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Dingman\Desktop\2024 Roll\"/>
    </mc:Choice>
  </mc:AlternateContent>
  <xr:revisionPtr revIDLastSave="0" documentId="8_{C0B163F0-ED59-4043-A195-B3AE4562B61D}" xr6:coauthVersionLast="47" xr6:coauthVersionMax="47" xr10:uidLastSave="{00000000-0000-0000-0000-000000000000}"/>
  <bookViews>
    <workbookView xWindow="-120" yWindow="-120" windowWidth="29040" windowHeight="15840" xr2:uid="{5ED3F01C-1331-4FD0-8ADE-BA402B59571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13" i="2" l="1"/>
  <c r="J2305" i="2"/>
  <c r="J2304" i="2"/>
  <c r="J2303" i="2"/>
  <c r="J2302" i="2"/>
  <c r="J2301" i="2"/>
  <c r="J2300" i="2"/>
  <c r="J2299" i="2"/>
  <c r="J2298" i="2"/>
  <c r="J2297" i="2"/>
  <c r="J2296" i="2"/>
  <c r="J2295" i="2"/>
  <c r="J2294" i="2"/>
  <c r="J2293" i="2"/>
  <c r="J2292" i="2"/>
  <c r="J2291" i="2"/>
  <c r="J2290" i="2"/>
  <c r="J2289" i="2"/>
  <c r="J2288" i="2"/>
  <c r="J2287" i="2"/>
  <c r="J2286" i="2"/>
  <c r="J2285" i="2"/>
  <c r="J2284" i="2"/>
  <c r="J2283" i="2"/>
  <c r="J2282" i="2"/>
  <c r="J2281" i="2"/>
  <c r="J2280" i="2"/>
  <c r="J2279" i="2"/>
  <c r="J2278" i="2"/>
  <c r="J2277" i="2"/>
  <c r="J2276" i="2"/>
  <c r="J2275" i="2"/>
  <c r="J2274" i="2"/>
  <c r="J2273" i="2"/>
  <c r="J2272" i="2"/>
  <c r="J2271" i="2"/>
  <c r="J2270" i="2"/>
  <c r="J2269" i="2"/>
  <c r="J2268" i="2"/>
  <c r="J2267" i="2"/>
  <c r="J2266" i="2"/>
  <c r="J2265" i="2"/>
  <c r="J2264" i="2"/>
  <c r="J2263" i="2"/>
  <c r="J2262" i="2"/>
  <c r="J2261" i="2"/>
  <c r="J2260" i="2"/>
  <c r="J2259" i="2"/>
  <c r="J2258" i="2"/>
  <c r="J2257" i="2"/>
  <c r="J2256" i="2"/>
  <c r="J2255" i="2"/>
  <c r="J2254" i="2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2" i="2"/>
  <c r="I2309" i="2" s="1"/>
  <c r="M2" i="2"/>
  <c r="O2" i="2" s="1"/>
  <c r="I3" i="2"/>
  <c r="I2310" i="2" s="1"/>
  <c r="M3" i="2"/>
  <c r="I4" i="2"/>
  <c r="M4" i="2"/>
  <c r="O4" i="2" s="1"/>
  <c r="I5" i="2"/>
  <c r="M5" i="2"/>
  <c r="Q5" i="2" s="1"/>
  <c r="I6" i="2"/>
  <c r="M6" i="2"/>
  <c r="O6" i="2" s="1"/>
  <c r="I7" i="2"/>
  <c r="M7" i="2"/>
  <c r="I8" i="2"/>
  <c r="M8" i="2"/>
  <c r="O8" i="2" s="1"/>
  <c r="I9" i="2"/>
  <c r="M9" i="2"/>
  <c r="Q9" i="2" s="1"/>
  <c r="I10" i="2"/>
  <c r="M10" i="2"/>
  <c r="O10" i="2" s="1"/>
  <c r="I11" i="2"/>
  <c r="M11" i="2"/>
  <c r="I12" i="2"/>
  <c r="M12" i="2"/>
  <c r="I13" i="2"/>
  <c r="M13" i="2"/>
  <c r="I14" i="2"/>
  <c r="M14" i="2"/>
  <c r="O14" i="2" s="1"/>
  <c r="I15" i="2"/>
  <c r="M15" i="2"/>
  <c r="I16" i="2"/>
  <c r="M16" i="2"/>
  <c r="Q16" i="2" s="1"/>
  <c r="I17" i="2"/>
  <c r="M17" i="2"/>
  <c r="O17" i="2" s="1"/>
  <c r="I18" i="2"/>
  <c r="M18" i="2"/>
  <c r="O18" i="2" s="1"/>
  <c r="I19" i="2"/>
  <c r="M19" i="2"/>
  <c r="I20" i="2"/>
  <c r="M20" i="2"/>
  <c r="I21" i="2"/>
  <c r="M21" i="2"/>
  <c r="O21" i="2" s="1"/>
  <c r="I22" i="2"/>
  <c r="M22" i="2"/>
  <c r="O22" i="2" s="1"/>
  <c r="I23" i="2"/>
  <c r="M23" i="2"/>
  <c r="I24" i="2"/>
  <c r="M24" i="2"/>
  <c r="I25" i="2"/>
  <c r="M25" i="2"/>
  <c r="O25" i="2" s="1"/>
  <c r="I26" i="2"/>
  <c r="M26" i="2"/>
  <c r="I27" i="2"/>
  <c r="M27" i="2"/>
  <c r="I28" i="2"/>
  <c r="M28" i="2"/>
  <c r="I29" i="2"/>
  <c r="M29" i="2"/>
  <c r="O29" i="2" s="1"/>
  <c r="I30" i="2"/>
  <c r="M30" i="2"/>
  <c r="I31" i="2"/>
  <c r="M31" i="2"/>
  <c r="I32" i="2"/>
  <c r="M32" i="2"/>
  <c r="I33" i="2"/>
  <c r="M33" i="2"/>
  <c r="O33" i="2" s="1"/>
  <c r="I34" i="2"/>
  <c r="M34" i="2"/>
  <c r="O34" i="2" s="1"/>
  <c r="I35" i="2"/>
  <c r="M35" i="2"/>
  <c r="I36" i="2"/>
  <c r="M36" i="2"/>
  <c r="O36" i="2" s="1"/>
  <c r="I37" i="2"/>
  <c r="M37" i="2"/>
  <c r="I38" i="2"/>
  <c r="M38" i="2"/>
  <c r="I39" i="2"/>
  <c r="M39" i="2"/>
  <c r="I40" i="2"/>
  <c r="M40" i="2"/>
  <c r="O40" i="2" s="1"/>
  <c r="I41" i="2"/>
  <c r="M41" i="2"/>
  <c r="O41" i="2" s="1"/>
  <c r="I42" i="2"/>
  <c r="M42" i="2"/>
  <c r="I43" i="2"/>
  <c r="M43" i="2"/>
  <c r="I44" i="2"/>
  <c r="M44" i="2"/>
  <c r="O44" i="2" s="1"/>
  <c r="I45" i="2"/>
  <c r="M45" i="2"/>
  <c r="O45" i="2" s="1"/>
  <c r="I46" i="2"/>
  <c r="M46" i="2"/>
  <c r="I47" i="2"/>
  <c r="M47" i="2"/>
  <c r="I48" i="2"/>
  <c r="M48" i="2"/>
  <c r="O48" i="2" s="1"/>
  <c r="I49" i="2"/>
  <c r="M49" i="2"/>
  <c r="I50" i="2"/>
  <c r="M50" i="2"/>
  <c r="I51" i="2"/>
  <c r="M51" i="2"/>
  <c r="O51" i="2" s="1"/>
  <c r="I52" i="2"/>
  <c r="M52" i="2"/>
  <c r="O52" i="2" s="1"/>
  <c r="I53" i="2"/>
  <c r="M53" i="2"/>
  <c r="I54" i="2"/>
  <c r="M54" i="2"/>
  <c r="O54" i="2" s="1"/>
  <c r="I55" i="2"/>
  <c r="M55" i="2"/>
  <c r="O55" i="2" s="1"/>
  <c r="I56" i="2"/>
  <c r="M56" i="2"/>
  <c r="O56" i="2" s="1"/>
  <c r="I57" i="2"/>
  <c r="M57" i="2"/>
  <c r="O57" i="2" s="1"/>
  <c r="I58" i="2"/>
  <c r="M58" i="2"/>
  <c r="I59" i="2"/>
  <c r="M59" i="2"/>
  <c r="O59" i="2" s="1"/>
  <c r="I60" i="2"/>
  <c r="M60" i="2"/>
  <c r="O60" i="2" s="1"/>
  <c r="I61" i="2"/>
  <c r="M61" i="2"/>
  <c r="O61" i="2" s="1"/>
  <c r="I62" i="2"/>
  <c r="M62" i="2"/>
  <c r="Q62" i="2" s="1"/>
  <c r="I63" i="2"/>
  <c r="M63" i="2"/>
  <c r="O63" i="2" s="1"/>
  <c r="I64" i="2"/>
  <c r="M64" i="2"/>
  <c r="O64" i="2" s="1"/>
  <c r="I65" i="2"/>
  <c r="M65" i="2"/>
  <c r="O65" i="2" s="1"/>
  <c r="I66" i="2"/>
  <c r="M66" i="2"/>
  <c r="I67" i="2"/>
  <c r="M67" i="2"/>
  <c r="O67" i="2" s="1"/>
  <c r="I68" i="2"/>
  <c r="M68" i="2"/>
  <c r="O68" i="2" s="1"/>
  <c r="I69" i="2"/>
  <c r="M69" i="2"/>
  <c r="I70" i="2"/>
  <c r="M70" i="2"/>
  <c r="I71" i="2"/>
  <c r="M71" i="2"/>
  <c r="O71" i="2" s="1"/>
  <c r="I72" i="2"/>
  <c r="M72" i="2"/>
  <c r="O72" i="2" s="1"/>
  <c r="I73" i="2"/>
  <c r="M73" i="2"/>
  <c r="I74" i="2"/>
  <c r="M74" i="2"/>
  <c r="I75" i="2"/>
  <c r="M75" i="2"/>
  <c r="O75" i="2" s="1"/>
  <c r="I76" i="2"/>
  <c r="M76" i="2"/>
  <c r="O76" i="2" s="1"/>
  <c r="I77" i="2"/>
  <c r="M77" i="2"/>
  <c r="O77" i="2" s="1"/>
  <c r="I78" i="2"/>
  <c r="M78" i="2"/>
  <c r="I79" i="2"/>
  <c r="M79" i="2"/>
  <c r="O79" i="2" s="1"/>
  <c r="I80" i="2"/>
  <c r="M80" i="2"/>
  <c r="O80" i="2" s="1"/>
  <c r="I81" i="2"/>
  <c r="M81" i="2"/>
  <c r="O81" i="2" s="1"/>
  <c r="I82" i="2"/>
  <c r="M82" i="2"/>
  <c r="I83" i="2"/>
  <c r="M83" i="2"/>
  <c r="O83" i="2" s="1"/>
  <c r="I84" i="2"/>
  <c r="M84" i="2"/>
  <c r="O84" i="2" s="1"/>
  <c r="I85" i="2"/>
  <c r="M85" i="2"/>
  <c r="I86" i="2"/>
  <c r="M86" i="2"/>
  <c r="O86" i="2" s="1"/>
  <c r="I87" i="2"/>
  <c r="M87" i="2"/>
  <c r="O87" i="2" s="1"/>
  <c r="I88" i="2"/>
  <c r="M88" i="2"/>
  <c r="O88" i="2" s="1"/>
  <c r="I89" i="2"/>
  <c r="M89" i="2"/>
  <c r="O89" i="2" s="1"/>
  <c r="I90" i="2"/>
  <c r="M90" i="2"/>
  <c r="O90" i="2" s="1"/>
  <c r="I91" i="2"/>
  <c r="M91" i="2"/>
  <c r="O91" i="2" s="1"/>
  <c r="I92" i="2"/>
  <c r="M92" i="2"/>
  <c r="O92" i="2" s="1"/>
  <c r="I93" i="2"/>
  <c r="M93" i="2"/>
  <c r="O93" i="2" s="1"/>
  <c r="I94" i="2"/>
  <c r="M94" i="2"/>
  <c r="Q94" i="2" s="1"/>
  <c r="I95" i="2"/>
  <c r="M95" i="2"/>
  <c r="Q95" i="2" s="1"/>
  <c r="I96" i="2"/>
  <c r="M96" i="2"/>
  <c r="I97" i="2"/>
  <c r="M97" i="2"/>
  <c r="O97" i="2" s="1"/>
  <c r="I98" i="2"/>
  <c r="M98" i="2"/>
  <c r="I99" i="2"/>
  <c r="M99" i="2"/>
  <c r="Q99" i="2" s="1"/>
  <c r="I100" i="2"/>
  <c r="M100" i="2"/>
  <c r="I101" i="2"/>
  <c r="M101" i="2"/>
  <c r="O101" i="2" s="1"/>
  <c r="I102" i="2"/>
  <c r="M102" i="2"/>
  <c r="Q102" i="2" s="1"/>
  <c r="I103" i="2"/>
  <c r="M103" i="2"/>
  <c r="I104" i="2"/>
  <c r="M104" i="2"/>
  <c r="O104" i="2" s="1"/>
  <c r="I105" i="2"/>
  <c r="M105" i="2"/>
  <c r="I106" i="2"/>
  <c r="M106" i="2"/>
  <c r="I107" i="2"/>
  <c r="M107" i="2"/>
  <c r="I108" i="2"/>
  <c r="M108" i="2"/>
  <c r="O108" i="2" s="1"/>
  <c r="I109" i="2"/>
  <c r="M109" i="2"/>
  <c r="I110" i="2"/>
  <c r="M110" i="2"/>
  <c r="I111" i="2"/>
  <c r="M111" i="2"/>
  <c r="I112" i="2"/>
  <c r="M112" i="2"/>
  <c r="Q112" i="2" s="1"/>
  <c r="I113" i="2"/>
  <c r="M113" i="2"/>
  <c r="I114" i="2"/>
  <c r="M114" i="2"/>
  <c r="I115" i="2"/>
  <c r="M115" i="2"/>
  <c r="O115" i="2" s="1"/>
  <c r="I116" i="2"/>
  <c r="M116" i="2"/>
  <c r="I117" i="2"/>
  <c r="M117" i="2"/>
  <c r="I118" i="2"/>
  <c r="M118" i="2"/>
  <c r="Q118" i="2" s="1"/>
  <c r="I119" i="2"/>
  <c r="M119" i="2"/>
  <c r="O119" i="2" s="1"/>
  <c r="I120" i="2"/>
  <c r="M120" i="2"/>
  <c r="Q120" i="2" s="1"/>
  <c r="I121" i="2"/>
  <c r="M121" i="2"/>
  <c r="I122" i="2"/>
  <c r="M122" i="2"/>
  <c r="I123" i="2"/>
  <c r="M123" i="2"/>
  <c r="Q123" i="2" s="1"/>
  <c r="I124" i="2"/>
  <c r="M124" i="2"/>
  <c r="I125" i="2"/>
  <c r="M125" i="2"/>
  <c r="Q125" i="2" s="1"/>
  <c r="I126" i="2"/>
  <c r="M126" i="2"/>
  <c r="O126" i="2" s="1"/>
  <c r="I127" i="2"/>
  <c r="M127" i="2"/>
  <c r="Q127" i="2" s="1"/>
  <c r="I128" i="2"/>
  <c r="M128" i="2"/>
  <c r="I129" i="2"/>
  <c r="M129" i="2"/>
  <c r="I130" i="2"/>
  <c r="M130" i="2"/>
  <c r="O130" i="2" s="1"/>
  <c r="I131" i="2"/>
  <c r="M131" i="2"/>
  <c r="Q131" i="2" s="1"/>
  <c r="I132" i="2"/>
  <c r="M132" i="2"/>
  <c r="I133" i="2"/>
  <c r="M133" i="2"/>
  <c r="I134" i="2"/>
  <c r="M134" i="2"/>
  <c r="O134" i="2" s="1"/>
  <c r="I135" i="2"/>
  <c r="M135" i="2"/>
  <c r="Q135" i="2" s="1"/>
  <c r="I136" i="2"/>
  <c r="M136" i="2"/>
  <c r="I137" i="2"/>
  <c r="M137" i="2"/>
  <c r="I138" i="2"/>
  <c r="M138" i="2"/>
  <c r="O138" i="2" s="1"/>
  <c r="I139" i="2"/>
  <c r="M139" i="2"/>
  <c r="Q139" i="2" s="1"/>
  <c r="I140" i="2"/>
  <c r="M140" i="2"/>
  <c r="I141" i="2"/>
  <c r="M141" i="2"/>
  <c r="Q141" i="2" s="1"/>
  <c r="I142" i="2"/>
  <c r="M142" i="2"/>
  <c r="O142" i="2" s="1"/>
  <c r="I143" i="2"/>
  <c r="M143" i="2"/>
  <c r="Q143" i="2" s="1"/>
  <c r="I144" i="2"/>
  <c r="M144" i="2"/>
  <c r="I145" i="2"/>
  <c r="M145" i="2"/>
  <c r="I146" i="2"/>
  <c r="M146" i="2"/>
  <c r="O146" i="2" s="1"/>
  <c r="I147" i="2"/>
  <c r="M147" i="2"/>
  <c r="Q147" i="2" s="1"/>
  <c r="I148" i="2"/>
  <c r="M148" i="2"/>
  <c r="I149" i="2"/>
  <c r="M149" i="2"/>
  <c r="Q149" i="2" s="1"/>
  <c r="I150" i="2"/>
  <c r="M150" i="2"/>
  <c r="O150" i="2" s="1"/>
  <c r="I151" i="2"/>
  <c r="M151" i="2"/>
  <c r="Q151" i="2" s="1"/>
  <c r="I152" i="2"/>
  <c r="M152" i="2"/>
  <c r="I153" i="2"/>
  <c r="M153" i="2"/>
  <c r="I154" i="2"/>
  <c r="M154" i="2"/>
  <c r="O154" i="2" s="1"/>
  <c r="I155" i="2"/>
  <c r="M155" i="2"/>
  <c r="Q155" i="2" s="1"/>
  <c r="I156" i="2"/>
  <c r="M156" i="2"/>
  <c r="I157" i="2"/>
  <c r="M157" i="2"/>
  <c r="I158" i="2"/>
  <c r="M158" i="2"/>
  <c r="O158" i="2" s="1"/>
  <c r="I159" i="2"/>
  <c r="M159" i="2"/>
  <c r="Q159" i="2" s="1"/>
  <c r="I160" i="2"/>
  <c r="M160" i="2"/>
  <c r="I161" i="2"/>
  <c r="M161" i="2"/>
  <c r="I162" i="2"/>
  <c r="M162" i="2"/>
  <c r="O162" i="2" s="1"/>
  <c r="I163" i="2"/>
  <c r="M163" i="2"/>
  <c r="Q163" i="2" s="1"/>
  <c r="I164" i="2"/>
  <c r="M164" i="2"/>
  <c r="I165" i="2"/>
  <c r="M165" i="2"/>
  <c r="Q165" i="2" s="1"/>
  <c r="I166" i="2"/>
  <c r="M166" i="2"/>
  <c r="O166" i="2" s="1"/>
  <c r="I167" i="2"/>
  <c r="M167" i="2"/>
  <c r="Q167" i="2" s="1"/>
  <c r="I168" i="2"/>
  <c r="M168" i="2"/>
  <c r="I169" i="2"/>
  <c r="M169" i="2"/>
  <c r="I170" i="2"/>
  <c r="M170" i="2"/>
  <c r="O170" i="2" s="1"/>
  <c r="I171" i="2"/>
  <c r="M171" i="2"/>
  <c r="Q171" i="2" s="1"/>
  <c r="I172" i="2"/>
  <c r="M172" i="2"/>
  <c r="I173" i="2"/>
  <c r="M173" i="2"/>
  <c r="Q173" i="2" s="1"/>
  <c r="I174" i="2"/>
  <c r="M174" i="2"/>
  <c r="O174" i="2" s="1"/>
  <c r="I175" i="2"/>
  <c r="M175" i="2"/>
  <c r="Q175" i="2" s="1"/>
  <c r="I176" i="2"/>
  <c r="M176" i="2"/>
  <c r="I177" i="2"/>
  <c r="M177" i="2"/>
  <c r="I178" i="2"/>
  <c r="M178" i="2"/>
  <c r="O178" i="2" s="1"/>
  <c r="I179" i="2"/>
  <c r="M179" i="2"/>
  <c r="Q179" i="2" s="1"/>
  <c r="I180" i="2"/>
  <c r="M180" i="2"/>
  <c r="I181" i="2"/>
  <c r="M181" i="2"/>
  <c r="Q181" i="2" s="1"/>
  <c r="I182" i="2"/>
  <c r="M182" i="2"/>
  <c r="O182" i="2" s="1"/>
  <c r="I183" i="2"/>
  <c r="M183" i="2"/>
  <c r="Q183" i="2" s="1"/>
  <c r="I184" i="2"/>
  <c r="M184" i="2"/>
  <c r="I185" i="2"/>
  <c r="M185" i="2"/>
  <c r="I186" i="2"/>
  <c r="M186" i="2"/>
  <c r="O186" i="2" s="1"/>
  <c r="I187" i="2"/>
  <c r="M187" i="2"/>
  <c r="Q187" i="2" s="1"/>
  <c r="I188" i="2"/>
  <c r="M188" i="2"/>
  <c r="I189" i="2"/>
  <c r="M189" i="2"/>
  <c r="I190" i="2"/>
  <c r="M190" i="2"/>
  <c r="O190" i="2" s="1"/>
  <c r="I191" i="2"/>
  <c r="M191" i="2"/>
  <c r="Q191" i="2" s="1"/>
  <c r="I192" i="2"/>
  <c r="M192" i="2"/>
  <c r="I193" i="2"/>
  <c r="M193" i="2"/>
  <c r="I194" i="2"/>
  <c r="M194" i="2"/>
  <c r="O194" i="2" s="1"/>
  <c r="I195" i="2"/>
  <c r="M195" i="2"/>
  <c r="Q195" i="2" s="1"/>
  <c r="I196" i="2"/>
  <c r="M196" i="2"/>
  <c r="I197" i="2"/>
  <c r="M197" i="2"/>
  <c r="Q197" i="2" s="1"/>
  <c r="I198" i="2"/>
  <c r="M198" i="2"/>
  <c r="O198" i="2" s="1"/>
  <c r="I199" i="2"/>
  <c r="M199" i="2"/>
  <c r="Q199" i="2" s="1"/>
  <c r="I200" i="2"/>
  <c r="M200" i="2"/>
  <c r="I201" i="2"/>
  <c r="M201" i="2"/>
  <c r="I202" i="2"/>
  <c r="M202" i="2"/>
  <c r="O202" i="2" s="1"/>
  <c r="I203" i="2"/>
  <c r="M203" i="2"/>
  <c r="Q203" i="2" s="1"/>
  <c r="I204" i="2"/>
  <c r="M204" i="2"/>
  <c r="I205" i="2"/>
  <c r="M205" i="2"/>
  <c r="Q205" i="2" s="1"/>
  <c r="I206" i="2"/>
  <c r="M206" i="2"/>
  <c r="O206" i="2" s="1"/>
  <c r="I207" i="2"/>
  <c r="M207" i="2"/>
  <c r="I208" i="2"/>
  <c r="M208" i="2"/>
  <c r="I209" i="2"/>
  <c r="M209" i="2"/>
  <c r="I210" i="2"/>
  <c r="M210" i="2"/>
  <c r="O210" i="2" s="1"/>
  <c r="I211" i="2"/>
  <c r="M211" i="2"/>
  <c r="Q211" i="2" s="1"/>
  <c r="I212" i="2"/>
  <c r="M212" i="2"/>
  <c r="I213" i="2"/>
  <c r="M213" i="2"/>
  <c r="I214" i="2"/>
  <c r="M214" i="2"/>
  <c r="O214" i="2" s="1"/>
  <c r="I215" i="2"/>
  <c r="M215" i="2"/>
  <c r="I216" i="2"/>
  <c r="M216" i="2"/>
  <c r="O216" i="2" s="1"/>
  <c r="I217" i="2"/>
  <c r="M217" i="2"/>
  <c r="I218" i="2"/>
  <c r="M218" i="2"/>
  <c r="O218" i="2" s="1"/>
  <c r="I219" i="2"/>
  <c r="M219" i="2"/>
  <c r="I220" i="2"/>
  <c r="M220" i="2"/>
  <c r="I221" i="2"/>
  <c r="M221" i="2"/>
  <c r="Q221" i="2" s="1"/>
  <c r="I222" i="2"/>
  <c r="M222" i="2"/>
  <c r="O222" i="2" s="1"/>
  <c r="I223" i="2"/>
  <c r="M223" i="2"/>
  <c r="O223" i="2" s="1"/>
  <c r="I224" i="2"/>
  <c r="M224" i="2"/>
  <c r="I225" i="2"/>
  <c r="M225" i="2"/>
  <c r="Q225" i="2" s="1"/>
  <c r="I226" i="2"/>
  <c r="M226" i="2"/>
  <c r="O226" i="2" s="1"/>
  <c r="I227" i="2"/>
  <c r="M227" i="2"/>
  <c r="Q227" i="2" s="1"/>
  <c r="I228" i="2"/>
  <c r="M228" i="2"/>
  <c r="I229" i="2"/>
  <c r="M229" i="2"/>
  <c r="I230" i="2"/>
  <c r="M230" i="2"/>
  <c r="I231" i="2"/>
  <c r="M231" i="2"/>
  <c r="I232" i="2"/>
  <c r="M232" i="2"/>
  <c r="O232" i="2" s="1"/>
  <c r="I233" i="2"/>
  <c r="M233" i="2"/>
  <c r="Q233" i="2" s="1"/>
  <c r="I234" i="2"/>
  <c r="M234" i="2"/>
  <c r="O234" i="2" s="1"/>
  <c r="I235" i="2"/>
  <c r="M235" i="2"/>
  <c r="I236" i="2"/>
  <c r="M236" i="2"/>
  <c r="O236" i="2" s="1"/>
  <c r="I237" i="2"/>
  <c r="M237" i="2"/>
  <c r="Q237" i="2" s="1"/>
  <c r="I238" i="2"/>
  <c r="M238" i="2"/>
  <c r="O238" i="2" s="1"/>
  <c r="I239" i="2"/>
  <c r="M239" i="2"/>
  <c r="I240" i="2"/>
  <c r="M240" i="2"/>
  <c r="I241" i="2"/>
  <c r="M241" i="2"/>
  <c r="I242" i="2"/>
  <c r="M242" i="2"/>
  <c r="O242" i="2" s="1"/>
  <c r="I243" i="2"/>
  <c r="M243" i="2"/>
  <c r="O243" i="2" s="1"/>
  <c r="I244" i="2"/>
  <c r="M244" i="2"/>
  <c r="I245" i="2"/>
  <c r="M245" i="2"/>
  <c r="I246" i="2"/>
  <c r="M246" i="2"/>
  <c r="I247" i="2"/>
  <c r="M247" i="2"/>
  <c r="I248" i="2"/>
  <c r="M248" i="2"/>
  <c r="O248" i="2" s="1"/>
  <c r="I249" i="2"/>
  <c r="M249" i="2"/>
  <c r="Q249" i="2" s="1"/>
  <c r="I250" i="2"/>
  <c r="M250" i="2"/>
  <c r="O250" i="2" s="1"/>
  <c r="I251" i="2"/>
  <c r="M251" i="2"/>
  <c r="O251" i="2" s="1"/>
  <c r="I252" i="2"/>
  <c r="M252" i="2"/>
  <c r="O252" i="2" s="1"/>
  <c r="I253" i="2"/>
  <c r="M253" i="2"/>
  <c r="Q253" i="2" s="1"/>
  <c r="I254" i="2"/>
  <c r="M254" i="2"/>
  <c r="O254" i="2" s="1"/>
  <c r="I255" i="2"/>
  <c r="M255" i="2"/>
  <c r="I256" i="2"/>
  <c r="M256" i="2"/>
  <c r="Q256" i="2" s="1"/>
  <c r="I257" i="2"/>
  <c r="M257" i="2"/>
  <c r="I258" i="2"/>
  <c r="M258" i="2"/>
  <c r="I259" i="2"/>
  <c r="M259" i="2"/>
  <c r="I260" i="2"/>
  <c r="M260" i="2"/>
  <c r="I261" i="2"/>
  <c r="M261" i="2"/>
  <c r="I262" i="2"/>
  <c r="M262" i="2"/>
  <c r="I263" i="2"/>
  <c r="M263" i="2"/>
  <c r="O263" i="2" s="1"/>
  <c r="I264" i="2"/>
  <c r="M264" i="2"/>
  <c r="O264" i="2" s="1"/>
  <c r="I265" i="2"/>
  <c r="M265" i="2"/>
  <c r="Q265" i="2" s="1"/>
  <c r="I266" i="2"/>
  <c r="M266" i="2"/>
  <c r="O266" i="2" s="1"/>
  <c r="I267" i="2"/>
  <c r="M267" i="2"/>
  <c r="I268" i="2"/>
  <c r="M268" i="2"/>
  <c r="I269" i="2"/>
  <c r="M269" i="2"/>
  <c r="Q269" i="2" s="1"/>
  <c r="I270" i="2"/>
  <c r="M270" i="2"/>
  <c r="O270" i="2" s="1"/>
  <c r="I271" i="2"/>
  <c r="M271" i="2"/>
  <c r="Q271" i="2" s="1"/>
  <c r="I272" i="2"/>
  <c r="M272" i="2"/>
  <c r="Q272" i="2" s="1"/>
  <c r="I273" i="2"/>
  <c r="M273" i="2"/>
  <c r="O273" i="2" s="1"/>
  <c r="I274" i="2"/>
  <c r="M274" i="2"/>
  <c r="I275" i="2"/>
  <c r="M275" i="2"/>
  <c r="I276" i="2"/>
  <c r="M276" i="2"/>
  <c r="I277" i="2"/>
  <c r="M277" i="2"/>
  <c r="I278" i="2"/>
  <c r="M278" i="2"/>
  <c r="O278" i="2" s="1"/>
  <c r="I279" i="2"/>
  <c r="M279" i="2"/>
  <c r="O279" i="2" s="1"/>
  <c r="I280" i="2"/>
  <c r="M280" i="2"/>
  <c r="Q280" i="2" s="1"/>
  <c r="I281" i="2"/>
  <c r="M281" i="2"/>
  <c r="O281" i="2" s="1"/>
  <c r="I282" i="2"/>
  <c r="M282" i="2"/>
  <c r="I283" i="2"/>
  <c r="M283" i="2"/>
  <c r="I284" i="2"/>
  <c r="M284" i="2"/>
  <c r="Q284" i="2" s="1"/>
  <c r="I285" i="2"/>
  <c r="M285" i="2"/>
  <c r="O285" i="2" s="1"/>
  <c r="I286" i="2"/>
  <c r="M286" i="2"/>
  <c r="I287" i="2"/>
  <c r="M287" i="2"/>
  <c r="Q287" i="2" s="1"/>
  <c r="I288" i="2"/>
  <c r="M288" i="2"/>
  <c r="Q288" i="2" s="1"/>
  <c r="I289" i="2"/>
  <c r="M289" i="2"/>
  <c r="O289" i="2" s="1"/>
  <c r="I290" i="2"/>
  <c r="M290" i="2"/>
  <c r="O290" i="2" s="1"/>
  <c r="I291" i="2"/>
  <c r="M291" i="2"/>
  <c r="I292" i="2"/>
  <c r="M292" i="2"/>
  <c r="I293" i="2"/>
  <c r="M293" i="2"/>
  <c r="I294" i="2"/>
  <c r="M294" i="2"/>
  <c r="I295" i="2"/>
  <c r="M295" i="2"/>
  <c r="O295" i="2" s="1"/>
  <c r="I296" i="2"/>
  <c r="M296" i="2"/>
  <c r="Q296" i="2" s="1"/>
  <c r="I297" i="2"/>
  <c r="M297" i="2"/>
  <c r="O297" i="2" s="1"/>
  <c r="I298" i="2"/>
  <c r="M298" i="2"/>
  <c r="O298" i="2" s="1"/>
  <c r="I299" i="2"/>
  <c r="M299" i="2"/>
  <c r="O299" i="2" s="1"/>
  <c r="I300" i="2"/>
  <c r="M300" i="2"/>
  <c r="Q300" i="2" s="1"/>
  <c r="I301" i="2"/>
  <c r="M301" i="2"/>
  <c r="O301" i="2" s="1"/>
  <c r="I302" i="2"/>
  <c r="M302" i="2"/>
  <c r="I303" i="2"/>
  <c r="M303" i="2"/>
  <c r="I304" i="2"/>
  <c r="M304" i="2"/>
  <c r="I305" i="2"/>
  <c r="M305" i="2"/>
  <c r="O305" i="2" s="1"/>
  <c r="I306" i="2"/>
  <c r="M306" i="2"/>
  <c r="I307" i="2"/>
  <c r="M307" i="2"/>
  <c r="I308" i="2"/>
  <c r="M308" i="2"/>
  <c r="I309" i="2"/>
  <c r="M309" i="2"/>
  <c r="I310" i="2"/>
  <c r="M310" i="2"/>
  <c r="I311" i="2"/>
  <c r="M311" i="2"/>
  <c r="O311" i="2" s="1"/>
  <c r="I312" i="2"/>
  <c r="M312" i="2"/>
  <c r="O312" i="2" s="1"/>
  <c r="I313" i="2"/>
  <c r="M313" i="2"/>
  <c r="O313" i="2" s="1"/>
  <c r="I314" i="2"/>
  <c r="M314" i="2"/>
  <c r="O314" i="2" s="1"/>
  <c r="I315" i="2"/>
  <c r="M315" i="2"/>
  <c r="Q315" i="2" s="1"/>
  <c r="I316" i="2"/>
  <c r="M316" i="2"/>
  <c r="O316" i="2" s="1"/>
  <c r="I317" i="2"/>
  <c r="M317" i="2"/>
  <c r="O317" i="2" s="1"/>
  <c r="I318" i="2"/>
  <c r="M318" i="2"/>
  <c r="O318" i="2" s="1"/>
  <c r="I319" i="2"/>
  <c r="M319" i="2"/>
  <c r="Q319" i="2" s="1"/>
  <c r="I320" i="2"/>
  <c r="M320" i="2"/>
  <c r="I321" i="2"/>
  <c r="M321" i="2"/>
  <c r="I322" i="2"/>
  <c r="M322" i="2"/>
  <c r="I323" i="2"/>
  <c r="M323" i="2"/>
  <c r="I324" i="2"/>
  <c r="M324" i="2"/>
  <c r="I325" i="2"/>
  <c r="M325" i="2"/>
  <c r="O325" i="2" s="1"/>
  <c r="I326" i="2"/>
  <c r="M326" i="2"/>
  <c r="I327" i="2"/>
  <c r="M327" i="2"/>
  <c r="I328" i="2"/>
  <c r="M328" i="2"/>
  <c r="I329" i="2"/>
  <c r="M329" i="2"/>
  <c r="I330" i="2"/>
  <c r="M330" i="2"/>
  <c r="I331" i="2"/>
  <c r="M331" i="2"/>
  <c r="O331" i="2" s="1"/>
  <c r="I332" i="2"/>
  <c r="M332" i="2"/>
  <c r="O332" i="2" s="1"/>
  <c r="I333" i="2"/>
  <c r="M333" i="2"/>
  <c r="Q333" i="2" s="1"/>
  <c r="I334" i="2"/>
  <c r="M334" i="2"/>
  <c r="I335" i="2"/>
  <c r="M335" i="2"/>
  <c r="O335" i="2" s="1"/>
  <c r="I336" i="2"/>
  <c r="M336" i="2"/>
  <c r="O336" i="2" s="1"/>
  <c r="I337" i="2"/>
  <c r="M337" i="2"/>
  <c r="Q337" i="2" s="1"/>
  <c r="I338" i="2"/>
  <c r="M338" i="2"/>
  <c r="I339" i="2"/>
  <c r="M339" i="2"/>
  <c r="O339" i="2" s="1"/>
  <c r="I340" i="2"/>
  <c r="M340" i="2"/>
  <c r="I341" i="2"/>
  <c r="M341" i="2"/>
  <c r="I342" i="2"/>
  <c r="M342" i="2"/>
  <c r="I343" i="2"/>
  <c r="M343" i="2"/>
  <c r="O343" i="2" s="1"/>
  <c r="I344" i="2"/>
  <c r="M344" i="2"/>
  <c r="I345" i="2"/>
  <c r="M345" i="2"/>
  <c r="Q345" i="2" s="1"/>
  <c r="I346" i="2"/>
  <c r="M346" i="2"/>
  <c r="I347" i="2"/>
  <c r="M347" i="2"/>
  <c r="I348" i="2"/>
  <c r="M348" i="2"/>
  <c r="I349" i="2"/>
  <c r="M349" i="2"/>
  <c r="Q349" i="2" s="1"/>
  <c r="I350" i="2"/>
  <c r="M350" i="2"/>
  <c r="I351" i="2"/>
  <c r="M351" i="2"/>
  <c r="I352" i="2"/>
  <c r="M352" i="2"/>
  <c r="I353" i="2"/>
  <c r="M353" i="2"/>
  <c r="Q353" i="2" s="1"/>
  <c r="I354" i="2"/>
  <c r="M354" i="2"/>
  <c r="I355" i="2"/>
  <c r="M355" i="2"/>
  <c r="I356" i="2"/>
  <c r="M356" i="2"/>
  <c r="Q356" i="2" s="1"/>
  <c r="I357" i="2"/>
  <c r="M357" i="2"/>
  <c r="I358" i="2"/>
  <c r="M358" i="2"/>
  <c r="I359" i="2"/>
  <c r="M359" i="2"/>
  <c r="I360" i="2"/>
  <c r="M360" i="2"/>
  <c r="Q360" i="2" s="1"/>
  <c r="I361" i="2"/>
  <c r="M361" i="2"/>
  <c r="Q361" i="2" s="1"/>
  <c r="I362" i="2"/>
  <c r="M362" i="2"/>
  <c r="I363" i="2"/>
  <c r="M363" i="2"/>
  <c r="I364" i="2"/>
  <c r="M364" i="2"/>
  <c r="O364" i="2" s="1"/>
  <c r="I365" i="2"/>
  <c r="M365" i="2"/>
  <c r="Q365" i="2" s="1"/>
  <c r="I366" i="2"/>
  <c r="M366" i="2"/>
  <c r="I367" i="2"/>
  <c r="M367" i="2"/>
  <c r="O367" i="2" s="1"/>
  <c r="I368" i="2"/>
  <c r="M368" i="2"/>
  <c r="I369" i="2"/>
  <c r="M369" i="2"/>
  <c r="I370" i="2"/>
  <c r="M370" i="2"/>
  <c r="Q370" i="2" s="1"/>
  <c r="I371" i="2"/>
  <c r="M371" i="2"/>
  <c r="O371" i="2" s="1"/>
  <c r="I372" i="2"/>
  <c r="M372" i="2"/>
  <c r="Q372" i="2" s="1"/>
  <c r="I373" i="2"/>
  <c r="M373" i="2"/>
  <c r="Q373" i="2" s="1"/>
  <c r="I374" i="2"/>
  <c r="M374" i="2"/>
  <c r="Q374" i="2" s="1"/>
  <c r="I375" i="2"/>
  <c r="M375" i="2"/>
  <c r="O375" i="2" s="1"/>
  <c r="I376" i="2"/>
  <c r="M376" i="2"/>
  <c r="I377" i="2"/>
  <c r="M377" i="2"/>
  <c r="Q377" i="2" s="1"/>
  <c r="I378" i="2"/>
  <c r="M378" i="2"/>
  <c r="I379" i="2"/>
  <c r="M379" i="2"/>
  <c r="I380" i="2"/>
  <c r="M380" i="2"/>
  <c r="O380" i="2" s="1"/>
  <c r="I381" i="2"/>
  <c r="M381" i="2"/>
  <c r="O381" i="2" s="1"/>
  <c r="I382" i="2"/>
  <c r="M382" i="2"/>
  <c r="Q382" i="2" s="1"/>
  <c r="I383" i="2"/>
  <c r="M383" i="2"/>
  <c r="O383" i="2" s="1"/>
  <c r="I384" i="2"/>
  <c r="M384" i="2"/>
  <c r="I385" i="2"/>
  <c r="M385" i="2"/>
  <c r="I386" i="2"/>
  <c r="M386" i="2"/>
  <c r="Q386" i="2" s="1"/>
  <c r="I387" i="2"/>
  <c r="M387" i="2"/>
  <c r="O387" i="2" s="1"/>
  <c r="I388" i="2"/>
  <c r="M388" i="2"/>
  <c r="I389" i="2"/>
  <c r="M389" i="2"/>
  <c r="Q389" i="2" s="1"/>
  <c r="I390" i="2"/>
  <c r="M390" i="2"/>
  <c r="I391" i="2"/>
  <c r="M391" i="2"/>
  <c r="O391" i="2" s="1"/>
  <c r="I392" i="2"/>
  <c r="M392" i="2"/>
  <c r="I393" i="2"/>
  <c r="M393" i="2"/>
  <c r="Q393" i="2" s="1"/>
  <c r="I394" i="2"/>
  <c r="M394" i="2"/>
  <c r="I395" i="2"/>
  <c r="M395" i="2"/>
  <c r="I396" i="2"/>
  <c r="M396" i="2"/>
  <c r="O396" i="2" s="1"/>
  <c r="I397" i="2"/>
  <c r="M397" i="2"/>
  <c r="O397" i="2" s="1"/>
  <c r="I398" i="2"/>
  <c r="M398" i="2"/>
  <c r="O398" i="2" s="1"/>
  <c r="I399" i="2"/>
  <c r="M399" i="2"/>
  <c r="I400" i="2"/>
  <c r="M400" i="2"/>
  <c r="I401" i="2"/>
  <c r="M401" i="2"/>
  <c r="Q401" i="2" s="1"/>
  <c r="I402" i="2"/>
  <c r="M402" i="2"/>
  <c r="O402" i="2" s="1"/>
  <c r="I403" i="2"/>
  <c r="M403" i="2"/>
  <c r="I404" i="2"/>
  <c r="M404" i="2"/>
  <c r="I405" i="2"/>
  <c r="M405" i="2"/>
  <c r="I406" i="2"/>
  <c r="M406" i="2"/>
  <c r="O406" i="2" s="1"/>
  <c r="I407" i="2"/>
  <c r="M407" i="2"/>
  <c r="Q407" i="2" s="1"/>
  <c r="I408" i="2"/>
  <c r="M408" i="2"/>
  <c r="I409" i="2"/>
  <c r="M409" i="2"/>
  <c r="O409" i="2" s="1"/>
  <c r="I410" i="2"/>
  <c r="M410" i="2"/>
  <c r="I411" i="2"/>
  <c r="M411" i="2"/>
  <c r="O411" i="2" s="1"/>
  <c r="I412" i="2"/>
  <c r="M412" i="2"/>
  <c r="Q412" i="2" s="1"/>
  <c r="I413" i="2"/>
  <c r="M413" i="2"/>
  <c r="O413" i="2" s="1"/>
  <c r="I414" i="2"/>
  <c r="M414" i="2"/>
  <c r="I415" i="2"/>
  <c r="M415" i="2"/>
  <c r="I416" i="2"/>
  <c r="M416" i="2"/>
  <c r="Q416" i="2" s="1"/>
  <c r="I417" i="2"/>
  <c r="M417" i="2"/>
  <c r="O417" i="2" s="1"/>
  <c r="I418" i="2"/>
  <c r="M418" i="2"/>
  <c r="I419" i="2"/>
  <c r="M419" i="2"/>
  <c r="O419" i="2" s="1"/>
  <c r="I420" i="2"/>
  <c r="M420" i="2"/>
  <c r="Q420" i="2" s="1"/>
  <c r="I421" i="2"/>
  <c r="M421" i="2"/>
  <c r="O421" i="2" s="1"/>
  <c r="I422" i="2"/>
  <c r="M422" i="2"/>
  <c r="Q422" i="2" s="1"/>
  <c r="I423" i="2"/>
  <c r="M423" i="2"/>
  <c r="Q423" i="2" s="1"/>
  <c r="I424" i="2"/>
  <c r="M424" i="2"/>
  <c r="I425" i="2"/>
  <c r="M425" i="2"/>
  <c r="O425" i="2" s="1"/>
  <c r="I426" i="2"/>
  <c r="M426" i="2"/>
  <c r="O426" i="2" s="1"/>
  <c r="I427" i="2"/>
  <c r="M427" i="2"/>
  <c r="O427" i="2" s="1"/>
  <c r="I428" i="2"/>
  <c r="M428" i="2"/>
  <c r="Q428" i="2" s="1"/>
  <c r="I429" i="2"/>
  <c r="M429" i="2"/>
  <c r="O429" i="2" s="1"/>
  <c r="I430" i="2"/>
  <c r="M430" i="2"/>
  <c r="I431" i="2"/>
  <c r="M431" i="2"/>
  <c r="I432" i="2"/>
  <c r="M432" i="2"/>
  <c r="Q432" i="2" s="1"/>
  <c r="I433" i="2"/>
  <c r="M433" i="2"/>
  <c r="I434" i="2"/>
  <c r="M434" i="2"/>
  <c r="I435" i="2"/>
  <c r="M435" i="2"/>
  <c r="I436" i="2"/>
  <c r="M436" i="2"/>
  <c r="O436" i="2" s="1"/>
  <c r="I437" i="2"/>
  <c r="M437" i="2"/>
  <c r="O437" i="2" s="1"/>
  <c r="I438" i="2"/>
  <c r="M438" i="2"/>
  <c r="I439" i="2"/>
  <c r="M439" i="2"/>
  <c r="I440" i="2"/>
  <c r="M440" i="2"/>
  <c r="O440" i="2" s="1"/>
  <c r="I441" i="2"/>
  <c r="M441" i="2"/>
  <c r="O441" i="2" s="1"/>
  <c r="I442" i="2"/>
  <c r="M442" i="2"/>
  <c r="I443" i="2"/>
  <c r="M443" i="2"/>
  <c r="I444" i="2"/>
  <c r="M444" i="2"/>
  <c r="O444" i="2" s="1"/>
  <c r="I445" i="2"/>
  <c r="M445" i="2"/>
  <c r="I446" i="2"/>
  <c r="M446" i="2"/>
  <c r="I447" i="2"/>
  <c r="M447" i="2"/>
  <c r="I448" i="2"/>
  <c r="M448" i="2"/>
  <c r="O448" i="2" s="1"/>
  <c r="I449" i="2"/>
  <c r="M449" i="2"/>
  <c r="I450" i="2"/>
  <c r="M450" i="2"/>
  <c r="I451" i="2"/>
  <c r="M451" i="2"/>
  <c r="I452" i="2"/>
  <c r="M452" i="2"/>
  <c r="O452" i="2" s="1"/>
  <c r="I453" i="2"/>
  <c r="M453" i="2"/>
  <c r="O453" i="2" s="1"/>
  <c r="I454" i="2"/>
  <c r="M454" i="2"/>
  <c r="I455" i="2"/>
  <c r="M455" i="2"/>
  <c r="I456" i="2"/>
  <c r="M456" i="2"/>
  <c r="O456" i="2" s="1"/>
  <c r="I457" i="2"/>
  <c r="M457" i="2"/>
  <c r="I458" i="2"/>
  <c r="M458" i="2"/>
  <c r="I459" i="2"/>
  <c r="M459" i="2"/>
  <c r="I460" i="2"/>
  <c r="M460" i="2"/>
  <c r="I461" i="2"/>
  <c r="M461" i="2"/>
  <c r="O461" i="2" s="1"/>
  <c r="I462" i="2"/>
  <c r="M462" i="2"/>
  <c r="I463" i="2"/>
  <c r="M463" i="2"/>
  <c r="I464" i="2"/>
  <c r="M464" i="2"/>
  <c r="I465" i="2"/>
  <c r="M465" i="2"/>
  <c r="I466" i="2"/>
  <c r="M466" i="2"/>
  <c r="I467" i="2"/>
  <c r="M467" i="2"/>
  <c r="I468" i="2"/>
  <c r="M468" i="2"/>
  <c r="I469" i="2"/>
  <c r="M469" i="2"/>
  <c r="O469" i="2" s="1"/>
  <c r="I470" i="2"/>
  <c r="M470" i="2"/>
  <c r="I471" i="2"/>
  <c r="M471" i="2"/>
  <c r="I472" i="2"/>
  <c r="M472" i="2"/>
  <c r="I473" i="2"/>
  <c r="M473" i="2"/>
  <c r="O473" i="2" s="1"/>
  <c r="I474" i="2"/>
  <c r="M474" i="2"/>
  <c r="I475" i="2"/>
  <c r="M475" i="2"/>
  <c r="I476" i="2"/>
  <c r="M476" i="2"/>
  <c r="I477" i="2"/>
  <c r="M477" i="2"/>
  <c r="I478" i="2"/>
  <c r="M478" i="2"/>
  <c r="Q478" i="2" s="1"/>
  <c r="I479" i="2"/>
  <c r="M479" i="2"/>
  <c r="I480" i="2"/>
  <c r="M480" i="2"/>
  <c r="I481" i="2"/>
  <c r="M481" i="2"/>
  <c r="O481" i="2" s="1"/>
  <c r="I482" i="2"/>
  <c r="M482" i="2"/>
  <c r="Q482" i="2" s="1"/>
  <c r="I483" i="2"/>
  <c r="M483" i="2"/>
  <c r="I484" i="2"/>
  <c r="M484" i="2"/>
  <c r="I485" i="2"/>
  <c r="M485" i="2"/>
  <c r="Q485" i="2" s="1"/>
  <c r="I486" i="2"/>
  <c r="M486" i="2"/>
  <c r="Q486" i="2" s="1"/>
  <c r="I487" i="2"/>
  <c r="M487" i="2"/>
  <c r="O487" i="2" s="1"/>
  <c r="I488" i="2"/>
  <c r="M488" i="2"/>
  <c r="I489" i="2"/>
  <c r="M489" i="2"/>
  <c r="Q489" i="2" s="1"/>
  <c r="I490" i="2"/>
  <c r="M490" i="2"/>
  <c r="I491" i="2"/>
  <c r="M491" i="2"/>
  <c r="I492" i="2"/>
  <c r="M492" i="2"/>
  <c r="O492" i="2" s="1"/>
  <c r="I493" i="2"/>
  <c r="M493" i="2"/>
  <c r="Q493" i="2" s="1"/>
  <c r="I494" i="2"/>
  <c r="M494" i="2"/>
  <c r="I495" i="2"/>
  <c r="M495" i="2"/>
  <c r="O495" i="2" s="1"/>
  <c r="I496" i="2"/>
  <c r="M496" i="2"/>
  <c r="I497" i="2"/>
  <c r="M497" i="2"/>
  <c r="Q497" i="2" s="1"/>
  <c r="I498" i="2"/>
  <c r="M498" i="2"/>
  <c r="I499" i="2"/>
  <c r="M499" i="2"/>
  <c r="O499" i="2" s="1"/>
  <c r="I500" i="2"/>
  <c r="M500" i="2"/>
  <c r="Q500" i="2" s="1"/>
  <c r="I501" i="2"/>
  <c r="M501" i="2"/>
  <c r="Q501" i="2" s="1"/>
  <c r="I502" i="2"/>
  <c r="M502" i="2"/>
  <c r="I503" i="2"/>
  <c r="M503" i="2"/>
  <c r="I504" i="2"/>
  <c r="M504" i="2"/>
  <c r="I505" i="2"/>
  <c r="M505" i="2"/>
  <c r="I506" i="2"/>
  <c r="M506" i="2"/>
  <c r="I507" i="2"/>
  <c r="M507" i="2"/>
  <c r="O507" i="2" s="1"/>
  <c r="I508" i="2"/>
  <c r="M508" i="2"/>
  <c r="I509" i="2"/>
  <c r="M509" i="2"/>
  <c r="Q509" i="2" s="1"/>
  <c r="I510" i="2"/>
  <c r="M510" i="2"/>
  <c r="I511" i="2"/>
  <c r="M511" i="2"/>
  <c r="I512" i="2"/>
  <c r="M512" i="2"/>
  <c r="I513" i="2"/>
  <c r="M513" i="2"/>
  <c r="I514" i="2"/>
  <c r="M514" i="2"/>
  <c r="I515" i="2"/>
  <c r="M515" i="2"/>
  <c r="I516" i="2"/>
  <c r="M516" i="2"/>
  <c r="Q516" i="2" s="1"/>
  <c r="I517" i="2"/>
  <c r="M517" i="2"/>
  <c r="Q517" i="2" s="1"/>
  <c r="I518" i="2"/>
  <c r="M518" i="2"/>
  <c r="I519" i="2"/>
  <c r="M519" i="2"/>
  <c r="O519" i="2" s="1"/>
  <c r="I520" i="2"/>
  <c r="M520" i="2"/>
  <c r="I521" i="2"/>
  <c r="M521" i="2"/>
  <c r="I522" i="2"/>
  <c r="M522" i="2"/>
  <c r="I523" i="2"/>
  <c r="M523" i="2"/>
  <c r="I524" i="2"/>
  <c r="M524" i="2"/>
  <c r="O524" i="2" s="1"/>
  <c r="I525" i="2"/>
  <c r="M525" i="2"/>
  <c r="Q525" i="2" s="1"/>
  <c r="I526" i="2"/>
  <c r="M526" i="2"/>
  <c r="I527" i="2"/>
  <c r="M527" i="2"/>
  <c r="I528" i="2"/>
  <c r="M528" i="2"/>
  <c r="I529" i="2"/>
  <c r="M529" i="2"/>
  <c r="I530" i="2"/>
  <c r="M530" i="2"/>
  <c r="I531" i="2"/>
  <c r="M531" i="2"/>
  <c r="I532" i="2"/>
  <c r="M532" i="2"/>
  <c r="Q532" i="2" s="1"/>
  <c r="I533" i="2"/>
  <c r="M533" i="2"/>
  <c r="Q533" i="2" s="1"/>
  <c r="I534" i="2"/>
  <c r="M534" i="2"/>
  <c r="I535" i="2"/>
  <c r="M535" i="2"/>
  <c r="I536" i="2"/>
  <c r="M536" i="2"/>
  <c r="I537" i="2"/>
  <c r="M537" i="2"/>
  <c r="I538" i="2"/>
  <c r="M538" i="2"/>
  <c r="O538" i="2" s="1"/>
  <c r="I539" i="2"/>
  <c r="M539" i="2"/>
  <c r="O539" i="2" s="1"/>
  <c r="I540" i="2"/>
  <c r="M540" i="2"/>
  <c r="Q540" i="2" s="1"/>
  <c r="I541" i="2"/>
  <c r="M541" i="2"/>
  <c r="I542" i="2"/>
  <c r="M542" i="2"/>
  <c r="I543" i="2"/>
  <c r="M543" i="2"/>
  <c r="O543" i="2" s="1"/>
  <c r="I544" i="2"/>
  <c r="M544" i="2"/>
  <c r="Q544" i="2" s="1"/>
  <c r="I545" i="2"/>
  <c r="M545" i="2"/>
  <c r="I546" i="2"/>
  <c r="M546" i="2"/>
  <c r="O546" i="2" s="1"/>
  <c r="I547" i="2"/>
  <c r="M547" i="2"/>
  <c r="O547" i="2" s="1"/>
  <c r="I548" i="2"/>
  <c r="M548" i="2"/>
  <c r="Q548" i="2" s="1"/>
  <c r="I549" i="2"/>
  <c r="M549" i="2"/>
  <c r="I550" i="2"/>
  <c r="M550" i="2"/>
  <c r="I551" i="2"/>
  <c r="M551" i="2"/>
  <c r="I552" i="2"/>
  <c r="M552" i="2"/>
  <c r="Q552" i="2" s="1"/>
  <c r="I553" i="2"/>
  <c r="M553" i="2"/>
  <c r="I554" i="2"/>
  <c r="M554" i="2"/>
  <c r="I555" i="2"/>
  <c r="M555" i="2"/>
  <c r="I556" i="2"/>
  <c r="M556" i="2"/>
  <c r="Q556" i="2" s="1"/>
  <c r="I557" i="2"/>
  <c r="M557" i="2"/>
  <c r="I558" i="2"/>
  <c r="M558" i="2"/>
  <c r="I559" i="2"/>
  <c r="M559" i="2"/>
  <c r="O559" i="2" s="1"/>
  <c r="I560" i="2"/>
  <c r="M560" i="2"/>
  <c r="Q560" i="2" s="1"/>
  <c r="I561" i="2"/>
  <c r="M561" i="2"/>
  <c r="I562" i="2"/>
  <c r="M562" i="2"/>
  <c r="I563" i="2"/>
  <c r="M563" i="2"/>
  <c r="Q563" i="2" s="1"/>
  <c r="I564" i="2"/>
  <c r="M564" i="2"/>
  <c r="I565" i="2"/>
  <c r="M565" i="2"/>
  <c r="I566" i="2"/>
  <c r="M566" i="2"/>
  <c r="Q566" i="2" s="1"/>
  <c r="I567" i="2"/>
  <c r="M567" i="2"/>
  <c r="Q567" i="2" s="1"/>
  <c r="I568" i="2"/>
  <c r="M568" i="2"/>
  <c r="I569" i="2"/>
  <c r="M569" i="2"/>
  <c r="I570" i="2"/>
  <c r="M570" i="2"/>
  <c r="O570" i="2" s="1"/>
  <c r="I571" i="2"/>
  <c r="M571" i="2"/>
  <c r="Q571" i="2" s="1"/>
  <c r="I572" i="2"/>
  <c r="M572" i="2"/>
  <c r="I573" i="2"/>
  <c r="M573" i="2"/>
  <c r="I574" i="2"/>
  <c r="M574" i="2"/>
  <c r="I575" i="2"/>
  <c r="M575" i="2"/>
  <c r="Q575" i="2" s="1"/>
  <c r="I576" i="2"/>
  <c r="M576" i="2"/>
  <c r="I577" i="2"/>
  <c r="M577" i="2"/>
  <c r="O577" i="2" s="1"/>
  <c r="I578" i="2"/>
  <c r="M578" i="2"/>
  <c r="Q578" i="2" s="1"/>
  <c r="I579" i="2"/>
  <c r="M579" i="2"/>
  <c r="O579" i="2" s="1"/>
  <c r="I580" i="2"/>
  <c r="M580" i="2"/>
  <c r="Q580" i="2" s="1"/>
  <c r="I581" i="2"/>
  <c r="M581" i="2"/>
  <c r="O581" i="2" s="1"/>
  <c r="I582" i="2"/>
  <c r="M582" i="2"/>
  <c r="O582" i="2" s="1"/>
  <c r="I583" i="2"/>
  <c r="M583" i="2"/>
  <c r="O583" i="2" s="1"/>
  <c r="I584" i="2"/>
  <c r="M584" i="2"/>
  <c r="I585" i="2"/>
  <c r="M585" i="2"/>
  <c r="O585" i="2" s="1"/>
  <c r="I586" i="2"/>
  <c r="M586" i="2"/>
  <c r="I587" i="2"/>
  <c r="M587" i="2"/>
  <c r="I588" i="2"/>
  <c r="M588" i="2"/>
  <c r="O588" i="2" s="1"/>
  <c r="I589" i="2"/>
  <c r="M589" i="2"/>
  <c r="O589" i="2" s="1"/>
  <c r="I590" i="2"/>
  <c r="M590" i="2"/>
  <c r="I591" i="2"/>
  <c r="M591" i="2"/>
  <c r="I592" i="2"/>
  <c r="M592" i="2"/>
  <c r="O592" i="2" s="1"/>
  <c r="I593" i="2"/>
  <c r="M593" i="2"/>
  <c r="O593" i="2" s="1"/>
  <c r="I594" i="2"/>
  <c r="M594" i="2"/>
  <c r="I595" i="2"/>
  <c r="M595" i="2"/>
  <c r="I596" i="2"/>
  <c r="M596" i="2"/>
  <c r="O596" i="2" s="1"/>
  <c r="I597" i="2"/>
  <c r="M597" i="2"/>
  <c r="O597" i="2" s="1"/>
  <c r="I598" i="2"/>
  <c r="M598" i="2"/>
  <c r="O598" i="2" s="1"/>
  <c r="I599" i="2"/>
  <c r="M599" i="2"/>
  <c r="O599" i="2" s="1"/>
  <c r="I600" i="2"/>
  <c r="M600" i="2"/>
  <c r="O600" i="2" s="1"/>
  <c r="I601" i="2"/>
  <c r="M601" i="2"/>
  <c r="O601" i="2" s="1"/>
  <c r="I602" i="2"/>
  <c r="M602" i="2"/>
  <c r="I603" i="2"/>
  <c r="M603" i="2"/>
  <c r="I604" i="2"/>
  <c r="M604" i="2"/>
  <c r="O604" i="2" s="1"/>
  <c r="I605" i="2"/>
  <c r="M605" i="2"/>
  <c r="O605" i="2" s="1"/>
  <c r="I606" i="2"/>
  <c r="M606" i="2"/>
  <c r="I607" i="2"/>
  <c r="M607" i="2"/>
  <c r="O607" i="2" s="1"/>
  <c r="I608" i="2"/>
  <c r="M608" i="2"/>
  <c r="O608" i="2" s="1"/>
  <c r="I609" i="2"/>
  <c r="M609" i="2"/>
  <c r="O609" i="2" s="1"/>
  <c r="I610" i="2"/>
  <c r="M610" i="2"/>
  <c r="I611" i="2"/>
  <c r="M611" i="2"/>
  <c r="I612" i="2"/>
  <c r="M612" i="2"/>
  <c r="O612" i="2" s="1"/>
  <c r="I613" i="2"/>
  <c r="M613" i="2"/>
  <c r="O613" i="2" s="1"/>
  <c r="I614" i="2"/>
  <c r="M614" i="2"/>
  <c r="Q614" i="2" s="1"/>
  <c r="I615" i="2"/>
  <c r="M615" i="2"/>
  <c r="I616" i="2"/>
  <c r="M616" i="2"/>
  <c r="O616" i="2" s="1"/>
  <c r="I617" i="2"/>
  <c r="M617" i="2"/>
  <c r="O617" i="2" s="1"/>
  <c r="I618" i="2"/>
  <c r="M618" i="2"/>
  <c r="Q618" i="2" s="1"/>
  <c r="I619" i="2"/>
  <c r="M619" i="2"/>
  <c r="Q619" i="2" s="1"/>
  <c r="I620" i="2"/>
  <c r="M620" i="2"/>
  <c r="O620" i="2" s="1"/>
  <c r="I621" i="2"/>
  <c r="M621" i="2"/>
  <c r="O621" i="2" s="1"/>
  <c r="I622" i="2"/>
  <c r="M622" i="2"/>
  <c r="Q622" i="2" s="1"/>
  <c r="I623" i="2"/>
  <c r="M623" i="2"/>
  <c r="I624" i="2"/>
  <c r="M624" i="2"/>
  <c r="O624" i="2" s="1"/>
  <c r="I625" i="2"/>
  <c r="M625" i="2"/>
  <c r="O625" i="2" s="1"/>
  <c r="I626" i="2"/>
  <c r="M626" i="2"/>
  <c r="Q626" i="2" s="1"/>
  <c r="I627" i="2"/>
  <c r="M627" i="2"/>
  <c r="Q627" i="2" s="1"/>
  <c r="I628" i="2"/>
  <c r="M628" i="2"/>
  <c r="O628" i="2" s="1"/>
  <c r="I629" i="2"/>
  <c r="M629" i="2"/>
  <c r="O629" i="2" s="1"/>
  <c r="I630" i="2"/>
  <c r="M630" i="2"/>
  <c r="Q630" i="2" s="1"/>
  <c r="I631" i="2"/>
  <c r="M631" i="2"/>
  <c r="I632" i="2"/>
  <c r="M632" i="2"/>
  <c r="O632" i="2" s="1"/>
  <c r="I633" i="2"/>
  <c r="M633" i="2"/>
  <c r="O633" i="2" s="1"/>
  <c r="I634" i="2"/>
  <c r="M634" i="2"/>
  <c r="Q634" i="2" s="1"/>
  <c r="I635" i="2"/>
  <c r="M635" i="2"/>
  <c r="Q635" i="2" s="1"/>
  <c r="I636" i="2"/>
  <c r="M636" i="2"/>
  <c r="O636" i="2" s="1"/>
  <c r="I637" i="2"/>
  <c r="M637" i="2"/>
  <c r="O637" i="2" s="1"/>
  <c r="I638" i="2"/>
  <c r="M638" i="2"/>
  <c r="Q638" i="2" s="1"/>
  <c r="I639" i="2"/>
  <c r="M639" i="2"/>
  <c r="I640" i="2"/>
  <c r="M640" i="2"/>
  <c r="O640" i="2" s="1"/>
  <c r="I641" i="2"/>
  <c r="M641" i="2"/>
  <c r="O641" i="2" s="1"/>
  <c r="I642" i="2"/>
  <c r="M642" i="2"/>
  <c r="Q642" i="2" s="1"/>
  <c r="I643" i="2"/>
  <c r="M643" i="2"/>
  <c r="I644" i="2"/>
  <c r="M644" i="2"/>
  <c r="O644" i="2" s="1"/>
  <c r="I645" i="2"/>
  <c r="M645" i="2"/>
  <c r="O645" i="2" s="1"/>
  <c r="I646" i="2"/>
  <c r="M646" i="2"/>
  <c r="Q646" i="2" s="1"/>
  <c r="I647" i="2"/>
  <c r="M647" i="2"/>
  <c r="I648" i="2"/>
  <c r="M648" i="2"/>
  <c r="O648" i="2" s="1"/>
  <c r="I649" i="2"/>
  <c r="M649" i="2"/>
  <c r="O649" i="2" s="1"/>
  <c r="I650" i="2"/>
  <c r="M650" i="2"/>
  <c r="Q650" i="2" s="1"/>
  <c r="I651" i="2"/>
  <c r="M651" i="2"/>
  <c r="Q651" i="2" s="1"/>
  <c r="I652" i="2"/>
  <c r="M652" i="2"/>
  <c r="O652" i="2" s="1"/>
  <c r="I653" i="2"/>
  <c r="M653" i="2"/>
  <c r="O653" i="2" s="1"/>
  <c r="I654" i="2"/>
  <c r="M654" i="2"/>
  <c r="Q654" i="2" s="1"/>
  <c r="I655" i="2"/>
  <c r="M655" i="2"/>
  <c r="I656" i="2"/>
  <c r="M656" i="2"/>
  <c r="O656" i="2" s="1"/>
  <c r="I657" i="2"/>
  <c r="M657" i="2"/>
  <c r="O657" i="2" s="1"/>
  <c r="I658" i="2"/>
  <c r="M658" i="2"/>
  <c r="I659" i="2"/>
  <c r="M659" i="2"/>
  <c r="Q659" i="2" s="1"/>
  <c r="I660" i="2"/>
  <c r="M660" i="2"/>
  <c r="O660" i="2" s="1"/>
  <c r="I661" i="2"/>
  <c r="M661" i="2"/>
  <c r="O661" i="2" s="1"/>
  <c r="I662" i="2"/>
  <c r="M662" i="2"/>
  <c r="Q662" i="2" s="1"/>
  <c r="I663" i="2"/>
  <c r="M663" i="2"/>
  <c r="I664" i="2"/>
  <c r="M664" i="2"/>
  <c r="O664" i="2" s="1"/>
  <c r="I665" i="2"/>
  <c r="M665" i="2"/>
  <c r="O665" i="2" s="1"/>
  <c r="I666" i="2"/>
  <c r="M666" i="2"/>
  <c r="Q666" i="2" s="1"/>
  <c r="I667" i="2"/>
  <c r="M667" i="2"/>
  <c r="I668" i="2"/>
  <c r="M668" i="2"/>
  <c r="O668" i="2" s="1"/>
  <c r="I669" i="2"/>
  <c r="M669" i="2"/>
  <c r="O669" i="2" s="1"/>
  <c r="I670" i="2"/>
  <c r="M670" i="2"/>
  <c r="Q670" i="2" s="1"/>
  <c r="I671" i="2"/>
  <c r="M671" i="2"/>
  <c r="I672" i="2"/>
  <c r="M672" i="2"/>
  <c r="O672" i="2" s="1"/>
  <c r="I673" i="2"/>
  <c r="M673" i="2"/>
  <c r="O673" i="2" s="1"/>
  <c r="I674" i="2"/>
  <c r="M674" i="2"/>
  <c r="Q674" i="2" s="1"/>
  <c r="I675" i="2"/>
  <c r="M675" i="2"/>
  <c r="Q675" i="2" s="1"/>
  <c r="I676" i="2"/>
  <c r="M676" i="2"/>
  <c r="O676" i="2" s="1"/>
  <c r="I677" i="2"/>
  <c r="M677" i="2"/>
  <c r="O677" i="2" s="1"/>
  <c r="I678" i="2"/>
  <c r="M678" i="2"/>
  <c r="Q678" i="2" s="1"/>
  <c r="I679" i="2"/>
  <c r="M679" i="2"/>
  <c r="I680" i="2"/>
  <c r="M680" i="2"/>
  <c r="O680" i="2" s="1"/>
  <c r="I681" i="2"/>
  <c r="M681" i="2"/>
  <c r="O681" i="2" s="1"/>
  <c r="I682" i="2"/>
  <c r="M682" i="2"/>
  <c r="Q682" i="2" s="1"/>
  <c r="I683" i="2"/>
  <c r="M683" i="2"/>
  <c r="Q683" i="2" s="1"/>
  <c r="I684" i="2"/>
  <c r="M684" i="2"/>
  <c r="O684" i="2" s="1"/>
  <c r="I685" i="2"/>
  <c r="M685" i="2"/>
  <c r="O685" i="2" s="1"/>
  <c r="I686" i="2"/>
  <c r="M686" i="2"/>
  <c r="Q686" i="2" s="1"/>
  <c r="I687" i="2"/>
  <c r="M687" i="2"/>
  <c r="O687" i="2" s="1"/>
  <c r="I688" i="2"/>
  <c r="M688" i="2"/>
  <c r="O688" i="2" s="1"/>
  <c r="I689" i="2"/>
  <c r="M689" i="2"/>
  <c r="Q689" i="2" s="1"/>
  <c r="I690" i="2"/>
  <c r="M690" i="2"/>
  <c r="I691" i="2"/>
  <c r="M691" i="2"/>
  <c r="O691" i="2" s="1"/>
  <c r="I692" i="2"/>
  <c r="M692" i="2"/>
  <c r="O692" i="2" s="1"/>
  <c r="I693" i="2"/>
  <c r="M693" i="2"/>
  <c r="Q693" i="2" s="1"/>
  <c r="I694" i="2"/>
  <c r="M694" i="2"/>
  <c r="Q694" i="2" s="1"/>
  <c r="I695" i="2"/>
  <c r="M695" i="2"/>
  <c r="O695" i="2" s="1"/>
  <c r="I696" i="2"/>
  <c r="M696" i="2"/>
  <c r="O696" i="2" s="1"/>
  <c r="I697" i="2"/>
  <c r="M697" i="2"/>
  <c r="Q697" i="2" s="1"/>
  <c r="I698" i="2"/>
  <c r="M698" i="2"/>
  <c r="I699" i="2"/>
  <c r="M699" i="2"/>
  <c r="O699" i="2" s="1"/>
  <c r="I700" i="2"/>
  <c r="M700" i="2"/>
  <c r="O700" i="2" s="1"/>
  <c r="I701" i="2"/>
  <c r="M701" i="2"/>
  <c r="I702" i="2"/>
  <c r="M702" i="2"/>
  <c r="Q702" i="2" s="1"/>
  <c r="I703" i="2"/>
  <c r="M703" i="2"/>
  <c r="O703" i="2" s="1"/>
  <c r="I704" i="2"/>
  <c r="M704" i="2"/>
  <c r="O704" i="2" s="1"/>
  <c r="I705" i="2"/>
  <c r="M705" i="2"/>
  <c r="I706" i="2"/>
  <c r="M706" i="2"/>
  <c r="O706" i="2" s="1"/>
  <c r="I707" i="2"/>
  <c r="M707" i="2"/>
  <c r="O707" i="2" s="1"/>
  <c r="I708" i="2"/>
  <c r="M708" i="2"/>
  <c r="Q708" i="2" s="1"/>
  <c r="I709" i="2"/>
  <c r="M709" i="2"/>
  <c r="Q709" i="2" s="1"/>
  <c r="I710" i="2"/>
  <c r="M710" i="2"/>
  <c r="O710" i="2" s="1"/>
  <c r="I711" i="2"/>
  <c r="M711" i="2"/>
  <c r="O711" i="2" s="1"/>
  <c r="I712" i="2"/>
  <c r="M712" i="2"/>
  <c r="Q712" i="2" s="1"/>
  <c r="I713" i="2"/>
  <c r="M713" i="2"/>
  <c r="I714" i="2"/>
  <c r="M714" i="2"/>
  <c r="O714" i="2" s="1"/>
  <c r="I715" i="2"/>
  <c r="M715" i="2"/>
  <c r="O715" i="2" s="1"/>
  <c r="I716" i="2"/>
  <c r="M716" i="2"/>
  <c r="Q716" i="2" s="1"/>
  <c r="I717" i="2"/>
  <c r="M717" i="2"/>
  <c r="Q717" i="2" s="1"/>
  <c r="I718" i="2"/>
  <c r="M718" i="2"/>
  <c r="O718" i="2" s="1"/>
  <c r="I719" i="2"/>
  <c r="M719" i="2"/>
  <c r="O719" i="2" s="1"/>
  <c r="I720" i="2"/>
  <c r="M720" i="2"/>
  <c r="Q720" i="2" s="1"/>
  <c r="I721" i="2"/>
  <c r="M721" i="2"/>
  <c r="I722" i="2"/>
  <c r="M722" i="2"/>
  <c r="O722" i="2" s="1"/>
  <c r="I723" i="2"/>
  <c r="M723" i="2"/>
  <c r="O723" i="2" s="1"/>
  <c r="I724" i="2"/>
  <c r="M724" i="2"/>
  <c r="Q724" i="2" s="1"/>
  <c r="I725" i="2"/>
  <c r="M725" i="2"/>
  <c r="Q725" i="2" s="1"/>
  <c r="I726" i="2"/>
  <c r="M726" i="2"/>
  <c r="O726" i="2" s="1"/>
  <c r="I727" i="2"/>
  <c r="M727" i="2"/>
  <c r="O727" i="2" s="1"/>
  <c r="I728" i="2"/>
  <c r="M728" i="2"/>
  <c r="Q728" i="2" s="1"/>
  <c r="I729" i="2"/>
  <c r="M729" i="2"/>
  <c r="I730" i="2"/>
  <c r="M730" i="2"/>
  <c r="O730" i="2" s="1"/>
  <c r="I731" i="2"/>
  <c r="M731" i="2"/>
  <c r="O731" i="2" s="1"/>
  <c r="I732" i="2"/>
  <c r="M732" i="2"/>
  <c r="I733" i="2"/>
  <c r="M733" i="2"/>
  <c r="Q733" i="2" s="1"/>
  <c r="I734" i="2"/>
  <c r="M734" i="2"/>
  <c r="O734" i="2" s="1"/>
  <c r="I735" i="2"/>
  <c r="M735" i="2"/>
  <c r="O735" i="2" s="1"/>
  <c r="I736" i="2"/>
  <c r="M736" i="2"/>
  <c r="Q736" i="2" s="1"/>
  <c r="I737" i="2"/>
  <c r="M737" i="2"/>
  <c r="I738" i="2"/>
  <c r="M738" i="2"/>
  <c r="O738" i="2" s="1"/>
  <c r="I739" i="2"/>
  <c r="M739" i="2"/>
  <c r="O739" i="2" s="1"/>
  <c r="I740" i="2"/>
  <c r="M740" i="2"/>
  <c r="Q740" i="2" s="1"/>
  <c r="I741" i="2"/>
  <c r="M741" i="2"/>
  <c r="Q741" i="2" s="1"/>
  <c r="I742" i="2"/>
  <c r="M742" i="2"/>
  <c r="O742" i="2" s="1"/>
  <c r="I743" i="2"/>
  <c r="M743" i="2"/>
  <c r="O743" i="2" s="1"/>
  <c r="I744" i="2"/>
  <c r="M744" i="2"/>
  <c r="Q744" i="2" s="1"/>
  <c r="I745" i="2"/>
  <c r="M745" i="2"/>
  <c r="I746" i="2"/>
  <c r="M746" i="2"/>
  <c r="O746" i="2" s="1"/>
  <c r="I747" i="2"/>
  <c r="M747" i="2"/>
  <c r="O747" i="2" s="1"/>
  <c r="I748" i="2"/>
  <c r="M748" i="2"/>
  <c r="Q748" i="2" s="1"/>
  <c r="I749" i="2"/>
  <c r="M749" i="2"/>
  <c r="Q749" i="2" s="1"/>
  <c r="I750" i="2"/>
  <c r="M750" i="2"/>
  <c r="O750" i="2" s="1"/>
  <c r="I751" i="2"/>
  <c r="M751" i="2"/>
  <c r="O751" i="2" s="1"/>
  <c r="I752" i="2"/>
  <c r="M752" i="2"/>
  <c r="Q752" i="2" s="1"/>
  <c r="I753" i="2"/>
  <c r="M753" i="2"/>
  <c r="I754" i="2"/>
  <c r="M754" i="2"/>
  <c r="O754" i="2" s="1"/>
  <c r="I755" i="2"/>
  <c r="M755" i="2"/>
  <c r="O755" i="2" s="1"/>
  <c r="I756" i="2"/>
  <c r="M756" i="2"/>
  <c r="Q756" i="2" s="1"/>
  <c r="I757" i="2"/>
  <c r="M757" i="2"/>
  <c r="Q757" i="2" s="1"/>
  <c r="I758" i="2"/>
  <c r="M758" i="2"/>
  <c r="O758" i="2" s="1"/>
  <c r="I759" i="2"/>
  <c r="M759" i="2"/>
  <c r="O759" i="2" s="1"/>
  <c r="I760" i="2"/>
  <c r="M760" i="2"/>
  <c r="Q760" i="2" s="1"/>
  <c r="I761" i="2"/>
  <c r="M761" i="2"/>
  <c r="I762" i="2"/>
  <c r="M762" i="2"/>
  <c r="O762" i="2" s="1"/>
  <c r="I763" i="2"/>
  <c r="M763" i="2"/>
  <c r="O763" i="2" s="1"/>
  <c r="I764" i="2"/>
  <c r="M764" i="2"/>
  <c r="I765" i="2"/>
  <c r="M765" i="2"/>
  <c r="Q765" i="2" s="1"/>
  <c r="I766" i="2"/>
  <c r="M766" i="2"/>
  <c r="O766" i="2" s="1"/>
  <c r="I767" i="2"/>
  <c r="M767" i="2"/>
  <c r="O767" i="2" s="1"/>
  <c r="I768" i="2"/>
  <c r="M768" i="2"/>
  <c r="Q768" i="2" s="1"/>
  <c r="I769" i="2"/>
  <c r="M769" i="2"/>
  <c r="I770" i="2"/>
  <c r="M770" i="2"/>
  <c r="O770" i="2" s="1"/>
  <c r="I771" i="2"/>
  <c r="M771" i="2"/>
  <c r="O771" i="2" s="1"/>
  <c r="I772" i="2"/>
  <c r="M772" i="2"/>
  <c r="Q772" i="2" s="1"/>
  <c r="I773" i="2"/>
  <c r="M773" i="2"/>
  <c r="Q773" i="2" s="1"/>
  <c r="I774" i="2"/>
  <c r="M774" i="2"/>
  <c r="O774" i="2" s="1"/>
  <c r="I775" i="2"/>
  <c r="M775" i="2"/>
  <c r="O775" i="2" s="1"/>
  <c r="I776" i="2"/>
  <c r="M776" i="2"/>
  <c r="Q776" i="2" s="1"/>
  <c r="I777" i="2"/>
  <c r="M777" i="2"/>
  <c r="I778" i="2"/>
  <c r="M778" i="2"/>
  <c r="O778" i="2" s="1"/>
  <c r="I779" i="2"/>
  <c r="M779" i="2"/>
  <c r="O779" i="2" s="1"/>
  <c r="I780" i="2"/>
  <c r="M780" i="2"/>
  <c r="I781" i="2"/>
  <c r="M781" i="2"/>
  <c r="Q781" i="2" s="1"/>
  <c r="I782" i="2"/>
  <c r="M782" i="2"/>
  <c r="O782" i="2" s="1"/>
  <c r="I783" i="2"/>
  <c r="M783" i="2"/>
  <c r="O783" i="2" s="1"/>
  <c r="I784" i="2"/>
  <c r="M784" i="2"/>
  <c r="Q784" i="2" s="1"/>
  <c r="I785" i="2"/>
  <c r="M785" i="2"/>
  <c r="I786" i="2"/>
  <c r="M786" i="2"/>
  <c r="O786" i="2" s="1"/>
  <c r="I787" i="2"/>
  <c r="M787" i="2"/>
  <c r="O787" i="2" s="1"/>
  <c r="I788" i="2"/>
  <c r="M788" i="2"/>
  <c r="Q788" i="2" s="1"/>
  <c r="I789" i="2"/>
  <c r="M789" i="2"/>
  <c r="Q789" i="2" s="1"/>
  <c r="I790" i="2"/>
  <c r="M790" i="2"/>
  <c r="O790" i="2" s="1"/>
  <c r="I791" i="2"/>
  <c r="M791" i="2"/>
  <c r="O791" i="2" s="1"/>
  <c r="I792" i="2"/>
  <c r="M792" i="2"/>
  <c r="Q792" i="2" s="1"/>
  <c r="I793" i="2"/>
  <c r="M793" i="2"/>
  <c r="I794" i="2"/>
  <c r="M794" i="2"/>
  <c r="O794" i="2" s="1"/>
  <c r="I795" i="2"/>
  <c r="M795" i="2"/>
  <c r="O795" i="2" s="1"/>
  <c r="I796" i="2"/>
  <c r="M796" i="2"/>
  <c r="I797" i="2"/>
  <c r="M797" i="2"/>
  <c r="Q797" i="2" s="1"/>
  <c r="I798" i="2"/>
  <c r="M798" i="2"/>
  <c r="O798" i="2" s="1"/>
  <c r="I799" i="2"/>
  <c r="M799" i="2"/>
  <c r="O799" i="2" s="1"/>
  <c r="I800" i="2"/>
  <c r="M800" i="2"/>
  <c r="Q800" i="2" s="1"/>
  <c r="I801" i="2"/>
  <c r="M801" i="2"/>
  <c r="I802" i="2"/>
  <c r="M802" i="2"/>
  <c r="O802" i="2" s="1"/>
  <c r="I803" i="2"/>
  <c r="M803" i="2"/>
  <c r="O803" i="2" s="1"/>
  <c r="I804" i="2"/>
  <c r="M804" i="2"/>
  <c r="Q804" i="2" s="1"/>
  <c r="I805" i="2"/>
  <c r="M805" i="2"/>
  <c r="Q805" i="2" s="1"/>
  <c r="I806" i="2"/>
  <c r="M806" i="2"/>
  <c r="O806" i="2" s="1"/>
  <c r="I807" i="2"/>
  <c r="M807" i="2"/>
  <c r="O807" i="2" s="1"/>
  <c r="I808" i="2"/>
  <c r="M808" i="2"/>
  <c r="Q808" i="2" s="1"/>
  <c r="I809" i="2"/>
  <c r="M809" i="2"/>
  <c r="I810" i="2"/>
  <c r="M810" i="2"/>
  <c r="I811" i="2"/>
  <c r="M811" i="2"/>
  <c r="O811" i="2" s="1"/>
  <c r="I812" i="2"/>
  <c r="M812" i="2"/>
  <c r="Q812" i="2" s="1"/>
  <c r="I813" i="2"/>
  <c r="M813" i="2"/>
  <c r="Q813" i="2" s="1"/>
  <c r="I814" i="2"/>
  <c r="M814" i="2"/>
  <c r="I815" i="2"/>
  <c r="M815" i="2"/>
  <c r="O815" i="2" s="1"/>
  <c r="I816" i="2"/>
  <c r="M816" i="2"/>
  <c r="Q816" i="2" s="1"/>
  <c r="I817" i="2"/>
  <c r="M817" i="2"/>
  <c r="I818" i="2"/>
  <c r="M818" i="2"/>
  <c r="I819" i="2"/>
  <c r="M819" i="2"/>
  <c r="O819" i="2" s="1"/>
  <c r="I820" i="2"/>
  <c r="M820" i="2"/>
  <c r="Q820" i="2" s="1"/>
  <c r="I821" i="2"/>
  <c r="M821" i="2"/>
  <c r="Q821" i="2" s="1"/>
  <c r="I822" i="2"/>
  <c r="M822" i="2"/>
  <c r="I823" i="2"/>
  <c r="M823" i="2"/>
  <c r="O823" i="2" s="1"/>
  <c r="I824" i="2"/>
  <c r="M824" i="2"/>
  <c r="Q824" i="2" s="1"/>
  <c r="I825" i="2"/>
  <c r="M825" i="2"/>
  <c r="I826" i="2"/>
  <c r="M826" i="2"/>
  <c r="I827" i="2"/>
  <c r="M827" i="2"/>
  <c r="O827" i="2" s="1"/>
  <c r="I828" i="2"/>
  <c r="M828" i="2"/>
  <c r="I829" i="2"/>
  <c r="M829" i="2"/>
  <c r="Q829" i="2" s="1"/>
  <c r="I830" i="2"/>
  <c r="M830" i="2"/>
  <c r="I831" i="2"/>
  <c r="M831" i="2"/>
  <c r="O831" i="2" s="1"/>
  <c r="I832" i="2"/>
  <c r="M832" i="2"/>
  <c r="Q832" i="2" s="1"/>
  <c r="I833" i="2"/>
  <c r="M833" i="2"/>
  <c r="I834" i="2"/>
  <c r="M834" i="2"/>
  <c r="I835" i="2"/>
  <c r="M835" i="2"/>
  <c r="O835" i="2" s="1"/>
  <c r="I836" i="2"/>
  <c r="M836" i="2"/>
  <c r="Q836" i="2" s="1"/>
  <c r="I837" i="2"/>
  <c r="M837" i="2"/>
  <c r="Q837" i="2" s="1"/>
  <c r="I838" i="2"/>
  <c r="M838" i="2"/>
  <c r="I839" i="2"/>
  <c r="M839" i="2"/>
  <c r="O839" i="2" s="1"/>
  <c r="I840" i="2"/>
  <c r="M840" i="2"/>
  <c r="Q840" i="2" s="1"/>
  <c r="I841" i="2"/>
  <c r="M841" i="2"/>
  <c r="I842" i="2"/>
  <c r="M842" i="2"/>
  <c r="I843" i="2"/>
  <c r="M843" i="2"/>
  <c r="O843" i="2" s="1"/>
  <c r="I844" i="2"/>
  <c r="M844" i="2"/>
  <c r="Q844" i="2" s="1"/>
  <c r="I845" i="2"/>
  <c r="M845" i="2"/>
  <c r="Q845" i="2" s="1"/>
  <c r="I846" i="2"/>
  <c r="M846" i="2"/>
  <c r="I847" i="2"/>
  <c r="M847" i="2"/>
  <c r="O847" i="2" s="1"/>
  <c r="I848" i="2"/>
  <c r="M848" i="2"/>
  <c r="Q848" i="2" s="1"/>
  <c r="I849" i="2"/>
  <c r="M849" i="2"/>
  <c r="I850" i="2"/>
  <c r="M850" i="2"/>
  <c r="I851" i="2"/>
  <c r="M851" i="2"/>
  <c r="O851" i="2" s="1"/>
  <c r="I852" i="2"/>
  <c r="M852" i="2"/>
  <c r="Q852" i="2" s="1"/>
  <c r="I853" i="2"/>
  <c r="M853" i="2"/>
  <c r="Q853" i="2" s="1"/>
  <c r="I854" i="2"/>
  <c r="M854" i="2"/>
  <c r="I855" i="2"/>
  <c r="M855" i="2"/>
  <c r="O855" i="2" s="1"/>
  <c r="I856" i="2"/>
  <c r="M856" i="2"/>
  <c r="Q856" i="2" s="1"/>
  <c r="I857" i="2"/>
  <c r="M857" i="2"/>
  <c r="I858" i="2"/>
  <c r="M858" i="2"/>
  <c r="I859" i="2"/>
  <c r="M859" i="2"/>
  <c r="O859" i="2" s="1"/>
  <c r="I860" i="2"/>
  <c r="M860" i="2"/>
  <c r="I861" i="2"/>
  <c r="M861" i="2"/>
  <c r="Q861" i="2" s="1"/>
  <c r="I862" i="2"/>
  <c r="M862" i="2"/>
  <c r="I863" i="2"/>
  <c r="M863" i="2"/>
  <c r="I864" i="2"/>
  <c r="M864" i="2"/>
  <c r="Q864" i="2" s="1"/>
  <c r="I865" i="2"/>
  <c r="M865" i="2"/>
  <c r="I866" i="2"/>
  <c r="M866" i="2"/>
  <c r="I867" i="2"/>
  <c r="M867" i="2"/>
  <c r="I868" i="2"/>
  <c r="M868" i="2"/>
  <c r="O868" i="2" s="1"/>
  <c r="I869" i="2"/>
  <c r="M869" i="2"/>
  <c r="O869" i="2" s="1"/>
  <c r="I870" i="2"/>
  <c r="M870" i="2"/>
  <c r="Q870" i="2" s="1"/>
  <c r="I871" i="2"/>
  <c r="M871" i="2"/>
  <c r="I872" i="2"/>
  <c r="M872" i="2"/>
  <c r="O872" i="2" s="1"/>
  <c r="I873" i="2"/>
  <c r="M873" i="2"/>
  <c r="O873" i="2" s="1"/>
  <c r="I874" i="2"/>
  <c r="M874" i="2"/>
  <c r="Q874" i="2" s="1"/>
  <c r="I875" i="2"/>
  <c r="M875" i="2"/>
  <c r="I876" i="2"/>
  <c r="M876" i="2"/>
  <c r="O876" i="2" s="1"/>
  <c r="I877" i="2"/>
  <c r="M877" i="2"/>
  <c r="I878" i="2"/>
  <c r="M878" i="2"/>
  <c r="Q878" i="2" s="1"/>
  <c r="I879" i="2"/>
  <c r="M879" i="2"/>
  <c r="I880" i="2"/>
  <c r="M880" i="2"/>
  <c r="I881" i="2"/>
  <c r="M881" i="2"/>
  <c r="Q881" i="2" s="1"/>
  <c r="I882" i="2"/>
  <c r="M882" i="2"/>
  <c r="I883" i="2"/>
  <c r="M883" i="2"/>
  <c r="I884" i="2"/>
  <c r="M884" i="2"/>
  <c r="I885" i="2"/>
  <c r="M885" i="2"/>
  <c r="I886" i="2"/>
  <c r="M886" i="2"/>
  <c r="Q886" i="2" s="1"/>
  <c r="I887" i="2"/>
  <c r="M887" i="2"/>
  <c r="I888" i="2"/>
  <c r="M888" i="2"/>
  <c r="I889" i="2"/>
  <c r="M889" i="2"/>
  <c r="I890" i="2"/>
  <c r="M890" i="2"/>
  <c r="I891" i="2"/>
  <c r="M891" i="2"/>
  <c r="I892" i="2"/>
  <c r="M892" i="2"/>
  <c r="O892" i="2" s="1"/>
  <c r="I893" i="2"/>
  <c r="M893" i="2"/>
  <c r="O893" i="2" s="1"/>
  <c r="I894" i="2"/>
  <c r="M894" i="2"/>
  <c r="Q894" i="2" s="1"/>
  <c r="I895" i="2"/>
  <c r="M895" i="2"/>
  <c r="I896" i="2"/>
  <c r="M896" i="2"/>
  <c r="I897" i="2"/>
  <c r="M897" i="2"/>
  <c r="O897" i="2" s="1"/>
  <c r="I898" i="2"/>
  <c r="M898" i="2"/>
  <c r="Q898" i="2" s="1"/>
  <c r="I899" i="2"/>
  <c r="M899" i="2"/>
  <c r="I900" i="2"/>
  <c r="M900" i="2"/>
  <c r="O900" i="2" s="1"/>
  <c r="I901" i="2"/>
  <c r="M901" i="2"/>
  <c r="O901" i="2" s="1"/>
  <c r="I902" i="2"/>
  <c r="M902" i="2"/>
  <c r="Q902" i="2" s="1"/>
  <c r="I903" i="2"/>
  <c r="M903" i="2"/>
  <c r="I904" i="2"/>
  <c r="M904" i="2"/>
  <c r="O904" i="2" s="1"/>
  <c r="I905" i="2"/>
  <c r="M905" i="2"/>
  <c r="O905" i="2" s="1"/>
  <c r="I906" i="2"/>
  <c r="M906" i="2"/>
  <c r="Q906" i="2" s="1"/>
  <c r="I907" i="2"/>
  <c r="M907" i="2"/>
  <c r="I908" i="2"/>
  <c r="M908" i="2"/>
  <c r="I909" i="2"/>
  <c r="M909" i="2"/>
  <c r="I910" i="2"/>
  <c r="M910" i="2"/>
  <c r="I911" i="2"/>
  <c r="M911" i="2"/>
  <c r="I912" i="2"/>
  <c r="M912" i="2"/>
  <c r="O912" i="2" s="1"/>
  <c r="I913" i="2"/>
  <c r="M913" i="2"/>
  <c r="O913" i="2" s="1"/>
  <c r="I914" i="2"/>
  <c r="M914" i="2"/>
  <c r="Q914" i="2" s="1"/>
  <c r="I915" i="2"/>
  <c r="M915" i="2"/>
  <c r="I916" i="2"/>
  <c r="M916" i="2"/>
  <c r="O916" i="2" s="1"/>
  <c r="I917" i="2"/>
  <c r="M917" i="2"/>
  <c r="O917" i="2" s="1"/>
  <c r="I918" i="2"/>
  <c r="M918" i="2"/>
  <c r="Q918" i="2" s="1"/>
  <c r="I919" i="2"/>
  <c r="M919" i="2"/>
  <c r="O919" i="2" s="1"/>
  <c r="I920" i="2"/>
  <c r="M920" i="2"/>
  <c r="I921" i="2"/>
  <c r="M921" i="2"/>
  <c r="I922" i="2"/>
  <c r="M922" i="2"/>
  <c r="I923" i="2"/>
  <c r="M923" i="2"/>
  <c r="I924" i="2"/>
  <c r="M924" i="2"/>
  <c r="O924" i="2" s="1"/>
  <c r="I925" i="2"/>
  <c r="M925" i="2"/>
  <c r="I926" i="2"/>
  <c r="M926" i="2"/>
  <c r="Q926" i="2" s="1"/>
  <c r="I927" i="2"/>
  <c r="M927" i="2"/>
  <c r="O927" i="2" s="1"/>
  <c r="I928" i="2"/>
  <c r="M928" i="2"/>
  <c r="I929" i="2"/>
  <c r="M929" i="2"/>
  <c r="I930" i="2"/>
  <c r="M930" i="2"/>
  <c r="I931" i="2"/>
  <c r="M931" i="2"/>
  <c r="O931" i="2" s="1"/>
  <c r="I932" i="2"/>
  <c r="M932" i="2"/>
  <c r="O932" i="2" s="1"/>
  <c r="I933" i="2"/>
  <c r="M933" i="2"/>
  <c r="O933" i="2" s="1"/>
  <c r="I934" i="2"/>
  <c r="M934" i="2"/>
  <c r="Q934" i="2" s="1"/>
  <c r="I935" i="2"/>
  <c r="M935" i="2"/>
  <c r="Q935" i="2" s="1"/>
  <c r="I936" i="2"/>
  <c r="M936" i="2"/>
  <c r="Q936" i="2" s="1"/>
  <c r="I937" i="2"/>
  <c r="M937" i="2"/>
  <c r="Q937" i="2" s="1"/>
  <c r="I938" i="2"/>
  <c r="M938" i="2"/>
  <c r="O938" i="2" s="1"/>
  <c r="I939" i="2"/>
  <c r="M939" i="2"/>
  <c r="O939" i="2" s="1"/>
  <c r="I940" i="2"/>
  <c r="M940" i="2"/>
  <c r="O940" i="2" s="1"/>
  <c r="I941" i="2"/>
  <c r="M941" i="2"/>
  <c r="Q941" i="2" s="1"/>
  <c r="I942" i="2"/>
  <c r="M942" i="2"/>
  <c r="I943" i="2"/>
  <c r="M943" i="2"/>
  <c r="I944" i="2"/>
  <c r="M944" i="2"/>
  <c r="I945" i="2"/>
  <c r="M945" i="2"/>
  <c r="Q945" i="2" s="1"/>
  <c r="I946" i="2"/>
  <c r="M946" i="2"/>
  <c r="O946" i="2" s="1"/>
  <c r="I947" i="2"/>
  <c r="M947" i="2"/>
  <c r="I948" i="2"/>
  <c r="M948" i="2"/>
  <c r="O948" i="2" s="1"/>
  <c r="I949" i="2"/>
  <c r="M949" i="2"/>
  <c r="Q949" i="2" s="1"/>
  <c r="I950" i="2"/>
  <c r="M950" i="2"/>
  <c r="O950" i="2" s="1"/>
  <c r="I951" i="2"/>
  <c r="M951" i="2"/>
  <c r="O951" i="2" s="1"/>
  <c r="I952" i="2"/>
  <c r="M952" i="2"/>
  <c r="O952" i="2" s="1"/>
  <c r="I953" i="2"/>
  <c r="M953" i="2"/>
  <c r="Q953" i="2" s="1"/>
  <c r="I954" i="2"/>
  <c r="M954" i="2"/>
  <c r="O954" i="2" s="1"/>
  <c r="I955" i="2"/>
  <c r="M955" i="2"/>
  <c r="O955" i="2" s="1"/>
  <c r="I956" i="2"/>
  <c r="M956" i="2"/>
  <c r="I957" i="2"/>
  <c r="M957" i="2"/>
  <c r="Q957" i="2" s="1"/>
  <c r="I958" i="2"/>
  <c r="M958" i="2"/>
  <c r="O958" i="2" s="1"/>
  <c r="I959" i="2"/>
  <c r="M959" i="2"/>
  <c r="I960" i="2"/>
  <c r="M960" i="2"/>
  <c r="I961" i="2"/>
  <c r="M961" i="2"/>
  <c r="I962" i="2"/>
  <c r="M962" i="2"/>
  <c r="O962" i="2" s="1"/>
  <c r="I963" i="2"/>
  <c r="M963" i="2"/>
  <c r="O963" i="2" s="1"/>
  <c r="I964" i="2"/>
  <c r="M964" i="2"/>
  <c r="O964" i="2" s="1"/>
  <c r="I965" i="2"/>
  <c r="M965" i="2"/>
  <c r="Q965" i="2" s="1"/>
  <c r="I966" i="2"/>
  <c r="M966" i="2"/>
  <c r="O966" i="2" s="1"/>
  <c r="I967" i="2"/>
  <c r="M967" i="2"/>
  <c r="O967" i="2" s="1"/>
  <c r="I968" i="2"/>
  <c r="M968" i="2"/>
  <c r="O968" i="2" s="1"/>
  <c r="I969" i="2"/>
  <c r="M969" i="2"/>
  <c r="Q969" i="2" s="1"/>
  <c r="I970" i="2"/>
  <c r="M970" i="2"/>
  <c r="O970" i="2" s="1"/>
  <c r="I971" i="2"/>
  <c r="M971" i="2"/>
  <c r="I972" i="2"/>
  <c r="M972" i="2"/>
  <c r="I973" i="2"/>
  <c r="M973" i="2"/>
  <c r="I974" i="2"/>
  <c r="M974" i="2"/>
  <c r="O974" i="2" s="1"/>
  <c r="I975" i="2"/>
  <c r="M975" i="2"/>
  <c r="I976" i="2"/>
  <c r="M976" i="2"/>
  <c r="I977" i="2"/>
  <c r="M977" i="2"/>
  <c r="I978" i="2"/>
  <c r="M978" i="2"/>
  <c r="O978" i="2" s="1"/>
  <c r="I979" i="2"/>
  <c r="M979" i="2"/>
  <c r="O979" i="2" s="1"/>
  <c r="I980" i="2"/>
  <c r="M980" i="2"/>
  <c r="Q980" i="2" s="1"/>
  <c r="I981" i="2"/>
  <c r="M981" i="2"/>
  <c r="O981" i="2" s="1"/>
  <c r="I982" i="2"/>
  <c r="M982" i="2"/>
  <c r="O982" i="2" s="1"/>
  <c r="I983" i="2"/>
  <c r="M983" i="2"/>
  <c r="I984" i="2"/>
  <c r="M984" i="2"/>
  <c r="Q984" i="2" s="1"/>
  <c r="I985" i="2"/>
  <c r="M985" i="2"/>
  <c r="O985" i="2" s="1"/>
  <c r="I986" i="2"/>
  <c r="M986" i="2"/>
  <c r="Q986" i="2" s="1"/>
  <c r="I987" i="2"/>
  <c r="M987" i="2"/>
  <c r="Q987" i="2" s="1"/>
  <c r="I988" i="2"/>
  <c r="M988" i="2"/>
  <c r="Q988" i="2" s="1"/>
  <c r="I989" i="2"/>
  <c r="M989" i="2"/>
  <c r="O989" i="2" s="1"/>
  <c r="I990" i="2"/>
  <c r="M990" i="2"/>
  <c r="I991" i="2"/>
  <c r="M991" i="2"/>
  <c r="I992" i="2"/>
  <c r="M992" i="2"/>
  <c r="I993" i="2"/>
  <c r="M993" i="2"/>
  <c r="O993" i="2" s="1"/>
  <c r="I994" i="2"/>
  <c r="M994" i="2"/>
  <c r="O994" i="2" s="1"/>
  <c r="I995" i="2"/>
  <c r="M995" i="2"/>
  <c r="O995" i="2" s="1"/>
  <c r="I996" i="2"/>
  <c r="M996" i="2"/>
  <c r="Q996" i="2" s="1"/>
  <c r="I997" i="2"/>
  <c r="M997" i="2"/>
  <c r="O997" i="2" s="1"/>
  <c r="I998" i="2"/>
  <c r="M998" i="2"/>
  <c r="I999" i="2"/>
  <c r="M999" i="2"/>
  <c r="O999" i="2" s="1"/>
  <c r="I1000" i="2"/>
  <c r="M1000" i="2"/>
  <c r="Q1000" i="2" s="1"/>
  <c r="I1001" i="2"/>
  <c r="M1001" i="2"/>
  <c r="O1001" i="2" s="1"/>
  <c r="I1002" i="2"/>
  <c r="M1002" i="2"/>
  <c r="Q1002" i="2" s="1"/>
  <c r="I1003" i="2"/>
  <c r="M1003" i="2"/>
  <c r="Q1003" i="2" s="1"/>
  <c r="I1004" i="2"/>
  <c r="M1004" i="2"/>
  <c r="Q1004" i="2" s="1"/>
  <c r="I1005" i="2"/>
  <c r="M1005" i="2"/>
  <c r="O1005" i="2" s="1"/>
  <c r="I1006" i="2"/>
  <c r="M1006" i="2"/>
  <c r="I1007" i="2"/>
  <c r="M1007" i="2"/>
  <c r="I1008" i="2"/>
  <c r="M1008" i="2"/>
  <c r="I1009" i="2"/>
  <c r="M1009" i="2"/>
  <c r="O1009" i="2" s="1"/>
  <c r="I1010" i="2"/>
  <c r="M1010" i="2"/>
  <c r="O1010" i="2" s="1"/>
  <c r="I1011" i="2"/>
  <c r="M1011" i="2"/>
  <c r="O1011" i="2" s="1"/>
  <c r="I1012" i="2"/>
  <c r="M1012" i="2"/>
  <c r="Q1012" i="2" s="1"/>
  <c r="I1013" i="2"/>
  <c r="M1013" i="2"/>
  <c r="O1013" i="2" s="1"/>
  <c r="I1014" i="2"/>
  <c r="M1014" i="2"/>
  <c r="O1014" i="2" s="1"/>
  <c r="I1015" i="2"/>
  <c r="M1015" i="2"/>
  <c r="Q1015" i="2" s="1"/>
  <c r="I1016" i="2"/>
  <c r="M1016" i="2"/>
  <c r="O1016" i="2" s="1"/>
  <c r="I1017" i="2"/>
  <c r="M1017" i="2"/>
  <c r="I1018" i="2"/>
  <c r="M1018" i="2"/>
  <c r="O1018" i="2" s="1"/>
  <c r="I1019" i="2"/>
  <c r="M1019" i="2"/>
  <c r="Q1019" i="2" s="1"/>
  <c r="I1020" i="2"/>
  <c r="M1020" i="2"/>
  <c r="O1020" i="2" s="1"/>
  <c r="I1021" i="2"/>
  <c r="M1021" i="2"/>
  <c r="I1022" i="2"/>
  <c r="M1022" i="2"/>
  <c r="I1023" i="2"/>
  <c r="M1023" i="2"/>
  <c r="I1024" i="2"/>
  <c r="M1024" i="2"/>
  <c r="O1024" i="2" s="1"/>
  <c r="I1025" i="2"/>
  <c r="M1025" i="2"/>
  <c r="O1025" i="2" s="1"/>
  <c r="I1026" i="2"/>
  <c r="M1026" i="2"/>
  <c r="O1026" i="2" s="1"/>
  <c r="I1027" i="2"/>
  <c r="M1027" i="2"/>
  <c r="Q1027" i="2" s="1"/>
  <c r="I1028" i="2"/>
  <c r="M1028" i="2"/>
  <c r="O1028" i="2" s="1"/>
  <c r="I1029" i="2"/>
  <c r="M1029" i="2"/>
  <c r="O1029" i="2" s="1"/>
  <c r="I1030" i="2"/>
  <c r="M1030" i="2"/>
  <c r="O1030" i="2" s="1"/>
  <c r="I1031" i="2"/>
  <c r="M1031" i="2"/>
  <c r="Q1031" i="2" s="1"/>
  <c r="I1032" i="2"/>
  <c r="M1032" i="2"/>
  <c r="O1032" i="2" s="1"/>
  <c r="I1033" i="2"/>
  <c r="M1033" i="2"/>
  <c r="I1034" i="2"/>
  <c r="M1034" i="2"/>
  <c r="I1035" i="2"/>
  <c r="M1035" i="2"/>
  <c r="I1036" i="2"/>
  <c r="M1036" i="2"/>
  <c r="O1036" i="2" s="1"/>
  <c r="I1037" i="2"/>
  <c r="M1037" i="2"/>
  <c r="I1038" i="2"/>
  <c r="M1038" i="2"/>
  <c r="Q1038" i="2" s="1"/>
  <c r="I1039" i="2"/>
  <c r="M1039" i="2"/>
  <c r="Q1039" i="2" s="1"/>
  <c r="I1040" i="2"/>
  <c r="M1040" i="2"/>
  <c r="O1040" i="2" s="1"/>
  <c r="I1041" i="2"/>
  <c r="M1041" i="2"/>
  <c r="Q1041" i="2" s="1"/>
  <c r="I1042" i="2"/>
  <c r="M1042" i="2"/>
  <c r="Q1042" i="2" s="1"/>
  <c r="I1043" i="2"/>
  <c r="M1043" i="2"/>
  <c r="Q1043" i="2" s="1"/>
  <c r="I1044" i="2"/>
  <c r="M1044" i="2"/>
  <c r="O1044" i="2" s="1"/>
  <c r="I1045" i="2"/>
  <c r="M1045" i="2"/>
  <c r="O1045" i="2" s="1"/>
  <c r="I1046" i="2"/>
  <c r="M1046" i="2"/>
  <c r="O1046" i="2" s="1"/>
  <c r="I1047" i="2"/>
  <c r="M1047" i="2"/>
  <c r="I1048" i="2"/>
  <c r="M1048" i="2"/>
  <c r="O1048" i="2" s="1"/>
  <c r="I1049" i="2"/>
  <c r="M1049" i="2"/>
  <c r="O1049" i="2" s="1"/>
  <c r="I1050" i="2"/>
  <c r="M1050" i="2"/>
  <c r="I1051" i="2"/>
  <c r="M1051" i="2"/>
  <c r="Q1051" i="2" s="1"/>
  <c r="I1052" i="2"/>
  <c r="M1052" i="2"/>
  <c r="O1052" i="2" s="1"/>
  <c r="I1053" i="2"/>
  <c r="M1053" i="2"/>
  <c r="Q1053" i="2" s="1"/>
  <c r="I1054" i="2"/>
  <c r="M1054" i="2"/>
  <c r="Q1054" i="2" s="1"/>
  <c r="I1055" i="2"/>
  <c r="M1055" i="2"/>
  <c r="I1056" i="2"/>
  <c r="M1056" i="2"/>
  <c r="O1056" i="2" s="1"/>
  <c r="I1057" i="2"/>
  <c r="M1057" i="2"/>
  <c r="Q1057" i="2" s="1"/>
  <c r="I1058" i="2"/>
  <c r="M1058" i="2"/>
  <c r="Q1058" i="2" s="1"/>
  <c r="I1059" i="2"/>
  <c r="M1059" i="2"/>
  <c r="I1060" i="2"/>
  <c r="M1060" i="2"/>
  <c r="O1060" i="2" s="1"/>
  <c r="I1061" i="2"/>
  <c r="M1061" i="2"/>
  <c r="I1062" i="2"/>
  <c r="M1062" i="2"/>
  <c r="I1063" i="2"/>
  <c r="M1063" i="2"/>
  <c r="O1063" i="2" s="1"/>
  <c r="I1064" i="2"/>
  <c r="M1064" i="2"/>
  <c r="Q1064" i="2" s="1"/>
  <c r="I1065" i="2"/>
  <c r="M1065" i="2"/>
  <c r="Q1065" i="2" s="1"/>
  <c r="I1066" i="2"/>
  <c r="M1066" i="2"/>
  <c r="Q1066" i="2" s="1"/>
  <c r="I1067" i="2"/>
  <c r="M1067" i="2"/>
  <c r="O1067" i="2" s="1"/>
  <c r="I1068" i="2"/>
  <c r="M1068" i="2"/>
  <c r="I1069" i="2"/>
  <c r="M1069" i="2"/>
  <c r="I1070" i="2"/>
  <c r="M1070" i="2"/>
  <c r="I1071" i="2"/>
  <c r="M1071" i="2"/>
  <c r="O1071" i="2" s="1"/>
  <c r="I1072" i="2"/>
  <c r="M1072" i="2"/>
  <c r="I1073" i="2"/>
  <c r="M1073" i="2"/>
  <c r="I1074" i="2"/>
  <c r="M1074" i="2"/>
  <c r="Q1074" i="2" s="1"/>
  <c r="I1075" i="2"/>
  <c r="M1075" i="2"/>
  <c r="O1075" i="2" s="1"/>
  <c r="I1076" i="2"/>
  <c r="M1076" i="2"/>
  <c r="I1077" i="2"/>
  <c r="M1077" i="2"/>
  <c r="I1078" i="2"/>
  <c r="M1078" i="2"/>
  <c r="I1079" i="2"/>
  <c r="M1079" i="2"/>
  <c r="O1079" i="2" s="1"/>
  <c r="I1080" i="2"/>
  <c r="M1080" i="2"/>
  <c r="I1081" i="2"/>
  <c r="M1081" i="2"/>
  <c r="Q1081" i="2" s="1"/>
  <c r="I1082" i="2"/>
  <c r="M1082" i="2"/>
  <c r="Q1082" i="2" s="1"/>
  <c r="I1083" i="2"/>
  <c r="M1083" i="2"/>
  <c r="O1083" i="2" s="1"/>
  <c r="I1084" i="2"/>
  <c r="M1084" i="2"/>
  <c r="I1085" i="2"/>
  <c r="M1085" i="2"/>
  <c r="I1086" i="2"/>
  <c r="M1086" i="2"/>
  <c r="I1087" i="2"/>
  <c r="M1087" i="2"/>
  <c r="O1087" i="2" s="1"/>
  <c r="I1088" i="2"/>
  <c r="M1088" i="2"/>
  <c r="I1089" i="2"/>
  <c r="M1089" i="2"/>
  <c r="Q1089" i="2" s="1"/>
  <c r="I1090" i="2"/>
  <c r="M1090" i="2"/>
  <c r="Q1090" i="2" s="1"/>
  <c r="I1091" i="2"/>
  <c r="M1091" i="2"/>
  <c r="O1091" i="2" s="1"/>
  <c r="I1092" i="2"/>
  <c r="M1092" i="2"/>
  <c r="O1092" i="2" s="1"/>
  <c r="I1093" i="2"/>
  <c r="M1093" i="2"/>
  <c r="O1093" i="2" s="1"/>
  <c r="I1094" i="2"/>
  <c r="M1094" i="2"/>
  <c r="I1095" i="2"/>
  <c r="M1095" i="2"/>
  <c r="O1095" i="2" s="1"/>
  <c r="I1096" i="2"/>
  <c r="M1096" i="2"/>
  <c r="Q1096" i="2" s="1"/>
  <c r="I1097" i="2"/>
  <c r="M1097" i="2"/>
  <c r="Q1097" i="2" s="1"/>
  <c r="I1098" i="2"/>
  <c r="M1098" i="2"/>
  <c r="O1098" i="2" s="1"/>
  <c r="I1099" i="2"/>
  <c r="M1099" i="2"/>
  <c r="I1100" i="2"/>
  <c r="M1100" i="2"/>
  <c r="O1100" i="2" s="1"/>
  <c r="I1101" i="2"/>
  <c r="M1101" i="2"/>
  <c r="Q1101" i="2" s="1"/>
  <c r="I1102" i="2"/>
  <c r="M1102" i="2"/>
  <c r="O1102" i="2" s="1"/>
  <c r="I1103" i="2"/>
  <c r="M1103" i="2"/>
  <c r="Q1103" i="2" s="1"/>
  <c r="I1104" i="2"/>
  <c r="M1104" i="2"/>
  <c r="Q1104" i="2" s="1"/>
  <c r="I1105" i="2"/>
  <c r="M1105" i="2"/>
  <c r="Q1105" i="2" s="1"/>
  <c r="I1106" i="2"/>
  <c r="M1106" i="2"/>
  <c r="I1107" i="2"/>
  <c r="M1107" i="2"/>
  <c r="I1108" i="2"/>
  <c r="M1108" i="2"/>
  <c r="O1108" i="2" s="1"/>
  <c r="I1109" i="2"/>
  <c r="M1109" i="2"/>
  <c r="O1109" i="2" s="1"/>
  <c r="I1110" i="2"/>
  <c r="M1110" i="2"/>
  <c r="O1110" i="2" s="1"/>
  <c r="I1111" i="2"/>
  <c r="M1111" i="2"/>
  <c r="Q1111" i="2" s="1"/>
  <c r="I1112" i="2"/>
  <c r="M1112" i="2"/>
  <c r="O1112" i="2" s="1"/>
  <c r="I1113" i="2"/>
  <c r="M1113" i="2"/>
  <c r="Q1113" i="2" s="1"/>
  <c r="I1114" i="2"/>
  <c r="M1114" i="2"/>
  <c r="Q1114" i="2" s="1"/>
  <c r="I1115" i="2"/>
  <c r="M1115" i="2"/>
  <c r="I1116" i="2"/>
  <c r="M1116" i="2"/>
  <c r="O1116" i="2" s="1"/>
  <c r="I1117" i="2"/>
  <c r="M1117" i="2"/>
  <c r="Q1117" i="2" s="1"/>
  <c r="I1118" i="2"/>
  <c r="M1118" i="2"/>
  <c r="I1119" i="2"/>
  <c r="M1119" i="2"/>
  <c r="I1120" i="2"/>
  <c r="M1120" i="2"/>
  <c r="O1120" i="2" s="1"/>
  <c r="I1121" i="2"/>
  <c r="M1121" i="2"/>
  <c r="O1121" i="2" s="1"/>
  <c r="I1122" i="2"/>
  <c r="M1122" i="2"/>
  <c r="I1123" i="2"/>
  <c r="M1123" i="2"/>
  <c r="I1124" i="2"/>
  <c r="M1124" i="2"/>
  <c r="O1124" i="2" s="1"/>
  <c r="I1125" i="2"/>
  <c r="M1125" i="2"/>
  <c r="I1126" i="2"/>
  <c r="M1126" i="2"/>
  <c r="I1127" i="2"/>
  <c r="M1127" i="2"/>
  <c r="I1128" i="2"/>
  <c r="M1128" i="2"/>
  <c r="O1128" i="2" s="1"/>
  <c r="I1129" i="2"/>
  <c r="M1129" i="2"/>
  <c r="I1130" i="2"/>
  <c r="M1130" i="2"/>
  <c r="Q1130" i="2" s="1"/>
  <c r="I1131" i="2"/>
  <c r="M1131" i="2"/>
  <c r="Q1131" i="2" s="1"/>
  <c r="I1132" i="2"/>
  <c r="M1132" i="2"/>
  <c r="O1132" i="2" s="1"/>
  <c r="I1133" i="2"/>
  <c r="M1133" i="2"/>
  <c r="O1133" i="2" s="1"/>
  <c r="I1134" i="2"/>
  <c r="M1134" i="2"/>
  <c r="O1134" i="2" s="1"/>
  <c r="I1135" i="2"/>
  <c r="M1135" i="2"/>
  <c r="Q1135" i="2" s="1"/>
  <c r="I1136" i="2"/>
  <c r="M1136" i="2"/>
  <c r="O1136" i="2" s="1"/>
  <c r="I1137" i="2"/>
  <c r="M1137" i="2"/>
  <c r="O1137" i="2" s="1"/>
  <c r="I1138" i="2"/>
  <c r="M1138" i="2"/>
  <c r="O1138" i="2" s="1"/>
  <c r="I1139" i="2"/>
  <c r="M1139" i="2"/>
  <c r="Q1139" i="2" s="1"/>
  <c r="I1140" i="2"/>
  <c r="M1140" i="2"/>
  <c r="O1140" i="2" s="1"/>
  <c r="I1141" i="2"/>
  <c r="M1141" i="2"/>
  <c r="I1142" i="2"/>
  <c r="M1142" i="2"/>
  <c r="I1143" i="2"/>
  <c r="M1143" i="2"/>
  <c r="I1144" i="2"/>
  <c r="M1144" i="2"/>
  <c r="O1144" i="2" s="1"/>
  <c r="I1145" i="2"/>
  <c r="M1145" i="2"/>
  <c r="Q1145" i="2" s="1"/>
  <c r="I1146" i="2"/>
  <c r="M1146" i="2"/>
  <c r="I1147" i="2"/>
  <c r="M1147" i="2"/>
  <c r="I1148" i="2"/>
  <c r="M1148" i="2"/>
  <c r="O1148" i="2" s="1"/>
  <c r="I1149" i="2"/>
  <c r="M1149" i="2"/>
  <c r="O1149" i="2" s="1"/>
  <c r="I1150" i="2"/>
  <c r="M1150" i="2"/>
  <c r="I1151" i="2"/>
  <c r="M1151" i="2"/>
  <c r="Q1151" i="2" s="1"/>
  <c r="I1152" i="2"/>
  <c r="M1152" i="2"/>
  <c r="O1152" i="2" s="1"/>
  <c r="I1153" i="2"/>
  <c r="M1153" i="2"/>
  <c r="I1154" i="2"/>
  <c r="M1154" i="2"/>
  <c r="Q1154" i="2" s="1"/>
  <c r="I1155" i="2"/>
  <c r="M1155" i="2"/>
  <c r="Q1155" i="2" s="1"/>
  <c r="I1156" i="2"/>
  <c r="M1156" i="2"/>
  <c r="O1156" i="2" s="1"/>
  <c r="I1157" i="2"/>
  <c r="M1157" i="2"/>
  <c r="I1158" i="2"/>
  <c r="M1158" i="2"/>
  <c r="I1159" i="2"/>
  <c r="M1159" i="2"/>
  <c r="I1160" i="2"/>
  <c r="M1160" i="2"/>
  <c r="O1160" i="2" s="1"/>
  <c r="I1161" i="2"/>
  <c r="M1161" i="2"/>
  <c r="I1162" i="2"/>
  <c r="M1162" i="2"/>
  <c r="Q1162" i="2" s="1"/>
  <c r="I1163" i="2"/>
  <c r="M1163" i="2"/>
  <c r="Q1163" i="2" s="1"/>
  <c r="I1164" i="2"/>
  <c r="M1164" i="2"/>
  <c r="I1165" i="2"/>
  <c r="M1165" i="2"/>
  <c r="O1165" i="2" s="1"/>
  <c r="I1166" i="2"/>
  <c r="M1166" i="2"/>
  <c r="O1166" i="2" s="1"/>
  <c r="I1167" i="2"/>
  <c r="M1167" i="2"/>
  <c r="Q1167" i="2" s="1"/>
  <c r="I1168" i="2"/>
  <c r="M1168" i="2"/>
  <c r="I1169" i="2"/>
  <c r="M1169" i="2"/>
  <c r="I1170" i="2"/>
  <c r="M1170" i="2"/>
  <c r="Q1170" i="2" s="1"/>
  <c r="I1171" i="2"/>
  <c r="M1171" i="2"/>
  <c r="I1172" i="2"/>
  <c r="M1172" i="2"/>
  <c r="I1173" i="2"/>
  <c r="M1173" i="2"/>
  <c r="I1174" i="2"/>
  <c r="M1174" i="2"/>
  <c r="I1175" i="2"/>
  <c r="M1175" i="2"/>
  <c r="I1176" i="2"/>
  <c r="M1176" i="2"/>
  <c r="I1177" i="2"/>
  <c r="M1177" i="2"/>
  <c r="Q1177" i="2" s="1"/>
  <c r="I1178" i="2"/>
  <c r="M1178" i="2"/>
  <c r="I1179" i="2"/>
  <c r="M1179" i="2"/>
  <c r="I1180" i="2"/>
  <c r="M1180" i="2"/>
  <c r="O1180" i="2" s="1"/>
  <c r="I1181" i="2"/>
  <c r="M1181" i="2"/>
  <c r="I1182" i="2"/>
  <c r="M1182" i="2"/>
  <c r="Q1182" i="2" s="1"/>
  <c r="I1183" i="2"/>
  <c r="M1183" i="2"/>
  <c r="I1184" i="2"/>
  <c r="M1184" i="2"/>
  <c r="Q1184" i="2" s="1"/>
  <c r="I1185" i="2"/>
  <c r="M1185" i="2"/>
  <c r="I1186" i="2"/>
  <c r="M1186" i="2"/>
  <c r="Q1186" i="2" s="1"/>
  <c r="I1187" i="2"/>
  <c r="M1187" i="2"/>
  <c r="I1188" i="2"/>
  <c r="M1188" i="2"/>
  <c r="I1189" i="2"/>
  <c r="M1189" i="2"/>
  <c r="I1190" i="2"/>
  <c r="M1190" i="2"/>
  <c r="I1191" i="2"/>
  <c r="M1191" i="2"/>
  <c r="I1192" i="2"/>
  <c r="M1192" i="2"/>
  <c r="I1193" i="2"/>
  <c r="M1193" i="2"/>
  <c r="Q1193" i="2" s="1"/>
  <c r="I1194" i="2"/>
  <c r="M1194" i="2"/>
  <c r="Q1194" i="2" s="1"/>
  <c r="I1195" i="2"/>
  <c r="M1195" i="2"/>
  <c r="I1196" i="2"/>
  <c r="M1196" i="2"/>
  <c r="O1196" i="2" s="1"/>
  <c r="I1197" i="2"/>
  <c r="M1197" i="2"/>
  <c r="O1197" i="2" s="1"/>
  <c r="I1198" i="2"/>
  <c r="M1198" i="2"/>
  <c r="Q1198" i="2" s="1"/>
  <c r="I1199" i="2"/>
  <c r="M1199" i="2"/>
  <c r="I1200" i="2"/>
  <c r="M1200" i="2"/>
  <c r="O1200" i="2" s="1"/>
  <c r="I1201" i="2"/>
  <c r="M1201" i="2"/>
  <c r="O1201" i="2" s="1"/>
  <c r="I1202" i="2"/>
  <c r="M1202" i="2"/>
  <c r="Q1202" i="2" s="1"/>
  <c r="I1203" i="2"/>
  <c r="M1203" i="2"/>
  <c r="I1204" i="2"/>
  <c r="M1204" i="2"/>
  <c r="I1205" i="2"/>
  <c r="M1205" i="2"/>
  <c r="I1206" i="2"/>
  <c r="M1206" i="2"/>
  <c r="Q1206" i="2" s="1"/>
  <c r="I1207" i="2"/>
  <c r="M1207" i="2"/>
  <c r="I1208" i="2"/>
  <c r="M1208" i="2"/>
  <c r="I1209" i="2"/>
  <c r="M1209" i="2"/>
  <c r="I1210" i="2"/>
  <c r="M1210" i="2"/>
  <c r="I1211" i="2"/>
  <c r="M1211" i="2"/>
  <c r="I1212" i="2"/>
  <c r="M1212" i="2"/>
  <c r="Q1212" i="2" s="1"/>
  <c r="I1213" i="2"/>
  <c r="M1213" i="2"/>
  <c r="Q1213" i="2" s="1"/>
  <c r="I1214" i="2"/>
  <c r="M1214" i="2"/>
  <c r="I1215" i="2"/>
  <c r="M1215" i="2"/>
  <c r="I1216" i="2"/>
  <c r="M1216" i="2"/>
  <c r="I1217" i="2"/>
  <c r="M1217" i="2"/>
  <c r="I1218" i="2"/>
  <c r="M1218" i="2"/>
  <c r="Q1218" i="2" s="1"/>
  <c r="I1219" i="2"/>
  <c r="M1219" i="2"/>
  <c r="I1220" i="2"/>
  <c r="M1220" i="2"/>
  <c r="Q1220" i="2" s="1"/>
  <c r="I1221" i="2"/>
  <c r="M1221" i="2"/>
  <c r="Q1221" i="2" s="1"/>
  <c r="I1222" i="2"/>
  <c r="M1222" i="2"/>
  <c r="Q1222" i="2" s="1"/>
  <c r="I1223" i="2"/>
  <c r="M1223" i="2"/>
  <c r="I1224" i="2"/>
  <c r="M1224" i="2"/>
  <c r="Q1224" i="2" s="1"/>
  <c r="I1225" i="2"/>
  <c r="M1225" i="2"/>
  <c r="I1226" i="2"/>
  <c r="M1226" i="2"/>
  <c r="Q1226" i="2" s="1"/>
  <c r="I1227" i="2"/>
  <c r="M1227" i="2"/>
  <c r="I1228" i="2"/>
  <c r="M1228" i="2"/>
  <c r="I1229" i="2"/>
  <c r="M1229" i="2"/>
  <c r="I1230" i="2"/>
  <c r="M1230" i="2"/>
  <c r="I1231" i="2"/>
  <c r="M1231" i="2"/>
  <c r="I1232" i="2"/>
  <c r="M1232" i="2"/>
  <c r="I1233" i="2"/>
  <c r="M1233" i="2"/>
  <c r="Q1233" i="2" s="1"/>
  <c r="I1234" i="2"/>
  <c r="M1234" i="2"/>
  <c r="I1235" i="2"/>
  <c r="M1235" i="2"/>
  <c r="I1236" i="2"/>
  <c r="M1236" i="2"/>
  <c r="O1236" i="2" s="1"/>
  <c r="I1237" i="2"/>
  <c r="M1237" i="2"/>
  <c r="O1237" i="2" s="1"/>
  <c r="I1238" i="2"/>
  <c r="M1238" i="2"/>
  <c r="Q1238" i="2" s="1"/>
  <c r="I1239" i="2"/>
  <c r="M1239" i="2"/>
  <c r="I1240" i="2"/>
  <c r="M1240" i="2"/>
  <c r="O1240" i="2" s="1"/>
  <c r="I1241" i="2"/>
  <c r="M1241" i="2"/>
  <c r="I1242" i="2"/>
  <c r="M1242" i="2"/>
  <c r="Q1242" i="2" s="1"/>
  <c r="I1243" i="2"/>
  <c r="M1243" i="2"/>
  <c r="I1244" i="2"/>
  <c r="M1244" i="2"/>
  <c r="Q1244" i="2" s="1"/>
  <c r="I1245" i="2"/>
  <c r="M1245" i="2"/>
  <c r="Q1245" i="2" s="1"/>
  <c r="I1246" i="2"/>
  <c r="M1246" i="2"/>
  <c r="I1247" i="2"/>
  <c r="M1247" i="2"/>
  <c r="I1248" i="2"/>
  <c r="M1248" i="2"/>
  <c r="I1249" i="2"/>
  <c r="M1249" i="2"/>
  <c r="I1250" i="2"/>
  <c r="M1250" i="2"/>
  <c r="I1251" i="2"/>
  <c r="M1251" i="2"/>
  <c r="I1252" i="2"/>
  <c r="M1252" i="2"/>
  <c r="I1253" i="2"/>
  <c r="M1253" i="2"/>
  <c r="Q1253" i="2" s="1"/>
  <c r="I1254" i="2"/>
  <c r="M1254" i="2"/>
  <c r="Q1254" i="2" s="1"/>
  <c r="I1255" i="2"/>
  <c r="M1255" i="2"/>
  <c r="I1256" i="2"/>
  <c r="M1256" i="2"/>
  <c r="Q1256" i="2" s="1"/>
  <c r="I1257" i="2"/>
  <c r="M1257" i="2"/>
  <c r="I1258" i="2"/>
  <c r="M1258" i="2"/>
  <c r="I1259" i="2"/>
  <c r="M1259" i="2"/>
  <c r="I1260" i="2"/>
  <c r="M1260" i="2"/>
  <c r="O1260" i="2" s="1"/>
  <c r="I1261" i="2"/>
  <c r="M1261" i="2"/>
  <c r="I1262" i="2"/>
  <c r="M1262" i="2"/>
  <c r="Q1262" i="2" s="1"/>
  <c r="I1263" i="2"/>
  <c r="M1263" i="2"/>
  <c r="I1264" i="2"/>
  <c r="M1264" i="2"/>
  <c r="Q1264" i="2" s="1"/>
  <c r="I1265" i="2"/>
  <c r="M1265" i="2"/>
  <c r="Q1265" i="2" s="1"/>
  <c r="I1266" i="2"/>
  <c r="M1266" i="2"/>
  <c r="Q1266" i="2" s="1"/>
  <c r="I1267" i="2"/>
  <c r="M1267" i="2"/>
  <c r="I1268" i="2"/>
  <c r="M1268" i="2"/>
  <c r="I1269" i="2"/>
  <c r="M1269" i="2"/>
  <c r="O1269" i="2" s="1"/>
  <c r="I1270" i="2"/>
  <c r="M1270" i="2"/>
  <c r="Q1270" i="2" s="1"/>
  <c r="I1271" i="2"/>
  <c r="M1271" i="2"/>
  <c r="O1271" i="2" s="1"/>
  <c r="I1272" i="2"/>
  <c r="M1272" i="2"/>
  <c r="I1273" i="2"/>
  <c r="M1273" i="2"/>
  <c r="O1273" i="2" s="1"/>
  <c r="I1274" i="2"/>
  <c r="M1274" i="2"/>
  <c r="Q1274" i="2" s="1"/>
  <c r="I1275" i="2"/>
  <c r="M1275" i="2"/>
  <c r="I1276" i="2"/>
  <c r="M1276" i="2"/>
  <c r="I1277" i="2"/>
  <c r="M1277" i="2"/>
  <c r="I1278" i="2"/>
  <c r="M1278" i="2"/>
  <c r="O1278" i="2" s="1"/>
  <c r="I1279" i="2"/>
  <c r="M1279" i="2"/>
  <c r="I1280" i="2"/>
  <c r="M1280" i="2"/>
  <c r="Q1280" i="2" s="1"/>
  <c r="I1281" i="2"/>
  <c r="M1281" i="2"/>
  <c r="Q1281" i="2" s="1"/>
  <c r="I1282" i="2"/>
  <c r="M1282" i="2"/>
  <c r="I1283" i="2"/>
  <c r="M1283" i="2"/>
  <c r="Q1283" i="2" s="1"/>
  <c r="I1284" i="2"/>
  <c r="M1284" i="2"/>
  <c r="O1284" i="2" s="1"/>
  <c r="I1285" i="2"/>
  <c r="M1285" i="2"/>
  <c r="Q1285" i="2" s="1"/>
  <c r="I1286" i="2"/>
  <c r="M1286" i="2"/>
  <c r="O1286" i="2" s="1"/>
  <c r="I1287" i="2"/>
  <c r="M1287" i="2"/>
  <c r="I1288" i="2"/>
  <c r="M1288" i="2"/>
  <c r="Q1288" i="2" s="1"/>
  <c r="I1289" i="2"/>
  <c r="M1289" i="2"/>
  <c r="Q1289" i="2" s="1"/>
  <c r="I1290" i="2"/>
  <c r="M1290" i="2"/>
  <c r="I1291" i="2"/>
  <c r="M1291" i="2"/>
  <c r="Q1291" i="2" s="1"/>
  <c r="I1292" i="2"/>
  <c r="M1292" i="2"/>
  <c r="I1293" i="2"/>
  <c r="M1293" i="2"/>
  <c r="Q1293" i="2" s="1"/>
  <c r="I1294" i="2"/>
  <c r="M1294" i="2"/>
  <c r="O1294" i="2" s="1"/>
  <c r="I1295" i="2"/>
  <c r="M1295" i="2"/>
  <c r="I1296" i="2"/>
  <c r="M1296" i="2"/>
  <c r="Q1296" i="2" s="1"/>
  <c r="I1297" i="2"/>
  <c r="M1297" i="2"/>
  <c r="I1298" i="2"/>
  <c r="M1298" i="2"/>
  <c r="I1299" i="2"/>
  <c r="M1299" i="2"/>
  <c r="O1299" i="2" s="1"/>
  <c r="I1300" i="2"/>
  <c r="M1300" i="2"/>
  <c r="O1300" i="2" s="1"/>
  <c r="I1301" i="2"/>
  <c r="M1301" i="2"/>
  <c r="Q1301" i="2" s="1"/>
  <c r="I1302" i="2"/>
  <c r="M1302" i="2"/>
  <c r="O1302" i="2" s="1"/>
  <c r="I1303" i="2"/>
  <c r="M1303" i="2"/>
  <c r="I1304" i="2"/>
  <c r="M1304" i="2"/>
  <c r="I1305" i="2"/>
  <c r="M1305" i="2"/>
  <c r="I1306" i="2"/>
  <c r="M1306" i="2"/>
  <c r="O1306" i="2" s="1"/>
  <c r="I1307" i="2"/>
  <c r="M1307" i="2"/>
  <c r="O1307" i="2" s="1"/>
  <c r="I1308" i="2"/>
  <c r="M1308" i="2"/>
  <c r="I1309" i="2"/>
  <c r="M1309" i="2"/>
  <c r="Q1309" i="2" s="1"/>
  <c r="I1310" i="2"/>
  <c r="M1310" i="2"/>
  <c r="I1311" i="2"/>
  <c r="M1311" i="2"/>
  <c r="I1312" i="2"/>
  <c r="M1312" i="2"/>
  <c r="I1313" i="2"/>
  <c r="M1313" i="2"/>
  <c r="I1314" i="2"/>
  <c r="M1314" i="2"/>
  <c r="O1314" i="2" s="1"/>
  <c r="I1315" i="2"/>
  <c r="M1315" i="2"/>
  <c r="Q1315" i="2" s="1"/>
  <c r="I1316" i="2"/>
  <c r="M1316" i="2"/>
  <c r="O1316" i="2" s="1"/>
  <c r="I1317" i="2"/>
  <c r="M1317" i="2"/>
  <c r="Q1317" i="2" s="1"/>
  <c r="I1318" i="2"/>
  <c r="M1318" i="2"/>
  <c r="O1318" i="2" s="1"/>
  <c r="I1319" i="2"/>
  <c r="M1319" i="2"/>
  <c r="I1320" i="2"/>
  <c r="M1320" i="2"/>
  <c r="I1321" i="2"/>
  <c r="M1321" i="2"/>
  <c r="I1322" i="2"/>
  <c r="M1322" i="2"/>
  <c r="O1322" i="2" s="1"/>
  <c r="I1323" i="2"/>
  <c r="M1323" i="2"/>
  <c r="Q1323" i="2" s="1"/>
  <c r="I1324" i="2"/>
  <c r="M1324" i="2"/>
  <c r="I1325" i="2"/>
  <c r="M1325" i="2"/>
  <c r="Q1325" i="2" s="1"/>
  <c r="I1326" i="2"/>
  <c r="M1326" i="2"/>
  <c r="I1327" i="2"/>
  <c r="M1327" i="2"/>
  <c r="Q1327" i="2" s="1"/>
  <c r="I1328" i="2"/>
  <c r="M1328" i="2"/>
  <c r="Q1328" i="2" s="1"/>
  <c r="I1329" i="2"/>
  <c r="M1329" i="2"/>
  <c r="Q1329" i="2" s="1"/>
  <c r="I1330" i="2"/>
  <c r="M1330" i="2"/>
  <c r="O1330" i="2" s="1"/>
  <c r="I1331" i="2"/>
  <c r="M1331" i="2"/>
  <c r="I1332" i="2"/>
  <c r="M1332" i="2"/>
  <c r="O1332" i="2" s="1"/>
  <c r="I1333" i="2"/>
  <c r="M1333" i="2"/>
  <c r="Q1333" i="2" s="1"/>
  <c r="I1334" i="2"/>
  <c r="M1334" i="2"/>
  <c r="O1334" i="2" s="1"/>
  <c r="I1335" i="2"/>
  <c r="M1335" i="2"/>
  <c r="O1335" i="2" s="1"/>
  <c r="I1336" i="2"/>
  <c r="M1336" i="2"/>
  <c r="O1336" i="2" s="1"/>
  <c r="I1337" i="2"/>
  <c r="M1337" i="2"/>
  <c r="Q1337" i="2" s="1"/>
  <c r="I1338" i="2"/>
  <c r="M1338" i="2"/>
  <c r="O1338" i="2" s="1"/>
  <c r="I1339" i="2"/>
  <c r="M1339" i="2"/>
  <c r="I1340" i="2"/>
  <c r="M1340" i="2"/>
  <c r="I1341" i="2"/>
  <c r="M1341" i="2"/>
  <c r="I1342" i="2"/>
  <c r="M1342" i="2"/>
  <c r="O1342" i="2" s="1"/>
  <c r="I1343" i="2"/>
  <c r="M1343" i="2"/>
  <c r="O1343" i="2" s="1"/>
  <c r="I1344" i="2"/>
  <c r="M1344" i="2"/>
  <c r="Q1344" i="2" s="1"/>
  <c r="I1345" i="2"/>
  <c r="M1345" i="2"/>
  <c r="Q1345" i="2" s="1"/>
  <c r="I1346" i="2"/>
  <c r="M1346" i="2"/>
  <c r="I1347" i="2"/>
  <c r="M1347" i="2"/>
  <c r="I1348" i="2"/>
  <c r="M1348" i="2"/>
  <c r="O1348" i="2" s="1"/>
  <c r="I1349" i="2"/>
  <c r="M1349" i="2"/>
  <c r="Q1349" i="2" s="1"/>
  <c r="I1350" i="2"/>
  <c r="M1350" i="2"/>
  <c r="O1350" i="2" s="1"/>
  <c r="I1351" i="2"/>
  <c r="M1351" i="2"/>
  <c r="Q1351" i="2" s="1"/>
  <c r="I1352" i="2"/>
  <c r="M1352" i="2"/>
  <c r="Q1352" i="2" s="1"/>
  <c r="I1353" i="2"/>
  <c r="M1353" i="2"/>
  <c r="I1354" i="2"/>
  <c r="M1354" i="2"/>
  <c r="I1355" i="2"/>
  <c r="M1355" i="2"/>
  <c r="I1356" i="2"/>
  <c r="M1356" i="2"/>
  <c r="I1357" i="2"/>
  <c r="M1357" i="2"/>
  <c r="O1357" i="2" s="1"/>
  <c r="I1358" i="2"/>
  <c r="M1358" i="2"/>
  <c r="Q1358" i="2" s="1"/>
  <c r="I1359" i="2"/>
  <c r="M1359" i="2"/>
  <c r="Q1359" i="2" s="1"/>
  <c r="I1360" i="2"/>
  <c r="M1360" i="2"/>
  <c r="Q1360" i="2" s="1"/>
  <c r="I1361" i="2"/>
  <c r="M1361" i="2"/>
  <c r="O1361" i="2" s="1"/>
  <c r="I1362" i="2"/>
  <c r="M1362" i="2"/>
  <c r="O1362" i="2" s="1"/>
  <c r="I1363" i="2"/>
  <c r="M1363" i="2"/>
  <c r="O1363" i="2" s="1"/>
  <c r="I1364" i="2"/>
  <c r="M1364" i="2"/>
  <c r="Q1364" i="2" s="1"/>
  <c r="I1365" i="2"/>
  <c r="M1365" i="2"/>
  <c r="O1365" i="2" s="1"/>
  <c r="I1366" i="2"/>
  <c r="M1366" i="2"/>
  <c r="I1367" i="2"/>
  <c r="M1367" i="2"/>
  <c r="I1368" i="2"/>
  <c r="M1368" i="2"/>
  <c r="I1369" i="2"/>
  <c r="M1369" i="2"/>
  <c r="O1369" i="2" s="1"/>
  <c r="I1370" i="2"/>
  <c r="M1370" i="2"/>
  <c r="I1371" i="2"/>
  <c r="M1371" i="2"/>
  <c r="I1372" i="2"/>
  <c r="M1372" i="2"/>
  <c r="I1373" i="2"/>
  <c r="M1373" i="2"/>
  <c r="O1373" i="2" s="1"/>
  <c r="I1374" i="2"/>
  <c r="M1374" i="2"/>
  <c r="Q1374" i="2" s="1"/>
  <c r="I1375" i="2"/>
  <c r="M1375" i="2"/>
  <c r="I1376" i="2"/>
  <c r="M1376" i="2"/>
  <c r="Q1376" i="2" s="1"/>
  <c r="I1377" i="2"/>
  <c r="M1377" i="2"/>
  <c r="O1377" i="2" s="1"/>
  <c r="I1378" i="2"/>
  <c r="M1378" i="2"/>
  <c r="I1379" i="2"/>
  <c r="M1379" i="2"/>
  <c r="O1379" i="2" s="1"/>
  <c r="I1380" i="2"/>
  <c r="M1380" i="2"/>
  <c r="Q1380" i="2" s="1"/>
  <c r="I1381" i="2"/>
  <c r="M1381" i="2"/>
  <c r="O1381" i="2" s="1"/>
  <c r="I1382" i="2"/>
  <c r="M1382" i="2"/>
  <c r="I1383" i="2"/>
  <c r="M1383" i="2"/>
  <c r="I1384" i="2"/>
  <c r="M1384" i="2"/>
  <c r="I1385" i="2"/>
  <c r="M1385" i="2"/>
  <c r="O1385" i="2" s="1"/>
  <c r="I1386" i="2"/>
  <c r="M1386" i="2"/>
  <c r="I1387" i="2"/>
  <c r="M1387" i="2"/>
  <c r="I1388" i="2"/>
  <c r="M1388" i="2"/>
  <c r="I1389" i="2"/>
  <c r="M1389" i="2"/>
  <c r="O1389" i="2" s="1"/>
  <c r="I1390" i="2"/>
  <c r="M1390" i="2"/>
  <c r="Q1390" i="2" s="1"/>
  <c r="I1391" i="2"/>
  <c r="M1391" i="2"/>
  <c r="I1392" i="2"/>
  <c r="M1392" i="2"/>
  <c r="Q1392" i="2" s="1"/>
  <c r="I1393" i="2"/>
  <c r="M1393" i="2"/>
  <c r="O1393" i="2" s="1"/>
  <c r="I1394" i="2"/>
  <c r="M1394" i="2"/>
  <c r="O1394" i="2" s="1"/>
  <c r="I1395" i="2"/>
  <c r="M1395" i="2"/>
  <c r="O1395" i="2" s="1"/>
  <c r="I1396" i="2"/>
  <c r="M1396" i="2"/>
  <c r="Q1396" i="2" s="1"/>
  <c r="I1397" i="2"/>
  <c r="M1397" i="2"/>
  <c r="O1397" i="2" s="1"/>
  <c r="I1398" i="2"/>
  <c r="M1398" i="2"/>
  <c r="I1399" i="2"/>
  <c r="M1399" i="2"/>
  <c r="I1400" i="2"/>
  <c r="M1400" i="2"/>
  <c r="I1401" i="2"/>
  <c r="M1401" i="2"/>
  <c r="O1401" i="2" s="1"/>
  <c r="I1402" i="2"/>
  <c r="M1402" i="2"/>
  <c r="I1403" i="2"/>
  <c r="M1403" i="2"/>
  <c r="I1404" i="2"/>
  <c r="M1404" i="2"/>
  <c r="I1405" i="2"/>
  <c r="M1405" i="2"/>
  <c r="O1405" i="2" s="1"/>
  <c r="I1406" i="2"/>
  <c r="M1406" i="2"/>
  <c r="O1406" i="2" s="1"/>
  <c r="I1407" i="2"/>
  <c r="M1407" i="2"/>
  <c r="O1407" i="2" s="1"/>
  <c r="I1408" i="2"/>
  <c r="M1408" i="2"/>
  <c r="Q1408" i="2" s="1"/>
  <c r="I1409" i="2"/>
  <c r="M1409" i="2"/>
  <c r="O1409" i="2" s="1"/>
  <c r="I1410" i="2"/>
  <c r="M1410" i="2"/>
  <c r="Q1410" i="2" s="1"/>
  <c r="I1411" i="2"/>
  <c r="M1411" i="2"/>
  <c r="I1412" i="2"/>
  <c r="M1412" i="2"/>
  <c r="Q1412" i="2" s="1"/>
  <c r="I1413" i="2"/>
  <c r="M1413" i="2"/>
  <c r="O1413" i="2" s="1"/>
  <c r="I1414" i="2"/>
  <c r="M1414" i="2"/>
  <c r="I1415" i="2"/>
  <c r="M1415" i="2"/>
  <c r="I1416" i="2"/>
  <c r="M1416" i="2"/>
  <c r="I1417" i="2"/>
  <c r="M1417" i="2"/>
  <c r="O1417" i="2" s="1"/>
  <c r="I1418" i="2"/>
  <c r="M1418" i="2"/>
  <c r="I1419" i="2"/>
  <c r="M1419" i="2"/>
  <c r="O1419" i="2" s="1"/>
  <c r="I1420" i="2"/>
  <c r="M1420" i="2"/>
  <c r="Q1420" i="2" s="1"/>
  <c r="I1421" i="2"/>
  <c r="M1421" i="2"/>
  <c r="O1421" i="2" s="1"/>
  <c r="I1422" i="2"/>
  <c r="M1422" i="2"/>
  <c r="O1422" i="2" s="1"/>
  <c r="I1423" i="2"/>
  <c r="M1423" i="2"/>
  <c r="I1424" i="2"/>
  <c r="M1424" i="2"/>
  <c r="Q1424" i="2" s="1"/>
  <c r="I1425" i="2"/>
  <c r="M1425" i="2"/>
  <c r="O1425" i="2" s="1"/>
  <c r="I1426" i="2"/>
  <c r="M1426" i="2"/>
  <c r="I1427" i="2"/>
  <c r="M1427" i="2"/>
  <c r="Q1427" i="2" s="1"/>
  <c r="I1428" i="2"/>
  <c r="M1428" i="2"/>
  <c r="Q1428" i="2" s="1"/>
  <c r="I1429" i="2"/>
  <c r="M1429" i="2"/>
  <c r="O1429" i="2" s="1"/>
  <c r="I1430" i="2"/>
  <c r="M1430" i="2"/>
  <c r="I1431" i="2"/>
  <c r="M1431" i="2"/>
  <c r="I1432" i="2"/>
  <c r="M1432" i="2"/>
  <c r="I1433" i="2"/>
  <c r="M1433" i="2"/>
  <c r="O1433" i="2" s="1"/>
  <c r="I1434" i="2"/>
  <c r="M1434" i="2"/>
  <c r="I1435" i="2"/>
  <c r="M1435" i="2"/>
  <c r="Q1435" i="2" s="1"/>
  <c r="I1436" i="2"/>
  <c r="M1436" i="2"/>
  <c r="Q1436" i="2" s="1"/>
  <c r="I1437" i="2"/>
  <c r="M1437" i="2"/>
  <c r="O1437" i="2" s="1"/>
  <c r="I1438" i="2"/>
  <c r="M1438" i="2"/>
  <c r="O1438" i="2" s="1"/>
  <c r="I1439" i="2"/>
  <c r="M1439" i="2"/>
  <c r="O1439" i="2" s="1"/>
  <c r="I1440" i="2"/>
  <c r="M1440" i="2"/>
  <c r="Q1440" i="2" s="1"/>
  <c r="I1441" i="2"/>
  <c r="M1441" i="2"/>
  <c r="O1441" i="2" s="1"/>
  <c r="I1442" i="2"/>
  <c r="M1442" i="2"/>
  <c r="I1443" i="2"/>
  <c r="M1443" i="2"/>
  <c r="I1444" i="2"/>
  <c r="M1444" i="2"/>
  <c r="I1445" i="2"/>
  <c r="M1445" i="2"/>
  <c r="O1445" i="2" s="1"/>
  <c r="I1446" i="2"/>
  <c r="M1446" i="2"/>
  <c r="I1447" i="2"/>
  <c r="M1447" i="2"/>
  <c r="I1448" i="2"/>
  <c r="M1448" i="2"/>
  <c r="I1449" i="2"/>
  <c r="M1449" i="2"/>
  <c r="O1449" i="2" s="1"/>
  <c r="I1450" i="2"/>
  <c r="M1450" i="2"/>
  <c r="O1450" i="2" s="1"/>
  <c r="I1451" i="2"/>
  <c r="M1451" i="2"/>
  <c r="O1451" i="2" s="1"/>
  <c r="I1452" i="2"/>
  <c r="M1452" i="2"/>
  <c r="Q1452" i="2" s="1"/>
  <c r="I1453" i="2"/>
  <c r="M1453" i="2"/>
  <c r="O1453" i="2" s="1"/>
  <c r="I1454" i="2"/>
  <c r="M1454" i="2"/>
  <c r="O1454" i="2" s="1"/>
  <c r="I1455" i="2"/>
  <c r="M1455" i="2"/>
  <c r="I1456" i="2"/>
  <c r="M1456" i="2"/>
  <c r="Q1456" i="2" s="1"/>
  <c r="I1457" i="2"/>
  <c r="M1457" i="2"/>
  <c r="O1457" i="2" s="1"/>
  <c r="I1458" i="2"/>
  <c r="M1458" i="2"/>
  <c r="Q1458" i="2" s="1"/>
  <c r="I1459" i="2"/>
  <c r="M1459" i="2"/>
  <c r="Q1459" i="2" s="1"/>
  <c r="I1460" i="2"/>
  <c r="M1460" i="2"/>
  <c r="I1461" i="2"/>
  <c r="M1461" i="2"/>
  <c r="O1461" i="2" s="1"/>
  <c r="I1462" i="2"/>
  <c r="M1462" i="2"/>
  <c r="I1463" i="2"/>
  <c r="M1463" i="2"/>
  <c r="I1464" i="2"/>
  <c r="M1464" i="2"/>
  <c r="I1465" i="2"/>
  <c r="M1465" i="2"/>
  <c r="I1466" i="2"/>
  <c r="M1466" i="2"/>
  <c r="I1467" i="2"/>
  <c r="M1467" i="2"/>
  <c r="O1467" i="2" s="1"/>
  <c r="I1468" i="2"/>
  <c r="M1468" i="2"/>
  <c r="I1469" i="2"/>
  <c r="M1469" i="2"/>
  <c r="O1469" i="2" s="1"/>
  <c r="I1470" i="2"/>
  <c r="M1470" i="2"/>
  <c r="O1470" i="2" s="1"/>
  <c r="I1471" i="2"/>
  <c r="M1471" i="2"/>
  <c r="O1471" i="2" s="1"/>
  <c r="I1472" i="2"/>
  <c r="M1472" i="2"/>
  <c r="O1472" i="2" s="1"/>
  <c r="I1473" i="2"/>
  <c r="M1473" i="2"/>
  <c r="Q1473" i="2" s="1"/>
  <c r="I1474" i="2"/>
  <c r="M1474" i="2"/>
  <c r="O1474" i="2" s="1"/>
  <c r="I1475" i="2"/>
  <c r="M1475" i="2"/>
  <c r="I1476" i="2"/>
  <c r="M1476" i="2"/>
  <c r="O1476" i="2" s="1"/>
  <c r="I1477" i="2"/>
  <c r="M1477" i="2"/>
  <c r="Q1477" i="2" s="1"/>
  <c r="I1478" i="2"/>
  <c r="M1478" i="2"/>
  <c r="O1478" i="2" s="1"/>
  <c r="I1479" i="2"/>
  <c r="M1479" i="2"/>
  <c r="I1480" i="2"/>
  <c r="M1480" i="2"/>
  <c r="Q1480" i="2" s="1"/>
  <c r="I1481" i="2"/>
  <c r="M1481" i="2"/>
  <c r="Q1481" i="2" s="1"/>
  <c r="I1482" i="2"/>
  <c r="M1482" i="2"/>
  <c r="O1482" i="2" s="1"/>
  <c r="I1483" i="2"/>
  <c r="M1483" i="2"/>
  <c r="O1483" i="2" s="1"/>
  <c r="I1484" i="2"/>
  <c r="M1484" i="2"/>
  <c r="O1484" i="2" s="1"/>
  <c r="I1485" i="2"/>
  <c r="M1485" i="2"/>
  <c r="O1485" i="2" s="1"/>
  <c r="I1486" i="2"/>
  <c r="M1486" i="2"/>
  <c r="O1486" i="2" s="1"/>
  <c r="I1487" i="2"/>
  <c r="M1487" i="2"/>
  <c r="I1488" i="2"/>
  <c r="M1488" i="2"/>
  <c r="Q1488" i="2" s="1"/>
  <c r="I1489" i="2"/>
  <c r="M1489" i="2"/>
  <c r="O1489" i="2" s="1"/>
  <c r="I1490" i="2"/>
  <c r="M1490" i="2"/>
  <c r="O1490" i="2" s="1"/>
  <c r="I1491" i="2"/>
  <c r="M1491" i="2"/>
  <c r="O1491" i="2" s="1"/>
  <c r="I1492" i="2"/>
  <c r="M1492" i="2"/>
  <c r="Q1492" i="2" s="1"/>
  <c r="I1493" i="2"/>
  <c r="M1493" i="2"/>
  <c r="O1493" i="2" s="1"/>
  <c r="I1494" i="2"/>
  <c r="M1494" i="2"/>
  <c r="Q1494" i="2" s="1"/>
  <c r="I1495" i="2"/>
  <c r="M1495" i="2"/>
  <c r="Q1495" i="2" s="1"/>
  <c r="I1496" i="2"/>
  <c r="M1496" i="2"/>
  <c r="I1497" i="2"/>
  <c r="M1497" i="2"/>
  <c r="O1497" i="2" s="1"/>
  <c r="I1498" i="2"/>
  <c r="M1498" i="2"/>
  <c r="O1498" i="2" s="1"/>
  <c r="I1499" i="2"/>
  <c r="M1499" i="2"/>
  <c r="I1500" i="2"/>
  <c r="M1500" i="2"/>
  <c r="I1501" i="2"/>
  <c r="M1501" i="2"/>
  <c r="O1501" i="2" s="1"/>
  <c r="I1502" i="2"/>
  <c r="M1502" i="2"/>
  <c r="Q1502" i="2" s="1"/>
  <c r="I1503" i="2"/>
  <c r="M1503" i="2"/>
  <c r="Q1503" i="2" s="1"/>
  <c r="I1504" i="2"/>
  <c r="M1504" i="2"/>
  <c r="Q1504" i="2" s="1"/>
  <c r="I1505" i="2"/>
  <c r="M1505" i="2"/>
  <c r="O1505" i="2" s="1"/>
  <c r="I1506" i="2"/>
  <c r="M1506" i="2"/>
  <c r="I1507" i="2"/>
  <c r="M1507" i="2"/>
  <c r="I1508" i="2"/>
  <c r="M1508" i="2"/>
  <c r="I1509" i="2"/>
  <c r="M1509" i="2"/>
  <c r="O1509" i="2" s="1"/>
  <c r="I1510" i="2"/>
  <c r="M1510" i="2"/>
  <c r="Q1510" i="2" s="1"/>
  <c r="I1511" i="2"/>
  <c r="M1511" i="2"/>
  <c r="I1512" i="2"/>
  <c r="M1512" i="2"/>
  <c r="I1513" i="2"/>
  <c r="M1513" i="2"/>
  <c r="O1513" i="2" s="1"/>
  <c r="I1514" i="2"/>
  <c r="M1514" i="2"/>
  <c r="I1515" i="2"/>
  <c r="M1515" i="2"/>
  <c r="O1515" i="2" s="1"/>
  <c r="I1516" i="2"/>
  <c r="M1516" i="2"/>
  <c r="I1517" i="2"/>
  <c r="M1517" i="2"/>
  <c r="O1517" i="2" s="1"/>
  <c r="I1518" i="2"/>
  <c r="M1518" i="2"/>
  <c r="O1518" i="2" s="1"/>
  <c r="I1519" i="2"/>
  <c r="M1519" i="2"/>
  <c r="O1519" i="2" s="1"/>
  <c r="I1520" i="2"/>
  <c r="M1520" i="2"/>
  <c r="Q1520" i="2" s="1"/>
  <c r="I1521" i="2"/>
  <c r="M1521" i="2"/>
  <c r="O1521" i="2" s="1"/>
  <c r="I1522" i="2"/>
  <c r="M1522" i="2"/>
  <c r="I1523" i="2"/>
  <c r="M1523" i="2"/>
  <c r="I1524" i="2"/>
  <c r="M1524" i="2"/>
  <c r="I1525" i="2"/>
  <c r="M1525" i="2"/>
  <c r="O1525" i="2" s="1"/>
  <c r="I1526" i="2"/>
  <c r="M1526" i="2"/>
  <c r="I1527" i="2"/>
  <c r="M1527" i="2"/>
  <c r="I1528" i="2"/>
  <c r="M1528" i="2"/>
  <c r="I1529" i="2"/>
  <c r="M1529" i="2"/>
  <c r="O1529" i="2" s="1"/>
  <c r="I1530" i="2"/>
  <c r="M1530" i="2"/>
  <c r="O1530" i="2" s="1"/>
  <c r="I1531" i="2"/>
  <c r="M1531" i="2"/>
  <c r="O1531" i="2" s="1"/>
  <c r="I1532" i="2"/>
  <c r="M1532" i="2"/>
  <c r="Q1532" i="2" s="1"/>
  <c r="I1533" i="2"/>
  <c r="M1533" i="2"/>
  <c r="O1533" i="2" s="1"/>
  <c r="I1534" i="2"/>
  <c r="M1534" i="2"/>
  <c r="O1534" i="2" s="1"/>
  <c r="I1535" i="2"/>
  <c r="M1535" i="2"/>
  <c r="O1535" i="2" s="1"/>
  <c r="I1536" i="2"/>
  <c r="M1536" i="2"/>
  <c r="Q1536" i="2" s="1"/>
  <c r="I1537" i="2"/>
  <c r="M1537" i="2"/>
  <c r="O1537" i="2" s="1"/>
  <c r="I1538" i="2"/>
  <c r="M1538" i="2"/>
  <c r="O1538" i="2" s="1"/>
  <c r="I1539" i="2"/>
  <c r="M1539" i="2"/>
  <c r="O1539" i="2" s="1"/>
  <c r="I1540" i="2"/>
  <c r="M1540" i="2"/>
  <c r="Q1540" i="2" s="1"/>
  <c r="I1541" i="2"/>
  <c r="M1541" i="2"/>
  <c r="O1541" i="2" s="1"/>
  <c r="I1542" i="2"/>
  <c r="M1542" i="2"/>
  <c r="I1543" i="2"/>
  <c r="M1543" i="2"/>
  <c r="I1544" i="2"/>
  <c r="M1544" i="2"/>
  <c r="I1545" i="2"/>
  <c r="M1545" i="2"/>
  <c r="O1545" i="2" s="1"/>
  <c r="I1546" i="2"/>
  <c r="M1546" i="2"/>
  <c r="O1546" i="2" s="1"/>
  <c r="I1547" i="2"/>
  <c r="M1547" i="2"/>
  <c r="O1547" i="2" s="1"/>
  <c r="I1548" i="2"/>
  <c r="M1548" i="2"/>
  <c r="Q1548" i="2" s="1"/>
  <c r="I1549" i="2"/>
  <c r="M1549" i="2"/>
  <c r="O1549" i="2" s="1"/>
  <c r="I1550" i="2"/>
  <c r="M1550" i="2"/>
  <c r="I1551" i="2"/>
  <c r="M1551" i="2"/>
  <c r="O1551" i="2" s="1"/>
  <c r="I1552" i="2"/>
  <c r="M1552" i="2"/>
  <c r="Q1552" i="2" s="1"/>
  <c r="I1553" i="2"/>
  <c r="M1553" i="2"/>
  <c r="O1553" i="2" s="1"/>
  <c r="I1554" i="2"/>
  <c r="M1554" i="2"/>
  <c r="I1555" i="2"/>
  <c r="M1555" i="2"/>
  <c r="O1555" i="2" s="1"/>
  <c r="I1556" i="2"/>
  <c r="M1556" i="2"/>
  <c r="Q1556" i="2" s="1"/>
  <c r="I1557" i="2"/>
  <c r="M1557" i="2"/>
  <c r="O1557" i="2" s="1"/>
  <c r="I1558" i="2"/>
  <c r="M1558" i="2"/>
  <c r="I1559" i="2"/>
  <c r="M1559" i="2"/>
  <c r="I1560" i="2"/>
  <c r="M1560" i="2"/>
  <c r="I1561" i="2"/>
  <c r="M1561" i="2"/>
  <c r="O1561" i="2" s="1"/>
  <c r="I1562" i="2"/>
  <c r="M1562" i="2"/>
  <c r="O1562" i="2" s="1"/>
  <c r="I1563" i="2"/>
  <c r="M1563" i="2"/>
  <c r="O1563" i="2" s="1"/>
  <c r="I1564" i="2"/>
  <c r="M1564" i="2"/>
  <c r="Q1564" i="2" s="1"/>
  <c r="I1565" i="2"/>
  <c r="M1565" i="2"/>
  <c r="O1565" i="2" s="1"/>
  <c r="I1566" i="2"/>
  <c r="M1566" i="2"/>
  <c r="O1566" i="2" s="1"/>
  <c r="I1567" i="2"/>
  <c r="M1567" i="2"/>
  <c r="O1567" i="2" s="1"/>
  <c r="I1568" i="2"/>
  <c r="M1568" i="2"/>
  <c r="Q1568" i="2" s="1"/>
  <c r="I1569" i="2"/>
  <c r="M1569" i="2"/>
  <c r="O1569" i="2" s="1"/>
  <c r="I1570" i="2"/>
  <c r="M1570" i="2"/>
  <c r="I1571" i="2"/>
  <c r="M1571" i="2"/>
  <c r="I1572" i="2"/>
  <c r="M1572" i="2"/>
  <c r="I1573" i="2"/>
  <c r="M1573" i="2"/>
  <c r="O1573" i="2" s="1"/>
  <c r="I1574" i="2"/>
  <c r="M1574" i="2"/>
  <c r="I1575" i="2"/>
  <c r="M1575" i="2"/>
  <c r="I1576" i="2"/>
  <c r="M1576" i="2"/>
  <c r="O1576" i="2" s="1"/>
  <c r="I1577" i="2"/>
  <c r="M1577" i="2"/>
  <c r="O1577" i="2" s="1"/>
  <c r="I1578" i="2"/>
  <c r="M1578" i="2"/>
  <c r="O1578" i="2" s="1"/>
  <c r="I1579" i="2"/>
  <c r="M1579" i="2"/>
  <c r="Q1579" i="2" s="1"/>
  <c r="I1580" i="2"/>
  <c r="M1580" i="2"/>
  <c r="O1580" i="2" s="1"/>
  <c r="I1581" i="2"/>
  <c r="M1581" i="2"/>
  <c r="O1581" i="2" s="1"/>
  <c r="I1582" i="2"/>
  <c r="M1582" i="2"/>
  <c r="I1583" i="2"/>
  <c r="M1583" i="2"/>
  <c r="Q1583" i="2" s="1"/>
  <c r="I1584" i="2"/>
  <c r="M1584" i="2"/>
  <c r="O1584" i="2" s="1"/>
  <c r="I1585" i="2"/>
  <c r="M1585" i="2"/>
  <c r="O1585" i="2" s="1"/>
  <c r="I1586" i="2"/>
  <c r="M1586" i="2"/>
  <c r="O1586" i="2" s="1"/>
  <c r="I1587" i="2"/>
  <c r="M1587" i="2"/>
  <c r="Q1587" i="2" s="1"/>
  <c r="I1588" i="2"/>
  <c r="M1588" i="2"/>
  <c r="O1588" i="2" s="1"/>
  <c r="I1589" i="2"/>
  <c r="M1589" i="2"/>
  <c r="I1590" i="2"/>
  <c r="M1590" i="2"/>
  <c r="I1591" i="2"/>
  <c r="M1591" i="2"/>
  <c r="O1591" i="2" s="1"/>
  <c r="I1592" i="2"/>
  <c r="M1592" i="2"/>
  <c r="O1592" i="2" s="1"/>
  <c r="I1593" i="2"/>
  <c r="M1593" i="2"/>
  <c r="O1593" i="2" s="1"/>
  <c r="I1594" i="2"/>
  <c r="M1594" i="2"/>
  <c r="O1594" i="2" s="1"/>
  <c r="I1595" i="2"/>
  <c r="M1595" i="2"/>
  <c r="O1595" i="2" s="1"/>
  <c r="I1596" i="2"/>
  <c r="M1596" i="2"/>
  <c r="O1596" i="2" s="1"/>
  <c r="I1597" i="2"/>
  <c r="M1597" i="2"/>
  <c r="Q1597" i="2" s="1"/>
  <c r="I1598" i="2"/>
  <c r="M1598" i="2"/>
  <c r="O1598" i="2" s="1"/>
  <c r="I1599" i="2"/>
  <c r="M1599" i="2"/>
  <c r="O1599" i="2" s="1"/>
  <c r="I1600" i="2"/>
  <c r="M1600" i="2"/>
  <c r="O1600" i="2" s="1"/>
  <c r="I1601" i="2"/>
  <c r="M1601" i="2"/>
  <c r="Q1601" i="2" s="1"/>
  <c r="I1602" i="2"/>
  <c r="M1602" i="2"/>
  <c r="O1602" i="2" s="1"/>
  <c r="I1603" i="2"/>
  <c r="M1603" i="2"/>
  <c r="I1604" i="2"/>
  <c r="M1604" i="2"/>
  <c r="I1605" i="2"/>
  <c r="M1605" i="2"/>
  <c r="I1606" i="2"/>
  <c r="M1606" i="2"/>
  <c r="O1606" i="2" s="1"/>
  <c r="I1607" i="2"/>
  <c r="M1607" i="2"/>
  <c r="O1607" i="2" s="1"/>
  <c r="I1608" i="2"/>
  <c r="M1608" i="2"/>
  <c r="O1608" i="2" s="1"/>
  <c r="I1609" i="2"/>
  <c r="M1609" i="2"/>
  <c r="Q1609" i="2" s="1"/>
  <c r="I1610" i="2"/>
  <c r="M1610" i="2"/>
  <c r="O1610" i="2" s="1"/>
  <c r="I1611" i="2"/>
  <c r="M1611" i="2"/>
  <c r="O1611" i="2" s="1"/>
  <c r="I1612" i="2"/>
  <c r="M1612" i="2"/>
  <c r="O1612" i="2" s="1"/>
  <c r="I1613" i="2"/>
  <c r="M1613" i="2"/>
  <c r="Q1613" i="2" s="1"/>
  <c r="I1614" i="2"/>
  <c r="M1614" i="2"/>
  <c r="O1614" i="2" s="1"/>
  <c r="I1615" i="2"/>
  <c r="M1615" i="2"/>
  <c r="Q1615" i="2" s="1"/>
  <c r="I1616" i="2"/>
  <c r="M1616" i="2"/>
  <c r="Q1616" i="2" s="1"/>
  <c r="I1617" i="2"/>
  <c r="M1617" i="2"/>
  <c r="I1618" i="2"/>
  <c r="M1618" i="2"/>
  <c r="O1618" i="2" s="1"/>
  <c r="I1619" i="2"/>
  <c r="M1619" i="2"/>
  <c r="I1620" i="2"/>
  <c r="M1620" i="2"/>
  <c r="I1621" i="2"/>
  <c r="M1621" i="2"/>
  <c r="I1622" i="2"/>
  <c r="M1622" i="2"/>
  <c r="O1622" i="2" s="1"/>
  <c r="I1623" i="2"/>
  <c r="M1623" i="2"/>
  <c r="O1623" i="2" s="1"/>
  <c r="I1624" i="2"/>
  <c r="M1624" i="2"/>
  <c r="O1624" i="2" s="1"/>
  <c r="I1625" i="2"/>
  <c r="M1625" i="2"/>
  <c r="Q1625" i="2" s="1"/>
  <c r="I1626" i="2"/>
  <c r="M1626" i="2"/>
  <c r="O1626" i="2" s="1"/>
  <c r="I1627" i="2"/>
  <c r="M1627" i="2"/>
  <c r="O1627" i="2" s="1"/>
  <c r="I1628" i="2"/>
  <c r="M1628" i="2"/>
  <c r="O1628" i="2" s="1"/>
  <c r="I1629" i="2"/>
  <c r="M1629" i="2"/>
  <c r="Q1629" i="2" s="1"/>
  <c r="I1630" i="2"/>
  <c r="M1630" i="2"/>
  <c r="O1630" i="2" s="1"/>
  <c r="I1631" i="2"/>
  <c r="M1631" i="2"/>
  <c r="O1631" i="2" s="1"/>
  <c r="I1632" i="2"/>
  <c r="M1632" i="2"/>
  <c r="O1632" i="2" s="1"/>
  <c r="I1633" i="2"/>
  <c r="M1633" i="2"/>
  <c r="Q1633" i="2" s="1"/>
  <c r="I1634" i="2"/>
  <c r="M1634" i="2"/>
  <c r="O1634" i="2" s="1"/>
  <c r="I1635" i="2"/>
  <c r="M1635" i="2"/>
  <c r="I1636" i="2"/>
  <c r="M1636" i="2"/>
  <c r="I1637" i="2"/>
  <c r="M1637" i="2"/>
  <c r="I1638" i="2"/>
  <c r="M1638" i="2"/>
  <c r="O1638" i="2" s="1"/>
  <c r="I1639" i="2"/>
  <c r="M1639" i="2"/>
  <c r="O1639" i="2" s="1"/>
  <c r="I1640" i="2"/>
  <c r="M1640" i="2"/>
  <c r="O1640" i="2" s="1"/>
  <c r="I1641" i="2"/>
  <c r="M1641" i="2"/>
  <c r="Q1641" i="2" s="1"/>
  <c r="I1642" i="2"/>
  <c r="M1642" i="2"/>
  <c r="O1642" i="2" s="1"/>
  <c r="I1643" i="2"/>
  <c r="M1643" i="2"/>
  <c r="O1643" i="2" s="1"/>
  <c r="I1644" i="2"/>
  <c r="M1644" i="2"/>
  <c r="O1644" i="2" s="1"/>
  <c r="I1645" i="2"/>
  <c r="M1645" i="2"/>
  <c r="Q1645" i="2" s="1"/>
  <c r="I1646" i="2"/>
  <c r="M1646" i="2"/>
  <c r="O1646" i="2" s="1"/>
  <c r="I1647" i="2"/>
  <c r="M1647" i="2"/>
  <c r="O1647" i="2" s="1"/>
  <c r="I1648" i="2"/>
  <c r="M1648" i="2"/>
  <c r="I1649" i="2"/>
  <c r="M1649" i="2"/>
  <c r="Q1649" i="2" s="1"/>
  <c r="I1650" i="2"/>
  <c r="M1650" i="2"/>
  <c r="O1650" i="2" s="1"/>
  <c r="I1651" i="2"/>
  <c r="M1651" i="2"/>
  <c r="I1652" i="2"/>
  <c r="M1652" i="2"/>
  <c r="I1653" i="2"/>
  <c r="M1653" i="2"/>
  <c r="I1654" i="2"/>
  <c r="M1654" i="2"/>
  <c r="O1654" i="2" s="1"/>
  <c r="I1655" i="2"/>
  <c r="M1655" i="2"/>
  <c r="O1655" i="2" s="1"/>
  <c r="I1656" i="2"/>
  <c r="M1656" i="2"/>
  <c r="O1656" i="2" s="1"/>
  <c r="I1657" i="2"/>
  <c r="M1657" i="2"/>
  <c r="Q1657" i="2" s="1"/>
  <c r="I1658" i="2"/>
  <c r="M1658" i="2"/>
  <c r="O1658" i="2" s="1"/>
  <c r="I1659" i="2"/>
  <c r="M1659" i="2"/>
  <c r="O1659" i="2" s="1"/>
  <c r="I1660" i="2"/>
  <c r="M1660" i="2"/>
  <c r="O1660" i="2" s="1"/>
  <c r="I1661" i="2"/>
  <c r="M1661" i="2"/>
  <c r="Q1661" i="2" s="1"/>
  <c r="I1662" i="2"/>
  <c r="M1662" i="2"/>
  <c r="O1662" i="2" s="1"/>
  <c r="I1663" i="2"/>
  <c r="M1663" i="2"/>
  <c r="O1663" i="2" s="1"/>
  <c r="I1664" i="2"/>
  <c r="M1664" i="2"/>
  <c r="O1664" i="2" s="1"/>
  <c r="I1665" i="2"/>
  <c r="M1665" i="2"/>
  <c r="Q1665" i="2" s="1"/>
  <c r="I1666" i="2"/>
  <c r="M1666" i="2"/>
  <c r="O1666" i="2" s="1"/>
  <c r="I1667" i="2"/>
  <c r="M1667" i="2"/>
  <c r="I1668" i="2"/>
  <c r="M1668" i="2"/>
  <c r="I1669" i="2"/>
  <c r="M1669" i="2"/>
  <c r="I1670" i="2"/>
  <c r="M1670" i="2"/>
  <c r="O1670" i="2" s="1"/>
  <c r="I1671" i="2"/>
  <c r="M1671" i="2"/>
  <c r="O1671" i="2" s="1"/>
  <c r="I1672" i="2"/>
  <c r="M1672" i="2"/>
  <c r="O1672" i="2" s="1"/>
  <c r="I1673" i="2"/>
  <c r="M1673" i="2"/>
  <c r="Q1673" i="2" s="1"/>
  <c r="I1674" i="2"/>
  <c r="M1674" i="2"/>
  <c r="O1674" i="2" s="1"/>
  <c r="I1675" i="2"/>
  <c r="M1675" i="2"/>
  <c r="O1675" i="2" s="1"/>
  <c r="I1676" i="2"/>
  <c r="M1676" i="2"/>
  <c r="O1676" i="2" s="1"/>
  <c r="I1677" i="2"/>
  <c r="M1677" i="2"/>
  <c r="Q1677" i="2" s="1"/>
  <c r="I1678" i="2"/>
  <c r="M1678" i="2"/>
  <c r="O1678" i="2" s="1"/>
  <c r="I1679" i="2"/>
  <c r="M1679" i="2"/>
  <c r="I1680" i="2"/>
  <c r="M1680" i="2"/>
  <c r="Q1680" i="2" s="1"/>
  <c r="I1681" i="2"/>
  <c r="M1681" i="2"/>
  <c r="O1681" i="2" s="1"/>
  <c r="I1682" i="2"/>
  <c r="M1682" i="2"/>
  <c r="I1683" i="2"/>
  <c r="M1683" i="2"/>
  <c r="I1684" i="2"/>
  <c r="M1684" i="2"/>
  <c r="I1685" i="2"/>
  <c r="M1685" i="2"/>
  <c r="O1685" i="2" s="1"/>
  <c r="I1686" i="2"/>
  <c r="M1686" i="2"/>
  <c r="O1686" i="2" s="1"/>
  <c r="I1687" i="2"/>
  <c r="M1687" i="2"/>
  <c r="O1687" i="2" s="1"/>
  <c r="I1688" i="2"/>
  <c r="M1688" i="2"/>
  <c r="Q1688" i="2" s="1"/>
  <c r="I1689" i="2"/>
  <c r="M1689" i="2"/>
  <c r="O1689" i="2" s="1"/>
  <c r="I1690" i="2"/>
  <c r="M1690" i="2"/>
  <c r="O1690" i="2" s="1"/>
  <c r="I1691" i="2"/>
  <c r="M1691" i="2"/>
  <c r="O1691" i="2" s="1"/>
  <c r="I1692" i="2"/>
  <c r="M1692" i="2"/>
  <c r="Q1692" i="2" s="1"/>
  <c r="I1693" i="2"/>
  <c r="M1693" i="2"/>
  <c r="O1693" i="2" s="1"/>
  <c r="I1694" i="2"/>
  <c r="M1694" i="2"/>
  <c r="I1695" i="2"/>
  <c r="M1695" i="2"/>
  <c r="I1696" i="2"/>
  <c r="M1696" i="2"/>
  <c r="Q1696" i="2" s="1"/>
  <c r="I1697" i="2"/>
  <c r="M1697" i="2"/>
  <c r="O1697" i="2" s="1"/>
  <c r="I1698" i="2"/>
  <c r="M1698" i="2"/>
  <c r="I1699" i="2"/>
  <c r="M1699" i="2"/>
  <c r="I1700" i="2"/>
  <c r="M1700" i="2"/>
  <c r="I1701" i="2"/>
  <c r="M1701" i="2"/>
  <c r="O1701" i="2" s="1"/>
  <c r="I1702" i="2"/>
  <c r="M1702" i="2"/>
  <c r="O1702" i="2" s="1"/>
  <c r="I1703" i="2"/>
  <c r="M1703" i="2"/>
  <c r="O1703" i="2" s="1"/>
  <c r="I1704" i="2"/>
  <c r="M1704" i="2"/>
  <c r="Q1704" i="2" s="1"/>
  <c r="I1705" i="2"/>
  <c r="M1705" i="2"/>
  <c r="O1705" i="2" s="1"/>
  <c r="I1706" i="2"/>
  <c r="M1706" i="2"/>
  <c r="O1706" i="2" s="1"/>
  <c r="I1707" i="2"/>
  <c r="M1707" i="2"/>
  <c r="O1707" i="2" s="1"/>
  <c r="I1708" i="2"/>
  <c r="M1708" i="2"/>
  <c r="Q1708" i="2" s="1"/>
  <c r="I1709" i="2"/>
  <c r="M1709" i="2"/>
  <c r="O1709" i="2" s="1"/>
  <c r="I1710" i="2"/>
  <c r="M1710" i="2"/>
  <c r="O1710" i="2" s="1"/>
  <c r="I1711" i="2"/>
  <c r="M1711" i="2"/>
  <c r="O1711" i="2" s="1"/>
  <c r="I1712" i="2"/>
  <c r="M1712" i="2"/>
  <c r="Q1712" i="2" s="1"/>
  <c r="I1713" i="2"/>
  <c r="M1713" i="2"/>
  <c r="O1713" i="2" s="1"/>
  <c r="I1714" i="2"/>
  <c r="M1714" i="2"/>
  <c r="I1715" i="2"/>
  <c r="M1715" i="2"/>
  <c r="I1716" i="2"/>
  <c r="M1716" i="2"/>
  <c r="I1717" i="2"/>
  <c r="M1717" i="2"/>
  <c r="O1717" i="2" s="1"/>
  <c r="I1718" i="2"/>
  <c r="M1718" i="2"/>
  <c r="O1718" i="2" s="1"/>
  <c r="I1719" i="2"/>
  <c r="M1719" i="2"/>
  <c r="O1719" i="2" s="1"/>
  <c r="I1720" i="2"/>
  <c r="M1720" i="2"/>
  <c r="Q1720" i="2" s="1"/>
  <c r="I1721" i="2"/>
  <c r="M1721" i="2"/>
  <c r="O1721" i="2" s="1"/>
  <c r="I1722" i="2"/>
  <c r="M1722" i="2"/>
  <c r="O1722" i="2" s="1"/>
  <c r="I1723" i="2"/>
  <c r="M1723" i="2"/>
  <c r="O1723" i="2" s="1"/>
  <c r="I1724" i="2"/>
  <c r="M1724" i="2"/>
  <c r="Q1724" i="2" s="1"/>
  <c r="I1725" i="2"/>
  <c r="M1725" i="2"/>
  <c r="O1725" i="2" s="1"/>
  <c r="I1726" i="2"/>
  <c r="M1726" i="2"/>
  <c r="O1726" i="2" s="1"/>
  <c r="I1727" i="2"/>
  <c r="M1727" i="2"/>
  <c r="O1727" i="2" s="1"/>
  <c r="I1728" i="2"/>
  <c r="M1728" i="2"/>
  <c r="O1728" i="2" s="1"/>
  <c r="I1729" i="2"/>
  <c r="M1729" i="2"/>
  <c r="I1730" i="2"/>
  <c r="M1730" i="2"/>
  <c r="I1731" i="2"/>
  <c r="M1731" i="2"/>
  <c r="I1732" i="2"/>
  <c r="M1732" i="2"/>
  <c r="O1732" i="2" s="1"/>
  <c r="I1733" i="2"/>
  <c r="M1733" i="2"/>
  <c r="O1733" i="2" s="1"/>
  <c r="I1734" i="2"/>
  <c r="M1734" i="2"/>
  <c r="O1734" i="2" s="1"/>
  <c r="I1735" i="2"/>
  <c r="M1735" i="2"/>
  <c r="Q1735" i="2" s="1"/>
  <c r="I1736" i="2"/>
  <c r="M1736" i="2"/>
  <c r="O1736" i="2" s="1"/>
  <c r="I1737" i="2"/>
  <c r="M1737" i="2"/>
  <c r="O1737" i="2" s="1"/>
  <c r="I1738" i="2"/>
  <c r="M1738" i="2"/>
  <c r="O1738" i="2" s="1"/>
  <c r="I1739" i="2"/>
  <c r="M1739" i="2"/>
  <c r="Q1739" i="2" s="1"/>
  <c r="I1740" i="2"/>
  <c r="M1740" i="2"/>
  <c r="O1740" i="2" s="1"/>
  <c r="I1741" i="2"/>
  <c r="M1741" i="2"/>
  <c r="Q1741" i="2" s="1"/>
  <c r="I1742" i="2"/>
  <c r="M1742" i="2"/>
  <c r="Q1742" i="2" s="1"/>
  <c r="I1743" i="2"/>
  <c r="M1743" i="2"/>
  <c r="Q1743" i="2" s="1"/>
  <c r="I1744" i="2"/>
  <c r="M1744" i="2"/>
  <c r="O1744" i="2" s="1"/>
  <c r="I1745" i="2"/>
  <c r="M1745" i="2"/>
  <c r="I1746" i="2"/>
  <c r="M1746" i="2"/>
  <c r="I1747" i="2"/>
  <c r="M1747" i="2"/>
  <c r="I1748" i="2"/>
  <c r="M1748" i="2"/>
  <c r="O1748" i="2" s="1"/>
  <c r="I1749" i="2"/>
  <c r="M1749" i="2"/>
  <c r="O1749" i="2" s="1"/>
  <c r="I1750" i="2"/>
  <c r="M1750" i="2"/>
  <c r="O1750" i="2" s="1"/>
  <c r="I1751" i="2"/>
  <c r="M1751" i="2"/>
  <c r="Q1751" i="2" s="1"/>
  <c r="I1752" i="2"/>
  <c r="M1752" i="2"/>
  <c r="O1752" i="2" s="1"/>
  <c r="I1753" i="2"/>
  <c r="M1753" i="2"/>
  <c r="O1753" i="2" s="1"/>
  <c r="I1754" i="2"/>
  <c r="M1754" i="2"/>
  <c r="O1754" i="2" s="1"/>
  <c r="I1755" i="2"/>
  <c r="M1755" i="2"/>
  <c r="Q1755" i="2" s="1"/>
  <c r="I1756" i="2"/>
  <c r="M1756" i="2"/>
  <c r="O1756" i="2" s="1"/>
  <c r="I1757" i="2"/>
  <c r="M1757" i="2"/>
  <c r="O1757" i="2" s="1"/>
  <c r="I1758" i="2"/>
  <c r="M1758" i="2"/>
  <c r="O1758" i="2" s="1"/>
  <c r="I1759" i="2"/>
  <c r="M1759" i="2"/>
  <c r="Q1759" i="2" s="1"/>
  <c r="I1760" i="2"/>
  <c r="M1760" i="2"/>
  <c r="O1760" i="2" s="1"/>
  <c r="I1761" i="2"/>
  <c r="M1761" i="2"/>
  <c r="I1762" i="2"/>
  <c r="M1762" i="2"/>
  <c r="I1763" i="2"/>
  <c r="M1763" i="2"/>
  <c r="I1764" i="2"/>
  <c r="M1764" i="2"/>
  <c r="O1764" i="2" s="1"/>
  <c r="I1765" i="2"/>
  <c r="M1765" i="2"/>
  <c r="O1765" i="2" s="1"/>
  <c r="I1766" i="2"/>
  <c r="M1766" i="2"/>
  <c r="O1766" i="2" s="1"/>
  <c r="I1767" i="2"/>
  <c r="M1767" i="2"/>
  <c r="Q1767" i="2" s="1"/>
  <c r="I1768" i="2"/>
  <c r="M1768" i="2"/>
  <c r="O1768" i="2" s="1"/>
  <c r="I1769" i="2"/>
  <c r="M1769" i="2"/>
  <c r="O1769" i="2" s="1"/>
  <c r="I1770" i="2"/>
  <c r="M1770" i="2"/>
  <c r="O1770" i="2" s="1"/>
  <c r="I1771" i="2"/>
  <c r="M1771" i="2"/>
  <c r="Q1771" i="2" s="1"/>
  <c r="I1772" i="2"/>
  <c r="M1772" i="2"/>
  <c r="O1772" i="2" s="1"/>
  <c r="I1773" i="2"/>
  <c r="M1773" i="2"/>
  <c r="O1773" i="2" s="1"/>
  <c r="I1774" i="2"/>
  <c r="M1774" i="2"/>
  <c r="O1774" i="2" s="1"/>
  <c r="I1775" i="2"/>
  <c r="M1775" i="2"/>
  <c r="Q1775" i="2" s="1"/>
  <c r="I1776" i="2"/>
  <c r="M1776" i="2"/>
  <c r="O1776" i="2" s="1"/>
  <c r="I1777" i="2"/>
  <c r="M1777" i="2"/>
  <c r="I1778" i="2"/>
  <c r="M1778" i="2"/>
  <c r="I1779" i="2"/>
  <c r="M1779" i="2"/>
  <c r="I1780" i="2"/>
  <c r="M1780" i="2"/>
  <c r="O1780" i="2" s="1"/>
  <c r="I1781" i="2"/>
  <c r="M1781" i="2"/>
  <c r="O1781" i="2" s="1"/>
  <c r="I1782" i="2"/>
  <c r="M1782" i="2"/>
  <c r="O1782" i="2" s="1"/>
  <c r="I1783" i="2"/>
  <c r="M1783" i="2"/>
  <c r="Q1783" i="2" s="1"/>
  <c r="I1784" i="2"/>
  <c r="M1784" i="2"/>
  <c r="O1784" i="2" s="1"/>
  <c r="I1785" i="2"/>
  <c r="M1785" i="2"/>
  <c r="O1785" i="2" s="1"/>
  <c r="I1786" i="2"/>
  <c r="M1786" i="2"/>
  <c r="O1786" i="2" s="1"/>
  <c r="I1787" i="2"/>
  <c r="M1787" i="2"/>
  <c r="Q1787" i="2" s="1"/>
  <c r="I1788" i="2"/>
  <c r="M1788" i="2"/>
  <c r="O1788" i="2" s="1"/>
  <c r="I1789" i="2"/>
  <c r="M1789" i="2"/>
  <c r="O1789" i="2" s="1"/>
  <c r="I1790" i="2"/>
  <c r="M1790" i="2"/>
  <c r="O1790" i="2" s="1"/>
  <c r="I1791" i="2"/>
  <c r="M1791" i="2"/>
  <c r="Q1791" i="2" s="1"/>
  <c r="I1792" i="2"/>
  <c r="M1792" i="2"/>
  <c r="O1792" i="2" s="1"/>
  <c r="I1793" i="2"/>
  <c r="M1793" i="2"/>
  <c r="I1794" i="2"/>
  <c r="M1794" i="2"/>
  <c r="I1795" i="2"/>
  <c r="M1795" i="2"/>
  <c r="I1796" i="2"/>
  <c r="M1796" i="2"/>
  <c r="O1796" i="2" s="1"/>
  <c r="I1797" i="2"/>
  <c r="M1797" i="2"/>
  <c r="O1797" i="2" s="1"/>
  <c r="I1798" i="2"/>
  <c r="M1798" i="2"/>
  <c r="O1798" i="2" s="1"/>
  <c r="I1799" i="2"/>
  <c r="M1799" i="2"/>
  <c r="Q1799" i="2" s="1"/>
  <c r="I1800" i="2"/>
  <c r="M1800" i="2"/>
  <c r="O1800" i="2" s="1"/>
  <c r="I1801" i="2"/>
  <c r="M1801" i="2"/>
  <c r="O1801" i="2" s="1"/>
  <c r="I1802" i="2"/>
  <c r="M1802" i="2"/>
  <c r="O1802" i="2" s="1"/>
  <c r="I1803" i="2"/>
  <c r="M1803" i="2"/>
  <c r="Q1803" i="2" s="1"/>
  <c r="I1804" i="2"/>
  <c r="M1804" i="2"/>
  <c r="O1804" i="2" s="1"/>
  <c r="I1805" i="2"/>
  <c r="M1805" i="2"/>
  <c r="Q1805" i="2" s="1"/>
  <c r="I1806" i="2"/>
  <c r="M1806" i="2"/>
  <c r="Q1806" i="2" s="1"/>
  <c r="I1807" i="2"/>
  <c r="M1807" i="2"/>
  <c r="Q1807" i="2" s="1"/>
  <c r="I1808" i="2"/>
  <c r="M1808" i="2"/>
  <c r="O1808" i="2" s="1"/>
  <c r="I1809" i="2"/>
  <c r="M1809" i="2"/>
  <c r="I1810" i="2"/>
  <c r="M1810" i="2"/>
  <c r="I1811" i="2"/>
  <c r="M1811" i="2"/>
  <c r="I1812" i="2"/>
  <c r="M1812" i="2"/>
  <c r="O1812" i="2" s="1"/>
  <c r="I1813" i="2"/>
  <c r="M1813" i="2"/>
  <c r="O1813" i="2" s="1"/>
  <c r="I1814" i="2"/>
  <c r="M1814" i="2"/>
  <c r="O1814" i="2" s="1"/>
  <c r="I1815" i="2"/>
  <c r="M1815" i="2"/>
  <c r="Q1815" i="2" s="1"/>
  <c r="I1816" i="2"/>
  <c r="M1816" i="2"/>
  <c r="O1816" i="2" s="1"/>
  <c r="I1817" i="2"/>
  <c r="M1817" i="2"/>
  <c r="O1817" i="2" s="1"/>
  <c r="I1818" i="2"/>
  <c r="M1818" i="2"/>
  <c r="O1818" i="2" s="1"/>
  <c r="I1819" i="2"/>
  <c r="M1819" i="2"/>
  <c r="Q1819" i="2" s="1"/>
  <c r="I1820" i="2"/>
  <c r="M1820" i="2"/>
  <c r="O1820" i="2" s="1"/>
  <c r="I1821" i="2"/>
  <c r="M1821" i="2"/>
  <c r="O1821" i="2" s="1"/>
  <c r="I1822" i="2"/>
  <c r="M1822" i="2"/>
  <c r="O1822" i="2" s="1"/>
  <c r="I1823" i="2"/>
  <c r="M1823" i="2"/>
  <c r="Q1823" i="2" s="1"/>
  <c r="I1824" i="2"/>
  <c r="M1824" i="2"/>
  <c r="I1825" i="2"/>
  <c r="M1825" i="2"/>
  <c r="I1826" i="2"/>
  <c r="M1826" i="2"/>
  <c r="I1827" i="2"/>
  <c r="M1827" i="2"/>
  <c r="I1828" i="2"/>
  <c r="M1828" i="2"/>
  <c r="I1829" i="2"/>
  <c r="M1829" i="2"/>
  <c r="O1829" i="2" s="1"/>
  <c r="I1830" i="2"/>
  <c r="M1830" i="2"/>
  <c r="O1830" i="2" s="1"/>
  <c r="I1831" i="2"/>
  <c r="M1831" i="2"/>
  <c r="Q1831" i="2" s="1"/>
  <c r="I1832" i="2"/>
  <c r="M1832" i="2"/>
  <c r="I1833" i="2"/>
  <c r="M1833" i="2"/>
  <c r="O1833" i="2" s="1"/>
  <c r="I1834" i="2"/>
  <c r="M1834" i="2"/>
  <c r="O1834" i="2" s="1"/>
  <c r="I1835" i="2"/>
  <c r="M1835" i="2"/>
  <c r="Q1835" i="2" s="1"/>
  <c r="I1836" i="2"/>
  <c r="M1836" i="2"/>
  <c r="I1837" i="2"/>
  <c r="M1837" i="2"/>
  <c r="O1837" i="2" s="1"/>
  <c r="I1838" i="2"/>
  <c r="M1838" i="2"/>
  <c r="O1838" i="2" s="1"/>
  <c r="I1839" i="2"/>
  <c r="M1839" i="2"/>
  <c r="Q1839" i="2" s="1"/>
  <c r="I1840" i="2"/>
  <c r="M1840" i="2"/>
  <c r="I1841" i="2"/>
  <c r="M1841" i="2"/>
  <c r="I1842" i="2"/>
  <c r="M1842" i="2"/>
  <c r="I1843" i="2"/>
  <c r="M1843" i="2"/>
  <c r="I1844" i="2"/>
  <c r="M1844" i="2"/>
  <c r="I1845" i="2"/>
  <c r="M1845" i="2"/>
  <c r="O1845" i="2" s="1"/>
  <c r="I1846" i="2"/>
  <c r="M1846" i="2"/>
  <c r="O1846" i="2" s="1"/>
  <c r="I1847" i="2"/>
  <c r="M1847" i="2"/>
  <c r="Q1847" i="2" s="1"/>
  <c r="I1848" i="2"/>
  <c r="M1848" i="2"/>
  <c r="I1849" i="2"/>
  <c r="M1849" i="2"/>
  <c r="O1849" i="2" s="1"/>
  <c r="I1850" i="2"/>
  <c r="M1850" i="2"/>
  <c r="O1850" i="2" s="1"/>
  <c r="I1851" i="2"/>
  <c r="M1851" i="2"/>
  <c r="Q1851" i="2" s="1"/>
  <c r="I1852" i="2"/>
  <c r="M1852" i="2"/>
  <c r="I1853" i="2"/>
  <c r="M1853" i="2"/>
  <c r="O1853" i="2" s="1"/>
  <c r="I1854" i="2"/>
  <c r="M1854" i="2"/>
  <c r="O1854" i="2" s="1"/>
  <c r="I1855" i="2"/>
  <c r="M1855" i="2"/>
  <c r="Q1855" i="2" s="1"/>
  <c r="I1856" i="2"/>
  <c r="M1856" i="2"/>
  <c r="I1857" i="2"/>
  <c r="M1857" i="2"/>
  <c r="I1858" i="2"/>
  <c r="M1858" i="2"/>
  <c r="I1859" i="2"/>
  <c r="M1859" i="2"/>
  <c r="I1860" i="2"/>
  <c r="M1860" i="2"/>
  <c r="I1861" i="2"/>
  <c r="M1861" i="2"/>
  <c r="O1861" i="2" s="1"/>
  <c r="I1862" i="2"/>
  <c r="M1862" i="2"/>
  <c r="O1862" i="2" s="1"/>
  <c r="I1863" i="2"/>
  <c r="M1863" i="2"/>
  <c r="Q1863" i="2" s="1"/>
  <c r="I1864" i="2"/>
  <c r="M1864" i="2"/>
  <c r="I1865" i="2"/>
  <c r="M1865" i="2"/>
  <c r="O1865" i="2" s="1"/>
  <c r="I1866" i="2"/>
  <c r="M1866" i="2"/>
  <c r="O1866" i="2" s="1"/>
  <c r="I1867" i="2"/>
  <c r="M1867" i="2"/>
  <c r="Q1867" i="2" s="1"/>
  <c r="I1868" i="2"/>
  <c r="M1868" i="2"/>
  <c r="I1869" i="2"/>
  <c r="M1869" i="2"/>
  <c r="Q1869" i="2" s="1"/>
  <c r="I1870" i="2"/>
  <c r="M1870" i="2"/>
  <c r="Q1870" i="2" s="1"/>
  <c r="I1871" i="2"/>
  <c r="M1871" i="2"/>
  <c r="Q1871" i="2" s="1"/>
  <c r="I1872" i="2"/>
  <c r="M1872" i="2"/>
  <c r="I1873" i="2"/>
  <c r="M1873" i="2"/>
  <c r="I1874" i="2"/>
  <c r="M1874" i="2"/>
  <c r="I1875" i="2"/>
  <c r="M1875" i="2"/>
  <c r="I1876" i="2"/>
  <c r="M1876" i="2"/>
  <c r="I1877" i="2"/>
  <c r="M1877" i="2"/>
  <c r="O1877" i="2" s="1"/>
  <c r="I1878" i="2"/>
  <c r="M1878" i="2"/>
  <c r="O1878" i="2" s="1"/>
  <c r="I1879" i="2"/>
  <c r="M1879" i="2"/>
  <c r="Q1879" i="2" s="1"/>
  <c r="I1880" i="2"/>
  <c r="M1880" i="2"/>
  <c r="I1881" i="2"/>
  <c r="M1881" i="2"/>
  <c r="O1881" i="2" s="1"/>
  <c r="I1882" i="2"/>
  <c r="M1882" i="2"/>
  <c r="O1882" i="2" s="1"/>
  <c r="I1883" i="2"/>
  <c r="M1883" i="2"/>
  <c r="Q1883" i="2" s="1"/>
  <c r="I1884" i="2"/>
  <c r="M1884" i="2"/>
  <c r="I1885" i="2"/>
  <c r="M1885" i="2"/>
  <c r="O1885" i="2" s="1"/>
  <c r="I1886" i="2"/>
  <c r="M1886" i="2"/>
  <c r="O1886" i="2" s="1"/>
  <c r="I1887" i="2"/>
  <c r="M1887" i="2"/>
  <c r="Q1887" i="2" s="1"/>
  <c r="I1888" i="2"/>
  <c r="M1888" i="2"/>
  <c r="I1889" i="2"/>
  <c r="M1889" i="2"/>
  <c r="I1890" i="2"/>
  <c r="M1890" i="2"/>
  <c r="I1891" i="2"/>
  <c r="M1891" i="2"/>
  <c r="I1892" i="2"/>
  <c r="M1892" i="2"/>
  <c r="O1892" i="2" s="1"/>
  <c r="I1893" i="2"/>
  <c r="M1893" i="2"/>
  <c r="O1893" i="2" s="1"/>
  <c r="I1894" i="2"/>
  <c r="M1894" i="2"/>
  <c r="Q1894" i="2" s="1"/>
  <c r="I1895" i="2"/>
  <c r="M1895" i="2"/>
  <c r="I1896" i="2"/>
  <c r="M1896" i="2"/>
  <c r="Q1896" i="2" s="1"/>
  <c r="I1897" i="2"/>
  <c r="M1897" i="2"/>
  <c r="Q1897" i="2" s="1"/>
  <c r="I1898" i="2"/>
  <c r="M1898" i="2"/>
  <c r="Q1898" i="2" s="1"/>
  <c r="I1899" i="2"/>
  <c r="M1899" i="2"/>
  <c r="O1899" i="2" s="1"/>
  <c r="I1900" i="2"/>
  <c r="M1900" i="2"/>
  <c r="I1901" i="2"/>
  <c r="M1901" i="2"/>
  <c r="O1901" i="2" s="1"/>
  <c r="I1902" i="2"/>
  <c r="M1902" i="2"/>
  <c r="Q1902" i="2" s="1"/>
  <c r="I1903" i="2"/>
  <c r="M1903" i="2"/>
  <c r="O1903" i="2" s="1"/>
  <c r="I1904" i="2"/>
  <c r="M1904" i="2"/>
  <c r="O1904" i="2" s="1"/>
  <c r="I1905" i="2"/>
  <c r="M1905" i="2"/>
  <c r="O1905" i="2" s="1"/>
  <c r="I1906" i="2"/>
  <c r="M1906" i="2"/>
  <c r="Q1906" i="2" s="1"/>
  <c r="I1907" i="2"/>
  <c r="M1907" i="2"/>
  <c r="O1907" i="2" s="1"/>
  <c r="I1908" i="2"/>
  <c r="M1908" i="2"/>
  <c r="I1909" i="2"/>
  <c r="M1909" i="2"/>
  <c r="I1910" i="2"/>
  <c r="M1910" i="2"/>
  <c r="O1910" i="2" s="1"/>
  <c r="I1911" i="2"/>
  <c r="M1911" i="2"/>
  <c r="O1911" i="2" s="1"/>
  <c r="I1912" i="2"/>
  <c r="M1912" i="2"/>
  <c r="Q1912" i="2" s="1"/>
  <c r="I1913" i="2"/>
  <c r="M1913" i="2"/>
  <c r="Q1913" i="2" s="1"/>
  <c r="I1914" i="2"/>
  <c r="M1914" i="2"/>
  <c r="I1915" i="2"/>
  <c r="M1915" i="2"/>
  <c r="O1915" i="2" s="1"/>
  <c r="I1916" i="2"/>
  <c r="M1916" i="2"/>
  <c r="O1916" i="2" s="1"/>
  <c r="I1917" i="2"/>
  <c r="M1917" i="2"/>
  <c r="Q1917" i="2" s="1"/>
  <c r="I1918" i="2"/>
  <c r="M1918" i="2"/>
  <c r="O1918" i="2" s="1"/>
  <c r="I1919" i="2"/>
  <c r="M1919" i="2"/>
  <c r="O1919" i="2" s="1"/>
  <c r="I1920" i="2"/>
  <c r="M1920" i="2"/>
  <c r="O1920" i="2" s="1"/>
  <c r="I1921" i="2"/>
  <c r="M1921" i="2"/>
  <c r="Q1921" i="2" s="1"/>
  <c r="I1922" i="2"/>
  <c r="M1922" i="2"/>
  <c r="I1923" i="2"/>
  <c r="M1923" i="2"/>
  <c r="O1923" i="2" s="1"/>
  <c r="I1924" i="2"/>
  <c r="M1924" i="2"/>
  <c r="O1924" i="2" s="1"/>
  <c r="I1925" i="2"/>
  <c r="M1925" i="2"/>
  <c r="Q1925" i="2" s="1"/>
  <c r="I1926" i="2"/>
  <c r="M1926" i="2"/>
  <c r="O1926" i="2" s="1"/>
  <c r="I1927" i="2"/>
  <c r="M1927" i="2"/>
  <c r="O1927" i="2" s="1"/>
  <c r="I1928" i="2"/>
  <c r="M1928" i="2"/>
  <c r="Q1928" i="2" s="1"/>
  <c r="I1929" i="2"/>
  <c r="M1929" i="2"/>
  <c r="I1930" i="2"/>
  <c r="M1930" i="2"/>
  <c r="O1930" i="2" s="1"/>
  <c r="I1931" i="2"/>
  <c r="M1931" i="2"/>
  <c r="O1931" i="2" s="1"/>
  <c r="I1932" i="2"/>
  <c r="M1932" i="2"/>
  <c r="O1932" i="2" s="1"/>
  <c r="I1933" i="2"/>
  <c r="M1933" i="2"/>
  <c r="Q1933" i="2" s="1"/>
  <c r="I1934" i="2"/>
  <c r="M1934" i="2"/>
  <c r="O1934" i="2" s="1"/>
  <c r="I1935" i="2"/>
  <c r="M1935" i="2"/>
  <c r="I1936" i="2"/>
  <c r="M1936" i="2"/>
  <c r="I1937" i="2"/>
  <c r="M1937" i="2"/>
  <c r="I1938" i="2"/>
  <c r="M1938" i="2"/>
  <c r="O1938" i="2" s="1"/>
  <c r="I1939" i="2"/>
  <c r="M1939" i="2"/>
  <c r="O1939" i="2" s="1"/>
  <c r="I1940" i="2"/>
  <c r="M1940" i="2"/>
  <c r="O1940" i="2" s="1"/>
  <c r="I1941" i="2"/>
  <c r="M1941" i="2"/>
  <c r="Q1941" i="2" s="1"/>
  <c r="I1942" i="2"/>
  <c r="M1942" i="2"/>
  <c r="O1942" i="2" s="1"/>
  <c r="I1943" i="2"/>
  <c r="M1943" i="2"/>
  <c r="I1944" i="2"/>
  <c r="M1944" i="2"/>
  <c r="I1945" i="2"/>
  <c r="M1945" i="2"/>
  <c r="Q1945" i="2" s="1"/>
  <c r="I1946" i="2"/>
  <c r="M1946" i="2"/>
  <c r="O1946" i="2" s="1"/>
  <c r="I1947" i="2"/>
  <c r="M1947" i="2"/>
  <c r="O1947" i="2" s="1"/>
  <c r="I1948" i="2"/>
  <c r="M1948" i="2"/>
  <c r="O1948" i="2" s="1"/>
  <c r="I1949" i="2"/>
  <c r="M1949" i="2"/>
  <c r="Q1949" i="2" s="1"/>
  <c r="I1950" i="2"/>
  <c r="M1950" i="2"/>
  <c r="O1950" i="2" s="1"/>
  <c r="I1951" i="2"/>
  <c r="M1951" i="2"/>
  <c r="Q1951" i="2" s="1"/>
  <c r="I1952" i="2"/>
  <c r="M1952" i="2"/>
  <c r="Q1952" i="2" s="1"/>
  <c r="I1953" i="2"/>
  <c r="M1953" i="2"/>
  <c r="Q1953" i="2" s="1"/>
  <c r="I1954" i="2"/>
  <c r="M1954" i="2"/>
  <c r="O1954" i="2" s="1"/>
  <c r="I1955" i="2"/>
  <c r="M1955" i="2"/>
  <c r="O1955" i="2" s="1"/>
  <c r="I1956" i="2"/>
  <c r="M1956" i="2"/>
  <c r="O1956" i="2" s="1"/>
  <c r="I1957" i="2"/>
  <c r="M1957" i="2"/>
  <c r="Q1957" i="2" s="1"/>
  <c r="I1958" i="2"/>
  <c r="M1958" i="2"/>
  <c r="I1959" i="2"/>
  <c r="M1959" i="2"/>
  <c r="O1959" i="2" s="1"/>
  <c r="I1960" i="2"/>
  <c r="M1960" i="2"/>
  <c r="Q1960" i="2" s="1"/>
  <c r="I1961" i="2"/>
  <c r="M1961" i="2"/>
  <c r="Q1961" i="2" s="1"/>
  <c r="I1962" i="2"/>
  <c r="M1962" i="2"/>
  <c r="O1962" i="2" s="1"/>
  <c r="I1963" i="2"/>
  <c r="M1963" i="2"/>
  <c r="I1964" i="2"/>
  <c r="M1964" i="2"/>
  <c r="O1964" i="2" s="1"/>
  <c r="I1965" i="2"/>
  <c r="M1965" i="2"/>
  <c r="Q1965" i="2" s="1"/>
  <c r="I1966" i="2"/>
  <c r="M1966" i="2"/>
  <c r="O1966" i="2" s="1"/>
  <c r="I1967" i="2"/>
  <c r="M1967" i="2"/>
  <c r="O1967" i="2" s="1"/>
  <c r="I1968" i="2"/>
  <c r="M1968" i="2"/>
  <c r="O1968" i="2" s="1"/>
  <c r="I1969" i="2"/>
  <c r="M1969" i="2"/>
  <c r="Q1969" i="2" s="1"/>
  <c r="I1970" i="2"/>
  <c r="M1970" i="2"/>
  <c r="O1970" i="2" s="1"/>
  <c r="I1971" i="2"/>
  <c r="M1971" i="2"/>
  <c r="I1972" i="2"/>
  <c r="M1972" i="2"/>
  <c r="I1973" i="2"/>
  <c r="M1973" i="2"/>
  <c r="I1974" i="2"/>
  <c r="M1974" i="2"/>
  <c r="O1974" i="2" s="1"/>
  <c r="I1975" i="2"/>
  <c r="M1975" i="2"/>
  <c r="Q1975" i="2" s="1"/>
  <c r="I1976" i="2"/>
  <c r="M1976" i="2"/>
  <c r="Q1976" i="2" s="1"/>
  <c r="I1977" i="2"/>
  <c r="M1977" i="2"/>
  <c r="Q1977" i="2" s="1"/>
  <c r="I1978" i="2"/>
  <c r="M1978" i="2"/>
  <c r="I1979" i="2"/>
  <c r="M1979" i="2"/>
  <c r="O1979" i="2" s="1"/>
  <c r="I1980" i="2"/>
  <c r="M1980" i="2"/>
  <c r="O1980" i="2" s="1"/>
  <c r="I1981" i="2"/>
  <c r="M1981" i="2"/>
  <c r="Q1981" i="2" s="1"/>
  <c r="I1982" i="2"/>
  <c r="M1982" i="2"/>
  <c r="O1982" i="2" s="1"/>
  <c r="I1983" i="2"/>
  <c r="M1983" i="2"/>
  <c r="O1983" i="2" s="1"/>
  <c r="I1984" i="2"/>
  <c r="M1984" i="2"/>
  <c r="O1984" i="2" s="1"/>
  <c r="I1985" i="2"/>
  <c r="M1985" i="2"/>
  <c r="Q1985" i="2" s="1"/>
  <c r="I1986" i="2"/>
  <c r="M1986" i="2"/>
  <c r="I1987" i="2"/>
  <c r="M1987" i="2"/>
  <c r="O1987" i="2" s="1"/>
  <c r="I1988" i="2"/>
  <c r="M1988" i="2"/>
  <c r="O1988" i="2" s="1"/>
  <c r="I1989" i="2"/>
  <c r="M1989" i="2"/>
  <c r="Q1989" i="2" s="1"/>
  <c r="I1990" i="2"/>
  <c r="M1990" i="2"/>
  <c r="O1990" i="2" s="1"/>
  <c r="I1991" i="2"/>
  <c r="M1991" i="2"/>
  <c r="I1992" i="2"/>
  <c r="M1992" i="2"/>
  <c r="I1993" i="2"/>
  <c r="M1993" i="2"/>
  <c r="I1994" i="2"/>
  <c r="M1994" i="2"/>
  <c r="O1994" i="2" s="1"/>
  <c r="I1995" i="2"/>
  <c r="M1995" i="2"/>
  <c r="O1995" i="2" s="1"/>
  <c r="I1996" i="2"/>
  <c r="M1996" i="2"/>
  <c r="O1996" i="2" s="1"/>
  <c r="I1997" i="2"/>
  <c r="M1997" i="2"/>
  <c r="Q1997" i="2" s="1"/>
  <c r="I1998" i="2"/>
  <c r="M1998" i="2"/>
  <c r="O1998" i="2" s="1"/>
  <c r="I1999" i="2"/>
  <c r="M1999" i="2"/>
  <c r="O1999" i="2" s="1"/>
  <c r="I2000" i="2"/>
  <c r="M2000" i="2"/>
  <c r="O2000" i="2" s="1"/>
  <c r="I2001" i="2"/>
  <c r="M2001" i="2"/>
  <c r="Q2001" i="2" s="1"/>
  <c r="I2002" i="2"/>
  <c r="M2002" i="2"/>
  <c r="O2002" i="2" s="1"/>
  <c r="I2003" i="2"/>
  <c r="M2003" i="2"/>
  <c r="Q2003" i="2" s="1"/>
  <c r="I2004" i="2"/>
  <c r="M2004" i="2"/>
  <c r="Q2004" i="2" s="1"/>
  <c r="I2005" i="2"/>
  <c r="M2005" i="2"/>
  <c r="Q2005" i="2" s="1"/>
  <c r="I2006" i="2"/>
  <c r="M2006" i="2"/>
  <c r="O2006" i="2" s="1"/>
  <c r="I2007" i="2"/>
  <c r="M2007" i="2"/>
  <c r="I2008" i="2"/>
  <c r="M2008" i="2"/>
  <c r="I2009" i="2"/>
  <c r="M2009" i="2"/>
  <c r="I2010" i="2"/>
  <c r="M2010" i="2"/>
  <c r="O2010" i="2" s="1"/>
  <c r="I2011" i="2"/>
  <c r="M2011" i="2"/>
  <c r="O2011" i="2" s="1"/>
  <c r="I2012" i="2"/>
  <c r="M2012" i="2"/>
  <c r="Q2012" i="2" s="1"/>
  <c r="I2013" i="2"/>
  <c r="M2013" i="2"/>
  <c r="Q2013" i="2" s="1"/>
  <c r="I2014" i="2"/>
  <c r="M2014" i="2"/>
  <c r="O2014" i="2" s="1"/>
  <c r="I2015" i="2"/>
  <c r="M2015" i="2"/>
  <c r="O2015" i="2" s="1"/>
  <c r="I2016" i="2"/>
  <c r="M2016" i="2"/>
  <c r="O2016" i="2" s="1"/>
  <c r="I2017" i="2"/>
  <c r="M2017" i="2"/>
  <c r="Q2017" i="2" s="1"/>
  <c r="I2018" i="2"/>
  <c r="M2018" i="2"/>
  <c r="O2018" i="2" s="1"/>
  <c r="I2019" i="2"/>
  <c r="M2019" i="2"/>
  <c r="O2019" i="2" s="1"/>
  <c r="I2020" i="2"/>
  <c r="M2020" i="2"/>
  <c r="O2020" i="2" s="1"/>
  <c r="I2021" i="2"/>
  <c r="M2021" i="2"/>
  <c r="Q2021" i="2" s="1"/>
  <c r="I2022" i="2"/>
  <c r="M2022" i="2"/>
  <c r="O2022" i="2" s="1"/>
  <c r="I2023" i="2"/>
  <c r="M2023" i="2"/>
  <c r="O2023" i="2" s="1"/>
  <c r="I2024" i="2"/>
  <c r="M2024" i="2"/>
  <c r="O2024" i="2" s="1"/>
  <c r="I2025" i="2"/>
  <c r="M2025" i="2"/>
  <c r="Q2025" i="2" s="1"/>
  <c r="I2026" i="2"/>
  <c r="M2026" i="2"/>
  <c r="O2026" i="2" s="1"/>
  <c r="I2027" i="2"/>
  <c r="M2027" i="2"/>
  <c r="Q2027" i="2" s="1"/>
  <c r="I2028" i="2"/>
  <c r="M2028" i="2"/>
  <c r="Q2028" i="2" s="1"/>
  <c r="I2029" i="2"/>
  <c r="M2029" i="2"/>
  <c r="Q2029" i="2" s="1"/>
  <c r="I2030" i="2"/>
  <c r="M2030" i="2"/>
  <c r="O2030" i="2" s="1"/>
  <c r="I2031" i="2"/>
  <c r="M2031" i="2"/>
  <c r="O2031" i="2" s="1"/>
  <c r="I2032" i="2"/>
  <c r="M2032" i="2"/>
  <c r="O2032" i="2" s="1"/>
  <c r="I2033" i="2"/>
  <c r="M2033" i="2"/>
  <c r="Q2033" i="2" s="1"/>
  <c r="I2034" i="2"/>
  <c r="M2034" i="2"/>
  <c r="O2034" i="2" s="1"/>
  <c r="I2035" i="2"/>
  <c r="M2035" i="2"/>
  <c r="O2035" i="2" s="1"/>
  <c r="I2036" i="2"/>
  <c r="M2036" i="2"/>
  <c r="O2036" i="2" s="1"/>
  <c r="I2037" i="2"/>
  <c r="M2037" i="2"/>
  <c r="Q2037" i="2" s="1"/>
  <c r="I2038" i="2"/>
  <c r="M2038" i="2"/>
  <c r="O2038" i="2" s="1"/>
  <c r="I2039" i="2"/>
  <c r="M2039" i="2"/>
  <c r="O2039" i="2" s="1"/>
  <c r="I2040" i="2"/>
  <c r="M2040" i="2"/>
  <c r="O2040" i="2" s="1"/>
  <c r="I2041" i="2"/>
  <c r="M2041" i="2"/>
  <c r="Q2041" i="2" s="1"/>
  <c r="I2042" i="2"/>
  <c r="M2042" i="2"/>
  <c r="O2042" i="2" s="1"/>
  <c r="I2043" i="2"/>
  <c r="M2043" i="2"/>
  <c r="Q2043" i="2" s="1"/>
  <c r="I2044" i="2"/>
  <c r="M2044" i="2"/>
  <c r="Q2044" i="2" s="1"/>
  <c r="I2045" i="2"/>
  <c r="M2045" i="2"/>
  <c r="Q2045" i="2" s="1"/>
  <c r="I2046" i="2"/>
  <c r="M2046" i="2"/>
  <c r="O2046" i="2" s="1"/>
  <c r="I2047" i="2"/>
  <c r="M2047" i="2"/>
  <c r="O2047" i="2" s="1"/>
  <c r="I2048" i="2"/>
  <c r="M2048" i="2"/>
  <c r="O2048" i="2" s="1"/>
  <c r="I2049" i="2"/>
  <c r="M2049" i="2"/>
  <c r="Q2049" i="2" s="1"/>
  <c r="I2050" i="2"/>
  <c r="M2050" i="2"/>
  <c r="O2050" i="2" s="1"/>
  <c r="I2051" i="2"/>
  <c r="M2051" i="2"/>
  <c r="O2051" i="2" s="1"/>
  <c r="I2052" i="2"/>
  <c r="M2052" i="2"/>
  <c r="O2052" i="2" s="1"/>
  <c r="I2053" i="2"/>
  <c r="M2053" i="2"/>
  <c r="Q2053" i="2" s="1"/>
  <c r="I2054" i="2"/>
  <c r="M2054" i="2"/>
  <c r="O2054" i="2" s="1"/>
  <c r="I2055" i="2"/>
  <c r="M2055" i="2"/>
  <c r="O2055" i="2" s="1"/>
  <c r="I2056" i="2"/>
  <c r="M2056" i="2"/>
  <c r="O2056" i="2" s="1"/>
  <c r="I2057" i="2"/>
  <c r="M2057" i="2"/>
  <c r="Q2057" i="2" s="1"/>
  <c r="I2058" i="2"/>
  <c r="M2058" i="2"/>
  <c r="O2058" i="2" s="1"/>
  <c r="I2059" i="2"/>
  <c r="M2059" i="2"/>
  <c r="Q2059" i="2" s="1"/>
  <c r="I2060" i="2"/>
  <c r="M2060" i="2"/>
  <c r="Q2060" i="2" s="1"/>
  <c r="I2061" i="2"/>
  <c r="M2061" i="2"/>
  <c r="Q2061" i="2" s="1"/>
  <c r="I2062" i="2"/>
  <c r="M2062" i="2"/>
  <c r="O2062" i="2" s="1"/>
  <c r="I2063" i="2"/>
  <c r="M2063" i="2"/>
  <c r="O2063" i="2" s="1"/>
  <c r="I2064" i="2"/>
  <c r="M2064" i="2"/>
  <c r="O2064" i="2" s="1"/>
  <c r="I2065" i="2"/>
  <c r="M2065" i="2"/>
  <c r="Q2065" i="2" s="1"/>
  <c r="I2066" i="2"/>
  <c r="M2066" i="2"/>
  <c r="O2066" i="2" s="1"/>
  <c r="I2067" i="2"/>
  <c r="M2067" i="2"/>
  <c r="O2067" i="2" s="1"/>
  <c r="I2068" i="2"/>
  <c r="M2068" i="2"/>
  <c r="O2068" i="2" s="1"/>
  <c r="I2069" i="2"/>
  <c r="M2069" i="2"/>
  <c r="Q2069" i="2" s="1"/>
  <c r="I2070" i="2"/>
  <c r="M2070" i="2"/>
  <c r="O2070" i="2" s="1"/>
  <c r="I2071" i="2"/>
  <c r="M2071" i="2"/>
  <c r="O2071" i="2" s="1"/>
  <c r="I2072" i="2"/>
  <c r="M2072" i="2"/>
  <c r="O2072" i="2" s="1"/>
  <c r="I2073" i="2"/>
  <c r="M2073" i="2"/>
  <c r="Q2073" i="2" s="1"/>
  <c r="I2074" i="2"/>
  <c r="M2074" i="2"/>
  <c r="O2074" i="2" s="1"/>
  <c r="I2075" i="2"/>
  <c r="M2075" i="2"/>
  <c r="Q2075" i="2" s="1"/>
  <c r="I2076" i="2"/>
  <c r="M2076" i="2"/>
  <c r="Q2076" i="2" s="1"/>
  <c r="I2077" i="2"/>
  <c r="M2077" i="2"/>
  <c r="Q2077" i="2" s="1"/>
  <c r="I2078" i="2"/>
  <c r="M2078" i="2"/>
  <c r="O2078" i="2" s="1"/>
  <c r="I2079" i="2"/>
  <c r="M2079" i="2"/>
  <c r="O2079" i="2" s="1"/>
  <c r="I2080" i="2"/>
  <c r="M2080" i="2"/>
  <c r="O2080" i="2" s="1"/>
  <c r="I2081" i="2"/>
  <c r="M2081" i="2"/>
  <c r="Q2081" i="2" s="1"/>
  <c r="I2082" i="2"/>
  <c r="M2082" i="2"/>
  <c r="O2082" i="2" s="1"/>
  <c r="I2083" i="2"/>
  <c r="M2083" i="2"/>
  <c r="O2083" i="2" s="1"/>
  <c r="I2084" i="2"/>
  <c r="M2084" i="2"/>
  <c r="O2084" i="2" s="1"/>
  <c r="I2085" i="2"/>
  <c r="M2085" i="2"/>
  <c r="Q2085" i="2" s="1"/>
  <c r="I2086" i="2"/>
  <c r="M2086" i="2"/>
  <c r="O2086" i="2" s="1"/>
  <c r="I2087" i="2"/>
  <c r="M2087" i="2"/>
  <c r="O2087" i="2" s="1"/>
  <c r="I2088" i="2"/>
  <c r="M2088" i="2"/>
  <c r="O2088" i="2" s="1"/>
  <c r="I2089" i="2"/>
  <c r="M2089" i="2"/>
  <c r="Q2089" i="2" s="1"/>
  <c r="I2090" i="2"/>
  <c r="M2090" i="2"/>
  <c r="O2090" i="2" s="1"/>
  <c r="I2091" i="2"/>
  <c r="M2091" i="2"/>
  <c r="Q2091" i="2" s="1"/>
  <c r="I2092" i="2"/>
  <c r="M2092" i="2"/>
  <c r="Q2092" i="2" s="1"/>
  <c r="I2093" i="2"/>
  <c r="M2093" i="2"/>
  <c r="Q2093" i="2" s="1"/>
  <c r="I2094" i="2"/>
  <c r="M2094" i="2"/>
  <c r="O2094" i="2" s="1"/>
  <c r="I2095" i="2"/>
  <c r="M2095" i="2"/>
  <c r="O2095" i="2" s="1"/>
  <c r="I2096" i="2"/>
  <c r="M2096" i="2"/>
  <c r="O2096" i="2" s="1"/>
  <c r="I2097" i="2"/>
  <c r="M2097" i="2"/>
  <c r="Q2097" i="2" s="1"/>
  <c r="I2098" i="2"/>
  <c r="M2098" i="2"/>
  <c r="O2098" i="2" s="1"/>
  <c r="I2099" i="2"/>
  <c r="M2099" i="2"/>
  <c r="O2099" i="2" s="1"/>
  <c r="I2100" i="2"/>
  <c r="M2100" i="2"/>
  <c r="O2100" i="2" s="1"/>
  <c r="I2101" i="2"/>
  <c r="M2101" i="2"/>
  <c r="Q2101" i="2" s="1"/>
  <c r="I2102" i="2"/>
  <c r="M2102" i="2"/>
  <c r="O2102" i="2" s="1"/>
  <c r="I2103" i="2"/>
  <c r="M2103" i="2"/>
  <c r="O2103" i="2" s="1"/>
  <c r="I2104" i="2"/>
  <c r="M2104" i="2"/>
  <c r="O2104" i="2" s="1"/>
  <c r="I2105" i="2"/>
  <c r="M2105" i="2"/>
  <c r="O2105" i="2" s="1"/>
  <c r="I2106" i="2"/>
  <c r="M2106" i="2"/>
  <c r="Q2106" i="2" s="1"/>
  <c r="I2107" i="2"/>
  <c r="M2107" i="2"/>
  <c r="Q2107" i="2" s="1"/>
  <c r="I2108" i="2"/>
  <c r="M2108" i="2"/>
  <c r="Q2108" i="2" s="1"/>
  <c r="I2109" i="2"/>
  <c r="M2109" i="2"/>
  <c r="O2109" i="2" s="1"/>
  <c r="I2110" i="2"/>
  <c r="M2110" i="2"/>
  <c r="O2110" i="2" s="1"/>
  <c r="I2111" i="2"/>
  <c r="M2111" i="2"/>
  <c r="O2111" i="2" s="1"/>
  <c r="I2112" i="2"/>
  <c r="M2112" i="2"/>
  <c r="Q2112" i="2" s="1"/>
  <c r="I2113" i="2"/>
  <c r="M2113" i="2"/>
  <c r="O2113" i="2" s="1"/>
  <c r="I2114" i="2"/>
  <c r="M2114" i="2"/>
  <c r="O2114" i="2" s="1"/>
  <c r="I2115" i="2"/>
  <c r="M2115" i="2"/>
  <c r="O2115" i="2" s="1"/>
  <c r="I2116" i="2"/>
  <c r="M2116" i="2"/>
  <c r="Q2116" i="2" s="1"/>
  <c r="I2117" i="2"/>
  <c r="M2117" i="2"/>
  <c r="O2117" i="2" s="1"/>
  <c r="I2118" i="2"/>
  <c r="M2118" i="2"/>
  <c r="O2118" i="2" s="1"/>
  <c r="I2119" i="2"/>
  <c r="M2119" i="2"/>
  <c r="O2119" i="2" s="1"/>
  <c r="I2120" i="2"/>
  <c r="M2120" i="2"/>
  <c r="Q2120" i="2" s="1"/>
  <c r="I2121" i="2"/>
  <c r="M2121" i="2"/>
  <c r="O2121" i="2" s="1"/>
  <c r="I2122" i="2"/>
  <c r="M2122" i="2"/>
  <c r="Q2122" i="2" s="1"/>
  <c r="I2123" i="2"/>
  <c r="M2123" i="2"/>
  <c r="Q2123" i="2" s="1"/>
  <c r="I2124" i="2"/>
  <c r="M2124" i="2"/>
  <c r="Q2124" i="2" s="1"/>
  <c r="I2125" i="2"/>
  <c r="M2125" i="2"/>
  <c r="O2125" i="2" s="1"/>
  <c r="I2126" i="2"/>
  <c r="M2126" i="2"/>
  <c r="O2126" i="2" s="1"/>
  <c r="I2127" i="2"/>
  <c r="M2127" i="2"/>
  <c r="O2127" i="2" s="1"/>
  <c r="I2128" i="2"/>
  <c r="M2128" i="2"/>
  <c r="Q2128" i="2" s="1"/>
  <c r="I2129" i="2"/>
  <c r="M2129" i="2"/>
  <c r="O2129" i="2" s="1"/>
  <c r="I2130" i="2"/>
  <c r="M2130" i="2"/>
  <c r="Q2130" i="2" s="1"/>
  <c r="I2131" i="2"/>
  <c r="M2131" i="2"/>
  <c r="Q2131" i="2" s="1"/>
  <c r="I2132" i="2"/>
  <c r="M2132" i="2"/>
  <c r="Q2132" i="2" s="1"/>
  <c r="I2133" i="2"/>
  <c r="M2133" i="2"/>
  <c r="O2133" i="2" s="1"/>
  <c r="I2134" i="2"/>
  <c r="M2134" i="2"/>
  <c r="O2134" i="2" s="1"/>
  <c r="I2135" i="2"/>
  <c r="M2135" i="2"/>
  <c r="O2135" i="2" s="1"/>
  <c r="I2136" i="2"/>
  <c r="M2136" i="2"/>
  <c r="Q2136" i="2" s="1"/>
  <c r="I2137" i="2"/>
  <c r="M2137" i="2"/>
  <c r="O2137" i="2" s="1"/>
  <c r="I2138" i="2"/>
  <c r="M2138" i="2"/>
  <c r="Q2138" i="2" s="1"/>
  <c r="I2139" i="2"/>
  <c r="M2139" i="2"/>
  <c r="Q2139" i="2" s="1"/>
  <c r="I2140" i="2"/>
  <c r="M2140" i="2"/>
  <c r="Q2140" i="2" s="1"/>
  <c r="I2141" i="2"/>
  <c r="M2141" i="2"/>
  <c r="O2141" i="2" s="1"/>
  <c r="I2142" i="2"/>
  <c r="M2142" i="2"/>
  <c r="O2142" i="2" s="1"/>
  <c r="I2143" i="2"/>
  <c r="M2143" i="2"/>
  <c r="O2143" i="2" s="1"/>
  <c r="I2144" i="2"/>
  <c r="M2144" i="2"/>
  <c r="Q2144" i="2" s="1"/>
  <c r="I2145" i="2"/>
  <c r="M2145" i="2"/>
  <c r="O2145" i="2" s="1"/>
  <c r="I2146" i="2"/>
  <c r="M2146" i="2"/>
  <c r="O2146" i="2" s="1"/>
  <c r="I2147" i="2"/>
  <c r="M2147" i="2"/>
  <c r="O2147" i="2" s="1"/>
  <c r="I2148" i="2"/>
  <c r="M2148" i="2"/>
  <c r="Q2148" i="2" s="1"/>
  <c r="I2149" i="2"/>
  <c r="M2149" i="2"/>
  <c r="O2149" i="2" s="1"/>
  <c r="I2150" i="2"/>
  <c r="M2150" i="2"/>
  <c r="O2150" i="2" s="1"/>
  <c r="I2151" i="2"/>
  <c r="M2151" i="2"/>
  <c r="O2151" i="2" s="1"/>
  <c r="I2152" i="2"/>
  <c r="M2152" i="2"/>
  <c r="Q2152" i="2" s="1"/>
  <c r="I2153" i="2"/>
  <c r="M2153" i="2"/>
  <c r="O2153" i="2" s="1"/>
  <c r="I2154" i="2"/>
  <c r="M2154" i="2"/>
  <c r="Q2154" i="2" s="1"/>
  <c r="I2155" i="2"/>
  <c r="M2155" i="2"/>
  <c r="Q2155" i="2" s="1"/>
  <c r="I2156" i="2"/>
  <c r="M2156" i="2"/>
  <c r="O2156" i="2" s="1"/>
  <c r="I2157" i="2"/>
  <c r="M2157" i="2"/>
  <c r="O2157" i="2" s="1"/>
  <c r="I2158" i="2"/>
  <c r="M2158" i="2"/>
  <c r="O2158" i="2" s="1"/>
  <c r="I2159" i="2"/>
  <c r="M2159" i="2"/>
  <c r="Q2159" i="2" s="1"/>
  <c r="I2160" i="2"/>
  <c r="M2160" i="2"/>
  <c r="O2160" i="2" s="1"/>
  <c r="I2161" i="2"/>
  <c r="M2161" i="2"/>
  <c r="O2161" i="2" s="1"/>
  <c r="I2162" i="2"/>
  <c r="M2162" i="2"/>
  <c r="O2162" i="2" s="1"/>
  <c r="I2163" i="2"/>
  <c r="M2163" i="2"/>
  <c r="Q2163" i="2" s="1"/>
  <c r="I2164" i="2"/>
  <c r="M2164" i="2"/>
  <c r="O2164" i="2" s="1"/>
  <c r="I2165" i="2"/>
  <c r="M2165" i="2"/>
  <c r="O2165" i="2" s="1"/>
  <c r="I2166" i="2"/>
  <c r="M2166" i="2"/>
  <c r="O2166" i="2" s="1"/>
  <c r="I2167" i="2"/>
  <c r="M2167" i="2"/>
  <c r="Q2167" i="2" s="1"/>
  <c r="I2168" i="2"/>
  <c r="M2168" i="2"/>
  <c r="O2168" i="2" s="1"/>
  <c r="I2169" i="2"/>
  <c r="M2169" i="2"/>
  <c r="Q2169" i="2" s="1"/>
  <c r="I2170" i="2"/>
  <c r="M2170" i="2"/>
  <c r="Q2170" i="2" s="1"/>
  <c r="I2171" i="2"/>
  <c r="M2171" i="2"/>
  <c r="O2171" i="2" s="1"/>
  <c r="I2172" i="2"/>
  <c r="M2172" i="2"/>
  <c r="O2172" i="2" s="1"/>
  <c r="I2173" i="2"/>
  <c r="M2173" i="2"/>
  <c r="O2173" i="2" s="1"/>
  <c r="I2174" i="2"/>
  <c r="M2174" i="2"/>
  <c r="Q2174" i="2" s="1"/>
  <c r="I2175" i="2"/>
  <c r="M2175" i="2"/>
  <c r="O2175" i="2" s="1"/>
  <c r="I2176" i="2"/>
  <c r="M2176" i="2"/>
  <c r="O2176" i="2" s="1"/>
  <c r="I2177" i="2"/>
  <c r="M2177" i="2"/>
  <c r="Q2177" i="2" s="1"/>
  <c r="I2178" i="2"/>
  <c r="M2178" i="2"/>
  <c r="O2178" i="2" s="1"/>
  <c r="I2179" i="2"/>
  <c r="M2179" i="2"/>
  <c r="O2179" i="2" s="1"/>
  <c r="I2180" i="2"/>
  <c r="M2180" i="2"/>
  <c r="O2180" i="2" s="1"/>
  <c r="I2181" i="2"/>
  <c r="M2181" i="2"/>
  <c r="O2181" i="2" s="1"/>
  <c r="I2182" i="2"/>
  <c r="M2182" i="2"/>
  <c r="Q2182" i="2" s="1"/>
  <c r="I2183" i="2"/>
  <c r="M2183" i="2"/>
  <c r="Q2183" i="2" s="1"/>
  <c r="I2184" i="2"/>
  <c r="M2184" i="2"/>
  <c r="Q2184" i="2" s="1"/>
  <c r="I2185" i="2"/>
  <c r="M2185" i="2"/>
  <c r="O2185" i="2" s="1"/>
  <c r="I2186" i="2"/>
  <c r="M2186" i="2"/>
  <c r="O2186" i="2" s="1"/>
  <c r="I2187" i="2"/>
  <c r="M2187" i="2"/>
  <c r="O2187" i="2" s="1"/>
  <c r="I2188" i="2"/>
  <c r="M2188" i="2"/>
  <c r="Q2188" i="2" s="1"/>
  <c r="I2189" i="2"/>
  <c r="M2189" i="2"/>
  <c r="O2189" i="2" s="1"/>
  <c r="I2190" i="2"/>
  <c r="M2190" i="2"/>
  <c r="Q2190" i="2" s="1"/>
  <c r="I2191" i="2"/>
  <c r="M2191" i="2"/>
  <c r="Q2191" i="2" s="1"/>
  <c r="I2192" i="2"/>
  <c r="M2192" i="2"/>
  <c r="Q2192" i="2" s="1"/>
  <c r="I2193" i="2"/>
  <c r="M2193" i="2"/>
  <c r="O2193" i="2" s="1"/>
  <c r="I2194" i="2"/>
  <c r="M2194" i="2"/>
  <c r="O2194" i="2" s="1"/>
  <c r="I2195" i="2"/>
  <c r="M2195" i="2"/>
  <c r="O2195" i="2" s="1"/>
  <c r="I2196" i="2"/>
  <c r="M2196" i="2"/>
  <c r="Q2196" i="2" s="1"/>
  <c r="I2197" i="2"/>
  <c r="M2197" i="2"/>
  <c r="O2197" i="2" s="1"/>
  <c r="I2198" i="2"/>
  <c r="M2198" i="2"/>
  <c r="Q2198" i="2" s="1"/>
  <c r="I2199" i="2"/>
  <c r="M2199" i="2"/>
  <c r="Q2199" i="2" s="1"/>
  <c r="I2200" i="2"/>
  <c r="M2200" i="2"/>
  <c r="Q2200" i="2" s="1"/>
  <c r="I2201" i="2"/>
  <c r="M2201" i="2"/>
  <c r="O2201" i="2" s="1"/>
  <c r="I2202" i="2"/>
  <c r="M2202" i="2"/>
  <c r="O2202" i="2" s="1"/>
  <c r="I2203" i="2"/>
  <c r="M2203" i="2"/>
  <c r="O2203" i="2" s="1"/>
  <c r="I2204" i="2"/>
  <c r="M2204" i="2"/>
  <c r="Q2204" i="2" s="1"/>
  <c r="I2205" i="2"/>
  <c r="M2205" i="2"/>
  <c r="O2205" i="2" s="1"/>
  <c r="I2206" i="2"/>
  <c r="M2206" i="2"/>
  <c r="O2206" i="2" s="1"/>
  <c r="I2207" i="2"/>
  <c r="M2207" i="2"/>
  <c r="O2207" i="2" s="1"/>
  <c r="I2208" i="2"/>
  <c r="M2208" i="2"/>
  <c r="Q2208" i="2" s="1"/>
  <c r="I2209" i="2"/>
  <c r="M2209" i="2"/>
  <c r="O2209" i="2" s="1"/>
  <c r="I2210" i="2"/>
  <c r="M2210" i="2"/>
  <c r="O2210" i="2" s="1"/>
  <c r="I2211" i="2"/>
  <c r="M2211" i="2"/>
  <c r="O2211" i="2" s="1"/>
  <c r="I2212" i="2"/>
  <c r="M2212" i="2"/>
  <c r="Q2212" i="2" s="1"/>
  <c r="I2213" i="2"/>
  <c r="M2213" i="2"/>
  <c r="O2213" i="2" s="1"/>
  <c r="I2214" i="2"/>
  <c r="M2214" i="2"/>
  <c r="Q2214" i="2" s="1"/>
  <c r="I2215" i="2"/>
  <c r="M2215" i="2"/>
  <c r="Q2215" i="2" s="1"/>
  <c r="I2216" i="2"/>
  <c r="M2216" i="2"/>
  <c r="Q2216" i="2" s="1"/>
  <c r="I2217" i="2"/>
  <c r="M2217" i="2"/>
  <c r="O2217" i="2" s="1"/>
  <c r="I2218" i="2"/>
  <c r="M2218" i="2"/>
  <c r="O2218" i="2" s="1"/>
  <c r="I2219" i="2"/>
  <c r="M2219" i="2"/>
  <c r="O2219" i="2" s="1"/>
  <c r="I2220" i="2"/>
  <c r="M2220" i="2"/>
  <c r="Q2220" i="2" s="1"/>
  <c r="I2221" i="2"/>
  <c r="M2221" i="2"/>
  <c r="O2221" i="2" s="1"/>
  <c r="I2222" i="2"/>
  <c r="M2222" i="2"/>
  <c r="O2222" i="2" s="1"/>
  <c r="I2223" i="2"/>
  <c r="M2223" i="2"/>
  <c r="O2223" i="2" s="1"/>
  <c r="I2224" i="2"/>
  <c r="M2224" i="2"/>
  <c r="Q2224" i="2" s="1"/>
  <c r="I2225" i="2"/>
  <c r="M2225" i="2"/>
  <c r="O2225" i="2" s="1"/>
  <c r="I2226" i="2"/>
  <c r="M2226" i="2"/>
  <c r="O2226" i="2" s="1"/>
  <c r="I2227" i="2"/>
  <c r="M2227" i="2"/>
  <c r="O2227" i="2" s="1"/>
  <c r="I2228" i="2"/>
  <c r="M2228" i="2"/>
  <c r="Q2228" i="2" s="1"/>
  <c r="I2229" i="2"/>
  <c r="M2229" i="2"/>
  <c r="O2229" i="2" s="1"/>
  <c r="I2230" i="2"/>
  <c r="M2230" i="2"/>
  <c r="Q2230" i="2" s="1"/>
  <c r="I2231" i="2"/>
  <c r="M2231" i="2"/>
  <c r="Q2231" i="2" s="1"/>
  <c r="I2232" i="2"/>
  <c r="M2232" i="2"/>
  <c r="Q2232" i="2" s="1"/>
  <c r="I2233" i="2"/>
  <c r="M2233" i="2"/>
  <c r="O2233" i="2" s="1"/>
  <c r="I2234" i="2"/>
  <c r="M2234" i="2"/>
  <c r="O2234" i="2" s="1"/>
  <c r="I2235" i="2"/>
  <c r="M2235" i="2"/>
  <c r="O2235" i="2" s="1"/>
  <c r="I2236" i="2"/>
  <c r="M2236" i="2"/>
  <c r="Q2236" i="2" s="1"/>
  <c r="I2237" i="2"/>
  <c r="M2237" i="2"/>
  <c r="O2237" i="2" s="1"/>
  <c r="I2238" i="2"/>
  <c r="M2238" i="2"/>
  <c r="O2238" i="2" s="1"/>
  <c r="I2239" i="2"/>
  <c r="M2239" i="2"/>
  <c r="O2239" i="2" s="1"/>
  <c r="I2240" i="2"/>
  <c r="M2240" i="2"/>
  <c r="Q2240" i="2" s="1"/>
  <c r="I2241" i="2"/>
  <c r="M2241" i="2"/>
  <c r="O2241" i="2" s="1"/>
  <c r="I2242" i="2"/>
  <c r="M2242" i="2"/>
  <c r="O2242" i="2" s="1"/>
  <c r="I2243" i="2"/>
  <c r="M2243" i="2"/>
  <c r="O2243" i="2" s="1"/>
  <c r="I2244" i="2"/>
  <c r="M2244" i="2"/>
  <c r="Q2244" i="2" s="1"/>
  <c r="I2245" i="2"/>
  <c r="M2245" i="2"/>
  <c r="O2245" i="2" s="1"/>
  <c r="I2246" i="2"/>
  <c r="M2246" i="2"/>
  <c r="O2246" i="2" s="1"/>
  <c r="I2247" i="2"/>
  <c r="M2247" i="2"/>
  <c r="Q2247" i="2" s="1"/>
  <c r="I2248" i="2"/>
  <c r="M2248" i="2"/>
  <c r="O2248" i="2" s="1"/>
  <c r="I2249" i="2"/>
  <c r="M2249" i="2"/>
  <c r="O2249" i="2" s="1"/>
  <c r="I2250" i="2"/>
  <c r="M2250" i="2"/>
  <c r="O2250" i="2" s="1"/>
  <c r="I2251" i="2"/>
  <c r="M2251" i="2"/>
  <c r="Q2251" i="2" s="1"/>
  <c r="I2252" i="2"/>
  <c r="M2252" i="2"/>
  <c r="O2252" i="2" s="1"/>
  <c r="I2253" i="2"/>
  <c r="M2253" i="2"/>
  <c r="Q2253" i="2" s="1"/>
  <c r="I2254" i="2"/>
  <c r="M2254" i="2"/>
  <c r="Q2254" i="2" s="1"/>
  <c r="I2255" i="2"/>
  <c r="M2255" i="2"/>
  <c r="Q2255" i="2" s="1"/>
  <c r="I2256" i="2"/>
  <c r="M2256" i="2"/>
  <c r="O2256" i="2" s="1"/>
  <c r="I2257" i="2"/>
  <c r="M2257" i="2"/>
  <c r="O2257" i="2" s="1"/>
  <c r="I2258" i="2"/>
  <c r="M2258" i="2"/>
  <c r="O2258" i="2" s="1"/>
  <c r="I2259" i="2"/>
  <c r="M2259" i="2"/>
  <c r="Q2259" i="2" s="1"/>
  <c r="I2260" i="2"/>
  <c r="M2260" i="2"/>
  <c r="O2260" i="2" s="1"/>
  <c r="I2261" i="2"/>
  <c r="M2261" i="2"/>
  <c r="Q2261" i="2" s="1"/>
  <c r="I2262" i="2"/>
  <c r="M2262" i="2"/>
  <c r="O2262" i="2" s="1"/>
  <c r="I2263" i="2"/>
  <c r="M2263" i="2"/>
  <c r="Q2263" i="2" s="1"/>
  <c r="I2264" i="2"/>
  <c r="M2264" i="2"/>
  <c r="O2264" i="2" s="1"/>
  <c r="I2265" i="2"/>
  <c r="M2265" i="2"/>
  <c r="O2265" i="2" s="1"/>
  <c r="I2266" i="2"/>
  <c r="M2266" i="2"/>
  <c r="O2266" i="2" s="1"/>
  <c r="I2267" i="2"/>
  <c r="M2267" i="2"/>
  <c r="Q2267" i="2" s="1"/>
  <c r="I2268" i="2"/>
  <c r="M2268" i="2"/>
  <c r="O2268" i="2" s="1"/>
  <c r="I2269" i="2"/>
  <c r="M2269" i="2"/>
  <c r="Q2269" i="2" s="1"/>
  <c r="I2270" i="2"/>
  <c r="M2270" i="2"/>
  <c r="Q2270" i="2" s="1"/>
  <c r="I2271" i="2"/>
  <c r="M2271" i="2"/>
  <c r="Q2271" i="2" s="1"/>
  <c r="I2272" i="2"/>
  <c r="M2272" i="2"/>
  <c r="O2272" i="2" s="1"/>
  <c r="I2273" i="2"/>
  <c r="M2273" i="2"/>
  <c r="O2273" i="2" s="1"/>
  <c r="I2274" i="2"/>
  <c r="M2274" i="2"/>
  <c r="O2274" i="2" s="1"/>
  <c r="I2275" i="2"/>
  <c r="M2275" i="2"/>
  <c r="Q2275" i="2" s="1"/>
  <c r="I2276" i="2"/>
  <c r="M2276" i="2"/>
  <c r="O2276" i="2" s="1"/>
  <c r="I2277" i="2"/>
  <c r="M2277" i="2"/>
  <c r="O2277" i="2" s="1"/>
  <c r="I2278" i="2"/>
  <c r="M2278" i="2"/>
  <c r="Q2278" i="2" s="1"/>
  <c r="I2279" i="2"/>
  <c r="M2279" i="2"/>
  <c r="O2279" i="2" s="1"/>
  <c r="I2280" i="2"/>
  <c r="M2280" i="2"/>
  <c r="O2280" i="2" s="1"/>
  <c r="I2281" i="2"/>
  <c r="M2281" i="2"/>
  <c r="Q2281" i="2" s="1"/>
  <c r="I2282" i="2"/>
  <c r="M2282" i="2"/>
  <c r="O2282" i="2" s="1"/>
  <c r="I2283" i="2"/>
  <c r="M2283" i="2"/>
  <c r="O2283" i="2" s="1"/>
  <c r="I2284" i="2"/>
  <c r="M2284" i="2"/>
  <c r="O2284" i="2" s="1"/>
  <c r="I2285" i="2"/>
  <c r="M2285" i="2"/>
  <c r="Q2285" i="2" s="1"/>
  <c r="I2286" i="2"/>
  <c r="M2286" i="2"/>
  <c r="O2286" i="2" s="1"/>
  <c r="I2287" i="2"/>
  <c r="M2287" i="2"/>
  <c r="O2287" i="2" s="1"/>
  <c r="I2288" i="2"/>
  <c r="M2288" i="2"/>
  <c r="O2288" i="2" s="1"/>
  <c r="I2289" i="2"/>
  <c r="M2289" i="2"/>
  <c r="Q2289" i="2" s="1"/>
  <c r="I2290" i="2"/>
  <c r="M2290" i="2"/>
  <c r="O2290" i="2" s="1"/>
  <c r="I2291" i="2"/>
  <c r="M2291" i="2"/>
  <c r="O2291" i="2" s="1"/>
  <c r="I2292" i="2"/>
  <c r="M2292" i="2"/>
  <c r="O2292" i="2" s="1"/>
  <c r="I2293" i="2"/>
  <c r="M2293" i="2"/>
  <c r="Q2293" i="2" s="1"/>
  <c r="I2294" i="2"/>
  <c r="M2294" i="2"/>
  <c r="O2294" i="2" s="1"/>
  <c r="I2295" i="2"/>
  <c r="M2295" i="2"/>
  <c r="O2295" i="2" s="1"/>
  <c r="I2296" i="2"/>
  <c r="M2296" i="2"/>
  <c r="O2296" i="2" s="1"/>
  <c r="I2297" i="2"/>
  <c r="M2297" i="2"/>
  <c r="Q2297" i="2" s="1"/>
  <c r="I2298" i="2"/>
  <c r="M2298" i="2"/>
  <c r="O2298" i="2" s="1"/>
  <c r="I2299" i="2"/>
  <c r="M2299" i="2"/>
  <c r="O2299" i="2" s="1"/>
  <c r="I2300" i="2"/>
  <c r="M2300" i="2"/>
  <c r="O2300" i="2" s="1"/>
  <c r="I2301" i="2"/>
  <c r="M2301" i="2"/>
  <c r="Q2301" i="2" s="1"/>
  <c r="I2302" i="2"/>
  <c r="M2302" i="2"/>
  <c r="O2302" i="2" s="1"/>
  <c r="I2303" i="2"/>
  <c r="M2303" i="2"/>
  <c r="O2303" i="2" s="1"/>
  <c r="D2304" i="2"/>
  <c r="G2304" i="2"/>
  <c r="H2304" i="2"/>
  <c r="K2304" i="2"/>
  <c r="N2304" i="2"/>
  <c r="I2311" i="2" l="1"/>
  <c r="I2312" i="2"/>
  <c r="I2308" i="2"/>
  <c r="Q90" i="2"/>
  <c r="O2131" i="2"/>
  <c r="O373" i="2"/>
  <c r="Q4" i="2"/>
  <c r="O1616" i="2"/>
  <c r="Q1631" i="2"/>
  <c r="O127" i="2"/>
  <c r="Q2300" i="2"/>
  <c r="Q1632" i="2"/>
  <c r="O1002" i="2"/>
  <c r="O987" i="2"/>
  <c r="Q951" i="2"/>
  <c r="O2270" i="2"/>
  <c r="Q1885" i="2"/>
  <c r="O1003" i="2"/>
  <c r="O988" i="2"/>
  <c r="Q952" i="2"/>
  <c r="Q538" i="2"/>
  <c r="O1633" i="2"/>
  <c r="O1327" i="2"/>
  <c r="O2191" i="2"/>
  <c r="Q1915" i="2"/>
  <c r="Q1882" i="2"/>
  <c r="Q2299" i="2"/>
  <c r="O2199" i="2"/>
  <c r="Q1758" i="2"/>
  <c r="O1503" i="2"/>
  <c r="O1293" i="2"/>
  <c r="Q1138" i="2"/>
  <c r="Q1092" i="2"/>
  <c r="O627" i="2"/>
  <c r="O422" i="2"/>
  <c r="Q54" i="2"/>
  <c r="O5" i="2"/>
  <c r="Q1644" i="2"/>
  <c r="Q1439" i="2"/>
  <c r="O1212" i="2"/>
  <c r="Q1029" i="2"/>
  <c r="Q900" i="2"/>
  <c r="Q453" i="2"/>
  <c r="O197" i="2"/>
  <c r="Q22" i="2"/>
  <c r="O2139" i="2"/>
  <c r="O2093" i="2"/>
  <c r="O1359" i="2"/>
  <c r="Q901" i="2"/>
  <c r="Q492" i="2"/>
  <c r="O372" i="2"/>
  <c r="O143" i="2"/>
  <c r="Q104" i="2"/>
  <c r="O2192" i="2"/>
  <c r="O2132" i="2"/>
  <c r="Q1968" i="2"/>
  <c r="Q1757" i="2"/>
  <c r="Q1538" i="2"/>
  <c r="Q1438" i="2"/>
  <c r="Q1237" i="2"/>
  <c r="Q1149" i="2"/>
  <c r="Q1121" i="2"/>
  <c r="O844" i="2"/>
  <c r="O675" i="2"/>
  <c r="Q559" i="2"/>
  <c r="O485" i="2"/>
  <c r="Q441" i="2"/>
  <c r="O191" i="2"/>
  <c r="O2029" i="2"/>
  <c r="Q1586" i="2"/>
  <c r="Q1240" i="2"/>
  <c r="O1194" i="2"/>
  <c r="Q1166" i="2"/>
  <c r="O1130" i="2"/>
  <c r="Q1060" i="2"/>
  <c r="O1004" i="2"/>
  <c r="Q924" i="2"/>
  <c r="O716" i="2"/>
  <c r="O659" i="2"/>
  <c r="Q380" i="2"/>
  <c r="O271" i="2"/>
  <c r="O181" i="2"/>
  <c r="O2230" i="2"/>
  <c r="O2190" i="2"/>
  <c r="O2130" i="2"/>
  <c r="O2076" i="2"/>
  <c r="Q1785" i="2"/>
  <c r="Q1643" i="2"/>
  <c r="Q1628" i="2"/>
  <c r="O1615" i="2"/>
  <c r="Q1471" i="2"/>
  <c r="O1328" i="2"/>
  <c r="O1323" i="2"/>
  <c r="O1245" i="2"/>
  <c r="Q1197" i="2"/>
  <c r="O1170" i="2"/>
  <c r="Q1133" i="2"/>
  <c r="O1096" i="2"/>
  <c r="O1089" i="2"/>
  <c r="O1041" i="2"/>
  <c r="Q1018" i="2"/>
  <c r="O936" i="2"/>
  <c r="O635" i="2"/>
  <c r="O532" i="2"/>
  <c r="Q419" i="2"/>
  <c r="Q278" i="2"/>
  <c r="Q251" i="2"/>
  <c r="O149" i="2"/>
  <c r="O95" i="2"/>
  <c r="O62" i="2"/>
  <c r="Q45" i="2"/>
  <c r="O16" i="2"/>
  <c r="O2216" i="2"/>
  <c r="O2155" i="2"/>
  <c r="Q2068" i="2"/>
  <c r="Q2067" i="2"/>
  <c r="Q1930" i="2"/>
  <c r="Q1886" i="2"/>
  <c r="O1806" i="2"/>
  <c r="Q1769" i="2"/>
  <c r="Q1710" i="2"/>
  <c r="Q1518" i="2"/>
  <c r="Q1472" i="2"/>
  <c r="Q1394" i="2"/>
  <c r="Q1338" i="2"/>
  <c r="Q1335" i="2"/>
  <c r="O1315" i="2"/>
  <c r="Q1306" i="2"/>
  <c r="O1283" i="2"/>
  <c r="Q1278" i="2"/>
  <c r="O1264" i="2"/>
  <c r="Q1200" i="2"/>
  <c r="O1154" i="2"/>
  <c r="Q1134" i="2"/>
  <c r="O1131" i="2"/>
  <c r="Q1109" i="2"/>
  <c r="O1053" i="2"/>
  <c r="Q1046" i="2"/>
  <c r="O937" i="2"/>
  <c r="Q904" i="2"/>
  <c r="O820" i="2"/>
  <c r="Q607" i="2"/>
  <c r="Q481" i="2"/>
  <c r="Q425" i="2"/>
  <c r="O374" i="2"/>
  <c r="O287" i="2"/>
  <c r="O227" i="2"/>
  <c r="O112" i="2"/>
  <c r="Q86" i="2"/>
  <c r="Q8" i="2"/>
  <c r="O2255" i="2"/>
  <c r="Q2219" i="2"/>
  <c r="Q2158" i="2"/>
  <c r="O2069" i="2"/>
  <c r="O2012" i="2"/>
  <c r="O1953" i="2"/>
  <c r="O1896" i="2"/>
  <c r="Q1837" i="2"/>
  <c r="Q1754" i="2"/>
  <c r="O1680" i="2"/>
  <c r="O1556" i="2"/>
  <c r="Q1535" i="2"/>
  <c r="Q1395" i="2"/>
  <c r="Q1362" i="2"/>
  <c r="O1351" i="2"/>
  <c r="Q1336" i="2"/>
  <c r="Q1307" i="2"/>
  <c r="O1281" i="2"/>
  <c r="Q1273" i="2"/>
  <c r="O1256" i="2"/>
  <c r="O1226" i="2"/>
  <c r="Q1201" i="2"/>
  <c r="O1163" i="2"/>
  <c r="Q1137" i="2"/>
  <c r="Q1110" i="2"/>
  <c r="O1064" i="2"/>
  <c r="O1058" i="2"/>
  <c r="Q1049" i="2"/>
  <c r="Q967" i="2"/>
  <c r="Q905" i="2"/>
  <c r="O748" i="2"/>
  <c r="O683" i="2"/>
  <c r="O674" i="2"/>
  <c r="O651" i="2"/>
  <c r="O578" i="2"/>
  <c r="O497" i="2"/>
  <c r="O482" i="2"/>
  <c r="Q473" i="2"/>
  <c r="O407" i="2"/>
  <c r="O377" i="2"/>
  <c r="Q298" i="2"/>
  <c r="Q242" i="2"/>
  <c r="O205" i="2"/>
  <c r="O173" i="2"/>
  <c r="O125" i="2"/>
  <c r="Q108" i="2"/>
  <c r="O99" i="2"/>
  <c r="O94" i="2"/>
  <c r="Q89" i="2"/>
  <c r="Q57" i="2"/>
  <c r="O1694" i="2"/>
  <c r="Q1694" i="2"/>
  <c r="Q1321" i="2"/>
  <c r="O1321" i="2"/>
  <c r="O1168" i="2"/>
  <c r="Q1168" i="2"/>
  <c r="O956" i="2"/>
  <c r="Q956" i="2"/>
  <c r="Q667" i="2"/>
  <c r="O667" i="2"/>
  <c r="Q611" i="2"/>
  <c r="O611" i="2"/>
  <c r="O268" i="2"/>
  <c r="Q268" i="2"/>
  <c r="Q189" i="2"/>
  <c r="O189" i="2"/>
  <c r="O2271" i="2"/>
  <c r="Q2223" i="2"/>
  <c r="Q2222" i="2"/>
  <c r="Q2202" i="2"/>
  <c r="Q2162" i="2"/>
  <c r="Q2161" i="2"/>
  <c r="Q2142" i="2"/>
  <c r="O2106" i="2"/>
  <c r="Q2100" i="2"/>
  <c r="Q2099" i="2"/>
  <c r="Q2096" i="2"/>
  <c r="Q2079" i="2"/>
  <c r="O2043" i="2"/>
  <c r="Q2036" i="2"/>
  <c r="Q2035" i="2"/>
  <c r="Q2032" i="2"/>
  <c r="Q2015" i="2"/>
  <c r="O2003" i="2"/>
  <c r="O1975" i="2"/>
  <c r="Q1931" i="2"/>
  <c r="O1897" i="2"/>
  <c r="O1887" i="2"/>
  <c r="O1869" i="2"/>
  <c r="Q1838" i="2"/>
  <c r="O1807" i="2"/>
  <c r="Q1770" i="2"/>
  <c r="O1759" i="2"/>
  <c r="O1741" i="2"/>
  <c r="Q1711" i="2"/>
  <c r="O1648" i="2"/>
  <c r="Q1648" i="2"/>
  <c r="O1582" i="2"/>
  <c r="Q1582" i="2"/>
  <c r="O1571" i="2"/>
  <c r="Q1571" i="2"/>
  <c r="O1550" i="2"/>
  <c r="Q1550" i="2"/>
  <c r="O1523" i="2"/>
  <c r="Q1523" i="2"/>
  <c r="Q1512" i="2"/>
  <c r="O1512" i="2"/>
  <c r="O1504" i="2"/>
  <c r="Q1411" i="2"/>
  <c r="O1411" i="2"/>
  <c r="Q1384" i="2"/>
  <c r="O1384" i="2"/>
  <c r="O1382" i="2"/>
  <c r="Q1382" i="2"/>
  <c r="Q1324" i="2"/>
  <c r="O1324" i="2"/>
  <c r="Q1234" i="2"/>
  <c r="O1234" i="2"/>
  <c r="Q1185" i="2"/>
  <c r="O1185" i="2"/>
  <c r="Q1118" i="2"/>
  <c r="O1118" i="2"/>
  <c r="Q1080" i="2"/>
  <c r="O1080" i="2"/>
  <c r="O923" i="2"/>
  <c r="Q923" i="2"/>
  <c r="Q780" i="2"/>
  <c r="O780" i="2"/>
  <c r="O603" i="2"/>
  <c r="Q603" i="2"/>
  <c r="Q529" i="2"/>
  <c r="O529" i="2"/>
  <c r="O418" i="2"/>
  <c r="Q418" i="2"/>
  <c r="O379" i="2"/>
  <c r="Q379" i="2"/>
  <c r="O363" i="2"/>
  <c r="Q363" i="2"/>
  <c r="O321" i="2"/>
  <c r="Q321" i="2"/>
  <c r="Q207" i="2"/>
  <c r="O207" i="2"/>
  <c r="O58" i="2"/>
  <c r="Q58" i="2"/>
  <c r="Q2295" i="2"/>
  <c r="Q2284" i="2"/>
  <c r="Q2283" i="2"/>
  <c r="O2253" i="2"/>
  <c r="O2231" i="2"/>
  <c r="O2224" i="2"/>
  <c r="O2184" i="2"/>
  <c r="O2169" i="2"/>
  <c r="O2163" i="2"/>
  <c r="O2124" i="2"/>
  <c r="O2107" i="2"/>
  <c r="O2101" i="2"/>
  <c r="O2061" i="2"/>
  <c r="O2044" i="2"/>
  <c r="O2037" i="2"/>
  <c r="O2004" i="2"/>
  <c r="Q1979" i="2"/>
  <c r="O1976" i="2"/>
  <c r="O1951" i="2"/>
  <c r="Q1940" i="2"/>
  <c r="Q1904" i="2"/>
  <c r="O1870" i="2"/>
  <c r="Q1849" i="2"/>
  <c r="Q1833" i="2"/>
  <c r="Q1822" i="2"/>
  <c r="Q1821" i="2"/>
  <c r="Q1818" i="2"/>
  <c r="Q1773" i="2"/>
  <c r="O1742" i="2"/>
  <c r="Q1722" i="2"/>
  <c r="Q1706" i="2"/>
  <c r="O1695" i="2"/>
  <c r="Q1695" i="2"/>
  <c r="Q1679" i="2"/>
  <c r="O1679" i="2"/>
  <c r="Q1659" i="2"/>
  <c r="Q1585" i="2"/>
  <c r="Q1551" i="2"/>
  <c r="Q1515" i="2"/>
  <c r="O1487" i="2"/>
  <c r="Q1487" i="2"/>
  <c r="Q1426" i="2"/>
  <c r="O1426" i="2"/>
  <c r="Q1422" i="2"/>
  <c r="O1320" i="2"/>
  <c r="Q1320" i="2"/>
  <c r="Q1292" i="2"/>
  <c r="O1292" i="2"/>
  <c r="Q1246" i="2"/>
  <c r="O1246" i="2"/>
  <c r="O1216" i="2"/>
  <c r="Q1216" i="2"/>
  <c r="O1169" i="2"/>
  <c r="Q1169" i="2"/>
  <c r="Q1146" i="2"/>
  <c r="O1146" i="2"/>
  <c r="Q1123" i="2"/>
  <c r="O1123" i="2"/>
  <c r="O1017" i="2"/>
  <c r="Q1017" i="2"/>
  <c r="Q930" i="2"/>
  <c r="O930" i="2"/>
  <c r="Q643" i="2"/>
  <c r="O643" i="2"/>
  <c r="O457" i="2"/>
  <c r="Q457" i="2"/>
  <c r="Q388" i="2"/>
  <c r="O388" i="2"/>
  <c r="Q257" i="2"/>
  <c r="O257" i="2"/>
  <c r="Q157" i="2"/>
  <c r="O157" i="2"/>
  <c r="Q116" i="2"/>
  <c r="O116" i="2"/>
  <c r="O1475" i="2"/>
  <c r="Q1475" i="2"/>
  <c r="O1319" i="2"/>
  <c r="Q1319" i="2"/>
  <c r="Q1225" i="2"/>
  <c r="O1225" i="2"/>
  <c r="Q376" i="2"/>
  <c r="O376" i="2"/>
  <c r="O235" i="2"/>
  <c r="Q235" i="2"/>
  <c r="Q133" i="2"/>
  <c r="O133" i="2"/>
  <c r="Q2296" i="2"/>
  <c r="O2285" i="2"/>
  <c r="O2269" i="2"/>
  <c r="O2254" i="2"/>
  <c r="Q2234" i="2"/>
  <c r="O2198" i="2"/>
  <c r="Q2187" i="2"/>
  <c r="Q2172" i="2"/>
  <c r="O2138" i="2"/>
  <c r="Q2127" i="2"/>
  <c r="Q2110" i="2"/>
  <c r="O2075" i="2"/>
  <c r="Q2064" i="2"/>
  <c r="Q2047" i="2"/>
  <c r="O2005" i="2"/>
  <c r="O1961" i="2"/>
  <c r="O1952" i="2"/>
  <c r="O1945" i="2"/>
  <c r="Q1910" i="2"/>
  <c r="O1871" i="2"/>
  <c r="Q1834" i="2"/>
  <c r="O1823" i="2"/>
  <c r="O1805" i="2"/>
  <c r="Q1774" i="2"/>
  <c r="O1743" i="2"/>
  <c r="Q1707" i="2"/>
  <c r="O1696" i="2"/>
  <c r="Q1617" i="2"/>
  <c r="O1617" i="2"/>
  <c r="Q1572" i="2"/>
  <c r="O1572" i="2"/>
  <c r="O1570" i="2"/>
  <c r="Q1570" i="2"/>
  <c r="Q1524" i="2"/>
  <c r="O1524" i="2"/>
  <c r="O1522" i="2"/>
  <c r="Q1522" i="2"/>
  <c r="O1502" i="2"/>
  <c r="Q1460" i="2"/>
  <c r="O1460" i="2"/>
  <c r="O1427" i="2"/>
  <c r="Q1391" i="2"/>
  <c r="O1391" i="2"/>
  <c r="O1383" i="2"/>
  <c r="Q1383" i="2"/>
  <c r="O1310" i="2"/>
  <c r="Q1310" i="2"/>
  <c r="Q1257" i="2"/>
  <c r="O1257" i="2"/>
  <c r="Q1176" i="2"/>
  <c r="O1176" i="2"/>
  <c r="Q1153" i="2"/>
  <c r="O1153" i="2"/>
  <c r="O1106" i="2"/>
  <c r="Q1106" i="2"/>
  <c r="O1050" i="2"/>
  <c r="Q1050" i="2"/>
  <c r="Q880" i="2"/>
  <c r="O880" i="2"/>
  <c r="Q658" i="2"/>
  <c r="O658" i="2"/>
  <c r="O606" i="2"/>
  <c r="Q606" i="2"/>
  <c r="O348" i="2"/>
  <c r="Q348" i="2"/>
  <c r="Q286" i="2"/>
  <c r="O286" i="2"/>
  <c r="O224" i="2"/>
  <c r="Q224" i="2"/>
  <c r="Q1691" i="2"/>
  <c r="Q1647" i="2"/>
  <c r="Q1595" i="2"/>
  <c r="Q1581" i="2"/>
  <c r="Q1567" i="2"/>
  <c r="Q1539" i="2"/>
  <c r="Q1519" i="2"/>
  <c r="Q1486" i="2"/>
  <c r="O1410" i="2"/>
  <c r="O1390" i="2"/>
  <c r="Q1379" i="2"/>
  <c r="Q1343" i="2"/>
  <c r="O1289" i="2"/>
  <c r="O1220" i="2"/>
  <c r="O1213" i="2"/>
  <c r="O1202" i="2"/>
  <c r="O1184" i="2"/>
  <c r="O1145" i="2"/>
  <c r="O1113" i="2"/>
  <c r="O1103" i="2"/>
  <c r="O1065" i="2"/>
  <c r="Q1014" i="2"/>
  <c r="Q955" i="2"/>
  <c r="O906" i="2"/>
  <c r="O812" i="2"/>
  <c r="O619" i="2"/>
  <c r="Q598" i="2"/>
  <c r="Q570" i="2"/>
  <c r="Q543" i="2"/>
  <c r="O516" i="2"/>
  <c r="Q469" i="2"/>
  <c r="Q409" i="2"/>
  <c r="Q396" i="2"/>
  <c r="O360" i="2"/>
  <c r="Q305" i="2"/>
  <c r="Q263" i="2"/>
  <c r="O256" i="2"/>
  <c r="Q223" i="2"/>
  <c r="O165" i="2"/>
  <c r="O141" i="2"/>
  <c r="O118" i="2"/>
  <c r="Q1479" i="2"/>
  <c r="O1479" i="2"/>
  <c r="O1468" i="2"/>
  <c r="Q1468" i="2"/>
  <c r="Q1313" i="2"/>
  <c r="O1313" i="2"/>
  <c r="O1275" i="2"/>
  <c r="Q1275" i="2"/>
  <c r="O1217" i="2"/>
  <c r="Q1217" i="2"/>
  <c r="Q1129" i="2"/>
  <c r="O1129" i="2"/>
  <c r="O1077" i="2"/>
  <c r="Q1077" i="2"/>
  <c r="O971" i="2"/>
  <c r="Q971" i="2"/>
  <c r="Q647" i="2"/>
  <c r="O647" i="2"/>
  <c r="Q595" i="2"/>
  <c r="O595" i="2"/>
  <c r="O569" i="2"/>
  <c r="Q569" i="2"/>
  <c r="Q267" i="2"/>
  <c r="O267" i="2"/>
  <c r="Q13" i="2"/>
  <c r="O13" i="2"/>
  <c r="O1443" i="2"/>
  <c r="Q1443" i="2"/>
  <c r="O1398" i="2"/>
  <c r="Q1398" i="2"/>
  <c r="Q1295" i="2"/>
  <c r="O1295" i="2"/>
  <c r="Q1252" i="2"/>
  <c r="O1252" i="2"/>
  <c r="Q1232" i="2"/>
  <c r="O1232" i="2"/>
  <c r="Q1178" i="2"/>
  <c r="O1178" i="2"/>
  <c r="O998" i="2"/>
  <c r="Q998" i="2"/>
  <c r="O2301" i="2"/>
  <c r="Q2265" i="2"/>
  <c r="Q2249" i="2"/>
  <c r="Q2239" i="2"/>
  <c r="Q2238" i="2"/>
  <c r="Q2235" i="2"/>
  <c r="O2232" i="2"/>
  <c r="O2214" i="2"/>
  <c r="Q2207" i="2"/>
  <c r="Q2206" i="2"/>
  <c r="Q2203" i="2"/>
  <c r="O2200" i="2"/>
  <c r="O2182" i="2"/>
  <c r="Q2176" i="2"/>
  <c r="Q2173" i="2"/>
  <c r="O2170" i="2"/>
  <c r="O2154" i="2"/>
  <c r="Q2147" i="2"/>
  <c r="Q2146" i="2"/>
  <c r="Q2143" i="2"/>
  <c r="O2140" i="2"/>
  <c r="O2122" i="2"/>
  <c r="Q2115" i="2"/>
  <c r="Q2114" i="2"/>
  <c r="Q2111" i="2"/>
  <c r="O2108" i="2"/>
  <c r="O2091" i="2"/>
  <c r="Q2084" i="2"/>
  <c r="Q2083" i="2"/>
  <c r="Q2080" i="2"/>
  <c r="O2077" i="2"/>
  <c r="O2059" i="2"/>
  <c r="Q2052" i="2"/>
  <c r="Q2051" i="2"/>
  <c r="Q2048" i="2"/>
  <c r="O2045" i="2"/>
  <c r="O2027" i="2"/>
  <c r="Q2020" i="2"/>
  <c r="Q2019" i="2"/>
  <c r="Q2016" i="2"/>
  <c r="O2013" i="2"/>
  <c r="Q1999" i="2"/>
  <c r="Q1988" i="2"/>
  <c r="Q1987" i="2"/>
  <c r="Q1959" i="2"/>
  <c r="Q1938" i="2"/>
  <c r="Q1924" i="2"/>
  <c r="Q1923" i="2"/>
  <c r="Q1911" i="2"/>
  <c r="Q1905" i="2"/>
  <c r="Q1865" i="2"/>
  <c r="Q1854" i="2"/>
  <c r="Q1853" i="2"/>
  <c r="Q1850" i="2"/>
  <c r="O1839" i="2"/>
  <c r="Q1801" i="2"/>
  <c r="Q1790" i="2"/>
  <c r="Q1789" i="2"/>
  <c r="Q1786" i="2"/>
  <c r="O1775" i="2"/>
  <c r="Q1737" i="2"/>
  <c r="Q1727" i="2"/>
  <c r="Q1726" i="2"/>
  <c r="Q1723" i="2"/>
  <c r="O1712" i="2"/>
  <c r="Q1675" i="2"/>
  <c r="Q1664" i="2"/>
  <c r="Q1663" i="2"/>
  <c r="Q1660" i="2"/>
  <c r="O1649" i="2"/>
  <c r="Q1611" i="2"/>
  <c r="Q1600" i="2"/>
  <c r="Q1599" i="2"/>
  <c r="Q1596" i="2"/>
  <c r="O1587" i="2"/>
  <c r="O1554" i="2"/>
  <c r="Q1554" i="2"/>
  <c r="O1458" i="2"/>
  <c r="Q1434" i="2"/>
  <c r="O1434" i="2"/>
  <c r="O1428" i="2"/>
  <c r="Q1418" i="2"/>
  <c r="O1418" i="2"/>
  <c r="O1412" i="2"/>
  <c r="Q1375" i="2"/>
  <c r="O1375" i="2"/>
  <c r="O1367" i="2"/>
  <c r="Q1367" i="2"/>
  <c r="O1358" i="2"/>
  <c r="O1347" i="2"/>
  <c r="Q1347" i="2"/>
  <c r="O1345" i="2"/>
  <c r="Q1342" i="2"/>
  <c r="Q1330" i="2"/>
  <c r="O1298" i="2"/>
  <c r="Q1298" i="2"/>
  <c r="O1296" i="2"/>
  <c r="Q1287" i="2"/>
  <c r="O1287" i="2"/>
  <c r="O1265" i="2"/>
  <c r="Q1258" i="2"/>
  <c r="O1258" i="2"/>
  <c r="O1253" i="2"/>
  <c r="O1241" i="2"/>
  <c r="Q1241" i="2"/>
  <c r="Q1236" i="2"/>
  <c r="O1233" i="2"/>
  <c r="O1221" i="2"/>
  <c r="Q1192" i="2"/>
  <c r="O1192" i="2"/>
  <c r="O1186" i="2"/>
  <c r="Q1161" i="2"/>
  <c r="O1161" i="2"/>
  <c r="O1155" i="2"/>
  <c r="Q1147" i="2"/>
  <c r="O1147" i="2"/>
  <c r="O1099" i="2"/>
  <c r="Q1099" i="2"/>
  <c r="O1097" i="2"/>
  <c r="O1081" i="2"/>
  <c r="Q1072" i="2"/>
  <c r="O1072" i="2"/>
  <c r="O1066" i="2"/>
  <c r="Q1035" i="2"/>
  <c r="O1035" i="2"/>
  <c r="O1033" i="2"/>
  <c r="Q1033" i="2"/>
  <c r="Q999" i="2"/>
  <c r="O983" i="2"/>
  <c r="Q983" i="2"/>
  <c r="O972" i="2"/>
  <c r="Q972" i="2"/>
  <c r="Q882" i="2"/>
  <c r="O882" i="2"/>
  <c r="Q701" i="2"/>
  <c r="O701" i="2"/>
  <c r="O693" i="2"/>
  <c r="Q679" i="2"/>
  <c r="O679" i="2"/>
  <c r="O626" i="2"/>
  <c r="Q615" i="2"/>
  <c r="O615" i="2"/>
  <c r="Q528" i="2"/>
  <c r="O528" i="2"/>
  <c r="O445" i="2"/>
  <c r="Q445" i="2"/>
  <c r="O395" i="2"/>
  <c r="Q395" i="2"/>
  <c r="O393" i="2"/>
  <c r="O330" i="2"/>
  <c r="Q330" i="2"/>
  <c r="O306" i="2"/>
  <c r="Q306" i="2"/>
  <c r="Q231" i="2"/>
  <c r="O231" i="2"/>
  <c r="Q161" i="2"/>
  <c r="O161" i="2"/>
  <c r="O159" i="2"/>
  <c r="O74" i="2"/>
  <c r="Q74" i="2"/>
  <c r="O70" i="2"/>
  <c r="Q70" i="2"/>
  <c r="O37" i="2"/>
  <c r="Q37" i="2"/>
  <c r="Q1368" i="2"/>
  <c r="O1368" i="2"/>
  <c r="O1366" i="2"/>
  <c r="Q1366" i="2"/>
  <c r="O1261" i="2"/>
  <c r="Q1261" i="2"/>
  <c r="O1034" i="2"/>
  <c r="Q1034" i="2"/>
  <c r="Q973" i="2"/>
  <c r="O973" i="2"/>
  <c r="Q828" i="2"/>
  <c r="O828" i="2"/>
  <c r="O587" i="2"/>
  <c r="Q587" i="2"/>
  <c r="Q496" i="2"/>
  <c r="O496" i="2"/>
  <c r="Q193" i="2"/>
  <c r="O193" i="2"/>
  <c r="Q129" i="2"/>
  <c r="O129" i="2"/>
  <c r="Q114" i="2"/>
  <c r="O114" i="2"/>
  <c r="O26" i="2"/>
  <c r="Q26" i="2"/>
  <c r="O1455" i="2"/>
  <c r="Q1455" i="2"/>
  <c r="Q1400" i="2"/>
  <c r="O1400" i="2"/>
  <c r="Q1353" i="2"/>
  <c r="O1353" i="2"/>
  <c r="O1279" i="2"/>
  <c r="Q1279" i="2"/>
  <c r="O1085" i="2"/>
  <c r="Q1085" i="2"/>
  <c r="O943" i="2"/>
  <c r="Q943" i="2"/>
  <c r="O877" i="2"/>
  <c r="Q877" i="2"/>
  <c r="Q663" i="2"/>
  <c r="O663" i="2"/>
  <c r="O574" i="2"/>
  <c r="Q574" i="2"/>
  <c r="Q513" i="2"/>
  <c r="O513" i="2"/>
  <c r="O503" i="2"/>
  <c r="Q503" i="2"/>
  <c r="Q390" i="2"/>
  <c r="O390" i="2"/>
  <c r="O259" i="2"/>
  <c r="Q259" i="2"/>
  <c r="Q215" i="2"/>
  <c r="O215" i="2"/>
  <c r="Q209" i="2"/>
  <c r="O209" i="2"/>
  <c r="Q145" i="2"/>
  <c r="O145" i="2"/>
  <c r="O49" i="2"/>
  <c r="Q49" i="2"/>
  <c r="Q2280" i="2"/>
  <c r="Q2266" i="2"/>
  <c r="O2261" i="2"/>
  <c r="Q2250" i="2"/>
  <c r="O2240" i="2"/>
  <c r="Q2218" i="2"/>
  <c r="O2215" i="2"/>
  <c r="O2208" i="2"/>
  <c r="Q2186" i="2"/>
  <c r="O2183" i="2"/>
  <c r="O2177" i="2"/>
  <c r="Q2157" i="2"/>
  <c r="O2148" i="2"/>
  <c r="Q2126" i="2"/>
  <c r="O2123" i="2"/>
  <c r="O2116" i="2"/>
  <c r="Q2095" i="2"/>
  <c r="O2092" i="2"/>
  <c r="O2085" i="2"/>
  <c r="Q2063" i="2"/>
  <c r="O2060" i="2"/>
  <c r="O2053" i="2"/>
  <c r="Q2031" i="2"/>
  <c r="O2028" i="2"/>
  <c r="O2021" i="2"/>
  <c r="Q2000" i="2"/>
  <c r="O1989" i="2"/>
  <c r="Q1974" i="2"/>
  <c r="Q1967" i="2"/>
  <c r="O1960" i="2"/>
  <c r="Q1939" i="2"/>
  <c r="O1925" i="2"/>
  <c r="Q1881" i="2"/>
  <c r="Q1866" i="2"/>
  <c r="O1855" i="2"/>
  <c r="Q1817" i="2"/>
  <c r="Q1802" i="2"/>
  <c r="O1791" i="2"/>
  <c r="Q1753" i="2"/>
  <c r="Q1738" i="2"/>
  <c r="Q1690" i="2"/>
  <c r="Q1676" i="2"/>
  <c r="O1665" i="2"/>
  <c r="Q1627" i="2"/>
  <c r="Q1612" i="2"/>
  <c r="O1601" i="2"/>
  <c r="Q1566" i="2"/>
  <c r="Q1555" i="2"/>
  <c r="Q1534" i="2"/>
  <c r="O1459" i="2"/>
  <c r="Q1444" i="2"/>
  <c r="O1444" i="2"/>
  <c r="O1442" i="2"/>
  <c r="Q1442" i="2"/>
  <c r="O1435" i="2"/>
  <c r="O1423" i="2"/>
  <c r="Q1423" i="2"/>
  <c r="O1399" i="2"/>
  <c r="Q1399" i="2"/>
  <c r="O1378" i="2"/>
  <c r="Q1378" i="2"/>
  <c r="O1376" i="2"/>
  <c r="O1308" i="2"/>
  <c r="Q1308" i="2"/>
  <c r="Q1299" i="2"/>
  <c r="O1291" i="2"/>
  <c r="O1288" i="2"/>
  <c r="O1272" i="2"/>
  <c r="Q1272" i="2"/>
  <c r="O1266" i="2"/>
  <c r="O1244" i="2"/>
  <c r="O1224" i="2"/>
  <c r="Q1214" i="2"/>
  <c r="O1214" i="2"/>
  <c r="Q1196" i="2"/>
  <c r="O1193" i="2"/>
  <c r="O1181" i="2"/>
  <c r="Q1181" i="2"/>
  <c r="Q1165" i="2"/>
  <c r="O1162" i="2"/>
  <c r="O1150" i="2"/>
  <c r="Q1150" i="2"/>
  <c r="Q1115" i="2"/>
  <c r="O1115" i="2"/>
  <c r="O1105" i="2"/>
  <c r="Q1100" i="2"/>
  <c r="Q1086" i="2"/>
  <c r="O1086" i="2"/>
  <c r="O1084" i="2"/>
  <c r="Q1084" i="2"/>
  <c r="O1082" i="2"/>
  <c r="Q1055" i="2"/>
  <c r="O1055" i="2"/>
  <c r="O1043" i="2"/>
  <c r="O1038" i="2"/>
  <c r="O986" i="2"/>
  <c r="Q944" i="2"/>
  <c r="O944" i="2"/>
  <c r="O935" i="2"/>
  <c r="O925" i="2"/>
  <c r="Q925" i="2"/>
  <c r="Q916" i="2"/>
  <c r="Q897" i="2"/>
  <c r="Q764" i="2"/>
  <c r="O764" i="2"/>
  <c r="O756" i="2"/>
  <c r="O642" i="2"/>
  <c r="Q631" i="2"/>
  <c r="O631" i="2"/>
  <c r="O554" i="2"/>
  <c r="Q554" i="2"/>
  <c r="O491" i="2"/>
  <c r="Q491" i="2"/>
  <c r="O465" i="2"/>
  <c r="Q465" i="2"/>
  <c r="Q461" i="2"/>
  <c r="O433" i="2"/>
  <c r="Q433" i="2"/>
  <c r="Q405" i="2"/>
  <c r="O405" i="2"/>
  <c r="O403" i="2"/>
  <c r="Q403" i="2"/>
  <c r="Q357" i="2"/>
  <c r="O357" i="2"/>
  <c r="O355" i="2"/>
  <c r="Q355" i="2"/>
  <c r="Q255" i="2"/>
  <c r="O255" i="2"/>
  <c r="Q177" i="2"/>
  <c r="O177" i="2"/>
  <c r="O175" i="2"/>
  <c r="Q98" i="2"/>
  <c r="O98" i="2"/>
  <c r="Q81" i="2"/>
  <c r="O1540" i="2"/>
  <c r="O1520" i="2"/>
  <c r="O1488" i="2"/>
  <c r="Q1476" i="2"/>
  <c r="O1473" i="2"/>
  <c r="Q1454" i="2"/>
  <c r="Q1407" i="2"/>
  <c r="O1392" i="2"/>
  <c r="O1374" i="2"/>
  <c r="Q1363" i="2"/>
  <c r="O1360" i="2"/>
  <c r="O1352" i="2"/>
  <c r="O1325" i="2"/>
  <c r="Q1260" i="2"/>
  <c r="Q1180" i="2"/>
  <c r="O1177" i="2"/>
  <c r="O1139" i="2"/>
  <c r="O1114" i="2"/>
  <c r="O1111" i="2"/>
  <c r="O1074" i="2"/>
  <c r="O1054" i="2"/>
  <c r="O1051" i="2"/>
  <c r="Q1030" i="2"/>
  <c r="O1019" i="2"/>
  <c r="Q982" i="2"/>
  <c r="Q968" i="2"/>
  <c r="O957" i="2"/>
  <c r="O881" i="2"/>
  <c r="Q860" i="2"/>
  <c r="O860" i="2"/>
  <c r="O852" i="2"/>
  <c r="Q796" i="2"/>
  <c r="O796" i="2"/>
  <c r="O788" i="2"/>
  <c r="Q732" i="2"/>
  <c r="O732" i="2"/>
  <c r="O724" i="2"/>
  <c r="O682" i="2"/>
  <c r="O666" i="2"/>
  <c r="O650" i="2"/>
  <c r="O634" i="2"/>
  <c r="O618" i="2"/>
  <c r="O590" i="2"/>
  <c r="Q590" i="2"/>
  <c r="Q551" i="2"/>
  <c r="O551" i="2"/>
  <c r="O523" i="2"/>
  <c r="Q523" i="2"/>
  <c r="Q519" i="2"/>
  <c r="O512" i="2"/>
  <c r="Q512" i="2"/>
  <c r="O488" i="2"/>
  <c r="Q488" i="2"/>
  <c r="Q408" i="2"/>
  <c r="O408" i="2"/>
  <c r="O389" i="2"/>
  <c r="O356" i="2"/>
  <c r="O329" i="2"/>
  <c r="Q329" i="2"/>
  <c r="O294" i="2"/>
  <c r="Q294" i="2"/>
  <c r="O288" i="2"/>
  <c r="O212" i="2"/>
  <c r="Q212" i="2"/>
  <c r="Q201" i="2"/>
  <c r="O201" i="2"/>
  <c r="O199" i="2"/>
  <c r="Q185" i="2"/>
  <c r="O185" i="2"/>
  <c r="O183" i="2"/>
  <c r="Q169" i="2"/>
  <c r="O169" i="2"/>
  <c r="O167" i="2"/>
  <c r="Q153" i="2"/>
  <c r="O153" i="2"/>
  <c r="O151" i="2"/>
  <c r="Q137" i="2"/>
  <c r="O137" i="2"/>
  <c r="O135" i="2"/>
  <c r="Q122" i="2"/>
  <c r="O122" i="2"/>
  <c r="O120" i="2"/>
  <c r="O73" i="2"/>
  <c r="Q73" i="2"/>
  <c r="I2306" i="2"/>
  <c r="O12" i="2"/>
  <c r="Q12" i="2"/>
  <c r="O896" i="2"/>
  <c r="Q896" i="2"/>
  <c r="Q671" i="2"/>
  <c r="O671" i="2"/>
  <c r="Q655" i="2"/>
  <c r="O655" i="2"/>
  <c r="Q639" i="2"/>
  <c r="O639" i="2"/>
  <c r="Q623" i="2"/>
  <c r="O623" i="2"/>
  <c r="O535" i="2"/>
  <c r="Q535" i="2"/>
  <c r="O449" i="2"/>
  <c r="Q449" i="2"/>
  <c r="O410" i="2"/>
  <c r="Q410" i="2"/>
  <c r="O404" i="2"/>
  <c r="Q404" i="2"/>
  <c r="Q392" i="2"/>
  <c r="O392" i="2"/>
  <c r="O359" i="2"/>
  <c r="Q359" i="2"/>
  <c r="O352" i="2"/>
  <c r="Q352" i="2"/>
  <c r="Q217" i="2"/>
  <c r="O217" i="2"/>
  <c r="Q78" i="2"/>
  <c r="O78" i="2"/>
  <c r="O30" i="2"/>
  <c r="Q30" i="2"/>
  <c r="Q876" i="2"/>
  <c r="O836" i="2"/>
  <c r="O804" i="2"/>
  <c r="O772" i="2"/>
  <c r="O740" i="2"/>
  <c r="O708" i="2"/>
  <c r="O686" i="2"/>
  <c r="O678" i="2"/>
  <c r="O670" i="2"/>
  <c r="O662" i="2"/>
  <c r="O654" i="2"/>
  <c r="O646" i="2"/>
  <c r="O638" i="2"/>
  <c r="O630" i="2"/>
  <c r="O622" i="2"/>
  <c r="O614" i="2"/>
  <c r="Q599" i="2"/>
  <c r="Q583" i="2"/>
  <c r="O566" i="2"/>
  <c r="Q546" i="2"/>
  <c r="Q507" i="2"/>
  <c r="O500" i="2"/>
  <c r="Q487" i="2"/>
  <c r="Q437" i="2"/>
  <c r="Q426" i="2"/>
  <c r="O423" i="2"/>
  <c r="O420" i="2"/>
  <c r="O349" i="2"/>
  <c r="Q313" i="2"/>
  <c r="Q243" i="2"/>
  <c r="Q236" i="2"/>
  <c r="O225" i="2"/>
  <c r="O211" i="2"/>
  <c r="O203" i="2"/>
  <c r="O195" i="2"/>
  <c r="O187" i="2"/>
  <c r="O179" i="2"/>
  <c r="O171" i="2"/>
  <c r="O163" i="2"/>
  <c r="O155" i="2"/>
  <c r="O147" i="2"/>
  <c r="O139" i="2"/>
  <c r="O131" i="2"/>
  <c r="O123" i="2"/>
  <c r="Q65" i="2"/>
  <c r="Q41" i="2"/>
  <c r="Q34" i="2"/>
  <c r="Q18" i="2"/>
  <c r="O9" i="2"/>
  <c r="O1972" i="2"/>
  <c r="Q1972" i="2"/>
  <c r="O1963" i="2"/>
  <c r="Q1963" i="2"/>
  <c r="Q1747" i="2"/>
  <c r="O1747" i="2"/>
  <c r="O1682" i="2"/>
  <c r="Q1682" i="2"/>
  <c r="Q1621" i="2"/>
  <c r="O1621" i="2"/>
  <c r="O1446" i="2"/>
  <c r="Q1446" i="2"/>
  <c r="Q1404" i="2"/>
  <c r="O1404" i="2"/>
  <c r="Q1372" i="2"/>
  <c r="O1372" i="2"/>
  <c r="Q1037" i="2"/>
  <c r="O1037" i="2"/>
  <c r="O1007" i="2"/>
  <c r="Q1007" i="2"/>
  <c r="O921" i="2"/>
  <c r="Q921" i="2"/>
  <c r="O885" i="2"/>
  <c r="Q885" i="2"/>
  <c r="Q729" i="2"/>
  <c r="O729" i="2"/>
  <c r="O555" i="2"/>
  <c r="Q555" i="2"/>
  <c r="O477" i="2"/>
  <c r="Q477" i="2"/>
  <c r="O400" i="2"/>
  <c r="Q400" i="2"/>
  <c r="Q106" i="2"/>
  <c r="O106" i="2"/>
  <c r="O69" i="2"/>
  <c r="Q69" i="2"/>
  <c r="O50" i="2"/>
  <c r="Q50" i="2"/>
  <c r="Q43" i="2"/>
  <c r="O43" i="2"/>
  <c r="Q28" i="2"/>
  <c r="O28" i="2"/>
  <c r="O19" i="2"/>
  <c r="Q19" i="2"/>
  <c r="O3" i="2"/>
  <c r="Q3" i="2"/>
  <c r="M2304" i="2"/>
  <c r="O2305" i="2" s="1"/>
  <c r="O2297" i="2"/>
  <c r="Q2292" i="2"/>
  <c r="Q2291" i="2"/>
  <c r="O2281" i="2"/>
  <c r="Q2277" i="2"/>
  <c r="O2267" i="2"/>
  <c r="Q2262" i="2"/>
  <c r="O2251" i="2"/>
  <c r="Q2246" i="2"/>
  <c r="O2236" i="2"/>
  <c r="O2220" i="2"/>
  <c r="O2204" i="2"/>
  <c r="O2188" i="2"/>
  <c r="O2174" i="2"/>
  <c r="O2159" i="2"/>
  <c r="O2144" i="2"/>
  <c r="O2128" i="2"/>
  <c r="O2112" i="2"/>
  <c r="O2097" i="2"/>
  <c r="O2081" i="2"/>
  <c r="O2065" i="2"/>
  <c r="O2049" i="2"/>
  <c r="O2033" i="2"/>
  <c r="O2017" i="2"/>
  <c r="O1992" i="2"/>
  <c r="Q1992" i="2"/>
  <c r="Q1937" i="2"/>
  <c r="O1937" i="2"/>
  <c r="O1935" i="2"/>
  <c r="Q1935" i="2"/>
  <c r="Q1890" i="2"/>
  <c r="O1890" i="2"/>
  <c r="O1888" i="2"/>
  <c r="Q1888" i="2"/>
  <c r="O1858" i="2"/>
  <c r="Q1858" i="2"/>
  <c r="Q1827" i="2"/>
  <c r="O1827" i="2"/>
  <c r="O1825" i="2"/>
  <c r="Q1825" i="2"/>
  <c r="O1794" i="2"/>
  <c r="Q1794" i="2"/>
  <c r="Q1763" i="2"/>
  <c r="O1763" i="2"/>
  <c r="O1761" i="2"/>
  <c r="Q1761" i="2"/>
  <c r="O1730" i="2"/>
  <c r="Q1730" i="2"/>
  <c r="Q1700" i="2"/>
  <c r="O1700" i="2"/>
  <c r="O1698" i="2"/>
  <c r="Q1698" i="2"/>
  <c r="O1668" i="2"/>
  <c r="Q1668" i="2"/>
  <c r="Q1637" i="2"/>
  <c r="O1637" i="2"/>
  <c r="O1635" i="2"/>
  <c r="Q1635" i="2"/>
  <c r="O1604" i="2"/>
  <c r="Q1604" i="2"/>
  <c r="Q1575" i="2"/>
  <c r="O1575" i="2"/>
  <c r="O1574" i="2"/>
  <c r="Q1574" i="2"/>
  <c r="O1543" i="2"/>
  <c r="Q1543" i="2"/>
  <c r="O1514" i="2"/>
  <c r="Q1514" i="2"/>
  <c r="O1499" i="2"/>
  <c r="Q1499" i="2"/>
  <c r="Q2009" i="2"/>
  <c r="O2009" i="2"/>
  <c r="O1978" i="2"/>
  <c r="Q1978" i="2"/>
  <c r="Q1944" i="2"/>
  <c r="O1944" i="2"/>
  <c r="O1914" i="2"/>
  <c r="Q1914" i="2"/>
  <c r="O1908" i="2"/>
  <c r="Q1908" i="2"/>
  <c r="O1873" i="2"/>
  <c r="Q1873" i="2"/>
  <c r="O1842" i="2"/>
  <c r="Q1842" i="2"/>
  <c r="O1809" i="2"/>
  <c r="Q1809" i="2"/>
  <c r="Q1684" i="2"/>
  <c r="O1684" i="2"/>
  <c r="O1619" i="2"/>
  <c r="Q1619" i="2"/>
  <c r="O1589" i="2"/>
  <c r="Q1589" i="2"/>
  <c r="O1558" i="2"/>
  <c r="Q1558" i="2"/>
  <c r="O1527" i="2"/>
  <c r="Q1527" i="2"/>
  <c r="O1507" i="2"/>
  <c r="Q1507" i="2"/>
  <c r="Q1448" i="2"/>
  <c r="O1448" i="2"/>
  <c r="O1402" i="2"/>
  <c r="Q1402" i="2"/>
  <c r="O1339" i="2"/>
  <c r="Q1339" i="2"/>
  <c r="O1061" i="2"/>
  <c r="Q1061" i="2"/>
  <c r="Q977" i="2"/>
  <c r="O977" i="2"/>
  <c r="O889" i="2"/>
  <c r="Q889" i="2"/>
  <c r="Q857" i="2"/>
  <c r="O857" i="2"/>
  <c r="Q793" i="2"/>
  <c r="O793" i="2"/>
  <c r="Q698" i="2"/>
  <c r="O698" i="2"/>
  <c r="O520" i="2"/>
  <c r="Q520" i="2"/>
  <c r="Q471" i="2"/>
  <c r="O471" i="2"/>
  <c r="O462" i="2"/>
  <c r="Q462" i="2"/>
  <c r="O446" i="2"/>
  <c r="Q446" i="2"/>
  <c r="O430" i="2"/>
  <c r="Q430" i="2"/>
  <c r="Q394" i="2"/>
  <c r="O394" i="2"/>
  <c r="O351" i="2"/>
  <c r="Q351" i="2"/>
  <c r="Q2303" i="2"/>
  <c r="O2293" i="2"/>
  <c r="Q2288" i="2"/>
  <c r="Q2287" i="2"/>
  <c r="O2278" i="2"/>
  <c r="Q2274" i="2"/>
  <c r="Q2273" i="2"/>
  <c r="O2263" i="2"/>
  <c r="Q2258" i="2"/>
  <c r="Q2257" i="2"/>
  <c r="O2247" i="2"/>
  <c r="Q2243" i="2"/>
  <c r="Q2242" i="2"/>
  <c r="Q2227" i="2"/>
  <c r="Q2226" i="2"/>
  <c r="Q2211" i="2"/>
  <c r="Q2210" i="2"/>
  <c r="Q2195" i="2"/>
  <c r="Q2194" i="2"/>
  <c r="Q2180" i="2"/>
  <c r="Q2179" i="2"/>
  <c r="Q2166" i="2"/>
  <c r="Q2165" i="2"/>
  <c r="Q2151" i="2"/>
  <c r="Q2150" i="2"/>
  <c r="Q2135" i="2"/>
  <c r="Q2134" i="2"/>
  <c r="Q2119" i="2"/>
  <c r="Q2118" i="2"/>
  <c r="Q2104" i="2"/>
  <c r="Q2103" i="2"/>
  <c r="Q2088" i="2"/>
  <c r="Q2087" i="2"/>
  <c r="Q2072" i="2"/>
  <c r="Q2071" i="2"/>
  <c r="Q2056" i="2"/>
  <c r="Q2055" i="2"/>
  <c r="Q2040" i="2"/>
  <c r="Q2039" i="2"/>
  <c r="Q2024" i="2"/>
  <c r="Q2023" i="2"/>
  <c r="O2008" i="2"/>
  <c r="Q2008" i="2"/>
  <c r="O1986" i="2"/>
  <c r="Q1986" i="2"/>
  <c r="Q1973" i="2"/>
  <c r="O1973" i="2"/>
  <c r="O1971" i="2"/>
  <c r="Q1971" i="2"/>
  <c r="O1958" i="2"/>
  <c r="Q1958" i="2"/>
  <c r="O1943" i="2"/>
  <c r="Q1943" i="2"/>
  <c r="O1922" i="2"/>
  <c r="Q1922" i="2"/>
  <c r="O1909" i="2"/>
  <c r="Q1909" i="2"/>
  <c r="O1900" i="2"/>
  <c r="Q1900" i="2"/>
  <c r="O1874" i="2"/>
  <c r="Q1874" i="2"/>
  <c r="Q1843" i="2"/>
  <c r="O1843" i="2"/>
  <c r="O1841" i="2"/>
  <c r="Q1841" i="2"/>
  <c r="O1810" i="2"/>
  <c r="Q1810" i="2"/>
  <c r="Q1779" i="2"/>
  <c r="O1779" i="2"/>
  <c r="O1777" i="2"/>
  <c r="Q1777" i="2"/>
  <c r="O1746" i="2"/>
  <c r="Q1746" i="2"/>
  <c r="Q1716" i="2"/>
  <c r="O1716" i="2"/>
  <c r="O1714" i="2"/>
  <c r="Q1714" i="2"/>
  <c r="O1683" i="2"/>
  <c r="Q1683" i="2"/>
  <c r="Q1653" i="2"/>
  <c r="O1653" i="2"/>
  <c r="O1651" i="2"/>
  <c r="Q1651" i="2"/>
  <c r="O1620" i="2"/>
  <c r="Q1620" i="2"/>
  <c r="Q1590" i="2"/>
  <c r="O1590" i="2"/>
  <c r="O1559" i="2"/>
  <c r="Q1559" i="2"/>
  <c r="Q1528" i="2"/>
  <c r="O1528" i="2"/>
  <c r="O1526" i="2"/>
  <c r="Q1526" i="2"/>
  <c r="Q1508" i="2"/>
  <c r="O1508" i="2"/>
  <c r="O1506" i="2"/>
  <c r="Q1506" i="2"/>
  <c r="O2007" i="2"/>
  <c r="Q2007" i="2"/>
  <c r="Q1875" i="2"/>
  <c r="O1875" i="2"/>
  <c r="Q1811" i="2"/>
  <c r="O1811" i="2"/>
  <c r="O1778" i="2"/>
  <c r="Q1778" i="2"/>
  <c r="O1745" i="2"/>
  <c r="Q1745" i="2"/>
  <c r="O1715" i="2"/>
  <c r="Q1715" i="2"/>
  <c r="O1652" i="2"/>
  <c r="Q1652" i="2"/>
  <c r="Q1560" i="2"/>
  <c r="O1560" i="2"/>
  <c r="Q1511" i="2"/>
  <c r="O1511" i="2"/>
  <c r="O1387" i="2"/>
  <c r="Q1387" i="2"/>
  <c r="O1370" i="2"/>
  <c r="Q1370" i="2"/>
  <c r="O1355" i="2"/>
  <c r="Q1355" i="2"/>
  <c r="Q1341" i="2"/>
  <c r="O1341" i="2"/>
  <c r="O1290" i="2"/>
  <c r="Q1290" i="2"/>
  <c r="O1122" i="2"/>
  <c r="Q1122" i="2"/>
  <c r="Q1107" i="2"/>
  <c r="O1107" i="2"/>
  <c r="Q1088" i="2"/>
  <c r="O1088" i="2"/>
  <c r="Q1047" i="2"/>
  <c r="O1047" i="2"/>
  <c r="O975" i="2"/>
  <c r="Q975" i="2"/>
  <c r="Q825" i="2"/>
  <c r="O825" i="2"/>
  <c r="Q761" i="2"/>
  <c r="O761" i="2"/>
  <c r="O550" i="2"/>
  <c r="Q550" i="2"/>
  <c r="O511" i="2"/>
  <c r="Q511" i="2"/>
  <c r="Q455" i="2"/>
  <c r="O455" i="2"/>
  <c r="Q439" i="2"/>
  <c r="O439" i="2"/>
  <c r="O368" i="2"/>
  <c r="Q368" i="2"/>
  <c r="O274" i="2"/>
  <c r="Q274" i="2"/>
  <c r="O258" i="2"/>
  <c r="Q258" i="2"/>
  <c r="O247" i="2"/>
  <c r="Q247" i="2"/>
  <c r="O240" i="2"/>
  <c r="Q240" i="2"/>
  <c r="O82" i="2"/>
  <c r="Q82" i="2"/>
  <c r="I2305" i="2"/>
  <c r="I2314" i="2" s="1"/>
  <c r="O2289" i="2"/>
  <c r="O2275" i="2"/>
  <c r="O2259" i="2"/>
  <c r="O2244" i="2"/>
  <c r="O2228" i="2"/>
  <c r="O2212" i="2"/>
  <c r="O2196" i="2"/>
  <c r="O2167" i="2"/>
  <c r="O2152" i="2"/>
  <c r="O2136" i="2"/>
  <c r="O2120" i="2"/>
  <c r="O2089" i="2"/>
  <c r="O2073" i="2"/>
  <c r="O2057" i="2"/>
  <c r="O2041" i="2"/>
  <c r="O2025" i="2"/>
  <c r="Q1993" i="2"/>
  <c r="O1993" i="2"/>
  <c r="O1991" i="2"/>
  <c r="Q1991" i="2"/>
  <c r="O1936" i="2"/>
  <c r="Q1936" i="2"/>
  <c r="Q1929" i="2"/>
  <c r="O1929" i="2"/>
  <c r="O1895" i="2"/>
  <c r="Q1895" i="2"/>
  <c r="O1889" i="2"/>
  <c r="Q1889" i="2"/>
  <c r="Q1859" i="2"/>
  <c r="O1859" i="2"/>
  <c r="O1857" i="2"/>
  <c r="Q1857" i="2"/>
  <c r="O1826" i="2"/>
  <c r="Q1826" i="2"/>
  <c r="Q1795" i="2"/>
  <c r="O1795" i="2"/>
  <c r="O1793" i="2"/>
  <c r="Q1793" i="2"/>
  <c r="O1762" i="2"/>
  <c r="Q1762" i="2"/>
  <c r="Q1731" i="2"/>
  <c r="O1731" i="2"/>
  <c r="O1729" i="2"/>
  <c r="Q1729" i="2"/>
  <c r="O1699" i="2"/>
  <c r="Q1699" i="2"/>
  <c r="Q1669" i="2"/>
  <c r="O1669" i="2"/>
  <c r="O1667" i="2"/>
  <c r="Q1667" i="2"/>
  <c r="O1636" i="2"/>
  <c r="Q1636" i="2"/>
  <c r="Q1605" i="2"/>
  <c r="O1605" i="2"/>
  <c r="O1603" i="2"/>
  <c r="Q1603" i="2"/>
  <c r="Q1544" i="2"/>
  <c r="O1544" i="2"/>
  <c r="O1542" i="2"/>
  <c r="Q1542" i="2"/>
  <c r="Q1496" i="2"/>
  <c r="O1496" i="2"/>
  <c r="Q2011" i="2"/>
  <c r="O2001" i="2"/>
  <c r="Q1996" i="2"/>
  <c r="Q1995" i="2"/>
  <c r="Q1984" i="2"/>
  <c r="Q1983" i="2"/>
  <c r="O1969" i="2"/>
  <c r="Q1956" i="2"/>
  <c r="Q1955" i="2"/>
  <c r="Q1954" i="2"/>
  <c r="Q1947" i="2"/>
  <c r="Q1946" i="2"/>
  <c r="O1941" i="2"/>
  <c r="Q1927" i="2"/>
  <c r="Q1926" i="2"/>
  <c r="Q1920" i="2"/>
  <c r="Q1919" i="2"/>
  <c r="O1912" i="2"/>
  <c r="O1906" i="2"/>
  <c r="O1898" i="2"/>
  <c r="Q1893" i="2"/>
  <c r="Q1892" i="2"/>
  <c r="O1883" i="2"/>
  <c r="Q1878" i="2"/>
  <c r="Q1877" i="2"/>
  <c r="O1867" i="2"/>
  <c r="Q1862" i="2"/>
  <c r="Q1861" i="2"/>
  <c r="O1851" i="2"/>
  <c r="Q1846" i="2"/>
  <c r="Q1845" i="2"/>
  <c r="O1835" i="2"/>
  <c r="Q1830" i="2"/>
  <c r="Q1829" i="2"/>
  <c r="O1819" i="2"/>
  <c r="Q1814" i="2"/>
  <c r="Q1813" i="2"/>
  <c r="O1803" i="2"/>
  <c r="Q1798" i="2"/>
  <c r="Q1797" i="2"/>
  <c r="O1787" i="2"/>
  <c r="Q1782" i="2"/>
  <c r="Q1781" i="2"/>
  <c r="O1771" i="2"/>
  <c r="Q1766" i="2"/>
  <c r="Q1765" i="2"/>
  <c r="O1755" i="2"/>
  <c r="Q1750" i="2"/>
  <c r="Q1749" i="2"/>
  <c r="O1739" i="2"/>
  <c r="Q1734" i="2"/>
  <c r="Q1733" i="2"/>
  <c r="O1724" i="2"/>
  <c r="Q1719" i="2"/>
  <c r="Q1718" i="2"/>
  <c r="O1708" i="2"/>
  <c r="Q1703" i="2"/>
  <c r="Q1702" i="2"/>
  <c r="O1692" i="2"/>
  <c r="Q1687" i="2"/>
  <c r="Q1686" i="2"/>
  <c r="O1677" i="2"/>
  <c r="Q1672" i="2"/>
  <c r="Q1671" i="2"/>
  <c r="O1661" i="2"/>
  <c r="Q1656" i="2"/>
  <c r="Q1655" i="2"/>
  <c r="O1645" i="2"/>
  <c r="Q1640" i="2"/>
  <c r="Q1639" i="2"/>
  <c r="O1629" i="2"/>
  <c r="Q1624" i="2"/>
  <c r="Q1623" i="2"/>
  <c r="O1613" i="2"/>
  <c r="Q1608" i="2"/>
  <c r="Q1607" i="2"/>
  <c r="O1597" i="2"/>
  <c r="Q1593" i="2"/>
  <c r="Q1592" i="2"/>
  <c r="O1583" i="2"/>
  <c r="Q1578" i="2"/>
  <c r="Q1577" i="2"/>
  <c r="O1568" i="2"/>
  <c r="Q1563" i="2"/>
  <c r="Q1562" i="2"/>
  <c r="O1552" i="2"/>
  <c r="Q1547" i="2"/>
  <c r="Q1546" i="2"/>
  <c r="O1536" i="2"/>
  <c r="Q1531" i="2"/>
  <c r="Q1530" i="2"/>
  <c r="Q1500" i="2"/>
  <c r="O1500" i="2"/>
  <c r="O1494" i="2"/>
  <c r="Q1491" i="2"/>
  <c r="Q1490" i="2"/>
  <c r="Q1483" i="2"/>
  <c r="O1480" i="2"/>
  <c r="O1477" i="2"/>
  <c r="Q1469" i="2"/>
  <c r="Q1466" i="2"/>
  <c r="O1466" i="2"/>
  <c r="Q1464" i="2"/>
  <c r="O1464" i="2"/>
  <c r="O1462" i="2"/>
  <c r="Q1462" i="2"/>
  <c r="Q1432" i="2"/>
  <c r="O1432" i="2"/>
  <c r="O1430" i="2"/>
  <c r="Q1430" i="2"/>
  <c r="Q1416" i="2"/>
  <c r="O1416" i="2"/>
  <c r="O1414" i="2"/>
  <c r="Q1414" i="2"/>
  <c r="O1326" i="2"/>
  <c r="Q1326" i="2"/>
  <c r="O1311" i="2"/>
  <c r="Q1311" i="2"/>
  <c r="Q1305" i="2"/>
  <c r="O1305" i="2"/>
  <c r="O1303" i="2"/>
  <c r="Q1303" i="2"/>
  <c r="O1282" i="2"/>
  <c r="Q1282" i="2"/>
  <c r="O1268" i="2"/>
  <c r="Q1268" i="2"/>
  <c r="Q1250" i="2"/>
  <c r="O1250" i="2"/>
  <c r="O1248" i="2"/>
  <c r="Q1248" i="2"/>
  <c r="Q1230" i="2"/>
  <c r="O1230" i="2"/>
  <c r="O1228" i="2"/>
  <c r="Q1228" i="2"/>
  <c r="O1209" i="2"/>
  <c r="Q1209" i="2"/>
  <c r="O1205" i="2"/>
  <c r="Q1205" i="2"/>
  <c r="Q1190" i="2"/>
  <c r="O1190" i="2"/>
  <c r="O1188" i="2"/>
  <c r="Q1188" i="2"/>
  <c r="O1173" i="2"/>
  <c r="Q1173" i="2"/>
  <c r="Q1159" i="2"/>
  <c r="O1159" i="2"/>
  <c r="O1157" i="2"/>
  <c r="Q1157" i="2"/>
  <c r="O1142" i="2"/>
  <c r="Q1142" i="2"/>
  <c r="Q1127" i="2"/>
  <c r="O1127" i="2"/>
  <c r="O1125" i="2"/>
  <c r="Q1125" i="2"/>
  <c r="Q1070" i="2"/>
  <c r="O1070" i="2"/>
  <c r="O1068" i="2"/>
  <c r="Q1068" i="2"/>
  <c r="O1997" i="2"/>
  <c r="O1985" i="2"/>
  <c r="O1977" i="2"/>
  <c r="Q1970" i="2"/>
  <c r="Q1962" i="2"/>
  <c r="O1957" i="2"/>
  <c r="Q1942" i="2"/>
  <c r="O1928" i="2"/>
  <c r="O1921" i="2"/>
  <c r="O1913" i="2"/>
  <c r="Q1907" i="2"/>
  <c r="Q1899" i="2"/>
  <c r="O1894" i="2"/>
  <c r="O1879" i="2"/>
  <c r="O1863" i="2"/>
  <c r="O1847" i="2"/>
  <c r="O1831" i="2"/>
  <c r="O1815" i="2"/>
  <c r="O1799" i="2"/>
  <c r="O1783" i="2"/>
  <c r="O1767" i="2"/>
  <c r="O1751" i="2"/>
  <c r="O1735" i="2"/>
  <c r="O1720" i="2"/>
  <c r="O1704" i="2"/>
  <c r="O1688" i="2"/>
  <c r="O1673" i="2"/>
  <c r="O1657" i="2"/>
  <c r="O1641" i="2"/>
  <c r="O1625" i="2"/>
  <c r="O1609" i="2"/>
  <c r="O1579" i="2"/>
  <c r="O1564" i="2"/>
  <c r="O1548" i="2"/>
  <c r="O1532" i="2"/>
  <c r="Q1516" i="2"/>
  <c r="O1516" i="2"/>
  <c r="O1510" i="2"/>
  <c r="Q1498" i="2"/>
  <c r="O1495" i="2"/>
  <c r="O1492" i="2"/>
  <c r="Q1484" i="2"/>
  <c r="O1481" i="2"/>
  <c r="O1447" i="2"/>
  <c r="Q1447" i="2"/>
  <c r="O1403" i="2"/>
  <c r="Q1403" i="2"/>
  <c r="Q1388" i="2"/>
  <c r="O1388" i="2"/>
  <c r="O1386" i="2"/>
  <c r="Q1386" i="2"/>
  <c r="O1371" i="2"/>
  <c r="Q1371" i="2"/>
  <c r="Q1356" i="2"/>
  <c r="O1356" i="2"/>
  <c r="O1354" i="2"/>
  <c r="Q1354" i="2"/>
  <c r="O1340" i="2"/>
  <c r="Q1340" i="2"/>
  <c r="Q1277" i="2"/>
  <c r="O1277" i="2"/>
  <c r="O1276" i="2"/>
  <c r="Q1276" i="2"/>
  <c r="Q1073" i="2"/>
  <c r="O1073" i="2"/>
  <c r="O1465" i="2"/>
  <c r="Q1465" i="2"/>
  <c r="O1463" i="2"/>
  <c r="Q1463" i="2"/>
  <c r="O1431" i="2"/>
  <c r="Q1431" i="2"/>
  <c r="O1415" i="2"/>
  <c r="Q1415" i="2"/>
  <c r="O1346" i="2"/>
  <c r="Q1346" i="2"/>
  <c r="O1331" i="2"/>
  <c r="Q1331" i="2"/>
  <c r="Q1312" i="2"/>
  <c r="O1312" i="2"/>
  <c r="O1304" i="2"/>
  <c r="Q1304" i="2"/>
  <c r="Q1297" i="2"/>
  <c r="O1297" i="2"/>
  <c r="O1249" i="2"/>
  <c r="Q1249" i="2"/>
  <c r="O1229" i="2"/>
  <c r="Q1229" i="2"/>
  <c r="Q1210" i="2"/>
  <c r="O1210" i="2"/>
  <c r="O1208" i="2"/>
  <c r="Q1208" i="2"/>
  <c r="O1204" i="2"/>
  <c r="Q1204" i="2"/>
  <c r="O1189" i="2"/>
  <c r="Q1189" i="2"/>
  <c r="Q1174" i="2"/>
  <c r="O1174" i="2"/>
  <c r="O1172" i="2"/>
  <c r="Q1172" i="2"/>
  <c r="O1158" i="2"/>
  <c r="Q1158" i="2"/>
  <c r="Q1143" i="2"/>
  <c r="O1143" i="2"/>
  <c r="O1141" i="2"/>
  <c r="Q1141" i="2"/>
  <c r="O1126" i="2"/>
  <c r="Q1126" i="2"/>
  <c r="Q1119" i="2"/>
  <c r="O1119" i="2"/>
  <c r="O1076" i="2"/>
  <c r="Q1076" i="2"/>
  <c r="O1069" i="2"/>
  <c r="Q1069" i="2"/>
  <c r="Q1059" i="2"/>
  <c r="O1059" i="2"/>
  <c r="O1456" i="2"/>
  <c r="Q1451" i="2"/>
  <c r="Q1450" i="2"/>
  <c r="O1440" i="2"/>
  <c r="O1424" i="2"/>
  <c r="Q1419" i="2"/>
  <c r="O1408" i="2"/>
  <c r="O1396" i="2"/>
  <c r="O1380" i="2"/>
  <c r="O1364" i="2"/>
  <c r="O1344" i="2"/>
  <c r="O1337" i="2"/>
  <c r="O1329" i="2"/>
  <c r="Q1322" i="2"/>
  <c r="Q1314" i="2"/>
  <c r="O1309" i="2"/>
  <c r="Q1294" i="2"/>
  <c r="O1280" i="2"/>
  <c r="O1274" i="2"/>
  <c r="O1262" i="2"/>
  <c r="O1242" i="2"/>
  <c r="O1218" i="2"/>
  <c r="O1198" i="2"/>
  <c r="O1182" i="2"/>
  <c r="O1167" i="2"/>
  <c r="O1151" i="2"/>
  <c r="O1135" i="2"/>
  <c r="O1117" i="2"/>
  <c r="O1104" i="2"/>
  <c r="O1101" i="2"/>
  <c r="Q1093" i="2"/>
  <c r="O1090" i="2"/>
  <c r="Q1062" i="2"/>
  <c r="O1062" i="2"/>
  <c r="O1057" i="2"/>
  <c r="Q1045" i="2"/>
  <c r="O1042" i="2"/>
  <c r="O1039" i="2"/>
  <c r="O1022" i="2"/>
  <c r="Q1022" i="2"/>
  <c r="Q992" i="2"/>
  <c r="O992" i="2"/>
  <c r="O990" i="2"/>
  <c r="Q990" i="2"/>
  <c r="O960" i="2"/>
  <c r="Q960" i="2"/>
  <c r="Q929" i="2"/>
  <c r="O929" i="2"/>
  <c r="O909" i="2"/>
  <c r="Q909" i="2"/>
  <c r="Q866" i="2"/>
  <c r="O866" i="2"/>
  <c r="Q849" i="2"/>
  <c r="O849" i="2"/>
  <c r="Q817" i="2"/>
  <c r="O817" i="2"/>
  <c r="Q785" i="2"/>
  <c r="O785" i="2"/>
  <c r="Q753" i="2"/>
  <c r="O753" i="2"/>
  <c r="Q721" i="2"/>
  <c r="O721" i="2"/>
  <c r="Q690" i="2"/>
  <c r="O690" i="2"/>
  <c r="O562" i="2"/>
  <c r="Q562" i="2"/>
  <c r="O1452" i="2"/>
  <c r="O1436" i="2"/>
  <c r="O1420" i="2"/>
  <c r="Q1078" i="2"/>
  <c r="O1078" i="2"/>
  <c r="Q1008" i="2"/>
  <c r="O1008" i="2"/>
  <c r="O1006" i="2"/>
  <c r="Q1006" i="2"/>
  <c r="O976" i="2"/>
  <c r="Q976" i="2"/>
  <c r="O947" i="2"/>
  <c r="Q947" i="2"/>
  <c r="Q922" i="2"/>
  <c r="O922" i="2"/>
  <c r="O920" i="2"/>
  <c r="Q920" i="2"/>
  <c r="Q890" i="2"/>
  <c r="O890" i="2"/>
  <c r="O888" i="2"/>
  <c r="Q888" i="2"/>
  <c r="O884" i="2"/>
  <c r="Q884" i="2"/>
  <c r="Q841" i="2"/>
  <c r="O841" i="2"/>
  <c r="Q809" i="2"/>
  <c r="O809" i="2"/>
  <c r="Q777" i="2"/>
  <c r="O777" i="2"/>
  <c r="Q745" i="2"/>
  <c r="O745" i="2"/>
  <c r="Q713" i="2"/>
  <c r="O713" i="2"/>
  <c r="O584" i="2"/>
  <c r="Q584" i="2"/>
  <c r="Q1094" i="2"/>
  <c r="O1094" i="2"/>
  <c r="Q1023" i="2"/>
  <c r="O1023" i="2"/>
  <c r="O1021" i="2"/>
  <c r="Q1021" i="2"/>
  <c r="O991" i="2"/>
  <c r="Q991" i="2"/>
  <c r="Q961" i="2"/>
  <c r="O961" i="2"/>
  <c r="O959" i="2"/>
  <c r="Q959" i="2"/>
  <c r="O942" i="2"/>
  <c r="Q942" i="2"/>
  <c r="O928" i="2"/>
  <c r="Q928" i="2"/>
  <c r="Q910" i="2"/>
  <c r="O910" i="2"/>
  <c r="O908" i="2"/>
  <c r="Q908" i="2"/>
  <c r="O865" i="2"/>
  <c r="Q865" i="2"/>
  <c r="Q833" i="2"/>
  <c r="O833" i="2"/>
  <c r="Q801" i="2"/>
  <c r="O801" i="2"/>
  <c r="Q769" i="2"/>
  <c r="O769" i="2"/>
  <c r="Q737" i="2"/>
  <c r="O737" i="2"/>
  <c r="Q705" i="2"/>
  <c r="O705" i="2"/>
  <c r="O591" i="2"/>
  <c r="Q591" i="2"/>
  <c r="O542" i="2"/>
  <c r="Q542" i="2"/>
  <c r="O1031" i="2"/>
  <c r="Q1026" i="2"/>
  <c r="Q1025" i="2"/>
  <c r="O1015" i="2"/>
  <c r="Q1011" i="2"/>
  <c r="Q1010" i="2"/>
  <c r="O1000" i="2"/>
  <c r="Q995" i="2"/>
  <c r="Q994" i="2"/>
  <c r="O984" i="2"/>
  <c r="Q979" i="2"/>
  <c r="Q978" i="2"/>
  <c r="O969" i="2"/>
  <c r="Q964" i="2"/>
  <c r="Q963" i="2"/>
  <c r="O953" i="2"/>
  <c r="O945" i="2"/>
  <c r="Q940" i="2"/>
  <c r="Q939" i="2"/>
  <c r="Q938" i="2"/>
  <c r="Q932" i="2"/>
  <c r="Q931" i="2"/>
  <c r="O926" i="2"/>
  <c r="Q913" i="2"/>
  <c r="Q912" i="2"/>
  <c r="O898" i="2"/>
  <c r="Q893" i="2"/>
  <c r="Q892" i="2"/>
  <c r="O878" i="2"/>
  <c r="Q873" i="2"/>
  <c r="Q872" i="2"/>
  <c r="Q869" i="2"/>
  <c r="Q868" i="2"/>
  <c r="O861" i="2"/>
  <c r="O853" i="2"/>
  <c r="O845" i="2"/>
  <c r="O837" i="2"/>
  <c r="O829" i="2"/>
  <c r="O821" i="2"/>
  <c r="O813" i="2"/>
  <c r="O805" i="2"/>
  <c r="O797" i="2"/>
  <c r="O789" i="2"/>
  <c r="O781" i="2"/>
  <c r="O773" i="2"/>
  <c r="O765" i="2"/>
  <c r="O757" i="2"/>
  <c r="O749" i="2"/>
  <c r="O741" i="2"/>
  <c r="O733" i="2"/>
  <c r="O725" i="2"/>
  <c r="O717" i="2"/>
  <c r="O709" i="2"/>
  <c r="O702" i="2"/>
  <c r="O694" i="2"/>
  <c r="O594" i="2"/>
  <c r="Q594" i="2"/>
  <c r="O586" i="2"/>
  <c r="Q586" i="2"/>
  <c r="O565" i="2"/>
  <c r="Q565" i="2"/>
  <c r="O558" i="2"/>
  <c r="Q558" i="2"/>
  <c r="O531" i="2"/>
  <c r="Q531" i="2"/>
  <c r="Q524" i="2"/>
  <c r="Q521" i="2"/>
  <c r="O521" i="2"/>
  <c r="O515" i="2"/>
  <c r="Q515" i="2"/>
  <c r="Q505" i="2"/>
  <c r="O505" i="2"/>
  <c r="O474" i="2"/>
  <c r="Q474" i="2"/>
  <c r="Q467" i="2"/>
  <c r="O467" i="2"/>
  <c r="O458" i="2"/>
  <c r="Q458" i="2"/>
  <c r="Q451" i="2"/>
  <c r="O451" i="2"/>
  <c r="O442" i="2"/>
  <c r="Q442" i="2"/>
  <c r="Q435" i="2"/>
  <c r="O435" i="2"/>
  <c r="O414" i="2"/>
  <c r="Q414" i="2"/>
  <c r="O385" i="2"/>
  <c r="Q385" i="2"/>
  <c r="Q378" i="2"/>
  <c r="O378" i="2"/>
  <c r="O1027" i="2"/>
  <c r="O1012" i="2"/>
  <c r="O996" i="2"/>
  <c r="O980" i="2"/>
  <c r="O965" i="2"/>
  <c r="Q946" i="2"/>
  <c r="O941" i="2"/>
  <c r="Q927" i="2"/>
  <c r="O914" i="2"/>
  <c r="O894" i="2"/>
  <c r="O874" i="2"/>
  <c r="O864" i="2"/>
  <c r="O856" i="2"/>
  <c r="O848" i="2"/>
  <c r="O840" i="2"/>
  <c r="O832" i="2"/>
  <c r="O824" i="2"/>
  <c r="O816" i="2"/>
  <c r="O808" i="2"/>
  <c r="O800" i="2"/>
  <c r="O792" i="2"/>
  <c r="O784" i="2"/>
  <c r="O776" i="2"/>
  <c r="O768" i="2"/>
  <c r="O760" i="2"/>
  <c r="O752" i="2"/>
  <c r="O744" i="2"/>
  <c r="O736" i="2"/>
  <c r="O728" i="2"/>
  <c r="O720" i="2"/>
  <c r="O712" i="2"/>
  <c r="O697" i="2"/>
  <c r="O689" i="2"/>
  <c r="O610" i="2"/>
  <c r="Q610" i="2"/>
  <c r="O602" i="2"/>
  <c r="Q602" i="2"/>
  <c r="O573" i="2"/>
  <c r="Q573" i="2"/>
  <c r="Q547" i="2"/>
  <c r="Q539" i="2"/>
  <c r="Q536" i="2"/>
  <c r="O536" i="2"/>
  <c r="O508" i="2"/>
  <c r="Q508" i="2"/>
  <c r="O480" i="2"/>
  <c r="Q480" i="2"/>
  <c r="O470" i="2"/>
  <c r="Q470" i="2"/>
  <c r="Q463" i="2"/>
  <c r="O463" i="2"/>
  <c r="O454" i="2"/>
  <c r="Q454" i="2"/>
  <c r="Q447" i="2"/>
  <c r="O447" i="2"/>
  <c r="O438" i="2"/>
  <c r="Q438" i="2"/>
  <c r="O431" i="2"/>
  <c r="Q431" i="2"/>
  <c r="Q424" i="2"/>
  <c r="O424" i="2"/>
  <c r="O399" i="2"/>
  <c r="Q399" i="2"/>
  <c r="O369" i="2"/>
  <c r="Q369" i="2"/>
  <c r="O527" i="2"/>
  <c r="Q527" i="2"/>
  <c r="O504" i="2"/>
  <c r="Q504" i="2"/>
  <c r="O484" i="2"/>
  <c r="Q484" i="2"/>
  <c r="Q475" i="2"/>
  <c r="O475" i="2"/>
  <c r="O466" i="2"/>
  <c r="Q466" i="2"/>
  <c r="Q459" i="2"/>
  <c r="O459" i="2"/>
  <c r="O450" i="2"/>
  <c r="Q450" i="2"/>
  <c r="Q443" i="2"/>
  <c r="O443" i="2"/>
  <c r="O434" i="2"/>
  <c r="Q434" i="2"/>
  <c r="O415" i="2"/>
  <c r="Q415" i="2"/>
  <c r="O384" i="2"/>
  <c r="Q384" i="2"/>
  <c r="Q499" i="2"/>
  <c r="Q495" i="2"/>
  <c r="O489" i="2"/>
  <c r="Q421" i="2"/>
  <c r="Q406" i="2"/>
  <c r="Q391" i="2"/>
  <c r="Q375" i="2"/>
  <c r="O344" i="2"/>
  <c r="Q344" i="2"/>
  <c r="O340" i="2"/>
  <c r="Q340" i="2"/>
  <c r="O310" i="2"/>
  <c r="Q310" i="2"/>
  <c r="O303" i="2"/>
  <c r="Q303" i="2"/>
  <c r="O283" i="2"/>
  <c r="Q283" i="2"/>
  <c r="O219" i="2"/>
  <c r="Q219" i="2"/>
  <c r="O109" i="2"/>
  <c r="Q109" i="2"/>
  <c r="O46" i="2"/>
  <c r="Q46" i="2"/>
  <c r="Q39" i="2"/>
  <c r="O39" i="2"/>
  <c r="O31" i="2"/>
  <c r="Q31" i="2"/>
  <c r="Q24" i="2"/>
  <c r="O24" i="2"/>
  <c r="O7" i="2"/>
  <c r="Q7" i="2"/>
  <c r="O320" i="2"/>
  <c r="Q320" i="2"/>
  <c r="Q241" i="2"/>
  <c r="O241" i="2"/>
  <c r="O239" i="2"/>
  <c r="Q239" i="2"/>
  <c r="O105" i="2"/>
  <c r="Q105" i="2"/>
  <c r="O85" i="2"/>
  <c r="Q85" i="2"/>
  <c r="O66" i="2"/>
  <c r="Q66" i="2"/>
  <c r="O53" i="2"/>
  <c r="Q53" i="2"/>
  <c r="O42" i="2"/>
  <c r="Q42" i="2"/>
  <c r="Q35" i="2"/>
  <c r="O35" i="2"/>
  <c r="O27" i="2"/>
  <c r="Q27" i="2"/>
  <c r="Q20" i="2"/>
  <c r="O20" i="2"/>
  <c r="O11" i="2"/>
  <c r="Q11" i="2"/>
  <c r="O347" i="2"/>
  <c r="Q347" i="2"/>
  <c r="Q341" i="2"/>
  <c r="O341" i="2"/>
  <c r="Q304" i="2"/>
  <c r="O304" i="2"/>
  <c r="O302" i="2"/>
  <c r="Q302" i="2"/>
  <c r="O282" i="2"/>
  <c r="Q282" i="2"/>
  <c r="O220" i="2"/>
  <c r="Q220" i="2"/>
  <c r="Q213" i="2"/>
  <c r="O213" i="2"/>
  <c r="Q110" i="2"/>
  <c r="O110" i="2"/>
  <c r="Q47" i="2"/>
  <c r="O47" i="2"/>
  <c r="O38" i="2"/>
  <c r="Q38" i="2"/>
  <c r="Q32" i="2"/>
  <c r="O32" i="2"/>
  <c r="O23" i="2"/>
  <c r="Q23" i="2"/>
  <c r="O15" i="2"/>
  <c r="Q15" i="2"/>
  <c r="Q364" i="2"/>
  <c r="Q336" i="2"/>
  <c r="Q335" i="2"/>
  <c r="Q332" i="2"/>
  <c r="Q331" i="2"/>
  <c r="Q325" i="2"/>
  <c r="Q318" i="2"/>
  <c r="Q317" i="2"/>
  <c r="Q314" i="2"/>
  <c r="Q290" i="2"/>
  <c r="Q289" i="2"/>
  <c r="O272" i="2"/>
  <c r="Q252" i="2"/>
  <c r="Q226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19" i="2"/>
  <c r="Q115" i="2"/>
  <c r="Q101" i="2"/>
  <c r="Q97" i="2"/>
  <c r="Q93" i="2"/>
  <c r="Q77" i="2"/>
  <c r="Q61" i="2"/>
  <c r="O365" i="2"/>
  <c r="Q343" i="2"/>
  <c r="Q339" i="2"/>
  <c r="O333" i="2"/>
  <c r="O319" i="2"/>
  <c r="Q299" i="2"/>
  <c r="Q273" i="2"/>
  <c r="Q2302" i="2"/>
  <c r="Q2298" i="2"/>
  <c r="Q2294" i="2"/>
  <c r="Q2290" i="2"/>
  <c r="Q2286" i="2"/>
  <c r="Q2282" i="2"/>
  <c r="Q2279" i="2"/>
  <c r="Q2276" i="2"/>
  <c r="Q2272" i="2"/>
  <c r="Q2268" i="2"/>
  <c r="Q2264" i="2"/>
  <c r="Q2260" i="2"/>
  <c r="Q2256" i="2"/>
  <c r="Q2252" i="2"/>
  <c r="Q2248" i="2"/>
  <c r="Q2245" i="2"/>
  <c r="Q2241" i="2"/>
  <c r="Q2237" i="2"/>
  <c r="Q2233" i="2"/>
  <c r="Q2229" i="2"/>
  <c r="Q2225" i="2"/>
  <c r="Q2221" i="2"/>
  <c r="Q2217" i="2"/>
  <c r="Q2213" i="2"/>
  <c r="Q2209" i="2"/>
  <c r="Q2205" i="2"/>
  <c r="Q2201" i="2"/>
  <c r="Q2197" i="2"/>
  <c r="Q2193" i="2"/>
  <c r="Q2189" i="2"/>
  <c r="Q2185" i="2"/>
  <c r="Q2181" i="2"/>
  <c r="Q2178" i="2"/>
  <c r="Q2175" i="2"/>
  <c r="Q2171" i="2"/>
  <c r="Q2168" i="2"/>
  <c r="Q2164" i="2"/>
  <c r="Q2160" i="2"/>
  <c r="Q2156" i="2"/>
  <c r="Q2153" i="2"/>
  <c r="Q2149" i="2"/>
  <c r="Q2145" i="2"/>
  <c r="Q2141" i="2"/>
  <c r="Q2137" i="2"/>
  <c r="Q2133" i="2"/>
  <c r="Q2129" i="2"/>
  <c r="Q2125" i="2"/>
  <c r="Q2121" i="2"/>
  <c r="Q2117" i="2"/>
  <c r="Q2113" i="2"/>
  <c r="Q2109" i="2"/>
  <c r="Q2105" i="2"/>
  <c r="Q2102" i="2"/>
  <c r="Q2098" i="2"/>
  <c r="Q2094" i="2"/>
  <c r="Q2090" i="2"/>
  <c r="Q2086" i="2"/>
  <c r="Q2082" i="2"/>
  <c r="Q2078" i="2"/>
  <c r="Q2074" i="2"/>
  <c r="Q2070" i="2"/>
  <c r="Q2066" i="2"/>
  <c r="Q2062" i="2"/>
  <c r="Q2058" i="2"/>
  <c r="Q2054" i="2"/>
  <c r="Q2050" i="2"/>
  <c r="Q2046" i="2"/>
  <c r="Q2042" i="2"/>
  <c r="Q2038" i="2"/>
  <c r="Q2034" i="2"/>
  <c r="Q2030" i="2"/>
  <c r="Q2026" i="2"/>
  <c r="Q2022" i="2"/>
  <c r="Q2018" i="2"/>
  <c r="Q2014" i="2"/>
  <c r="Q2010" i="2"/>
  <c r="Q2006" i="2"/>
  <c r="Q2002" i="2"/>
  <c r="Q1998" i="2"/>
  <c r="Q1994" i="2"/>
  <c r="Q1990" i="2"/>
  <c r="Q1980" i="2"/>
  <c r="Q1964" i="2"/>
  <c r="Q1948" i="2"/>
  <c r="Q1932" i="2"/>
  <c r="Q1916" i="2"/>
  <c r="Q1901" i="2"/>
  <c r="Q1982" i="2"/>
  <c r="O1981" i="2"/>
  <c r="Q1966" i="2"/>
  <c r="O1965" i="2"/>
  <c r="Q1950" i="2"/>
  <c r="O1949" i="2"/>
  <c r="Q1934" i="2"/>
  <c r="O1933" i="2"/>
  <c r="Q1918" i="2"/>
  <c r="O1917" i="2"/>
  <c r="Q1903" i="2"/>
  <c r="O1902" i="2"/>
  <c r="O1880" i="2"/>
  <c r="Q1880" i="2"/>
  <c r="O1872" i="2"/>
  <c r="Q1872" i="2"/>
  <c r="O1864" i="2"/>
  <c r="Q1864" i="2"/>
  <c r="O1856" i="2"/>
  <c r="Q1856" i="2"/>
  <c r="O1848" i="2"/>
  <c r="Q1848" i="2"/>
  <c r="O1840" i="2"/>
  <c r="Q1840" i="2"/>
  <c r="O1832" i="2"/>
  <c r="Q1832" i="2"/>
  <c r="O1824" i="2"/>
  <c r="Q1824" i="2"/>
  <c r="O1891" i="2"/>
  <c r="Q1891" i="2"/>
  <c r="O1884" i="2"/>
  <c r="Q1884" i="2"/>
  <c r="O1876" i="2"/>
  <c r="Q1876" i="2"/>
  <c r="O1868" i="2"/>
  <c r="Q1868" i="2"/>
  <c r="O1860" i="2"/>
  <c r="Q1860" i="2"/>
  <c r="O1852" i="2"/>
  <c r="Q1852" i="2"/>
  <c r="O1844" i="2"/>
  <c r="Q1844" i="2"/>
  <c r="O1836" i="2"/>
  <c r="Q1836" i="2"/>
  <c r="O1828" i="2"/>
  <c r="Q1828" i="2"/>
  <c r="Q1820" i="2"/>
  <c r="Q1816" i="2"/>
  <c r="Q1812" i="2"/>
  <c r="Q1808" i="2"/>
  <c r="Q1804" i="2"/>
  <c r="Q1800" i="2"/>
  <c r="Q1796" i="2"/>
  <c r="Q1792" i="2"/>
  <c r="Q1788" i="2"/>
  <c r="Q1784" i="2"/>
  <c r="Q1780" i="2"/>
  <c r="Q1776" i="2"/>
  <c r="Q1772" i="2"/>
  <c r="Q1768" i="2"/>
  <c r="Q1764" i="2"/>
  <c r="Q1760" i="2"/>
  <c r="Q1756" i="2"/>
  <c r="Q1752" i="2"/>
  <c r="Q1748" i="2"/>
  <c r="Q1744" i="2"/>
  <c r="Q1740" i="2"/>
  <c r="Q1736" i="2"/>
  <c r="Q1732" i="2"/>
  <c r="Q1728" i="2"/>
  <c r="Q1725" i="2"/>
  <c r="Q1721" i="2"/>
  <c r="Q1717" i="2"/>
  <c r="Q1713" i="2"/>
  <c r="Q1709" i="2"/>
  <c r="Q1705" i="2"/>
  <c r="Q1701" i="2"/>
  <c r="Q1697" i="2"/>
  <c r="Q1693" i="2"/>
  <c r="Q1689" i="2"/>
  <c r="Q1685" i="2"/>
  <c r="Q1681" i="2"/>
  <c r="Q1678" i="2"/>
  <c r="Q1674" i="2"/>
  <c r="Q1670" i="2"/>
  <c r="Q1666" i="2"/>
  <c r="Q1662" i="2"/>
  <c r="Q1658" i="2"/>
  <c r="Q1654" i="2"/>
  <c r="Q1650" i="2"/>
  <c r="Q1646" i="2"/>
  <c r="Q1642" i="2"/>
  <c r="Q1638" i="2"/>
  <c r="Q1634" i="2"/>
  <c r="Q1630" i="2"/>
  <c r="Q1626" i="2"/>
  <c r="Q1622" i="2"/>
  <c r="Q1618" i="2"/>
  <c r="Q1614" i="2"/>
  <c r="Q1610" i="2"/>
  <c r="Q1606" i="2"/>
  <c r="Q1602" i="2"/>
  <c r="Q1598" i="2"/>
  <c r="Q1594" i="2"/>
  <c r="Q1591" i="2"/>
  <c r="Q1588" i="2"/>
  <c r="Q1584" i="2"/>
  <c r="Q1580" i="2"/>
  <c r="Q1576" i="2"/>
  <c r="Q1573" i="2"/>
  <c r="Q1569" i="2"/>
  <c r="Q1565" i="2"/>
  <c r="Q1561" i="2"/>
  <c r="Q1557" i="2"/>
  <c r="Q1553" i="2"/>
  <c r="Q1549" i="2"/>
  <c r="Q1545" i="2"/>
  <c r="Q1541" i="2"/>
  <c r="Q1537" i="2"/>
  <c r="Q1533" i="2"/>
  <c r="Q1529" i="2"/>
  <c r="Q1525" i="2"/>
  <c r="Q1521" i="2"/>
  <c r="Q1517" i="2"/>
  <c r="Q1513" i="2"/>
  <c r="Q1509" i="2"/>
  <c r="Q1505" i="2"/>
  <c r="Q1501" i="2"/>
  <c r="Q1497" i="2"/>
  <c r="Q1493" i="2"/>
  <c r="Q1489" i="2"/>
  <c r="Q1485" i="2"/>
  <c r="Q1482" i="2"/>
  <c r="Q1478" i="2"/>
  <c r="Q1474" i="2"/>
  <c r="Q1470" i="2"/>
  <c r="Q1467" i="2"/>
  <c r="Q1461" i="2"/>
  <c r="Q1457" i="2"/>
  <c r="Q1453" i="2"/>
  <c r="Q1449" i="2"/>
  <c r="Q1445" i="2"/>
  <c r="Q1441" i="2"/>
  <c r="Q1437" i="2"/>
  <c r="Q1433" i="2"/>
  <c r="Q1429" i="2"/>
  <c r="Q1425" i="2"/>
  <c r="Q1421" i="2"/>
  <c r="Q1417" i="2"/>
  <c r="Q1413" i="2"/>
  <c r="Q1409" i="2"/>
  <c r="Q1406" i="2"/>
  <c r="Q1405" i="2"/>
  <c r="Q1401" i="2"/>
  <c r="Q1397" i="2"/>
  <c r="Q1393" i="2"/>
  <c r="Q1389" i="2"/>
  <c r="Q1385" i="2"/>
  <c r="Q1381" i="2"/>
  <c r="Q1377" i="2"/>
  <c r="Q1373" i="2"/>
  <c r="Q1369" i="2"/>
  <c r="Q1365" i="2"/>
  <c r="Q1361" i="2"/>
  <c r="Q1357" i="2"/>
  <c r="Q1348" i="2"/>
  <c r="Q1332" i="2"/>
  <c r="Q1316" i="2"/>
  <c r="Q1300" i="2"/>
  <c r="Q1284" i="2"/>
  <c r="Q1269" i="2"/>
  <c r="O1259" i="2"/>
  <c r="Q1259" i="2"/>
  <c r="O1243" i="2"/>
  <c r="Q1243" i="2"/>
  <c r="O1227" i="2"/>
  <c r="Q1227" i="2"/>
  <c r="O1211" i="2"/>
  <c r="Q1211" i="2"/>
  <c r="O1195" i="2"/>
  <c r="Q1195" i="2"/>
  <c r="O1187" i="2"/>
  <c r="Q1187" i="2"/>
  <c r="O1179" i="2"/>
  <c r="Q1179" i="2"/>
  <c r="O1171" i="2"/>
  <c r="Q1171" i="2"/>
  <c r="O1164" i="2"/>
  <c r="Q1164" i="2"/>
  <c r="Q1350" i="2"/>
  <c r="O1349" i="2"/>
  <c r="Q1334" i="2"/>
  <c r="O1333" i="2"/>
  <c r="Q1318" i="2"/>
  <c r="O1317" i="2"/>
  <c r="Q1302" i="2"/>
  <c r="O1301" i="2"/>
  <c r="Q1286" i="2"/>
  <c r="O1285" i="2"/>
  <c r="Q1271" i="2"/>
  <c r="O1270" i="2"/>
  <c r="O1263" i="2"/>
  <c r="Q1263" i="2"/>
  <c r="O1254" i="2"/>
  <c r="O1247" i="2"/>
  <c r="Q1247" i="2"/>
  <c r="O1238" i="2"/>
  <c r="O1231" i="2"/>
  <c r="Q1231" i="2"/>
  <c r="O1222" i="2"/>
  <c r="O1215" i="2"/>
  <c r="Q1215" i="2"/>
  <c r="O1206" i="2"/>
  <c r="O1199" i="2"/>
  <c r="Q1199" i="2"/>
  <c r="O1267" i="2"/>
  <c r="Q1267" i="2"/>
  <c r="O1251" i="2"/>
  <c r="Q1251" i="2"/>
  <c r="O1235" i="2"/>
  <c r="Q1235" i="2"/>
  <c r="O1219" i="2"/>
  <c r="Q1219" i="2"/>
  <c r="O1203" i="2"/>
  <c r="Q1203" i="2"/>
  <c r="O1191" i="2"/>
  <c r="Q1191" i="2"/>
  <c r="O1183" i="2"/>
  <c r="Q1183" i="2"/>
  <c r="O1175" i="2"/>
  <c r="Q1175" i="2"/>
  <c r="O1255" i="2"/>
  <c r="Q1255" i="2"/>
  <c r="O1239" i="2"/>
  <c r="Q1239" i="2"/>
  <c r="O1223" i="2"/>
  <c r="Q1223" i="2"/>
  <c r="O1207" i="2"/>
  <c r="Q1207" i="2"/>
  <c r="Q1160" i="2"/>
  <c r="Q1156" i="2"/>
  <c r="Q1152" i="2"/>
  <c r="Q1148" i="2"/>
  <c r="Q1144" i="2"/>
  <c r="Q1140" i="2"/>
  <c r="Q1136" i="2"/>
  <c r="Q1132" i="2"/>
  <c r="Q1128" i="2"/>
  <c r="Q1124" i="2"/>
  <c r="Q1120" i="2"/>
  <c r="Q1116" i="2"/>
  <c r="Q1112" i="2"/>
  <c r="Q1108" i="2"/>
  <c r="Q1102" i="2"/>
  <c r="Q1098" i="2"/>
  <c r="Q1095" i="2"/>
  <c r="Q1091" i="2"/>
  <c r="Q1087" i="2"/>
  <c r="Q1083" i="2"/>
  <c r="Q1079" i="2"/>
  <c r="Q1075" i="2"/>
  <c r="Q1071" i="2"/>
  <c r="Q1067" i="2"/>
  <c r="Q1063" i="2"/>
  <c r="Q1056" i="2"/>
  <c r="Q1052" i="2"/>
  <c r="Q1048" i="2"/>
  <c r="Q1044" i="2"/>
  <c r="Q1040" i="2"/>
  <c r="Q1036" i="2"/>
  <c r="Q1032" i="2"/>
  <c r="Q1028" i="2"/>
  <c r="Q1024" i="2"/>
  <c r="Q1020" i="2"/>
  <c r="Q1016" i="2"/>
  <c r="Q1013" i="2"/>
  <c r="Q1009" i="2"/>
  <c r="Q1005" i="2"/>
  <c r="Q1001" i="2"/>
  <c r="Q997" i="2"/>
  <c r="Q993" i="2"/>
  <c r="Q989" i="2"/>
  <c r="Q985" i="2"/>
  <c r="Q981" i="2"/>
  <c r="Q974" i="2"/>
  <c r="Q970" i="2"/>
  <c r="Q966" i="2"/>
  <c r="Q962" i="2"/>
  <c r="Q958" i="2"/>
  <c r="Q954" i="2"/>
  <c r="Q950" i="2"/>
  <c r="Q948" i="2"/>
  <c r="Q933" i="2"/>
  <c r="Q917" i="2"/>
  <c r="O907" i="2"/>
  <c r="Q907" i="2"/>
  <c r="O891" i="2"/>
  <c r="Q891" i="2"/>
  <c r="O875" i="2"/>
  <c r="Q875" i="2"/>
  <c r="O858" i="2"/>
  <c r="Q858" i="2"/>
  <c r="O842" i="2"/>
  <c r="Q842" i="2"/>
  <c r="O826" i="2"/>
  <c r="Q826" i="2"/>
  <c r="O810" i="2"/>
  <c r="Q810" i="2"/>
  <c r="O949" i="2"/>
  <c r="O934" i="2"/>
  <c r="Q919" i="2"/>
  <c r="O918" i="2"/>
  <c r="O911" i="2"/>
  <c r="Q911" i="2"/>
  <c r="O902" i="2"/>
  <c r="O895" i="2"/>
  <c r="Q895" i="2"/>
  <c r="O886" i="2"/>
  <c r="O879" i="2"/>
  <c r="Q879" i="2"/>
  <c r="O870" i="2"/>
  <c r="O863" i="2"/>
  <c r="Q863" i="2"/>
  <c r="O854" i="2"/>
  <c r="Q854" i="2"/>
  <c r="O838" i="2"/>
  <c r="Q838" i="2"/>
  <c r="O822" i="2"/>
  <c r="Q822" i="2"/>
  <c r="O915" i="2"/>
  <c r="Q915" i="2"/>
  <c r="O899" i="2"/>
  <c r="Q899" i="2"/>
  <c r="O883" i="2"/>
  <c r="Q883" i="2"/>
  <c r="O867" i="2"/>
  <c r="Q867" i="2"/>
  <c r="O850" i="2"/>
  <c r="Q850" i="2"/>
  <c r="O834" i="2"/>
  <c r="Q834" i="2"/>
  <c r="O818" i="2"/>
  <c r="Q818" i="2"/>
  <c r="O903" i="2"/>
  <c r="Q903" i="2"/>
  <c r="O887" i="2"/>
  <c r="Q887" i="2"/>
  <c r="O871" i="2"/>
  <c r="Q871" i="2"/>
  <c r="O862" i="2"/>
  <c r="Q862" i="2"/>
  <c r="O846" i="2"/>
  <c r="Q846" i="2"/>
  <c r="O830" i="2"/>
  <c r="Q830" i="2"/>
  <c r="O814" i="2"/>
  <c r="Q814" i="2"/>
  <c r="Q859" i="2"/>
  <c r="Q855" i="2"/>
  <c r="Q851" i="2"/>
  <c r="Q847" i="2"/>
  <c r="Q843" i="2"/>
  <c r="Q839" i="2"/>
  <c r="Q835" i="2"/>
  <c r="Q831" i="2"/>
  <c r="Q827" i="2"/>
  <c r="Q823" i="2"/>
  <c r="Q819" i="2"/>
  <c r="Q815" i="2"/>
  <c r="Q811" i="2"/>
  <c r="Q807" i="2"/>
  <c r="Q803" i="2"/>
  <c r="Q799" i="2"/>
  <c r="Q795" i="2"/>
  <c r="Q791" i="2"/>
  <c r="Q787" i="2"/>
  <c r="Q783" i="2"/>
  <c r="Q779" i="2"/>
  <c r="Q775" i="2"/>
  <c r="Q771" i="2"/>
  <c r="Q767" i="2"/>
  <c r="Q763" i="2"/>
  <c r="Q759" i="2"/>
  <c r="Q755" i="2"/>
  <c r="Q751" i="2"/>
  <c r="Q747" i="2"/>
  <c r="Q743" i="2"/>
  <c r="Q739" i="2"/>
  <c r="Q735" i="2"/>
  <c r="Q731" i="2"/>
  <c r="Q727" i="2"/>
  <c r="Q723" i="2"/>
  <c r="Q719" i="2"/>
  <c r="Q715" i="2"/>
  <c r="Q711" i="2"/>
  <c r="Q707" i="2"/>
  <c r="Q704" i="2"/>
  <c r="Q700" i="2"/>
  <c r="Q696" i="2"/>
  <c r="Q692" i="2"/>
  <c r="Q688" i="2"/>
  <c r="Q685" i="2"/>
  <c r="Q681" i="2"/>
  <c r="Q677" i="2"/>
  <c r="Q673" i="2"/>
  <c r="Q669" i="2"/>
  <c r="Q665" i="2"/>
  <c r="Q661" i="2"/>
  <c r="Q657" i="2"/>
  <c r="Q653" i="2"/>
  <c r="Q649" i="2"/>
  <c r="Q645" i="2"/>
  <c r="Q641" i="2"/>
  <c r="Q637" i="2"/>
  <c r="Q633" i="2"/>
  <c r="Q629" i="2"/>
  <c r="Q625" i="2"/>
  <c r="Q621" i="2"/>
  <c r="Q617" i="2"/>
  <c r="Q613" i="2"/>
  <c r="Q609" i="2"/>
  <c r="Q605" i="2"/>
  <c r="Q601" i="2"/>
  <c r="Q597" i="2"/>
  <c r="Q593" i="2"/>
  <c r="Q589" i="2"/>
  <c r="Q585" i="2"/>
  <c r="Q582" i="2"/>
  <c r="Q579" i="2"/>
  <c r="O575" i="2"/>
  <c r="O572" i="2"/>
  <c r="Q572" i="2"/>
  <c r="O567" i="2"/>
  <c r="O564" i="2"/>
  <c r="Q564" i="2"/>
  <c r="O560" i="2"/>
  <c r="O557" i="2"/>
  <c r="Q557" i="2"/>
  <c r="O552" i="2"/>
  <c r="O549" i="2"/>
  <c r="Q549" i="2"/>
  <c r="O544" i="2"/>
  <c r="O541" i="2"/>
  <c r="Q541" i="2"/>
  <c r="O534" i="2"/>
  <c r="Q534" i="2"/>
  <c r="O526" i="2"/>
  <c r="Q526" i="2"/>
  <c r="O518" i="2"/>
  <c r="Q518" i="2"/>
  <c r="O510" i="2"/>
  <c r="Q510" i="2"/>
  <c r="O502" i="2"/>
  <c r="Q502" i="2"/>
  <c r="O494" i="2"/>
  <c r="Q494" i="2"/>
  <c r="O479" i="2"/>
  <c r="Q479" i="2"/>
  <c r="O468" i="2"/>
  <c r="Q468" i="2"/>
  <c r="Q806" i="2"/>
  <c r="Q802" i="2"/>
  <c r="Q798" i="2"/>
  <c r="Q794" i="2"/>
  <c r="Q790" i="2"/>
  <c r="Q786" i="2"/>
  <c r="Q782" i="2"/>
  <c r="Q778" i="2"/>
  <c r="Q774" i="2"/>
  <c r="Q770" i="2"/>
  <c r="Q766" i="2"/>
  <c r="Q762" i="2"/>
  <c r="Q758" i="2"/>
  <c r="Q754" i="2"/>
  <c r="Q750" i="2"/>
  <c r="Q746" i="2"/>
  <c r="Q742" i="2"/>
  <c r="Q738" i="2"/>
  <c r="Q734" i="2"/>
  <c r="Q730" i="2"/>
  <c r="Q726" i="2"/>
  <c r="Q722" i="2"/>
  <c r="Q718" i="2"/>
  <c r="Q714" i="2"/>
  <c r="Q710" i="2"/>
  <c r="Q706" i="2"/>
  <c r="Q703" i="2"/>
  <c r="Q699" i="2"/>
  <c r="Q695" i="2"/>
  <c r="Q691" i="2"/>
  <c r="Q687" i="2"/>
  <c r="Q684" i="2"/>
  <c r="Q680" i="2"/>
  <c r="Q676" i="2"/>
  <c r="Q672" i="2"/>
  <c r="Q668" i="2"/>
  <c r="Q664" i="2"/>
  <c r="Q660" i="2"/>
  <c r="Q656" i="2"/>
  <c r="Q652" i="2"/>
  <c r="Q648" i="2"/>
  <c r="Q644" i="2"/>
  <c r="Q640" i="2"/>
  <c r="Q636" i="2"/>
  <c r="Q632" i="2"/>
  <c r="Q628" i="2"/>
  <c r="Q624" i="2"/>
  <c r="Q620" i="2"/>
  <c r="Q616" i="2"/>
  <c r="Q612" i="2"/>
  <c r="Q608" i="2"/>
  <c r="Q604" i="2"/>
  <c r="Q600" i="2"/>
  <c r="Q596" i="2"/>
  <c r="Q592" i="2"/>
  <c r="Q588" i="2"/>
  <c r="Q581" i="2"/>
  <c r="O580" i="2"/>
  <c r="O464" i="2"/>
  <c r="Q464" i="2"/>
  <c r="Q577" i="2"/>
  <c r="O576" i="2"/>
  <c r="Q576" i="2"/>
  <c r="O571" i="2"/>
  <c r="O568" i="2"/>
  <c r="Q568" i="2"/>
  <c r="O563" i="2"/>
  <c r="O561" i="2"/>
  <c r="Q561" i="2"/>
  <c r="O556" i="2"/>
  <c r="O553" i="2"/>
  <c r="Q553" i="2"/>
  <c r="O548" i="2"/>
  <c r="O545" i="2"/>
  <c r="Q545" i="2"/>
  <c r="O540" i="2"/>
  <c r="O537" i="2"/>
  <c r="Q537" i="2"/>
  <c r="O533" i="2"/>
  <c r="O530" i="2"/>
  <c r="Q530" i="2"/>
  <c r="O525" i="2"/>
  <c r="O522" i="2"/>
  <c r="Q522" i="2"/>
  <c r="O517" i="2"/>
  <c r="O514" i="2"/>
  <c r="Q514" i="2"/>
  <c r="O509" i="2"/>
  <c r="O506" i="2"/>
  <c r="Q506" i="2"/>
  <c r="O501" i="2"/>
  <c r="O498" i="2"/>
  <c r="Q498" i="2"/>
  <c r="O493" i="2"/>
  <c r="O490" i="2"/>
  <c r="Q490" i="2"/>
  <c r="O486" i="2"/>
  <c r="O483" i="2"/>
  <c r="Q483" i="2"/>
  <c r="O478" i="2"/>
  <c r="O476" i="2"/>
  <c r="Q476" i="2"/>
  <c r="O460" i="2"/>
  <c r="Q460" i="2"/>
  <c r="O472" i="2"/>
  <c r="Q472" i="2"/>
  <c r="Q456" i="2"/>
  <c r="Q452" i="2"/>
  <c r="Q448" i="2"/>
  <c r="Q444" i="2"/>
  <c r="Q440" i="2"/>
  <c r="Q436" i="2"/>
  <c r="O432" i="2"/>
  <c r="Q427" i="2"/>
  <c r="Q417" i="2"/>
  <c r="O416" i="2"/>
  <c r="Q411" i="2"/>
  <c r="Q402" i="2"/>
  <c r="O401" i="2"/>
  <c r="Q397" i="2"/>
  <c r="Q387" i="2"/>
  <c r="O386" i="2"/>
  <c r="Q381" i="2"/>
  <c r="Q371" i="2"/>
  <c r="O370" i="2"/>
  <c r="Q327" i="2"/>
  <c r="O327" i="2"/>
  <c r="O324" i="2"/>
  <c r="Q324" i="2"/>
  <c r="O322" i="2"/>
  <c r="Q322" i="2"/>
  <c r="O309" i="2"/>
  <c r="Q309" i="2"/>
  <c r="O307" i="2"/>
  <c r="Q307" i="2"/>
  <c r="O293" i="2"/>
  <c r="Q293" i="2"/>
  <c r="O291" i="2"/>
  <c r="Q291" i="2"/>
  <c r="O277" i="2"/>
  <c r="Q277" i="2"/>
  <c r="O275" i="2"/>
  <c r="Q275" i="2"/>
  <c r="O262" i="2"/>
  <c r="Q262" i="2"/>
  <c r="O260" i="2"/>
  <c r="Q260" i="2"/>
  <c r="O246" i="2"/>
  <c r="Q246" i="2"/>
  <c r="O244" i="2"/>
  <c r="Q244" i="2"/>
  <c r="O230" i="2"/>
  <c r="Q230" i="2"/>
  <c r="O228" i="2"/>
  <c r="Q228" i="2"/>
  <c r="O172" i="2"/>
  <c r="Q172" i="2"/>
  <c r="O96" i="2"/>
  <c r="Q96" i="2"/>
  <c r="Q429" i="2"/>
  <c r="O428" i="2"/>
  <c r="Q413" i="2"/>
  <c r="O412" i="2"/>
  <c r="Q398" i="2"/>
  <c r="Q383" i="2"/>
  <c r="O382" i="2"/>
  <c r="Q367" i="2"/>
  <c r="O366" i="2"/>
  <c r="Q366" i="2"/>
  <c r="O361" i="2"/>
  <c r="O358" i="2"/>
  <c r="Q358" i="2"/>
  <c r="O353" i="2"/>
  <c r="O350" i="2"/>
  <c r="Q350" i="2"/>
  <c r="O345" i="2"/>
  <c r="O342" i="2"/>
  <c r="Q342" i="2"/>
  <c r="O337" i="2"/>
  <c r="O334" i="2"/>
  <c r="Q334" i="2"/>
  <c r="O156" i="2"/>
  <c r="Q156" i="2"/>
  <c r="O328" i="2"/>
  <c r="Q328" i="2"/>
  <c r="O326" i="2"/>
  <c r="Q326" i="2"/>
  <c r="Q323" i="2"/>
  <c r="O323" i="2"/>
  <c r="Q308" i="2"/>
  <c r="O308" i="2"/>
  <c r="Q292" i="2"/>
  <c r="O292" i="2"/>
  <c r="Q276" i="2"/>
  <c r="O276" i="2"/>
  <c r="Q261" i="2"/>
  <c r="O261" i="2"/>
  <c r="Q245" i="2"/>
  <c r="O245" i="2"/>
  <c r="Q229" i="2"/>
  <c r="O229" i="2"/>
  <c r="O204" i="2"/>
  <c r="Q204" i="2"/>
  <c r="O140" i="2"/>
  <c r="Q140" i="2"/>
  <c r="O362" i="2"/>
  <c r="Q362" i="2"/>
  <c r="O354" i="2"/>
  <c r="Q354" i="2"/>
  <c r="O346" i="2"/>
  <c r="Q346" i="2"/>
  <c r="O338" i="2"/>
  <c r="Q338" i="2"/>
  <c r="O188" i="2"/>
  <c r="Q188" i="2"/>
  <c r="O124" i="2"/>
  <c r="Q124" i="2"/>
  <c r="Q316" i="2"/>
  <c r="O315" i="2"/>
  <c r="Q311" i="2"/>
  <c r="Q301" i="2"/>
  <c r="O300" i="2"/>
  <c r="Q295" i="2"/>
  <c r="Q285" i="2"/>
  <c r="O284" i="2"/>
  <c r="Q279" i="2"/>
  <c r="Q270" i="2"/>
  <c r="O269" i="2"/>
  <c r="Q264" i="2"/>
  <c r="Q254" i="2"/>
  <c r="O253" i="2"/>
  <c r="Q248" i="2"/>
  <c r="Q238" i="2"/>
  <c r="O237" i="2"/>
  <c r="Q232" i="2"/>
  <c r="Q222" i="2"/>
  <c r="O221" i="2"/>
  <c r="Q216" i="2"/>
  <c r="Q214" i="2"/>
  <c r="O200" i="2"/>
  <c r="Q200" i="2"/>
  <c r="O184" i="2"/>
  <c r="Q184" i="2"/>
  <c r="O168" i="2"/>
  <c r="Q168" i="2"/>
  <c r="O152" i="2"/>
  <c r="Q152" i="2"/>
  <c r="O136" i="2"/>
  <c r="Q136" i="2"/>
  <c r="O121" i="2"/>
  <c r="Q121" i="2"/>
  <c r="O111" i="2"/>
  <c r="Q111" i="2"/>
  <c r="O103" i="2"/>
  <c r="Q103" i="2"/>
  <c r="Q312" i="2"/>
  <c r="Q297" i="2"/>
  <c r="O296" i="2"/>
  <c r="Q281" i="2"/>
  <c r="O280" i="2"/>
  <c r="Q266" i="2"/>
  <c r="O265" i="2"/>
  <c r="Q250" i="2"/>
  <c r="O249" i="2"/>
  <c r="Q234" i="2"/>
  <c r="O233" i="2"/>
  <c r="Q218" i="2"/>
  <c r="O196" i="2"/>
  <c r="Q196" i="2"/>
  <c r="O180" i="2"/>
  <c r="Q180" i="2"/>
  <c r="O164" i="2"/>
  <c r="Q164" i="2"/>
  <c r="O148" i="2"/>
  <c r="Q148" i="2"/>
  <c r="O132" i="2"/>
  <c r="Q132" i="2"/>
  <c r="O117" i="2"/>
  <c r="Q117" i="2"/>
  <c r="O208" i="2"/>
  <c r="Q208" i="2"/>
  <c r="O192" i="2"/>
  <c r="Q192" i="2"/>
  <c r="O176" i="2"/>
  <c r="Q176" i="2"/>
  <c r="O160" i="2"/>
  <c r="Q160" i="2"/>
  <c r="O144" i="2"/>
  <c r="Q144" i="2"/>
  <c r="O128" i="2"/>
  <c r="Q128" i="2"/>
  <c r="O113" i="2"/>
  <c r="Q113" i="2"/>
  <c r="O107" i="2"/>
  <c r="Q107" i="2"/>
  <c r="O102" i="2"/>
  <c r="O100" i="2"/>
  <c r="Q100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3" i="2"/>
  <c r="Q29" i="2"/>
  <c r="Q25" i="2"/>
  <c r="Q21" i="2"/>
  <c r="Q17" i="2"/>
  <c r="Q14" i="2"/>
  <c r="Q10" i="2"/>
  <c r="Q6" i="2"/>
  <c r="Q2" i="2"/>
  <c r="Q91" i="2"/>
  <c r="Q87" i="2"/>
  <c r="Q83" i="2"/>
  <c r="Q79" i="2"/>
  <c r="Q75" i="2"/>
  <c r="Q71" i="2"/>
  <c r="Q67" i="2"/>
  <c r="Q63" i="2"/>
  <c r="Q59" i="2"/>
  <c r="Q55" i="2"/>
  <c r="Q51" i="2"/>
  <c r="Q2304" i="2" l="1"/>
  <c r="R2305" i="2"/>
  <c r="O2306" i="2"/>
  <c r="S2" i="2" l="1"/>
  <c r="S6" i="2"/>
  <c r="S10" i="2"/>
  <c r="S14" i="2"/>
  <c r="S17" i="2"/>
  <c r="S21" i="2"/>
  <c r="S25" i="2"/>
  <c r="S29" i="2"/>
  <c r="S33" i="2"/>
  <c r="S36" i="2"/>
  <c r="S40" i="2"/>
  <c r="S44" i="2"/>
  <c r="S48" i="2"/>
  <c r="S52" i="2"/>
  <c r="S56" i="2"/>
  <c r="S60" i="2"/>
  <c r="S64" i="2"/>
  <c r="S68" i="2"/>
  <c r="S72" i="2"/>
  <c r="S76" i="2"/>
  <c r="S80" i="2"/>
  <c r="S84" i="2"/>
  <c r="S88" i="2"/>
  <c r="S3" i="2"/>
  <c r="S7" i="2"/>
  <c r="S11" i="2"/>
  <c r="S15" i="2"/>
  <c r="S18" i="2"/>
  <c r="S22" i="2"/>
  <c r="S26" i="2"/>
  <c r="S30" i="2"/>
  <c r="S34" i="2"/>
  <c r="S37" i="2"/>
  <c r="S41" i="2"/>
  <c r="S45" i="2"/>
  <c r="S49" i="2"/>
  <c r="S53" i="2"/>
  <c r="S57" i="2"/>
  <c r="S61" i="2"/>
  <c r="S65" i="2"/>
  <c r="S69" i="2"/>
  <c r="S73" i="2"/>
  <c r="S77" i="2"/>
  <c r="S81" i="2"/>
  <c r="S85" i="2"/>
  <c r="S89" i="2"/>
  <c r="S93" i="2"/>
  <c r="S4" i="2"/>
  <c r="S8" i="2"/>
  <c r="S12" i="2"/>
  <c r="S16" i="2"/>
  <c r="S19" i="2"/>
  <c r="S23" i="2"/>
  <c r="S27" i="2"/>
  <c r="S31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S105" i="2"/>
  <c r="S109" i="2"/>
  <c r="S5" i="2"/>
  <c r="S9" i="2"/>
  <c r="S13" i="2"/>
  <c r="S20" i="2"/>
  <c r="S24" i="2"/>
  <c r="S28" i="2"/>
  <c r="S32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2" i="2"/>
  <c r="S106" i="2"/>
  <c r="S110" i="2"/>
  <c r="S96" i="2"/>
  <c r="S97" i="2"/>
  <c r="S103" i="2"/>
  <c r="S104" i="2"/>
  <c r="S111" i="2"/>
  <c r="S115" i="2"/>
  <c r="S119" i="2"/>
  <c r="S126" i="2"/>
  <c r="S130" i="2"/>
  <c r="S134" i="2"/>
  <c r="S138" i="2"/>
  <c r="S142" i="2"/>
  <c r="S146" i="2"/>
  <c r="S150" i="2"/>
  <c r="S154" i="2"/>
  <c r="S158" i="2"/>
  <c r="S162" i="2"/>
  <c r="S166" i="2"/>
  <c r="S170" i="2"/>
  <c r="S174" i="2"/>
  <c r="S178" i="2"/>
  <c r="S182" i="2"/>
  <c r="S186" i="2"/>
  <c r="S190" i="2"/>
  <c r="S194" i="2"/>
  <c r="S198" i="2"/>
  <c r="S202" i="2"/>
  <c r="S206" i="2"/>
  <c r="S210" i="2"/>
  <c r="S214" i="2"/>
  <c r="S112" i="2"/>
  <c r="S116" i="2"/>
  <c r="S120" i="2"/>
  <c r="S123" i="2"/>
  <c r="S127" i="2"/>
  <c r="S131" i="2"/>
  <c r="S135" i="2"/>
  <c r="S139" i="2"/>
  <c r="S143" i="2"/>
  <c r="S147" i="2"/>
  <c r="S151" i="2"/>
  <c r="S155" i="2"/>
  <c r="S159" i="2"/>
  <c r="S163" i="2"/>
  <c r="S167" i="2"/>
  <c r="S171" i="2"/>
  <c r="S175" i="2"/>
  <c r="S179" i="2"/>
  <c r="S183" i="2"/>
  <c r="S187" i="2"/>
  <c r="S191" i="2"/>
  <c r="S195" i="2"/>
  <c r="S199" i="2"/>
  <c r="S203" i="2"/>
  <c r="S207" i="2"/>
  <c r="S100" i="2"/>
  <c r="S101" i="2"/>
  <c r="S107" i="2"/>
  <c r="S108" i="2"/>
  <c r="S113" i="2"/>
  <c r="S117" i="2"/>
  <c r="S121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S172" i="2"/>
  <c r="S176" i="2"/>
  <c r="S180" i="2"/>
  <c r="S184" i="2"/>
  <c r="S188" i="2"/>
  <c r="S192" i="2"/>
  <c r="S196" i="2"/>
  <c r="S200" i="2"/>
  <c r="S204" i="2"/>
  <c r="S208" i="2"/>
  <c r="S212" i="2"/>
  <c r="S216" i="2"/>
  <c r="S220" i="2"/>
  <c r="S224" i="2"/>
  <c r="S228" i="2"/>
  <c r="S232" i="2"/>
  <c r="S236" i="2"/>
  <c r="S240" i="2"/>
  <c r="S244" i="2"/>
  <c r="S248" i="2"/>
  <c r="S252" i="2"/>
  <c r="S256" i="2"/>
  <c r="S260" i="2"/>
  <c r="S264" i="2"/>
  <c r="S268" i="2"/>
  <c r="S271" i="2"/>
  <c r="S275" i="2"/>
  <c r="S279" i="2"/>
  <c r="S283" i="2"/>
  <c r="S287" i="2"/>
  <c r="S291" i="2"/>
  <c r="S295" i="2"/>
  <c r="S299" i="2"/>
  <c r="S303" i="2"/>
  <c r="S307" i="2"/>
  <c r="S311" i="2"/>
  <c r="S314" i="2"/>
  <c r="S318" i="2"/>
  <c r="S322" i="2"/>
  <c r="S326" i="2"/>
  <c r="S330" i="2"/>
  <c r="S114" i="2"/>
  <c r="S129" i="2"/>
  <c r="S145" i="2"/>
  <c r="S161" i="2"/>
  <c r="S177" i="2"/>
  <c r="S193" i="2"/>
  <c r="S209" i="2"/>
  <c r="S211" i="2"/>
  <c r="S223" i="2"/>
  <c r="S225" i="2"/>
  <c r="S226" i="2"/>
  <c r="S239" i="2"/>
  <c r="S241" i="2"/>
  <c r="S242" i="2"/>
  <c r="S255" i="2"/>
  <c r="S257" i="2"/>
  <c r="S258" i="2"/>
  <c r="S272" i="2"/>
  <c r="S273" i="2"/>
  <c r="S286" i="2"/>
  <c r="S288" i="2"/>
  <c r="S289" i="2"/>
  <c r="S302" i="2"/>
  <c r="S304" i="2"/>
  <c r="S305" i="2"/>
  <c r="S317" i="2"/>
  <c r="S319" i="2"/>
  <c r="S320" i="2"/>
  <c r="S118" i="2"/>
  <c r="S133" i="2"/>
  <c r="S149" i="2"/>
  <c r="S165" i="2"/>
  <c r="S181" i="2"/>
  <c r="S197" i="2"/>
  <c r="S227" i="2"/>
  <c r="S229" i="2"/>
  <c r="S230" i="2"/>
  <c r="S243" i="2"/>
  <c r="S245" i="2"/>
  <c r="S246" i="2"/>
  <c r="S259" i="2"/>
  <c r="S261" i="2"/>
  <c r="S262" i="2"/>
  <c r="S274" i="2"/>
  <c r="S276" i="2"/>
  <c r="S277" i="2"/>
  <c r="S290" i="2"/>
  <c r="S292" i="2"/>
  <c r="S293" i="2"/>
  <c r="S306" i="2"/>
  <c r="S308" i="2"/>
  <c r="S309" i="2"/>
  <c r="S321" i="2"/>
  <c r="S323" i="2"/>
  <c r="S324" i="2"/>
  <c r="S332" i="2"/>
  <c r="S336" i="2"/>
  <c r="S340" i="2"/>
  <c r="S344" i="2"/>
  <c r="S348" i="2"/>
  <c r="S352" i="2"/>
  <c r="S356" i="2"/>
  <c r="S360" i="2"/>
  <c r="S364" i="2"/>
  <c r="S122" i="2"/>
  <c r="S137" i="2"/>
  <c r="S153" i="2"/>
  <c r="S169" i="2"/>
  <c r="S185" i="2"/>
  <c r="S201" i="2"/>
  <c r="S217" i="2"/>
  <c r="S218" i="2"/>
  <c r="S231" i="2"/>
  <c r="S233" i="2"/>
  <c r="S234" i="2"/>
  <c r="S247" i="2"/>
  <c r="S249" i="2"/>
  <c r="S250" i="2"/>
  <c r="S263" i="2"/>
  <c r="S265" i="2"/>
  <c r="S266" i="2"/>
  <c r="S278" i="2"/>
  <c r="S280" i="2"/>
  <c r="S281" i="2"/>
  <c r="S294" i="2"/>
  <c r="S296" i="2"/>
  <c r="S297" i="2"/>
  <c r="S310" i="2"/>
  <c r="S312" i="2"/>
  <c r="S325" i="2"/>
  <c r="S327" i="2"/>
  <c r="S328" i="2"/>
  <c r="S333" i="2"/>
  <c r="S337" i="2"/>
  <c r="S341" i="2"/>
  <c r="S345" i="2"/>
  <c r="S349" i="2"/>
  <c r="S353" i="2"/>
  <c r="S357" i="2"/>
  <c r="S361" i="2"/>
  <c r="S365" i="2"/>
  <c r="S369" i="2"/>
  <c r="S373" i="2"/>
  <c r="S377" i="2"/>
  <c r="S381" i="2"/>
  <c r="S385" i="2"/>
  <c r="S389" i="2"/>
  <c r="S393" i="2"/>
  <c r="S397" i="2"/>
  <c r="S400" i="2"/>
  <c r="S404" i="2"/>
  <c r="S408" i="2"/>
  <c r="S411" i="2"/>
  <c r="S415" i="2"/>
  <c r="S419" i="2"/>
  <c r="S423" i="2"/>
  <c r="S427" i="2"/>
  <c r="S431" i="2"/>
  <c r="S125" i="2"/>
  <c r="S189" i="2"/>
  <c r="S221" i="2"/>
  <c r="S237" i="2"/>
  <c r="S253" i="2"/>
  <c r="S269" i="2"/>
  <c r="S284" i="2"/>
  <c r="S300" i="2"/>
  <c r="S315" i="2"/>
  <c r="S368" i="2"/>
  <c r="S370" i="2"/>
  <c r="S371" i="2"/>
  <c r="S384" i="2"/>
  <c r="S386" i="2"/>
  <c r="S387" i="2"/>
  <c r="S399" i="2"/>
  <c r="S401" i="2"/>
  <c r="S402" i="2"/>
  <c r="S414" i="2"/>
  <c r="S416" i="2"/>
  <c r="S417" i="2"/>
  <c r="S430" i="2"/>
  <c r="S432" i="2"/>
  <c r="S436" i="2"/>
  <c r="S440" i="2"/>
  <c r="S444" i="2"/>
  <c r="S448" i="2"/>
  <c r="S452" i="2"/>
  <c r="S456" i="2"/>
  <c r="S460" i="2"/>
  <c r="S464" i="2"/>
  <c r="S468" i="2"/>
  <c r="S472" i="2"/>
  <c r="S141" i="2"/>
  <c r="S205" i="2"/>
  <c r="S331" i="2"/>
  <c r="S338" i="2"/>
  <c r="S339" i="2"/>
  <c r="S346" i="2"/>
  <c r="S347" i="2"/>
  <c r="S354" i="2"/>
  <c r="S355" i="2"/>
  <c r="S362" i="2"/>
  <c r="S363" i="2"/>
  <c r="S372" i="2"/>
  <c r="S374" i="2"/>
  <c r="S375" i="2"/>
  <c r="S388" i="2"/>
  <c r="S390" i="2"/>
  <c r="S391" i="2"/>
  <c r="S403" i="2"/>
  <c r="S405" i="2"/>
  <c r="S406" i="2"/>
  <c r="S418" i="2"/>
  <c r="S420" i="2"/>
  <c r="S421" i="2"/>
  <c r="S433" i="2"/>
  <c r="S437" i="2"/>
  <c r="S441" i="2"/>
  <c r="S445" i="2"/>
  <c r="S449" i="2"/>
  <c r="S453" i="2"/>
  <c r="S457" i="2"/>
  <c r="S157" i="2"/>
  <c r="S215" i="2"/>
  <c r="S219" i="2"/>
  <c r="S235" i="2"/>
  <c r="S251" i="2"/>
  <c r="S267" i="2"/>
  <c r="S282" i="2"/>
  <c r="S298" i="2"/>
  <c r="S313" i="2"/>
  <c r="S329" i="2"/>
  <c r="S376" i="2"/>
  <c r="S378" i="2"/>
  <c r="S379" i="2"/>
  <c r="S392" i="2"/>
  <c r="S394" i="2"/>
  <c r="S395" i="2"/>
  <c r="S407" i="2"/>
  <c r="S409" i="2"/>
  <c r="S422" i="2"/>
  <c r="S424" i="2"/>
  <c r="S425" i="2"/>
  <c r="S434" i="2"/>
  <c r="S438" i="2"/>
  <c r="S442" i="2"/>
  <c r="S446" i="2"/>
  <c r="S450" i="2"/>
  <c r="S454" i="2"/>
  <c r="S458" i="2"/>
  <c r="S462" i="2"/>
  <c r="S466" i="2"/>
  <c r="S470" i="2"/>
  <c r="S474" i="2"/>
  <c r="S477" i="2"/>
  <c r="S481" i="2"/>
  <c r="S485" i="2"/>
  <c r="S488" i="2"/>
  <c r="S492" i="2"/>
  <c r="S496" i="2"/>
  <c r="S500" i="2"/>
  <c r="S504" i="2"/>
  <c r="S508" i="2"/>
  <c r="S512" i="2"/>
  <c r="S516" i="2"/>
  <c r="S520" i="2"/>
  <c r="S524" i="2"/>
  <c r="S528" i="2"/>
  <c r="S532" i="2"/>
  <c r="S539" i="2"/>
  <c r="S543" i="2"/>
  <c r="S547" i="2"/>
  <c r="S551" i="2"/>
  <c r="S555" i="2"/>
  <c r="S559" i="2"/>
  <c r="S562" i="2"/>
  <c r="S566" i="2"/>
  <c r="S570" i="2"/>
  <c r="S574" i="2"/>
  <c r="S92" i="2"/>
  <c r="S173" i="2"/>
  <c r="S213" i="2"/>
  <c r="S222" i="2"/>
  <c r="S238" i="2"/>
  <c r="S254" i="2"/>
  <c r="S270" i="2"/>
  <c r="S285" i="2"/>
  <c r="S301" i="2"/>
  <c r="S316" i="2"/>
  <c r="S334" i="2"/>
  <c r="S335" i="2"/>
  <c r="S342" i="2"/>
  <c r="S343" i="2"/>
  <c r="S350" i="2"/>
  <c r="S351" i="2"/>
  <c r="S358" i="2"/>
  <c r="S359" i="2"/>
  <c r="S366" i="2"/>
  <c r="S367" i="2"/>
  <c r="S380" i="2"/>
  <c r="S382" i="2"/>
  <c r="S383" i="2"/>
  <c r="S396" i="2"/>
  <c r="S398" i="2"/>
  <c r="S410" i="2"/>
  <c r="S412" i="2"/>
  <c r="S413" i="2"/>
  <c r="S426" i="2"/>
  <c r="S428" i="2"/>
  <c r="S429" i="2"/>
  <c r="S435" i="2"/>
  <c r="S439" i="2"/>
  <c r="S443" i="2"/>
  <c r="S447" i="2"/>
  <c r="S451" i="2"/>
  <c r="S455" i="2"/>
  <c r="S459" i="2"/>
  <c r="S463" i="2"/>
  <c r="S467" i="2"/>
  <c r="S471" i="2"/>
  <c r="S475" i="2"/>
  <c r="S478" i="2"/>
  <c r="S482" i="2"/>
  <c r="S486" i="2"/>
  <c r="S489" i="2"/>
  <c r="S493" i="2"/>
  <c r="S497" i="2"/>
  <c r="S501" i="2"/>
  <c r="S505" i="2"/>
  <c r="S509" i="2"/>
  <c r="S513" i="2"/>
  <c r="S517" i="2"/>
  <c r="S521" i="2"/>
  <c r="S525" i="2"/>
  <c r="S529" i="2"/>
  <c r="S533" i="2"/>
  <c r="S536" i="2"/>
  <c r="S540" i="2"/>
  <c r="S544" i="2"/>
  <c r="S548" i="2"/>
  <c r="S552" i="2"/>
  <c r="S556" i="2"/>
  <c r="S560" i="2"/>
  <c r="S563" i="2"/>
  <c r="S567" i="2"/>
  <c r="S571" i="2"/>
  <c r="S575" i="2"/>
  <c r="S579" i="2"/>
  <c r="S473" i="2"/>
  <c r="S479" i="2"/>
  <c r="S480" i="2"/>
  <c r="S487" i="2"/>
  <c r="S494" i="2"/>
  <c r="S495" i="2"/>
  <c r="S502" i="2"/>
  <c r="S503" i="2"/>
  <c r="S510" i="2"/>
  <c r="S511" i="2"/>
  <c r="S518" i="2"/>
  <c r="S519" i="2"/>
  <c r="S526" i="2"/>
  <c r="S527" i="2"/>
  <c r="S534" i="2"/>
  <c r="S535" i="2"/>
  <c r="S541" i="2"/>
  <c r="S542" i="2"/>
  <c r="S549" i="2"/>
  <c r="S550" i="2"/>
  <c r="S557" i="2"/>
  <c r="S558" i="2"/>
  <c r="S564" i="2"/>
  <c r="S565" i="2"/>
  <c r="S572" i="2"/>
  <c r="S573" i="2"/>
  <c r="S582" i="2"/>
  <c r="S585" i="2"/>
  <c r="S589" i="2"/>
  <c r="S593" i="2"/>
  <c r="S597" i="2"/>
  <c r="S601" i="2"/>
  <c r="S605" i="2"/>
  <c r="S609" i="2"/>
  <c r="S613" i="2"/>
  <c r="S617" i="2"/>
  <c r="S621" i="2"/>
  <c r="S625" i="2"/>
  <c r="S629" i="2"/>
  <c r="S633" i="2"/>
  <c r="S637" i="2"/>
  <c r="S641" i="2"/>
  <c r="S645" i="2"/>
  <c r="S649" i="2"/>
  <c r="S653" i="2"/>
  <c r="S657" i="2"/>
  <c r="S661" i="2"/>
  <c r="S665" i="2"/>
  <c r="S669" i="2"/>
  <c r="S673" i="2"/>
  <c r="S677" i="2"/>
  <c r="S681" i="2"/>
  <c r="S685" i="2"/>
  <c r="S688" i="2"/>
  <c r="S692" i="2"/>
  <c r="S696" i="2"/>
  <c r="S700" i="2"/>
  <c r="S704" i="2"/>
  <c r="S707" i="2"/>
  <c r="S711" i="2"/>
  <c r="S715" i="2"/>
  <c r="S719" i="2"/>
  <c r="S723" i="2"/>
  <c r="S727" i="2"/>
  <c r="S731" i="2"/>
  <c r="S735" i="2"/>
  <c r="S739" i="2"/>
  <c r="S743" i="2"/>
  <c r="S747" i="2"/>
  <c r="S751" i="2"/>
  <c r="S755" i="2"/>
  <c r="S759" i="2"/>
  <c r="S763" i="2"/>
  <c r="S767" i="2"/>
  <c r="S771" i="2"/>
  <c r="S775" i="2"/>
  <c r="S779" i="2"/>
  <c r="S783" i="2"/>
  <c r="S787" i="2"/>
  <c r="S791" i="2"/>
  <c r="S795" i="2"/>
  <c r="S799" i="2"/>
  <c r="S803" i="2"/>
  <c r="S807" i="2"/>
  <c r="S461" i="2"/>
  <c r="S583" i="2"/>
  <c r="S586" i="2"/>
  <c r="S590" i="2"/>
  <c r="S594" i="2"/>
  <c r="S598" i="2"/>
  <c r="S602" i="2"/>
  <c r="S606" i="2"/>
  <c r="S610" i="2"/>
  <c r="S614" i="2"/>
  <c r="S618" i="2"/>
  <c r="S622" i="2"/>
  <c r="S626" i="2"/>
  <c r="S630" i="2"/>
  <c r="S634" i="2"/>
  <c r="S638" i="2"/>
  <c r="S642" i="2"/>
  <c r="S646" i="2"/>
  <c r="S650" i="2"/>
  <c r="S654" i="2"/>
  <c r="S658" i="2"/>
  <c r="S662" i="2"/>
  <c r="S666" i="2"/>
  <c r="S670" i="2"/>
  <c r="S674" i="2"/>
  <c r="S678" i="2"/>
  <c r="S682" i="2"/>
  <c r="S686" i="2"/>
  <c r="S689" i="2"/>
  <c r="S693" i="2"/>
  <c r="S697" i="2"/>
  <c r="S701" i="2"/>
  <c r="S708" i="2"/>
  <c r="S712" i="2"/>
  <c r="S716" i="2"/>
  <c r="S720" i="2"/>
  <c r="S724" i="2"/>
  <c r="S728" i="2"/>
  <c r="S732" i="2"/>
  <c r="S736" i="2"/>
  <c r="S740" i="2"/>
  <c r="S744" i="2"/>
  <c r="S748" i="2"/>
  <c r="S752" i="2"/>
  <c r="S756" i="2"/>
  <c r="S760" i="2"/>
  <c r="S764" i="2"/>
  <c r="S768" i="2"/>
  <c r="S772" i="2"/>
  <c r="S776" i="2"/>
  <c r="S780" i="2"/>
  <c r="S784" i="2"/>
  <c r="S788" i="2"/>
  <c r="S792" i="2"/>
  <c r="S796" i="2"/>
  <c r="S800" i="2"/>
  <c r="S804" i="2"/>
  <c r="S808" i="2"/>
  <c r="S812" i="2"/>
  <c r="S816" i="2"/>
  <c r="S820" i="2"/>
  <c r="S824" i="2"/>
  <c r="S828" i="2"/>
  <c r="S832" i="2"/>
  <c r="S836" i="2"/>
  <c r="S840" i="2"/>
  <c r="S844" i="2"/>
  <c r="S848" i="2"/>
  <c r="S852" i="2"/>
  <c r="S856" i="2"/>
  <c r="S860" i="2"/>
  <c r="S465" i="2"/>
  <c r="S476" i="2"/>
  <c r="S483" i="2"/>
  <c r="S484" i="2"/>
  <c r="S490" i="2"/>
  <c r="S491" i="2"/>
  <c r="S498" i="2"/>
  <c r="S499" i="2"/>
  <c r="S506" i="2"/>
  <c r="S507" i="2"/>
  <c r="S514" i="2"/>
  <c r="S515" i="2"/>
  <c r="S522" i="2"/>
  <c r="S523" i="2"/>
  <c r="S530" i="2"/>
  <c r="S531" i="2"/>
  <c r="S537" i="2"/>
  <c r="S538" i="2"/>
  <c r="S545" i="2"/>
  <c r="S546" i="2"/>
  <c r="S553" i="2"/>
  <c r="S554" i="2"/>
  <c r="S561" i="2"/>
  <c r="S568" i="2"/>
  <c r="S569" i="2"/>
  <c r="S576" i="2"/>
  <c r="S577" i="2"/>
  <c r="S584" i="2"/>
  <c r="S587" i="2"/>
  <c r="S591" i="2"/>
  <c r="S595" i="2"/>
  <c r="S599" i="2"/>
  <c r="S603" i="2"/>
  <c r="S607" i="2"/>
  <c r="S611" i="2"/>
  <c r="S615" i="2"/>
  <c r="S619" i="2"/>
  <c r="S623" i="2"/>
  <c r="S627" i="2"/>
  <c r="S631" i="2"/>
  <c r="S635" i="2"/>
  <c r="S639" i="2"/>
  <c r="S643" i="2"/>
  <c r="S647" i="2"/>
  <c r="S651" i="2"/>
  <c r="S655" i="2"/>
  <c r="S659" i="2"/>
  <c r="S663" i="2"/>
  <c r="S667" i="2"/>
  <c r="S671" i="2"/>
  <c r="S675" i="2"/>
  <c r="S679" i="2"/>
  <c r="S683" i="2"/>
  <c r="S690" i="2"/>
  <c r="S694" i="2"/>
  <c r="S698" i="2"/>
  <c r="S702" i="2"/>
  <c r="S705" i="2"/>
  <c r="S709" i="2"/>
  <c r="S713" i="2"/>
  <c r="S717" i="2"/>
  <c r="S721" i="2"/>
  <c r="S725" i="2"/>
  <c r="S729" i="2"/>
  <c r="S733" i="2"/>
  <c r="S737" i="2"/>
  <c r="S741" i="2"/>
  <c r="S745" i="2"/>
  <c r="S749" i="2"/>
  <c r="S753" i="2"/>
  <c r="S757" i="2"/>
  <c r="S761" i="2"/>
  <c r="S765" i="2"/>
  <c r="S769" i="2"/>
  <c r="S773" i="2"/>
  <c r="S777" i="2"/>
  <c r="S781" i="2"/>
  <c r="S785" i="2"/>
  <c r="S789" i="2"/>
  <c r="S793" i="2"/>
  <c r="S797" i="2"/>
  <c r="S801" i="2"/>
  <c r="S805" i="2"/>
  <c r="S809" i="2"/>
  <c r="S813" i="2"/>
  <c r="S817" i="2"/>
  <c r="S821" i="2"/>
  <c r="S825" i="2"/>
  <c r="S829" i="2"/>
  <c r="S833" i="2"/>
  <c r="S837" i="2"/>
  <c r="S841" i="2"/>
  <c r="S845" i="2"/>
  <c r="S849" i="2"/>
  <c r="S853" i="2"/>
  <c r="S857" i="2"/>
  <c r="S861" i="2"/>
  <c r="S865" i="2"/>
  <c r="S869" i="2"/>
  <c r="S873" i="2"/>
  <c r="S877" i="2"/>
  <c r="S881" i="2"/>
  <c r="S885" i="2"/>
  <c r="S889" i="2"/>
  <c r="S893" i="2"/>
  <c r="S897" i="2"/>
  <c r="S901" i="2"/>
  <c r="S905" i="2"/>
  <c r="S909" i="2"/>
  <c r="S913" i="2"/>
  <c r="S917" i="2"/>
  <c r="S921" i="2"/>
  <c r="S925" i="2"/>
  <c r="S929" i="2"/>
  <c r="S933" i="2"/>
  <c r="S936" i="2"/>
  <c r="S940" i="2"/>
  <c r="S944" i="2"/>
  <c r="S948" i="2"/>
  <c r="S469" i="2"/>
  <c r="S578" i="2"/>
  <c r="S580" i="2"/>
  <c r="S581" i="2"/>
  <c r="S588" i="2"/>
  <c r="S592" i="2"/>
  <c r="S596" i="2"/>
  <c r="S600" i="2"/>
  <c r="S604" i="2"/>
  <c r="S608" i="2"/>
  <c r="S612" i="2"/>
  <c r="S616" i="2"/>
  <c r="S620" i="2"/>
  <c r="S624" i="2"/>
  <c r="S628" i="2"/>
  <c r="S632" i="2"/>
  <c r="S636" i="2"/>
  <c r="S640" i="2"/>
  <c r="S644" i="2"/>
  <c r="S648" i="2"/>
  <c r="S652" i="2"/>
  <c r="S656" i="2"/>
  <c r="S660" i="2"/>
  <c r="S664" i="2"/>
  <c r="S668" i="2"/>
  <c r="S672" i="2"/>
  <c r="S676" i="2"/>
  <c r="S680" i="2"/>
  <c r="S684" i="2"/>
  <c r="S687" i="2"/>
  <c r="S691" i="2"/>
  <c r="S695" i="2"/>
  <c r="S699" i="2"/>
  <c r="S703" i="2"/>
  <c r="S706" i="2"/>
  <c r="S710" i="2"/>
  <c r="S714" i="2"/>
  <c r="S718" i="2"/>
  <c r="S722" i="2"/>
  <c r="S726" i="2"/>
  <c r="S730" i="2"/>
  <c r="S734" i="2"/>
  <c r="S738" i="2"/>
  <c r="S742" i="2"/>
  <c r="S746" i="2"/>
  <c r="S750" i="2"/>
  <c r="S754" i="2"/>
  <c r="S758" i="2"/>
  <c r="S762" i="2"/>
  <c r="S766" i="2"/>
  <c r="S770" i="2"/>
  <c r="S774" i="2"/>
  <c r="S778" i="2"/>
  <c r="S782" i="2"/>
  <c r="S786" i="2"/>
  <c r="S790" i="2"/>
  <c r="S794" i="2"/>
  <c r="S798" i="2"/>
  <c r="S802" i="2"/>
  <c r="S806" i="2"/>
  <c r="S810" i="2"/>
  <c r="S814" i="2"/>
  <c r="S818" i="2"/>
  <c r="S822" i="2"/>
  <c r="S826" i="2"/>
  <c r="S830" i="2"/>
  <c r="S834" i="2"/>
  <c r="S838" i="2"/>
  <c r="S842" i="2"/>
  <c r="S846" i="2"/>
  <c r="S850" i="2"/>
  <c r="S854" i="2"/>
  <c r="S858" i="2"/>
  <c r="S862" i="2"/>
  <c r="S866" i="2"/>
  <c r="S870" i="2"/>
  <c r="S874" i="2"/>
  <c r="S878" i="2"/>
  <c r="S882" i="2"/>
  <c r="S886" i="2"/>
  <c r="S890" i="2"/>
  <c r="S894" i="2"/>
  <c r="S898" i="2"/>
  <c r="S902" i="2"/>
  <c r="S906" i="2"/>
  <c r="S910" i="2"/>
  <c r="S914" i="2"/>
  <c r="S819" i="2"/>
  <c r="S835" i="2"/>
  <c r="S851" i="2"/>
  <c r="S864" i="2"/>
  <c r="S875" i="2"/>
  <c r="S880" i="2"/>
  <c r="S891" i="2"/>
  <c r="S896" i="2"/>
  <c r="S907" i="2"/>
  <c r="S912" i="2"/>
  <c r="S920" i="2"/>
  <c r="S922" i="2"/>
  <c r="S923" i="2"/>
  <c r="S935" i="2"/>
  <c r="S937" i="2"/>
  <c r="S938" i="2"/>
  <c r="S950" i="2"/>
  <c r="S954" i="2"/>
  <c r="S958" i="2"/>
  <c r="S962" i="2"/>
  <c r="S966" i="2"/>
  <c r="S970" i="2"/>
  <c r="S974" i="2"/>
  <c r="S981" i="2"/>
  <c r="S985" i="2"/>
  <c r="S989" i="2"/>
  <c r="S993" i="2"/>
  <c r="S997" i="2"/>
  <c r="S1001" i="2"/>
  <c r="S1005" i="2"/>
  <c r="S1009" i="2"/>
  <c r="S1013" i="2"/>
  <c r="S1016" i="2"/>
  <c r="S1020" i="2"/>
  <c r="S1024" i="2"/>
  <c r="S1028" i="2"/>
  <c r="S1032" i="2"/>
  <c r="S1036" i="2"/>
  <c r="S1040" i="2"/>
  <c r="S1044" i="2"/>
  <c r="S1048" i="2"/>
  <c r="S1052" i="2"/>
  <c r="S1056" i="2"/>
  <c r="S1063" i="2"/>
  <c r="S1067" i="2"/>
  <c r="S1071" i="2"/>
  <c r="S1075" i="2"/>
  <c r="S1079" i="2"/>
  <c r="S1083" i="2"/>
  <c r="S1087" i="2"/>
  <c r="S1091" i="2"/>
  <c r="S1095" i="2"/>
  <c r="S1098" i="2"/>
  <c r="S1102" i="2"/>
  <c r="S1108" i="2"/>
  <c r="S1112" i="2"/>
  <c r="S1116" i="2"/>
  <c r="S1120" i="2"/>
  <c r="S1124" i="2"/>
  <c r="S1128" i="2"/>
  <c r="S1132" i="2"/>
  <c r="S1136" i="2"/>
  <c r="S1140" i="2"/>
  <c r="S1144" i="2"/>
  <c r="S1148" i="2"/>
  <c r="S1152" i="2"/>
  <c r="S1156" i="2"/>
  <c r="S1160" i="2"/>
  <c r="S1164" i="2"/>
  <c r="S1171" i="2"/>
  <c r="S1175" i="2"/>
  <c r="S1179" i="2"/>
  <c r="S1183" i="2"/>
  <c r="S1187" i="2"/>
  <c r="S1191" i="2"/>
  <c r="S823" i="2"/>
  <c r="S839" i="2"/>
  <c r="S855" i="2"/>
  <c r="S871" i="2"/>
  <c r="S876" i="2"/>
  <c r="S887" i="2"/>
  <c r="S892" i="2"/>
  <c r="S903" i="2"/>
  <c r="S908" i="2"/>
  <c r="S924" i="2"/>
  <c r="S926" i="2"/>
  <c r="S927" i="2"/>
  <c r="S939" i="2"/>
  <c r="S941" i="2"/>
  <c r="S942" i="2"/>
  <c r="S951" i="2"/>
  <c r="S955" i="2"/>
  <c r="S959" i="2"/>
  <c r="S963" i="2"/>
  <c r="S967" i="2"/>
  <c r="S971" i="2"/>
  <c r="S975" i="2"/>
  <c r="S978" i="2"/>
  <c r="S982" i="2"/>
  <c r="S986" i="2"/>
  <c r="S990" i="2"/>
  <c r="S994" i="2"/>
  <c r="S998" i="2"/>
  <c r="S1002" i="2"/>
  <c r="S1006" i="2"/>
  <c r="S1010" i="2"/>
  <c r="S1017" i="2"/>
  <c r="S1021" i="2"/>
  <c r="S1025" i="2"/>
  <c r="S1029" i="2"/>
  <c r="S1033" i="2"/>
  <c r="S1037" i="2"/>
  <c r="S1041" i="2"/>
  <c r="S1045" i="2"/>
  <c r="S1049" i="2"/>
  <c r="S1053" i="2"/>
  <c r="S1057" i="2"/>
  <c r="S1060" i="2"/>
  <c r="S1064" i="2"/>
  <c r="S1068" i="2"/>
  <c r="S1072" i="2"/>
  <c r="S1076" i="2"/>
  <c r="S1080" i="2"/>
  <c r="S1084" i="2"/>
  <c r="S1088" i="2"/>
  <c r="S1092" i="2"/>
  <c r="S1096" i="2"/>
  <c r="S1099" i="2"/>
  <c r="S1103" i="2"/>
  <c r="S1109" i="2"/>
  <c r="S1113" i="2"/>
  <c r="S1117" i="2"/>
  <c r="S1121" i="2"/>
  <c r="S1125" i="2"/>
  <c r="S1129" i="2"/>
  <c r="S1133" i="2"/>
  <c r="S1137" i="2"/>
  <c r="S1141" i="2"/>
  <c r="S1145" i="2"/>
  <c r="S1149" i="2"/>
  <c r="S1153" i="2"/>
  <c r="S1157" i="2"/>
  <c r="S811" i="2"/>
  <c r="S827" i="2"/>
  <c r="S843" i="2"/>
  <c r="S859" i="2"/>
  <c r="S867" i="2"/>
  <c r="S872" i="2"/>
  <c r="S883" i="2"/>
  <c r="S888" i="2"/>
  <c r="S899" i="2"/>
  <c r="S904" i="2"/>
  <c r="S915" i="2"/>
  <c r="S928" i="2"/>
  <c r="S930" i="2"/>
  <c r="S931" i="2"/>
  <c r="S943" i="2"/>
  <c r="S945" i="2"/>
  <c r="S946" i="2"/>
  <c r="S952" i="2"/>
  <c r="S956" i="2"/>
  <c r="S960" i="2"/>
  <c r="S964" i="2"/>
  <c r="S968" i="2"/>
  <c r="S972" i="2"/>
  <c r="S976" i="2"/>
  <c r="S979" i="2"/>
  <c r="S983" i="2"/>
  <c r="S987" i="2"/>
  <c r="S991" i="2"/>
  <c r="S995" i="2"/>
  <c r="S999" i="2"/>
  <c r="S1003" i="2"/>
  <c r="S1007" i="2"/>
  <c r="S1011" i="2"/>
  <c r="S1014" i="2"/>
  <c r="S1018" i="2"/>
  <c r="S1022" i="2"/>
  <c r="S1026" i="2"/>
  <c r="S1030" i="2"/>
  <c r="S1034" i="2"/>
  <c r="S1038" i="2"/>
  <c r="S1042" i="2"/>
  <c r="S1046" i="2"/>
  <c r="S1050" i="2"/>
  <c r="S1054" i="2"/>
  <c r="S1058" i="2"/>
  <c r="S1061" i="2"/>
  <c r="S1065" i="2"/>
  <c r="S1069" i="2"/>
  <c r="S1073" i="2"/>
  <c r="S1077" i="2"/>
  <c r="S1081" i="2"/>
  <c r="S1085" i="2"/>
  <c r="S1089" i="2"/>
  <c r="S1093" i="2"/>
  <c r="S1100" i="2"/>
  <c r="S1104" i="2"/>
  <c r="S1106" i="2"/>
  <c r="S1110" i="2"/>
  <c r="S1114" i="2"/>
  <c r="S1118" i="2"/>
  <c r="S1122" i="2"/>
  <c r="S1126" i="2"/>
  <c r="S1130" i="2"/>
  <c r="S1134" i="2"/>
  <c r="S1138" i="2"/>
  <c r="S1142" i="2"/>
  <c r="S1146" i="2"/>
  <c r="S1150" i="2"/>
  <c r="S1154" i="2"/>
  <c r="S1158" i="2"/>
  <c r="S1162" i="2"/>
  <c r="S1166" i="2"/>
  <c r="S1169" i="2"/>
  <c r="S1173" i="2"/>
  <c r="S1177" i="2"/>
  <c r="S1181" i="2"/>
  <c r="S1185" i="2"/>
  <c r="S1189" i="2"/>
  <c r="S1193" i="2"/>
  <c r="S1197" i="2"/>
  <c r="S1201" i="2"/>
  <c r="S1205" i="2"/>
  <c r="S1209" i="2"/>
  <c r="S1213" i="2"/>
  <c r="S1217" i="2"/>
  <c r="S1221" i="2"/>
  <c r="S1225" i="2"/>
  <c r="S1229" i="2"/>
  <c r="S1233" i="2"/>
  <c r="S1237" i="2"/>
  <c r="S1241" i="2"/>
  <c r="S1245" i="2"/>
  <c r="S1249" i="2"/>
  <c r="S1253" i="2"/>
  <c r="S1257" i="2"/>
  <c r="S1261" i="2"/>
  <c r="S1265" i="2"/>
  <c r="S1269" i="2"/>
  <c r="S1273" i="2"/>
  <c r="S1280" i="2"/>
  <c r="S1284" i="2"/>
  <c r="S1288" i="2"/>
  <c r="S1292" i="2"/>
  <c r="S1296" i="2"/>
  <c r="S1300" i="2"/>
  <c r="S1304" i="2"/>
  <c r="S1308" i="2"/>
  <c r="S1312" i="2"/>
  <c r="S1316" i="2"/>
  <c r="S1320" i="2"/>
  <c r="S1324" i="2"/>
  <c r="S1328" i="2"/>
  <c r="S1332" i="2"/>
  <c r="S1336" i="2"/>
  <c r="S1340" i="2"/>
  <c r="S1344" i="2"/>
  <c r="S1348" i="2"/>
  <c r="S1352" i="2"/>
  <c r="S815" i="2"/>
  <c r="S831" i="2"/>
  <c r="S847" i="2"/>
  <c r="S863" i="2"/>
  <c r="S868" i="2"/>
  <c r="S879" i="2"/>
  <c r="S884" i="2"/>
  <c r="S895" i="2"/>
  <c r="S900" i="2"/>
  <c r="S911" i="2"/>
  <c r="S916" i="2"/>
  <c r="S918" i="2"/>
  <c r="S919" i="2"/>
  <c r="S932" i="2"/>
  <c r="S934" i="2"/>
  <c r="S947" i="2"/>
  <c r="S949" i="2"/>
  <c r="S953" i="2"/>
  <c r="S957" i="2"/>
  <c r="S961" i="2"/>
  <c r="S965" i="2"/>
  <c r="S969" i="2"/>
  <c r="S973" i="2"/>
  <c r="S977" i="2"/>
  <c r="S980" i="2"/>
  <c r="S984" i="2"/>
  <c r="S988" i="2"/>
  <c r="S992" i="2"/>
  <c r="S996" i="2"/>
  <c r="S1000" i="2"/>
  <c r="S1004" i="2"/>
  <c r="S1008" i="2"/>
  <c r="S1012" i="2"/>
  <c r="S1015" i="2"/>
  <c r="S1019" i="2"/>
  <c r="S1023" i="2"/>
  <c r="S1027" i="2"/>
  <c r="S1031" i="2"/>
  <c r="S1035" i="2"/>
  <c r="S1039" i="2"/>
  <c r="S1043" i="2"/>
  <c r="S1047" i="2"/>
  <c r="S1051" i="2"/>
  <c r="S1055" i="2"/>
  <c r="S1059" i="2"/>
  <c r="S1062" i="2"/>
  <c r="S1066" i="2"/>
  <c r="S1070" i="2"/>
  <c r="S1074" i="2"/>
  <c r="S1078" i="2"/>
  <c r="S1082" i="2"/>
  <c r="S1086" i="2"/>
  <c r="S1090" i="2"/>
  <c r="S1094" i="2"/>
  <c r="S1097" i="2"/>
  <c r="S1101" i="2"/>
  <c r="S1105" i="2"/>
  <c r="S1107" i="2"/>
  <c r="S1111" i="2"/>
  <c r="S1115" i="2"/>
  <c r="S1119" i="2"/>
  <c r="S1123" i="2"/>
  <c r="S1127" i="2"/>
  <c r="S1131" i="2"/>
  <c r="S1135" i="2"/>
  <c r="S1139" i="2"/>
  <c r="S1143" i="2"/>
  <c r="S1147" i="2"/>
  <c r="S1151" i="2"/>
  <c r="S1155" i="2"/>
  <c r="S1159" i="2"/>
  <c r="S1163" i="2"/>
  <c r="S1167" i="2"/>
  <c r="S1170" i="2"/>
  <c r="S1174" i="2"/>
  <c r="S1178" i="2"/>
  <c r="S1182" i="2"/>
  <c r="S1186" i="2"/>
  <c r="S1190" i="2"/>
  <c r="S1194" i="2"/>
  <c r="S1198" i="2"/>
  <c r="S1202" i="2"/>
  <c r="S1206" i="2"/>
  <c r="S1210" i="2"/>
  <c r="S1214" i="2"/>
  <c r="S1218" i="2"/>
  <c r="S1222" i="2"/>
  <c r="S1226" i="2"/>
  <c r="S1230" i="2"/>
  <c r="S1234" i="2"/>
  <c r="S1238" i="2"/>
  <c r="S1242" i="2"/>
  <c r="S1246" i="2"/>
  <c r="S1250" i="2"/>
  <c r="S1254" i="2"/>
  <c r="S1258" i="2"/>
  <c r="S1262" i="2"/>
  <c r="S1266" i="2"/>
  <c r="S1165" i="2"/>
  <c r="S1172" i="2"/>
  <c r="S1180" i="2"/>
  <c r="S1188" i="2"/>
  <c r="S1195" i="2"/>
  <c r="S1200" i="2"/>
  <c r="S1211" i="2"/>
  <c r="S1216" i="2"/>
  <c r="S1227" i="2"/>
  <c r="S1232" i="2"/>
  <c r="S1243" i="2"/>
  <c r="S1248" i="2"/>
  <c r="S1259" i="2"/>
  <c r="S1264" i="2"/>
  <c r="S1272" i="2"/>
  <c r="S1274" i="2"/>
  <c r="S1275" i="2"/>
  <c r="S1287" i="2"/>
  <c r="S1289" i="2"/>
  <c r="S1290" i="2"/>
  <c r="S1303" i="2"/>
  <c r="S1305" i="2"/>
  <c r="S1306" i="2"/>
  <c r="S1319" i="2"/>
  <c r="S1321" i="2"/>
  <c r="S1322" i="2"/>
  <c r="S1335" i="2"/>
  <c r="S1337" i="2"/>
  <c r="S1338" i="2"/>
  <c r="S1351" i="2"/>
  <c r="S1353" i="2"/>
  <c r="S1357" i="2"/>
  <c r="S1361" i="2"/>
  <c r="S1365" i="2"/>
  <c r="S1369" i="2"/>
  <c r="S1373" i="2"/>
  <c r="S1377" i="2"/>
  <c r="S1381" i="2"/>
  <c r="S1385" i="2"/>
  <c r="S1389" i="2"/>
  <c r="S1393" i="2"/>
  <c r="S1397" i="2"/>
  <c r="S1401" i="2"/>
  <c r="S1405" i="2"/>
  <c r="S1406" i="2"/>
  <c r="S1409" i="2"/>
  <c r="S1413" i="2"/>
  <c r="S1417" i="2"/>
  <c r="S1421" i="2"/>
  <c r="S1425" i="2"/>
  <c r="S1429" i="2"/>
  <c r="S1433" i="2"/>
  <c r="S1437" i="2"/>
  <c r="S1441" i="2"/>
  <c r="S1445" i="2"/>
  <c r="S1449" i="2"/>
  <c r="S1453" i="2"/>
  <c r="S1457" i="2"/>
  <c r="S1461" i="2"/>
  <c r="S1467" i="2"/>
  <c r="S1470" i="2"/>
  <c r="S1474" i="2"/>
  <c r="S1478" i="2"/>
  <c r="S1482" i="2"/>
  <c r="S1485" i="2"/>
  <c r="S1489" i="2"/>
  <c r="S1493" i="2"/>
  <c r="S1497" i="2"/>
  <c r="S1501" i="2"/>
  <c r="S1505" i="2"/>
  <c r="S1509" i="2"/>
  <c r="S1513" i="2"/>
  <c r="S1517" i="2"/>
  <c r="S1521" i="2"/>
  <c r="S1525" i="2"/>
  <c r="S1529" i="2"/>
  <c r="S1533" i="2"/>
  <c r="S1537" i="2"/>
  <c r="S1541" i="2"/>
  <c r="S1545" i="2"/>
  <c r="S1549" i="2"/>
  <c r="S1553" i="2"/>
  <c r="S1557" i="2"/>
  <c r="S1561" i="2"/>
  <c r="S1565" i="2"/>
  <c r="S1569" i="2"/>
  <c r="S1573" i="2"/>
  <c r="S1576" i="2"/>
  <c r="S1580" i="2"/>
  <c r="S1584" i="2"/>
  <c r="S1588" i="2"/>
  <c r="S1591" i="2"/>
  <c r="S1594" i="2"/>
  <c r="S1598" i="2"/>
  <c r="S1602" i="2"/>
  <c r="S1606" i="2"/>
  <c r="S1610" i="2"/>
  <c r="S1614" i="2"/>
  <c r="S1618" i="2"/>
  <c r="S1622" i="2"/>
  <c r="S1626" i="2"/>
  <c r="S1630" i="2"/>
  <c r="S1634" i="2"/>
  <c r="S1638" i="2"/>
  <c r="S1642" i="2"/>
  <c r="S1646" i="2"/>
  <c r="S1650" i="2"/>
  <c r="S1654" i="2"/>
  <c r="S1658" i="2"/>
  <c r="S1662" i="2"/>
  <c r="S1666" i="2"/>
  <c r="S1670" i="2"/>
  <c r="S1674" i="2"/>
  <c r="S1678" i="2"/>
  <c r="S1681" i="2"/>
  <c r="S1685" i="2"/>
  <c r="S1689" i="2"/>
  <c r="S1693" i="2"/>
  <c r="S1697" i="2"/>
  <c r="S1701" i="2"/>
  <c r="S1705" i="2"/>
  <c r="S1709" i="2"/>
  <c r="S1713" i="2"/>
  <c r="S1717" i="2"/>
  <c r="S1721" i="2"/>
  <c r="S1725" i="2"/>
  <c r="S1728" i="2"/>
  <c r="S1732" i="2"/>
  <c r="S1736" i="2"/>
  <c r="S1740" i="2"/>
  <c r="S1744" i="2"/>
  <c r="S1748" i="2"/>
  <c r="S1752" i="2"/>
  <c r="S1756" i="2"/>
  <c r="S1760" i="2"/>
  <c r="S1764" i="2"/>
  <c r="S1768" i="2"/>
  <c r="S1772" i="2"/>
  <c r="S1776" i="2"/>
  <c r="S1780" i="2"/>
  <c r="S1784" i="2"/>
  <c r="S1788" i="2"/>
  <c r="S1792" i="2"/>
  <c r="S1796" i="2"/>
  <c r="S1800" i="2"/>
  <c r="S1804" i="2"/>
  <c r="S1808" i="2"/>
  <c r="S1812" i="2"/>
  <c r="S1816" i="2"/>
  <c r="S1820" i="2"/>
  <c r="S1824" i="2"/>
  <c r="S1828" i="2"/>
  <c r="S1832" i="2"/>
  <c r="S1836" i="2"/>
  <c r="S1840" i="2"/>
  <c r="S1844" i="2"/>
  <c r="S1848" i="2"/>
  <c r="S1852" i="2"/>
  <c r="S1856" i="2"/>
  <c r="S1860" i="2"/>
  <c r="S1864" i="2"/>
  <c r="S1868" i="2"/>
  <c r="S1872" i="2"/>
  <c r="S1876" i="2"/>
  <c r="S1880" i="2"/>
  <c r="S1884" i="2"/>
  <c r="S1891" i="2"/>
  <c r="S1196" i="2"/>
  <c r="S1207" i="2"/>
  <c r="S1212" i="2"/>
  <c r="S1223" i="2"/>
  <c r="S1228" i="2"/>
  <c r="S1239" i="2"/>
  <c r="S1244" i="2"/>
  <c r="S1255" i="2"/>
  <c r="S1260" i="2"/>
  <c r="S1276" i="2"/>
  <c r="S1277" i="2"/>
  <c r="S1278" i="2"/>
  <c r="S1291" i="2"/>
  <c r="S1293" i="2"/>
  <c r="S1294" i="2"/>
  <c r="S1307" i="2"/>
  <c r="S1309" i="2"/>
  <c r="S1310" i="2"/>
  <c r="S1323" i="2"/>
  <c r="S1325" i="2"/>
  <c r="S1326" i="2"/>
  <c r="S1339" i="2"/>
  <c r="S1341" i="2"/>
  <c r="S1342" i="2"/>
  <c r="S1354" i="2"/>
  <c r="S1358" i="2"/>
  <c r="S1362" i="2"/>
  <c r="S1366" i="2"/>
  <c r="S1370" i="2"/>
  <c r="S1374" i="2"/>
  <c r="S1378" i="2"/>
  <c r="S1382" i="2"/>
  <c r="S1386" i="2"/>
  <c r="S1390" i="2"/>
  <c r="S1394" i="2"/>
  <c r="S1398" i="2"/>
  <c r="S1402" i="2"/>
  <c r="S1407" i="2"/>
  <c r="S1410" i="2"/>
  <c r="S1414" i="2"/>
  <c r="S1418" i="2"/>
  <c r="S1422" i="2"/>
  <c r="S1426" i="2"/>
  <c r="S1430" i="2"/>
  <c r="S1434" i="2"/>
  <c r="S1438" i="2"/>
  <c r="S1442" i="2"/>
  <c r="S1446" i="2"/>
  <c r="S1450" i="2"/>
  <c r="S1454" i="2"/>
  <c r="S1458" i="2"/>
  <c r="S1462" i="2"/>
  <c r="S1468" i="2"/>
  <c r="S1471" i="2"/>
  <c r="S1475" i="2"/>
  <c r="S1479" i="2"/>
  <c r="S1483" i="2"/>
  <c r="S1486" i="2"/>
  <c r="S1490" i="2"/>
  <c r="S1494" i="2"/>
  <c r="S1498" i="2"/>
  <c r="S1502" i="2"/>
  <c r="S1506" i="2"/>
  <c r="S1510" i="2"/>
  <c r="S1514" i="2"/>
  <c r="S1518" i="2"/>
  <c r="S1522" i="2"/>
  <c r="S1526" i="2"/>
  <c r="S1530" i="2"/>
  <c r="S1534" i="2"/>
  <c r="S1538" i="2"/>
  <c r="S1542" i="2"/>
  <c r="S1546" i="2"/>
  <c r="S1550" i="2"/>
  <c r="S1554" i="2"/>
  <c r="S1558" i="2"/>
  <c r="S1562" i="2"/>
  <c r="S1566" i="2"/>
  <c r="S1570" i="2"/>
  <c r="S1574" i="2"/>
  <c r="S1577" i="2"/>
  <c r="S1581" i="2"/>
  <c r="S1585" i="2"/>
  <c r="S1592" i="2"/>
  <c r="S1595" i="2"/>
  <c r="S1599" i="2"/>
  <c r="S1603" i="2"/>
  <c r="S1607" i="2"/>
  <c r="S1611" i="2"/>
  <c r="S1615" i="2"/>
  <c r="S1619" i="2"/>
  <c r="S1623" i="2"/>
  <c r="S1627" i="2"/>
  <c r="S1631" i="2"/>
  <c r="S1635" i="2"/>
  <c r="S1639" i="2"/>
  <c r="S1643" i="2"/>
  <c r="S1647" i="2"/>
  <c r="S1651" i="2"/>
  <c r="S1655" i="2"/>
  <c r="S1659" i="2"/>
  <c r="S1663" i="2"/>
  <c r="S1667" i="2"/>
  <c r="S1671" i="2"/>
  <c r="S1675" i="2"/>
  <c r="S1679" i="2"/>
  <c r="S1682" i="2"/>
  <c r="S1686" i="2"/>
  <c r="S1690" i="2"/>
  <c r="S1694" i="2"/>
  <c r="S1698" i="2"/>
  <c r="S1702" i="2"/>
  <c r="S1706" i="2"/>
  <c r="S1710" i="2"/>
  <c r="S1714" i="2"/>
  <c r="S1718" i="2"/>
  <c r="S1722" i="2"/>
  <c r="S1726" i="2"/>
  <c r="S1729" i="2"/>
  <c r="S1733" i="2"/>
  <c r="S1737" i="2"/>
  <c r="S1741" i="2"/>
  <c r="S1745" i="2"/>
  <c r="S1749" i="2"/>
  <c r="S1753" i="2"/>
  <c r="S1757" i="2"/>
  <c r="S1761" i="2"/>
  <c r="S1765" i="2"/>
  <c r="S1769" i="2"/>
  <c r="S1773" i="2"/>
  <c r="S1777" i="2"/>
  <c r="S1781" i="2"/>
  <c r="S1785" i="2"/>
  <c r="S1789" i="2"/>
  <c r="S1793" i="2"/>
  <c r="S1797" i="2"/>
  <c r="S1801" i="2"/>
  <c r="S1805" i="2"/>
  <c r="S1809" i="2"/>
  <c r="S1813" i="2"/>
  <c r="S1817" i="2"/>
  <c r="S1161" i="2"/>
  <c r="S1168" i="2"/>
  <c r="S1176" i="2"/>
  <c r="S1184" i="2"/>
  <c r="S1192" i="2"/>
  <c r="S1203" i="2"/>
  <c r="S1208" i="2"/>
  <c r="S1219" i="2"/>
  <c r="S1224" i="2"/>
  <c r="S1235" i="2"/>
  <c r="S1240" i="2"/>
  <c r="S1251" i="2"/>
  <c r="S1256" i="2"/>
  <c r="S1267" i="2"/>
  <c r="S1279" i="2"/>
  <c r="S1281" i="2"/>
  <c r="S1282" i="2"/>
  <c r="S1295" i="2"/>
  <c r="S1297" i="2"/>
  <c r="S1298" i="2"/>
  <c r="S1311" i="2"/>
  <c r="S1313" i="2"/>
  <c r="S1314" i="2"/>
  <c r="S1327" i="2"/>
  <c r="S1329" i="2"/>
  <c r="S1330" i="2"/>
  <c r="S1343" i="2"/>
  <c r="S1345" i="2"/>
  <c r="S1346" i="2"/>
  <c r="S1355" i="2"/>
  <c r="S1359" i="2"/>
  <c r="S1363" i="2"/>
  <c r="S1367" i="2"/>
  <c r="S1371" i="2"/>
  <c r="S1375" i="2"/>
  <c r="S1379" i="2"/>
  <c r="S1383" i="2"/>
  <c r="S1387" i="2"/>
  <c r="S1391" i="2"/>
  <c r="S1395" i="2"/>
  <c r="S1399" i="2"/>
  <c r="S1403" i="2"/>
  <c r="S1411" i="2"/>
  <c r="S1415" i="2"/>
  <c r="S1419" i="2"/>
  <c r="S1423" i="2"/>
  <c r="S1427" i="2"/>
  <c r="S1431" i="2"/>
  <c r="S1435" i="2"/>
  <c r="S1439" i="2"/>
  <c r="S1443" i="2"/>
  <c r="S1447" i="2"/>
  <c r="S1451" i="2"/>
  <c r="S1455" i="2"/>
  <c r="S1459" i="2"/>
  <c r="S1463" i="2"/>
  <c r="S1465" i="2"/>
  <c r="S1469" i="2"/>
  <c r="S1472" i="2"/>
  <c r="S1476" i="2"/>
  <c r="S1480" i="2"/>
  <c r="S1484" i="2"/>
  <c r="S1487" i="2"/>
  <c r="S1491" i="2"/>
  <c r="S1495" i="2"/>
  <c r="S1499" i="2"/>
  <c r="S1503" i="2"/>
  <c r="S1507" i="2"/>
  <c r="S1511" i="2"/>
  <c r="S1515" i="2"/>
  <c r="S1519" i="2"/>
  <c r="S1523" i="2"/>
  <c r="S1527" i="2"/>
  <c r="S1531" i="2"/>
  <c r="S1535" i="2"/>
  <c r="S1539" i="2"/>
  <c r="S1543" i="2"/>
  <c r="S1547" i="2"/>
  <c r="S1551" i="2"/>
  <c r="S1555" i="2"/>
  <c r="S1559" i="2"/>
  <c r="S1563" i="2"/>
  <c r="S1567" i="2"/>
  <c r="S1571" i="2"/>
  <c r="S1578" i="2"/>
  <c r="S1582" i="2"/>
  <c r="S1586" i="2"/>
  <c r="S1589" i="2"/>
  <c r="S1593" i="2"/>
  <c r="S1596" i="2"/>
  <c r="S1600" i="2"/>
  <c r="S1604" i="2"/>
  <c r="S1608" i="2"/>
  <c r="S1612" i="2"/>
  <c r="S1616" i="2"/>
  <c r="S1620" i="2"/>
  <c r="S1624" i="2"/>
  <c r="S1628" i="2"/>
  <c r="S1632" i="2"/>
  <c r="S1636" i="2"/>
  <c r="S1640" i="2"/>
  <c r="S1644" i="2"/>
  <c r="S1648" i="2"/>
  <c r="S1652" i="2"/>
  <c r="S1656" i="2"/>
  <c r="S1660" i="2"/>
  <c r="S1664" i="2"/>
  <c r="S1668" i="2"/>
  <c r="S1672" i="2"/>
  <c r="S1676" i="2"/>
  <c r="S1683" i="2"/>
  <c r="S1687" i="2"/>
  <c r="S1691" i="2"/>
  <c r="S1695" i="2"/>
  <c r="S1699" i="2"/>
  <c r="S1703" i="2"/>
  <c r="S1707" i="2"/>
  <c r="S1711" i="2"/>
  <c r="S1715" i="2"/>
  <c r="S1719" i="2"/>
  <c r="S1723" i="2"/>
  <c r="S1727" i="2"/>
  <c r="S1730" i="2"/>
  <c r="S1734" i="2"/>
  <c r="S1738" i="2"/>
  <c r="S1742" i="2"/>
  <c r="S1746" i="2"/>
  <c r="S1750" i="2"/>
  <c r="S1754" i="2"/>
  <c r="S1758" i="2"/>
  <c r="S1762" i="2"/>
  <c r="S1766" i="2"/>
  <c r="S1770" i="2"/>
  <c r="S1774" i="2"/>
  <c r="S1778" i="2"/>
  <c r="S1782" i="2"/>
  <c r="S1786" i="2"/>
  <c r="S1790" i="2"/>
  <c r="S1794" i="2"/>
  <c r="S1798" i="2"/>
  <c r="S1802" i="2"/>
  <c r="S1806" i="2"/>
  <c r="S1810" i="2"/>
  <c r="S1814" i="2"/>
  <c r="S1818" i="2"/>
  <c r="S1822" i="2"/>
  <c r="S1826" i="2"/>
  <c r="S1830" i="2"/>
  <c r="S1834" i="2"/>
  <c r="S1838" i="2"/>
  <c r="S1842" i="2"/>
  <c r="S1846" i="2"/>
  <c r="S1850" i="2"/>
  <c r="S1854" i="2"/>
  <c r="S1858" i="2"/>
  <c r="S1862" i="2"/>
  <c r="S1866" i="2"/>
  <c r="S1870" i="2"/>
  <c r="S1874" i="2"/>
  <c r="S1878" i="2"/>
  <c r="S1882" i="2"/>
  <c r="S1886" i="2"/>
  <c r="S1889" i="2"/>
  <c r="S1893" i="2"/>
  <c r="S1897" i="2"/>
  <c r="S1901" i="2"/>
  <c r="S1905" i="2"/>
  <c r="S1909" i="2"/>
  <c r="S1912" i="2"/>
  <c r="S1916" i="2"/>
  <c r="S1920" i="2"/>
  <c r="S1924" i="2"/>
  <c r="S1928" i="2"/>
  <c r="S1932" i="2"/>
  <c r="S1936" i="2"/>
  <c r="S1940" i="2"/>
  <c r="S1944" i="2"/>
  <c r="S1948" i="2"/>
  <c r="S1952" i="2"/>
  <c r="S1956" i="2"/>
  <c r="S1960" i="2"/>
  <c r="S1964" i="2"/>
  <c r="S1968" i="2"/>
  <c r="S1972" i="2"/>
  <c r="S1976" i="2"/>
  <c r="S1980" i="2"/>
  <c r="S1984" i="2"/>
  <c r="S1199" i="2"/>
  <c r="S1204" i="2"/>
  <c r="S1215" i="2"/>
  <c r="S1220" i="2"/>
  <c r="S1231" i="2"/>
  <c r="S1236" i="2"/>
  <c r="S1247" i="2"/>
  <c r="S1252" i="2"/>
  <c r="S1263" i="2"/>
  <c r="S1268" i="2"/>
  <c r="S1270" i="2"/>
  <c r="S1271" i="2"/>
  <c r="S1283" i="2"/>
  <c r="S1285" i="2"/>
  <c r="S1286" i="2"/>
  <c r="S1299" i="2"/>
  <c r="S1301" i="2"/>
  <c r="S1302" i="2"/>
  <c r="S1315" i="2"/>
  <c r="S1317" i="2"/>
  <c r="S1318" i="2"/>
  <c r="S1331" i="2"/>
  <c r="S1333" i="2"/>
  <c r="S1334" i="2"/>
  <c r="S1347" i="2"/>
  <c r="S1349" i="2"/>
  <c r="S1350" i="2"/>
  <c r="S1356" i="2"/>
  <c r="S1360" i="2"/>
  <c r="S1364" i="2"/>
  <c r="S1368" i="2"/>
  <c r="S1372" i="2"/>
  <c r="S1376" i="2"/>
  <c r="S1380" i="2"/>
  <c r="S1384" i="2"/>
  <c r="S1388" i="2"/>
  <c r="S1392" i="2"/>
  <c r="S1396" i="2"/>
  <c r="S1400" i="2"/>
  <c r="S1404" i="2"/>
  <c r="S1408" i="2"/>
  <c r="S1412" i="2"/>
  <c r="S1416" i="2"/>
  <c r="S1420" i="2"/>
  <c r="S1424" i="2"/>
  <c r="S1428" i="2"/>
  <c r="S1432" i="2"/>
  <c r="S1436" i="2"/>
  <c r="S1440" i="2"/>
  <c r="S1444" i="2"/>
  <c r="S1448" i="2"/>
  <c r="S1452" i="2"/>
  <c r="S1456" i="2"/>
  <c r="S1460" i="2"/>
  <c r="S1464" i="2"/>
  <c r="S1466" i="2"/>
  <c r="S1473" i="2"/>
  <c r="S1477" i="2"/>
  <c r="S1481" i="2"/>
  <c r="S1488" i="2"/>
  <c r="S1492" i="2"/>
  <c r="S1496" i="2"/>
  <c r="S1500" i="2"/>
  <c r="S1504" i="2"/>
  <c r="S1508" i="2"/>
  <c r="S1512" i="2"/>
  <c r="S1516" i="2"/>
  <c r="S1520" i="2"/>
  <c r="S1524" i="2"/>
  <c r="S1528" i="2"/>
  <c r="S1532" i="2"/>
  <c r="S1536" i="2"/>
  <c r="S1540" i="2"/>
  <c r="S1544" i="2"/>
  <c r="S1548" i="2"/>
  <c r="S1552" i="2"/>
  <c r="S1556" i="2"/>
  <c r="S1560" i="2"/>
  <c r="S1564" i="2"/>
  <c r="S1568" i="2"/>
  <c r="S1572" i="2"/>
  <c r="S1575" i="2"/>
  <c r="S1579" i="2"/>
  <c r="S1583" i="2"/>
  <c r="S1587" i="2"/>
  <c r="S1590" i="2"/>
  <c r="S1597" i="2"/>
  <c r="S1601" i="2"/>
  <c r="S1605" i="2"/>
  <c r="S1609" i="2"/>
  <c r="S1613" i="2"/>
  <c r="S1617" i="2"/>
  <c r="S1621" i="2"/>
  <c r="S1625" i="2"/>
  <c r="S1629" i="2"/>
  <c r="S1633" i="2"/>
  <c r="S1637" i="2"/>
  <c r="S1641" i="2"/>
  <c r="S1645" i="2"/>
  <c r="S1649" i="2"/>
  <c r="S1653" i="2"/>
  <c r="S1657" i="2"/>
  <c r="S1661" i="2"/>
  <c r="S1665" i="2"/>
  <c r="S1669" i="2"/>
  <c r="S1673" i="2"/>
  <c r="S1677" i="2"/>
  <c r="S1680" i="2"/>
  <c r="S1684" i="2"/>
  <c r="S1688" i="2"/>
  <c r="S1692" i="2"/>
  <c r="S1696" i="2"/>
  <c r="S1700" i="2"/>
  <c r="S1704" i="2"/>
  <c r="S1708" i="2"/>
  <c r="S1712" i="2"/>
  <c r="S1716" i="2"/>
  <c r="S1720" i="2"/>
  <c r="S1724" i="2"/>
  <c r="S1731" i="2"/>
  <c r="S1735" i="2"/>
  <c r="S1739" i="2"/>
  <c r="S1743" i="2"/>
  <c r="S1747" i="2"/>
  <c r="S1751" i="2"/>
  <c r="S1755" i="2"/>
  <c r="S1759" i="2"/>
  <c r="S1763" i="2"/>
  <c r="S1767" i="2"/>
  <c r="S1771" i="2"/>
  <c r="S1775" i="2"/>
  <c r="S1779" i="2"/>
  <c r="S1783" i="2"/>
  <c r="S1787" i="2"/>
  <c r="S1791" i="2"/>
  <c r="S1795" i="2"/>
  <c r="S1799" i="2"/>
  <c r="S1803" i="2"/>
  <c r="S1807" i="2"/>
  <c r="S1811" i="2"/>
  <c r="S1815" i="2"/>
  <c r="S1819" i="2"/>
  <c r="S1823" i="2"/>
  <c r="S1827" i="2"/>
  <c r="S1831" i="2"/>
  <c r="S1835" i="2"/>
  <c r="S1839" i="2"/>
  <c r="S1843" i="2"/>
  <c r="S1847" i="2"/>
  <c r="S1851" i="2"/>
  <c r="S1855" i="2"/>
  <c r="S1859" i="2"/>
  <c r="S1863" i="2"/>
  <c r="S1867" i="2"/>
  <c r="S1871" i="2"/>
  <c r="S1875" i="2"/>
  <c r="S1879" i="2"/>
  <c r="S1883" i="2"/>
  <c r="S1887" i="2"/>
  <c r="S1890" i="2"/>
  <c r="S1904" i="2"/>
  <c r="S1906" i="2"/>
  <c r="S1907" i="2"/>
  <c r="S1919" i="2"/>
  <c r="S1921" i="2"/>
  <c r="S1922" i="2"/>
  <c r="S1935" i="2"/>
  <c r="S1937" i="2"/>
  <c r="S1938" i="2"/>
  <c r="S1951" i="2"/>
  <c r="S1953" i="2"/>
  <c r="S1954" i="2"/>
  <c r="S1967" i="2"/>
  <c r="S1969" i="2"/>
  <c r="S1970" i="2"/>
  <c r="S1983" i="2"/>
  <c r="S1985" i="2"/>
  <c r="S1986" i="2"/>
  <c r="S1990" i="2"/>
  <c r="S1994" i="2"/>
  <c r="S1998" i="2"/>
  <c r="S2002" i="2"/>
  <c r="S2006" i="2"/>
  <c r="S2010" i="2"/>
  <c r="S2014" i="2"/>
  <c r="S2018" i="2"/>
  <c r="S2022" i="2"/>
  <c r="S2026" i="2"/>
  <c r="S2030" i="2"/>
  <c r="S2034" i="2"/>
  <c r="S2038" i="2"/>
  <c r="S2042" i="2"/>
  <c r="S2046" i="2"/>
  <c r="S2050" i="2"/>
  <c r="S2054" i="2"/>
  <c r="S2058" i="2"/>
  <c r="S2062" i="2"/>
  <c r="S2066" i="2"/>
  <c r="S2070" i="2"/>
  <c r="S2074" i="2"/>
  <c r="S2078" i="2"/>
  <c r="S2082" i="2"/>
  <c r="S2086" i="2"/>
  <c r="S2090" i="2"/>
  <c r="S2094" i="2"/>
  <c r="S2098" i="2"/>
  <c r="S2102" i="2"/>
  <c r="S2105" i="2"/>
  <c r="S2109" i="2"/>
  <c r="S2113" i="2"/>
  <c r="S2117" i="2"/>
  <c r="S2121" i="2"/>
  <c r="S2125" i="2"/>
  <c r="S2129" i="2"/>
  <c r="S2133" i="2"/>
  <c r="S2137" i="2"/>
  <c r="S2141" i="2"/>
  <c r="S2145" i="2"/>
  <c r="S2149" i="2"/>
  <c r="S2153" i="2"/>
  <c r="S2156" i="2"/>
  <c r="S2160" i="2"/>
  <c r="S2164" i="2"/>
  <c r="S2168" i="2"/>
  <c r="S2171" i="2"/>
  <c r="S2175" i="2"/>
  <c r="S2178" i="2"/>
  <c r="S2181" i="2"/>
  <c r="S2185" i="2"/>
  <c r="S2189" i="2"/>
  <c r="S2193" i="2"/>
  <c r="S2197" i="2"/>
  <c r="S2201" i="2"/>
  <c r="S2205" i="2"/>
  <c r="S2209" i="2"/>
  <c r="S2213" i="2"/>
  <c r="S2217" i="2"/>
  <c r="S2221" i="2"/>
  <c r="S2225" i="2"/>
  <c r="S2229" i="2"/>
  <c r="S2233" i="2"/>
  <c r="S2237" i="2"/>
  <c r="S2241" i="2"/>
  <c r="S2245" i="2"/>
  <c r="S2248" i="2"/>
  <c r="S2252" i="2"/>
  <c r="S2256" i="2"/>
  <c r="S2260" i="2"/>
  <c r="S2264" i="2"/>
  <c r="S2268" i="2"/>
  <c r="S2272" i="2"/>
  <c r="S2276" i="2"/>
  <c r="S2279" i="2"/>
  <c r="S2282" i="2"/>
  <c r="S2286" i="2"/>
  <c r="S2290" i="2"/>
  <c r="S2294" i="2"/>
  <c r="S2298" i="2"/>
  <c r="S2302" i="2"/>
  <c r="S1821" i="2"/>
  <c r="S1829" i="2"/>
  <c r="S1837" i="2"/>
  <c r="S1845" i="2"/>
  <c r="S1853" i="2"/>
  <c r="S1861" i="2"/>
  <c r="S1869" i="2"/>
  <c r="S1877" i="2"/>
  <c r="S1885" i="2"/>
  <c r="S1892" i="2"/>
  <c r="S1894" i="2"/>
  <c r="S1895" i="2"/>
  <c r="S1908" i="2"/>
  <c r="S1910" i="2"/>
  <c r="S1923" i="2"/>
  <c r="S1925" i="2"/>
  <c r="S1926" i="2"/>
  <c r="S1939" i="2"/>
  <c r="S1941" i="2"/>
  <c r="S1942" i="2"/>
  <c r="S1955" i="2"/>
  <c r="S1957" i="2"/>
  <c r="S1958" i="2"/>
  <c r="S1971" i="2"/>
  <c r="S1973" i="2"/>
  <c r="S1974" i="2"/>
  <c r="S1987" i="2"/>
  <c r="S1991" i="2"/>
  <c r="S1995" i="2"/>
  <c r="S1999" i="2"/>
  <c r="S2003" i="2"/>
  <c r="S2007" i="2"/>
  <c r="S2011" i="2"/>
  <c r="S2015" i="2"/>
  <c r="S2019" i="2"/>
  <c r="S2023" i="2"/>
  <c r="S2027" i="2"/>
  <c r="S2031" i="2"/>
  <c r="S2035" i="2"/>
  <c r="S2039" i="2"/>
  <c r="S2043" i="2"/>
  <c r="S2047" i="2"/>
  <c r="S2051" i="2"/>
  <c r="S2055" i="2"/>
  <c r="S2059" i="2"/>
  <c r="S2063" i="2"/>
  <c r="S2067" i="2"/>
  <c r="S2071" i="2"/>
  <c r="S2075" i="2"/>
  <c r="S2079" i="2"/>
  <c r="S2083" i="2"/>
  <c r="S2087" i="2"/>
  <c r="S2091" i="2"/>
  <c r="S2095" i="2"/>
  <c r="S2099" i="2"/>
  <c r="S2103" i="2"/>
  <c r="S2106" i="2"/>
  <c r="S2110" i="2"/>
  <c r="S2114" i="2"/>
  <c r="S2118" i="2"/>
  <c r="S2122" i="2"/>
  <c r="S2126" i="2"/>
  <c r="S2130" i="2"/>
  <c r="S2134" i="2"/>
  <c r="S2138" i="2"/>
  <c r="S2142" i="2"/>
  <c r="S2146" i="2"/>
  <c r="S2150" i="2"/>
  <c r="S2154" i="2"/>
  <c r="S2157" i="2"/>
  <c r="S2161" i="2"/>
  <c r="S2165" i="2"/>
  <c r="S2172" i="2"/>
  <c r="S2176" i="2"/>
  <c r="S2179" i="2"/>
  <c r="S2182" i="2"/>
  <c r="S2186" i="2"/>
  <c r="S2190" i="2"/>
  <c r="S2194" i="2"/>
  <c r="S2198" i="2"/>
  <c r="S2202" i="2"/>
  <c r="S2206" i="2"/>
  <c r="S2210" i="2"/>
  <c r="S2214" i="2"/>
  <c r="S2218" i="2"/>
  <c r="S2222" i="2"/>
  <c r="S2226" i="2"/>
  <c r="S2230" i="2"/>
  <c r="S2234" i="2"/>
  <c r="S2238" i="2"/>
  <c r="S2242" i="2"/>
  <c r="S2246" i="2"/>
  <c r="S2249" i="2"/>
  <c r="S2253" i="2"/>
  <c r="S2257" i="2"/>
  <c r="S2261" i="2"/>
  <c r="S2265" i="2"/>
  <c r="S2269" i="2"/>
  <c r="S2273" i="2"/>
  <c r="S2280" i="2"/>
  <c r="S2283" i="2"/>
  <c r="S2287" i="2"/>
  <c r="S2291" i="2"/>
  <c r="S2295" i="2"/>
  <c r="S2299" i="2"/>
  <c r="S2303" i="2"/>
  <c r="S2304" i="2"/>
  <c r="S1896" i="2"/>
  <c r="S1898" i="2"/>
  <c r="S1899" i="2"/>
  <c r="S1911" i="2"/>
  <c r="S1913" i="2"/>
  <c r="S1914" i="2"/>
  <c r="S1927" i="2"/>
  <c r="S1929" i="2"/>
  <c r="S1930" i="2"/>
  <c r="S1943" i="2"/>
  <c r="S1945" i="2"/>
  <c r="S1946" i="2"/>
  <c r="S1959" i="2"/>
  <c r="S1961" i="2"/>
  <c r="S1962" i="2"/>
  <c r="S1975" i="2"/>
  <c r="S1977" i="2"/>
  <c r="S1978" i="2"/>
  <c r="S1988" i="2"/>
  <c r="S1992" i="2"/>
  <c r="S1996" i="2"/>
  <c r="S2000" i="2"/>
  <c r="S2004" i="2"/>
  <c r="S2008" i="2"/>
  <c r="S2012" i="2"/>
  <c r="S2016" i="2"/>
  <c r="S2020" i="2"/>
  <c r="S2024" i="2"/>
  <c r="S2028" i="2"/>
  <c r="S2032" i="2"/>
  <c r="S2036" i="2"/>
  <c r="S2040" i="2"/>
  <c r="S2044" i="2"/>
  <c r="S2048" i="2"/>
  <c r="S2052" i="2"/>
  <c r="S2056" i="2"/>
  <c r="S2060" i="2"/>
  <c r="S2064" i="2"/>
  <c r="S2068" i="2"/>
  <c r="S2072" i="2"/>
  <c r="S2076" i="2"/>
  <c r="S2080" i="2"/>
  <c r="S2084" i="2"/>
  <c r="S2088" i="2"/>
  <c r="S2092" i="2"/>
  <c r="S2096" i="2"/>
  <c r="S2100" i="2"/>
  <c r="S2104" i="2"/>
  <c r="S2107" i="2"/>
  <c r="S2111" i="2"/>
  <c r="S2115" i="2"/>
  <c r="S2119" i="2"/>
  <c r="S2123" i="2"/>
  <c r="S2127" i="2"/>
  <c r="S2131" i="2"/>
  <c r="S2135" i="2"/>
  <c r="S2139" i="2"/>
  <c r="S2143" i="2"/>
  <c r="S2147" i="2"/>
  <c r="S2151" i="2"/>
  <c r="S2158" i="2"/>
  <c r="S2162" i="2"/>
  <c r="S2166" i="2"/>
  <c r="S2169" i="2"/>
  <c r="S2173" i="2"/>
  <c r="S2180" i="2"/>
  <c r="S2183" i="2"/>
  <c r="S2187" i="2"/>
  <c r="S2191" i="2"/>
  <c r="S2195" i="2"/>
  <c r="S2199" i="2"/>
  <c r="S2203" i="2"/>
  <c r="S2207" i="2"/>
  <c r="S2211" i="2"/>
  <c r="S2215" i="2"/>
  <c r="S2219" i="2"/>
  <c r="S2223" i="2"/>
  <c r="S2227" i="2"/>
  <c r="S2231" i="2"/>
  <c r="S2235" i="2"/>
  <c r="S2239" i="2"/>
  <c r="S2243" i="2"/>
  <c r="S2250" i="2"/>
  <c r="S2254" i="2"/>
  <c r="S2258" i="2"/>
  <c r="S2262" i="2"/>
  <c r="S2266" i="2"/>
  <c r="S2270" i="2"/>
  <c r="S2274" i="2"/>
  <c r="S2277" i="2"/>
  <c r="S2284" i="2"/>
  <c r="S2288" i="2"/>
  <c r="S2292" i="2"/>
  <c r="S2296" i="2"/>
  <c r="S2300" i="2"/>
  <c r="S1825" i="2"/>
  <c r="S1833" i="2"/>
  <c r="S1841" i="2"/>
  <c r="S1849" i="2"/>
  <c r="S1857" i="2"/>
  <c r="S1865" i="2"/>
  <c r="S1873" i="2"/>
  <c r="S1881" i="2"/>
  <c r="S1888" i="2"/>
  <c r="S1900" i="2"/>
  <c r="S1902" i="2"/>
  <c r="S1903" i="2"/>
  <c r="S1915" i="2"/>
  <c r="S1917" i="2"/>
  <c r="S1918" i="2"/>
  <c r="S1931" i="2"/>
  <c r="S1933" i="2"/>
  <c r="S1934" i="2"/>
  <c r="S1947" i="2"/>
  <c r="S1949" i="2"/>
  <c r="S1950" i="2"/>
  <c r="S1963" i="2"/>
  <c r="S1965" i="2"/>
  <c r="S1966" i="2"/>
  <c r="S1979" i="2"/>
  <c r="S1981" i="2"/>
  <c r="S1982" i="2"/>
  <c r="S1989" i="2"/>
  <c r="S1993" i="2"/>
  <c r="S1997" i="2"/>
  <c r="S2001" i="2"/>
  <c r="S2005" i="2"/>
  <c r="S2009" i="2"/>
  <c r="S2013" i="2"/>
  <c r="S2017" i="2"/>
  <c r="S2021" i="2"/>
  <c r="S2025" i="2"/>
  <c r="S2029" i="2"/>
  <c r="S2033" i="2"/>
  <c r="S2037" i="2"/>
  <c r="S2041" i="2"/>
  <c r="S2045" i="2"/>
  <c r="S2049" i="2"/>
  <c r="S2053" i="2"/>
  <c r="S2057" i="2"/>
  <c r="S2061" i="2"/>
  <c r="S2065" i="2"/>
  <c r="S2069" i="2"/>
  <c r="S2073" i="2"/>
  <c r="S2077" i="2"/>
  <c r="S2081" i="2"/>
  <c r="S2085" i="2"/>
  <c r="S2089" i="2"/>
  <c r="S2093" i="2"/>
  <c r="S2097" i="2"/>
  <c r="S2101" i="2"/>
  <c r="S2108" i="2"/>
  <c r="S2112" i="2"/>
  <c r="S2116" i="2"/>
  <c r="S2120" i="2"/>
  <c r="S2124" i="2"/>
  <c r="S2128" i="2"/>
  <c r="S2132" i="2"/>
  <c r="S2136" i="2"/>
  <c r="S2140" i="2"/>
  <c r="S2144" i="2"/>
  <c r="S2148" i="2"/>
  <c r="S2152" i="2"/>
  <c r="S2155" i="2"/>
  <c r="S2159" i="2"/>
  <c r="S2163" i="2"/>
  <c r="S2167" i="2"/>
  <c r="S2170" i="2"/>
  <c r="S2174" i="2"/>
  <c r="S2177" i="2"/>
  <c r="S2184" i="2"/>
  <c r="S2188" i="2"/>
  <c r="S2192" i="2"/>
  <c r="S2196" i="2"/>
  <c r="S2200" i="2"/>
  <c r="S2204" i="2"/>
  <c r="S2208" i="2"/>
  <c r="S2212" i="2"/>
  <c r="S2216" i="2"/>
  <c r="S2220" i="2"/>
  <c r="S2224" i="2"/>
  <c r="S2228" i="2"/>
  <c r="S2232" i="2"/>
  <c r="S2236" i="2"/>
  <c r="S2240" i="2"/>
  <c r="S2244" i="2"/>
  <c r="S2247" i="2"/>
  <c r="S2251" i="2"/>
  <c r="S2255" i="2"/>
  <c r="S2259" i="2"/>
  <c r="S2263" i="2"/>
  <c r="S2267" i="2"/>
  <c r="S2271" i="2"/>
  <c r="S2275" i="2"/>
  <c r="S2278" i="2"/>
  <c r="S2281" i="2"/>
  <c r="S2285" i="2"/>
  <c r="S2289" i="2"/>
  <c r="S2293" i="2"/>
  <c r="S2297" i="2"/>
  <c r="S2301" i="2"/>
  <c r="R2306" i="2" l="1"/>
  <c r="T2306" i="2" s="1"/>
</calcChain>
</file>

<file path=xl/sharedStrings.xml><?xml version="1.0" encoding="utf-8"?>
<sst xmlns="http://schemas.openxmlformats.org/spreadsheetml/2006/main" count="20796" uniqueCount="4889">
  <si>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</si>
  <si>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</si>
  <si>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</si>
  <si>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</si>
  <si>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</si>
  <si>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</si>
  <si>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</si>
  <si>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</si>
  <si>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</si>
  <si>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</si>
  <si>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</si>
  <si>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</si>
  <si>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</si>
  <si>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</si>
  <si>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</si>
  <si>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</si>
  <si>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</si>
  <si>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</si>
  <si>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</si>
  <si>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</si>
  <si>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</si>
  <si>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</si>
  <si>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</si>
  <si>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</si>
  <si>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</si>
  <si>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</si>
  <si>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</si>
  <si>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22-23-01-101-026</t>
  </si>
  <si>
    <t>28941 RAMBLEWOOD</t>
  </si>
  <si>
    <t>WD</t>
  </si>
  <si>
    <t>03-ARM'S LENGTH</t>
  </si>
  <si>
    <t>AA1</t>
  </si>
  <si>
    <t>COLONIAL</t>
  </si>
  <si>
    <t>No</t>
  </si>
  <si>
    <t xml:space="preserve">  /  /    </t>
  </si>
  <si>
    <t>LAND TABLE SEC16</t>
  </si>
  <si>
    <t>22-23-01-101-030</t>
  </si>
  <si>
    <t>28875 RAMBLEWOOD</t>
  </si>
  <si>
    <t>22-23-01-101-033</t>
  </si>
  <si>
    <t>28833 RAMBLEWOOD</t>
  </si>
  <si>
    <t>22-23-01-101-051</t>
  </si>
  <si>
    <t>32301 OLDE FRANKLIN</t>
  </si>
  <si>
    <t>22-23-01-101-067</t>
  </si>
  <si>
    <t>31949 OLDE FRANKLIN</t>
  </si>
  <si>
    <t>22-23-01-126-006</t>
  </si>
  <si>
    <t>32642 OLDE FRANKLIN</t>
  </si>
  <si>
    <t>22-23-01-128-005</t>
  </si>
  <si>
    <t>32771 OLDE FRANKLIN</t>
  </si>
  <si>
    <t>22-23-01-128-008</t>
  </si>
  <si>
    <t>32717 OLDE FRANKLIN</t>
  </si>
  <si>
    <t>22-23-01-128-009</t>
  </si>
  <si>
    <t>32659 OLDE FRANKLIN</t>
  </si>
  <si>
    <t>22-23-01-129-004</t>
  </si>
  <si>
    <t>28907 ROCKLEDGE</t>
  </si>
  <si>
    <t>22-23-01-129-020</t>
  </si>
  <si>
    <t>28732 RAMBLEWOOD</t>
  </si>
  <si>
    <t>22-23-01-152-006</t>
  </si>
  <si>
    <t>31960 OLDE FRANKLIN</t>
  </si>
  <si>
    <t>22-23-01-177-001</t>
  </si>
  <si>
    <t>32636 WOODRIDGE</t>
  </si>
  <si>
    <t>22-23-01-177-007</t>
  </si>
  <si>
    <t>32466 OLDE FRANKLIN</t>
  </si>
  <si>
    <t>22-23-01-177-012</t>
  </si>
  <si>
    <t>32380 OLDE FRANKLIN</t>
  </si>
  <si>
    <t>28501 FOURTEEN MILE</t>
  </si>
  <si>
    <t>19-MULTI PARCEL ARM'S LENGTH</t>
  </si>
  <si>
    <t>AC1</t>
  </si>
  <si>
    <t>22-23-01-177-029</t>
  </si>
  <si>
    <t>LAND TABLE NHE</t>
  </si>
  <si>
    <t>22-23-01-177-031</t>
  </si>
  <si>
    <t>22-23-01-178-004</t>
  </si>
  <si>
    <t>32080 OLDE FRANKLIN</t>
  </si>
  <si>
    <t>22-23-01-178-005</t>
  </si>
  <si>
    <t>32092 OLDE FRANKLIN</t>
  </si>
  <si>
    <t>RANCH</t>
  </si>
  <si>
    <t>22-23-01-228-002</t>
  </si>
  <si>
    <t>27620 CHATSWORTH</t>
  </si>
  <si>
    <t>AE1</t>
  </si>
  <si>
    <t>22-23-01-276-023</t>
  </si>
  <si>
    <t>27816 LAKEHILLS</t>
  </si>
  <si>
    <t>AF1</t>
  </si>
  <si>
    <t>CONTEMP.</t>
  </si>
  <si>
    <t>22-23-01-276-017</t>
  </si>
  <si>
    <t>22-23-01-276-026</t>
  </si>
  <si>
    <t>27600 LAKEHILLS</t>
  </si>
  <si>
    <t>22-23-01-276-029</t>
  </si>
  <si>
    <t>27440 LAKEHILLS</t>
  </si>
  <si>
    <t>22-23-01-277-004</t>
  </si>
  <si>
    <t>32426 SCOTTSDALE</t>
  </si>
  <si>
    <t>22-23-01-278-007</t>
  </si>
  <si>
    <t>27441 LAKEHILLS</t>
  </si>
  <si>
    <t>22-23-01-279-004</t>
  </si>
  <si>
    <t>27651 FAIRWAY HILLS</t>
  </si>
  <si>
    <t>AH1</t>
  </si>
  <si>
    <t>22-23-01-351-036</t>
  </si>
  <si>
    <t>29666 MIDDLEBELT</t>
  </si>
  <si>
    <t>9AA</t>
  </si>
  <si>
    <t>OTHER</t>
  </si>
  <si>
    <t>22-23-01-351-156</t>
  </si>
  <si>
    <t>APARTMENT STYLE CONDOS</t>
  </si>
  <si>
    <t>22-23-01-351-044</t>
  </si>
  <si>
    <t>29676 MIDDLEBELT</t>
  </si>
  <si>
    <t>22-23-01-351-164</t>
  </si>
  <si>
    <t>22-23-01-351-048</t>
  </si>
  <si>
    <t>29610 MIDDLEBELT</t>
  </si>
  <si>
    <t>22-23-01-351-166</t>
  </si>
  <si>
    <t>22-23-01-351-053</t>
  </si>
  <si>
    <t>29656 MIDDLEBELT</t>
  </si>
  <si>
    <t>22-23-01-351-174</t>
  </si>
  <si>
    <t>22-23-01-351-054</t>
  </si>
  <si>
    <t>22-23-01-351-181</t>
  </si>
  <si>
    <t>22-23-01-351-059</t>
  </si>
  <si>
    <t>22-23-01-351-179</t>
  </si>
  <si>
    <t>22-23-01-351-067</t>
  </si>
  <si>
    <t>29652 MIDDLEBELT</t>
  </si>
  <si>
    <t>22-23-01-351-188</t>
  </si>
  <si>
    <t>22-23-01-351-076</t>
  </si>
  <si>
    <t>29648 MIDDLEBELT</t>
  </si>
  <si>
    <t>22-23-01-351-190</t>
  </si>
  <si>
    <t>22-23-01-351-082</t>
  </si>
  <si>
    <t>29644 MIDDLEBELT</t>
  </si>
  <si>
    <t>22-23-01-351-206</t>
  </si>
  <si>
    <t>22-23-01-351-088</t>
  </si>
  <si>
    <t>29640 MIDDLEBELT</t>
  </si>
  <si>
    <t>22-23-01-351-207, 22-23-01-351-214</t>
  </si>
  <si>
    <t>22-23-01-351-089</t>
  </si>
  <si>
    <t>22-23-01-351-209, 22-23-01-351-211</t>
  </si>
  <si>
    <t>22-23-01-351-090</t>
  </si>
  <si>
    <t>22-23-01-351-213</t>
  </si>
  <si>
    <t>22-23-01-351-104</t>
  </si>
  <si>
    <t>29632 MIDDLEBELT</t>
  </si>
  <si>
    <t>22-23-01-351-226</t>
  </si>
  <si>
    <t>22-23-01-351-105</t>
  </si>
  <si>
    <t>22-23-01-351-228</t>
  </si>
  <si>
    <t>22-23-01-351-116</t>
  </si>
  <si>
    <t>29628 MIDDLEBELT</t>
  </si>
  <si>
    <t>22-23-01-351-235</t>
  </si>
  <si>
    <t>22-23-01-351-124</t>
  </si>
  <si>
    <t>29602 MIDDLEBELT</t>
  </si>
  <si>
    <t>22-23-01-351-245</t>
  </si>
  <si>
    <t>22-23-01-351-128</t>
  </si>
  <si>
    <t>29606 MIDDLEBELT</t>
  </si>
  <si>
    <t>22-23-01-351-257</t>
  </si>
  <si>
    <t>22-23-01-351-132</t>
  </si>
  <si>
    <t>22-23-01-351-256</t>
  </si>
  <si>
    <t>22-23-01-351-138</t>
  </si>
  <si>
    <t>29620 MIDDLEBELT</t>
  </si>
  <si>
    <t>22-23-01-351-259</t>
  </si>
  <si>
    <t>22-23-01-351-147</t>
  </si>
  <si>
    <t>29624 MIDDLEBELT</t>
  </si>
  <si>
    <t>22-23-01-351-273</t>
  </si>
  <si>
    <t>22-23-01-376-003</t>
  </si>
  <si>
    <t>31521 STONEWOOD</t>
  </si>
  <si>
    <t>AI1</t>
  </si>
  <si>
    <t>22-23-01-376-004</t>
  </si>
  <si>
    <t>31491 STONEWOOD</t>
  </si>
  <si>
    <t>TRI-LEVEL</t>
  </si>
  <si>
    <t>22-23-01-377-001</t>
  </si>
  <si>
    <t>31536 STONEWOOD</t>
  </si>
  <si>
    <t>AI2</t>
  </si>
  <si>
    <t>22-23-01-377-017</t>
  </si>
  <si>
    <t>31275 STONEWOOD</t>
  </si>
  <si>
    <t>22-23-01-378-020</t>
  </si>
  <si>
    <t>31765 FRANKLIN FAIRWAY</t>
  </si>
  <si>
    <t>AJ1</t>
  </si>
  <si>
    <t>22-23-02-107-008</t>
  </si>
  <si>
    <t>31931 HIGHVIEW</t>
  </si>
  <si>
    <t>BA1</t>
  </si>
  <si>
    <t>BUNGALOW</t>
  </si>
  <si>
    <t>LAND TABLE SEC02</t>
  </si>
  <si>
    <t>22-23-02-126-028</t>
  </si>
  <si>
    <t>30535 FOURTEEN MILE</t>
  </si>
  <si>
    <t>9BA</t>
  </si>
  <si>
    <t>22-23-02-126-035</t>
  </si>
  <si>
    <t>22-23-02-126-045</t>
  </si>
  <si>
    <t>22-23-02-126-051</t>
  </si>
  <si>
    <t>22-23-02-126-061</t>
  </si>
  <si>
    <t>30515 FOURTEEN MILE</t>
  </si>
  <si>
    <t>22-23-02-126-069</t>
  </si>
  <si>
    <t>22-23-02-126-079</t>
  </si>
  <si>
    <t>30445 FOURTEEN MILE</t>
  </si>
  <si>
    <t>22-23-02-126-083</t>
  </si>
  <si>
    <t>22-23-02-126-090</t>
  </si>
  <si>
    <t>22-23-02-126-094</t>
  </si>
  <si>
    <t>22-23-02-126-104</t>
  </si>
  <si>
    <t>30475 FOURTEEN MILE</t>
  </si>
  <si>
    <t>22-23-02-126-106</t>
  </si>
  <si>
    <t>22-23-02-126-107</t>
  </si>
  <si>
    <t>22-23-02-126-108</t>
  </si>
  <si>
    <t>22-23-02-153-004</t>
  </si>
  <si>
    <t>31791 HIGHVIEW</t>
  </si>
  <si>
    <t>22-23-02-156-006</t>
  </si>
  <si>
    <t>30414 ORCHARD LAKE</t>
  </si>
  <si>
    <t>9BB</t>
  </si>
  <si>
    <t>CONDO</t>
  </si>
  <si>
    <t>22-23-02-156-015</t>
  </si>
  <si>
    <t>22-23-02-156-022</t>
  </si>
  <si>
    <t>22-23-02-156-025</t>
  </si>
  <si>
    <t>22-23-02-156-030</t>
  </si>
  <si>
    <t>22-23-02-156-037</t>
  </si>
  <si>
    <t>30594 ORCHARD LAKE</t>
  </si>
  <si>
    <t>22-23-02-156-053</t>
  </si>
  <si>
    <t>22-23-02-156-068</t>
  </si>
  <si>
    <t>30450 ORCHARD LAKE</t>
  </si>
  <si>
    <t>22-23-02-156-070</t>
  </si>
  <si>
    <t>22-23-02-156-075</t>
  </si>
  <si>
    <t>22-23-02-156-082</t>
  </si>
  <si>
    <t>22-23-02-201-005</t>
  </si>
  <si>
    <t>32711 BALMORAL KNOLL</t>
  </si>
  <si>
    <t>BC1</t>
  </si>
  <si>
    <t>22-23-02-226-002</t>
  </si>
  <si>
    <t>32940 BRIARCREST KNOLL</t>
  </si>
  <si>
    <t>22-23-02-226-013</t>
  </si>
  <si>
    <t>30040 LOCHMOOR</t>
  </si>
  <si>
    <t>22-23-02-226-023</t>
  </si>
  <si>
    <t>29460 LOCHMOOR</t>
  </si>
  <si>
    <t>22-23-02-226-024</t>
  </si>
  <si>
    <t>29430 LOCHMOOR</t>
  </si>
  <si>
    <t>22-23-02-252-007</t>
  </si>
  <si>
    <t>32416 BRIARCREST KNOLL</t>
  </si>
  <si>
    <t>22-23-02-276-022</t>
  </si>
  <si>
    <t>32281 QUEENSBORO</t>
  </si>
  <si>
    <t>22-23-02-276-024</t>
  </si>
  <si>
    <t>32259 QUEENSBORO</t>
  </si>
  <si>
    <t>22-23-02-276-027</t>
  </si>
  <si>
    <t>32215 QUEENSBORO</t>
  </si>
  <si>
    <t>22-23-02-276-028</t>
  </si>
  <si>
    <t>32035 TAREYTON</t>
  </si>
  <si>
    <t>22-23-02-278-010</t>
  </si>
  <si>
    <t>32062 TAREYTON</t>
  </si>
  <si>
    <t>22-23-02-278-011</t>
  </si>
  <si>
    <t>32040 TAREYTON</t>
  </si>
  <si>
    <t>22-23-02-278-015</t>
  </si>
  <si>
    <t>32459 MIDDLEBELT</t>
  </si>
  <si>
    <t>22-23-02-279-005</t>
  </si>
  <si>
    <t>29567 GILCHREST</t>
  </si>
  <si>
    <t>22-23-02-279-006</t>
  </si>
  <si>
    <t>29549 GILCHREST</t>
  </si>
  <si>
    <t>22-23-02-279-009</t>
  </si>
  <si>
    <t>29495 GILCHREST</t>
  </si>
  <si>
    <t>22-23-02-302-038</t>
  </si>
  <si>
    <t>30166 EASTFIELD</t>
  </si>
  <si>
    <t>BD1</t>
  </si>
  <si>
    <t>22-23-02-302-047</t>
  </si>
  <si>
    <t>30208 EASTFIELD</t>
  </si>
  <si>
    <t>22-23-02-302-048</t>
  </si>
  <si>
    <t>30207 GREENING</t>
  </si>
  <si>
    <t>22-23-02-304-026</t>
  </si>
  <si>
    <t>30043 EASTFIELD</t>
  </si>
  <si>
    <t>22-23-02-305-001</t>
  </si>
  <si>
    <t>30080 EASTFIELD</t>
  </si>
  <si>
    <t>22-23-02-352-007</t>
  </si>
  <si>
    <t>29542 EASTFIELD</t>
  </si>
  <si>
    <t>22-23-02-352-013</t>
  </si>
  <si>
    <t>29629 GREENING</t>
  </si>
  <si>
    <t>22-23-02-401-009</t>
  </si>
  <si>
    <t>30059 RICHMONDHILL</t>
  </si>
  <si>
    <t>BE1</t>
  </si>
  <si>
    <t>22-23-02-452-005</t>
  </si>
  <si>
    <t>29874 SOUTHBROOK LN</t>
  </si>
  <si>
    <t>MLC</t>
  </si>
  <si>
    <t>22-23-02-453-003</t>
  </si>
  <si>
    <t>29951 SOUTHBROOK LN</t>
  </si>
  <si>
    <t>22-23-03-101-007</t>
  </si>
  <si>
    <t>31011 PEAR RIDGE</t>
  </si>
  <si>
    <t>CA1</t>
  </si>
  <si>
    <t>LAND TABLE SEC03</t>
  </si>
  <si>
    <t>22-23-03-102-006</t>
  </si>
  <si>
    <t>30960 PEAR RIDGE</t>
  </si>
  <si>
    <t>22-23-03-102-011</t>
  </si>
  <si>
    <t>30540 PEAR RIDGE</t>
  </si>
  <si>
    <t>22-23-03-102-019</t>
  </si>
  <si>
    <t>30915 GLENMUER</t>
  </si>
  <si>
    <t>22-23-03-126-008</t>
  </si>
  <si>
    <t>31024 GLENMUER</t>
  </si>
  <si>
    <t>22-23-03-126-019</t>
  </si>
  <si>
    <t>30879 WOODSTREAM DR</t>
  </si>
  <si>
    <t>CC1</t>
  </si>
  <si>
    <t>22-23-03-126-024</t>
  </si>
  <si>
    <t>30755 WOODSTREAM DR</t>
  </si>
  <si>
    <t>22-23-03-126-025</t>
  </si>
  <si>
    <t>30733 WOODSTREAM DR</t>
  </si>
  <si>
    <t>22-23-03-126-032</t>
  </si>
  <si>
    <t>30579 WOODSTREAM DR</t>
  </si>
  <si>
    <t>22-23-03-126-034</t>
  </si>
  <si>
    <t>30543 WOODSTREAM DR</t>
  </si>
  <si>
    <t>22-23-03-151-005</t>
  </si>
  <si>
    <t>30500 GLENMUER</t>
  </si>
  <si>
    <t>22-23-03-202-010</t>
  </si>
  <si>
    <t>30881 CLUBHOUSE LN</t>
  </si>
  <si>
    <t>22-23-03-203-004</t>
  </si>
  <si>
    <t>30988 CLUBHOUSE LN</t>
  </si>
  <si>
    <t>22-23-03-203-007</t>
  </si>
  <si>
    <t>30922 CLUBHOUSE LN</t>
  </si>
  <si>
    <t>22-23-03-203-037</t>
  </si>
  <si>
    <t>31935 FOURTEEN MILE</t>
  </si>
  <si>
    <t>9CA</t>
  </si>
  <si>
    <t>ATTACHED CONDOS</t>
  </si>
  <si>
    <t>22-23-03-203-042</t>
  </si>
  <si>
    <t>22-23-03-203-047</t>
  </si>
  <si>
    <t>22-23-03-203-056</t>
  </si>
  <si>
    <t>31915 FOURTEEN MILE</t>
  </si>
  <si>
    <t>22-23-03-203-066</t>
  </si>
  <si>
    <t>22-23-03-203-070</t>
  </si>
  <si>
    <t>22-23-03-204-085</t>
  </si>
  <si>
    <t>31061 POINTE OF WOODS DR</t>
  </si>
  <si>
    <t>9C1</t>
  </si>
  <si>
    <t>22-23-03-204-143</t>
  </si>
  <si>
    <t>30885 RUNNING STREAM</t>
  </si>
  <si>
    <t>9CC</t>
  </si>
  <si>
    <t>22-23-03-204-183</t>
  </si>
  <si>
    <t>30980 HUNTERS DR</t>
  </si>
  <si>
    <t>22-23-03-204-187</t>
  </si>
  <si>
    <t>30975 POINTE OF WOODS DR</t>
  </si>
  <si>
    <t>22-23-03-277-013</t>
  </si>
  <si>
    <t>31476 HUNTERS CIRCLE</t>
  </si>
  <si>
    <t>9CB</t>
  </si>
  <si>
    <t>22-23-03-277-018</t>
  </si>
  <si>
    <t>31464 HUNTERS CIRCLE</t>
  </si>
  <si>
    <t>22-23-03-277-026</t>
  </si>
  <si>
    <t>31436 HUNTERS CIRCLE</t>
  </si>
  <si>
    <t>22-23-03-277-029</t>
  </si>
  <si>
    <t>31428 HUNTERS CIRCLE</t>
  </si>
  <si>
    <t>22-23-03-278-027</t>
  </si>
  <si>
    <t>31508 ORCHARD CREEK</t>
  </si>
  <si>
    <t>9CD</t>
  </si>
  <si>
    <t>22-23-03-278-028</t>
  </si>
  <si>
    <t>31512 ORCHARD CREEK</t>
  </si>
  <si>
    <t>22-23-03-278-033</t>
  </si>
  <si>
    <t>31510 ORCHARD CREEK</t>
  </si>
  <si>
    <t>22-23-03-278-040</t>
  </si>
  <si>
    <t>31552 ORCHARD CREEK</t>
  </si>
  <si>
    <t>22-23-03-278-043</t>
  </si>
  <si>
    <t>31546 ORCHARD CREEK</t>
  </si>
  <si>
    <t>22-23-03-278-049</t>
  </si>
  <si>
    <t>31570 ORCHARD CREEK</t>
  </si>
  <si>
    <t>22-23-03-278-051</t>
  </si>
  <si>
    <t>31576 ORCHARD CREEK</t>
  </si>
  <si>
    <t>22-23-03-303-001</t>
  </si>
  <si>
    <t>33280 WALNUT LN</t>
  </si>
  <si>
    <t>CD1</t>
  </si>
  <si>
    <t>22-23-03-303-004</t>
  </si>
  <si>
    <t>33143 OAK HOLLOW</t>
  </si>
  <si>
    <t>22-23-03-304-009</t>
  </si>
  <si>
    <t>33209 WALNUT LN</t>
  </si>
  <si>
    <t>22-23-03-326-001</t>
  </si>
  <si>
    <t>30025 FOX GROVE RD</t>
  </si>
  <si>
    <t>CE1</t>
  </si>
  <si>
    <t>22-23-03-326-008</t>
  </si>
  <si>
    <t>30123 FOX GROVE RD</t>
  </si>
  <si>
    <t>22-23-03-326-012</t>
  </si>
  <si>
    <t>30181 FOX GROVE RD</t>
  </si>
  <si>
    <t>22-23-03-327-002</t>
  </si>
  <si>
    <t>29925 FOX GROVE RD</t>
  </si>
  <si>
    <t>22-23-03-328-003</t>
  </si>
  <si>
    <t>30150 VALLEY SIDE</t>
  </si>
  <si>
    <t>22-23-03-328-006</t>
  </si>
  <si>
    <t>30106 VALLEY SIDE</t>
  </si>
  <si>
    <t>22-23-03-328-017</t>
  </si>
  <si>
    <t>30059 FERNHILL</t>
  </si>
  <si>
    <t>22-23-03-376-019</t>
  </si>
  <si>
    <t>32921 HARGROVE</t>
  </si>
  <si>
    <t>22-23-03-376-025</t>
  </si>
  <si>
    <t>29665 COLONY CIRCLE</t>
  </si>
  <si>
    <t>22-23-03-376-028</t>
  </si>
  <si>
    <t>29623 COLONY CIRCLE</t>
  </si>
  <si>
    <t>22-23-03-376-032</t>
  </si>
  <si>
    <t>29581 COLONY CIRCLE</t>
  </si>
  <si>
    <t>22-23-03-377-015</t>
  </si>
  <si>
    <t>29537 FOX GROVE RD</t>
  </si>
  <si>
    <t>22-23-03-378-037</t>
  </si>
  <si>
    <t>30123 VALLEY SIDE</t>
  </si>
  <si>
    <t>22-23-03-378-039</t>
  </si>
  <si>
    <t>30087 VALLEY SIDE</t>
  </si>
  <si>
    <t>22-23-03-378-043</t>
  </si>
  <si>
    <t>30015 VALLEY SIDE</t>
  </si>
  <si>
    <t>22-23-03-378-056</t>
  </si>
  <si>
    <t>29621 FERNHILL</t>
  </si>
  <si>
    <t>22-23-03-401-041</t>
  </si>
  <si>
    <t>30139 CLUBHOUSE LN</t>
  </si>
  <si>
    <t>CF1</t>
  </si>
  <si>
    <t>22-23-03-401-043</t>
  </si>
  <si>
    <t>30095 CLUBHOUSE LN</t>
  </si>
  <si>
    <t>22-23-03-402-032</t>
  </si>
  <si>
    <t>30025 MUIRLAND</t>
  </si>
  <si>
    <t>22-23-03-402-033</t>
  </si>
  <si>
    <t>30160 CLUBHOUSE LN</t>
  </si>
  <si>
    <t>22-23-03-403-036</t>
  </si>
  <si>
    <t>30090 MUIRLAND</t>
  </si>
  <si>
    <t>22-23-03-404-023</t>
  </si>
  <si>
    <t>30140 MULLANE</t>
  </si>
  <si>
    <t>22-23-03-406-031</t>
  </si>
  <si>
    <t>29966 FERNHILL</t>
  </si>
  <si>
    <t>22-23-03-407-037</t>
  </si>
  <si>
    <t>29882 CLUBHOUSE LN</t>
  </si>
  <si>
    <t>22-23-03-407-047</t>
  </si>
  <si>
    <t>29839 MUIRLAND</t>
  </si>
  <si>
    <t>22-23-03-408-038</t>
  </si>
  <si>
    <t>29983 MULLANE</t>
  </si>
  <si>
    <t>22-23-03-426-010</t>
  </si>
  <si>
    <t>30225 GLADSTONE</t>
  </si>
  <si>
    <t>22-23-03-426-017</t>
  </si>
  <si>
    <t>30150 ARDMORE</t>
  </si>
  <si>
    <t>22-23-03-426-021</t>
  </si>
  <si>
    <t>30190 ARDMORE</t>
  </si>
  <si>
    <t>22-23-03-427-009</t>
  </si>
  <si>
    <t>30138 GLADSTONE</t>
  </si>
  <si>
    <t>22-23-03-430-007</t>
  </si>
  <si>
    <t>29956 ARDMORE</t>
  </si>
  <si>
    <t>22-23-03-430-022</t>
  </si>
  <si>
    <t>29920 ARDMORE</t>
  </si>
  <si>
    <t>22-23-03-430-031</t>
  </si>
  <si>
    <t>29915 GLADSTONE</t>
  </si>
  <si>
    <t>22-23-03-451-019</t>
  </si>
  <si>
    <t>29630 FERNHILL</t>
  </si>
  <si>
    <t>22-23-03-455-044</t>
  </si>
  <si>
    <t>29613 GREENBORO</t>
  </si>
  <si>
    <t>22-23-03-455-047</t>
  </si>
  <si>
    <t>29635 GREENBORO</t>
  </si>
  <si>
    <t>22-23-03-456-044</t>
  </si>
  <si>
    <t>29510 GREENBORO</t>
  </si>
  <si>
    <t>22-23-04-102-003</t>
  </si>
  <si>
    <t>30945 NORTH PARK</t>
  </si>
  <si>
    <t>DA1</t>
  </si>
  <si>
    <t>22-23-04-105-004</t>
  </si>
  <si>
    <t>31127 NORTH PARK</t>
  </si>
  <si>
    <t>22-23-04-105-009</t>
  </si>
  <si>
    <t>31250 WESTWOOD RD</t>
  </si>
  <si>
    <t>22-23-04-106-004</t>
  </si>
  <si>
    <t>31182 CLAYMORE</t>
  </si>
  <si>
    <t>22-23-04-106-014</t>
  </si>
  <si>
    <t>31151 WESTWOOD RD</t>
  </si>
  <si>
    <t>22-23-04-109-011</t>
  </si>
  <si>
    <t>30998 WESTWOOD RD</t>
  </si>
  <si>
    <t>22-23-04-126-002</t>
  </si>
  <si>
    <t>31271 OAK VALLEY DR</t>
  </si>
  <si>
    <t>22-23-04-126-003</t>
  </si>
  <si>
    <t>31259 OAK VALLEY DR</t>
  </si>
  <si>
    <t>22-23-04-126-004</t>
  </si>
  <si>
    <t>30979 OAK VALLEY CT</t>
  </si>
  <si>
    <t>22-23-04-127-001</t>
  </si>
  <si>
    <t>34475 COMMONS RD</t>
  </si>
  <si>
    <t>22-23-04-127-006</t>
  </si>
  <si>
    <t>34299 COMMONS RD</t>
  </si>
  <si>
    <t>22-23-04-127-008</t>
  </si>
  <si>
    <t>34261 COMMONS RD</t>
  </si>
  <si>
    <t>22-23-04-128-007</t>
  </si>
  <si>
    <t>31291 VERONA</t>
  </si>
  <si>
    <t>22-23-04-128-008</t>
  </si>
  <si>
    <t>31269 VERONA</t>
  </si>
  <si>
    <t>22-23-04-128-013</t>
  </si>
  <si>
    <t>31272 STONEGATE</t>
  </si>
  <si>
    <t>22-23-04-152-001</t>
  </si>
  <si>
    <t>35216 OLD TIMBER</t>
  </si>
  <si>
    <t>22-23-04-152-002</t>
  </si>
  <si>
    <t>35234 OLD TIMBER</t>
  </si>
  <si>
    <t>22-23-04-152-010</t>
  </si>
  <si>
    <t>35127 OLD TIMBER</t>
  </si>
  <si>
    <t>22-23-04-154-002</t>
  </si>
  <si>
    <t>35190 SPRING HILL</t>
  </si>
  <si>
    <t>22-23-04-181-005</t>
  </si>
  <si>
    <t>34461 OLD TIMBER</t>
  </si>
  <si>
    <t>22-23-04-181-009</t>
  </si>
  <si>
    <t>30600 HIGH VALLEY RD</t>
  </si>
  <si>
    <t>22-23-04-201-004</t>
  </si>
  <si>
    <t>31039 OAK VALLEY DR</t>
  </si>
  <si>
    <t>22-23-04-202-006</t>
  </si>
  <si>
    <t>31086 OAK VALLEY DR</t>
  </si>
  <si>
    <t>22-23-04-203-008</t>
  </si>
  <si>
    <t>31128 CARRIAGE HILL CT</t>
  </si>
  <si>
    <t>22-23-04-203-013</t>
  </si>
  <si>
    <t>31014 CARRIAGE HILL</t>
  </si>
  <si>
    <t>22-23-04-205-004</t>
  </si>
  <si>
    <t>31042 HUNTERS WHIP</t>
  </si>
  <si>
    <t>22-23-04-205-007</t>
  </si>
  <si>
    <t>30942 HUNTERS WHIP</t>
  </si>
  <si>
    <t>22-23-04-206-004</t>
  </si>
  <si>
    <t>33717 HERITAGE HILLS</t>
  </si>
  <si>
    <t>22-23-04-206-007</t>
  </si>
  <si>
    <t>34331 GLOUSTER CT</t>
  </si>
  <si>
    <t>DC1</t>
  </si>
  <si>
    <t>22-23-04-226-015</t>
  </si>
  <si>
    <t>33634 HERITAGE HILLS</t>
  </si>
  <si>
    <t>22-23-04-226-039</t>
  </si>
  <si>
    <t>31009 HERITAGE HILLS</t>
  </si>
  <si>
    <t>22-23-04-227-013</t>
  </si>
  <si>
    <t>33415 HERITAGE HILLS</t>
  </si>
  <si>
    <t>22-23-04-251-005</t>
  </si>
  <si>
    <t>34131 GLOUSTER CR</t>
  </si>
  <si>
    <t>22-23-04-253-024</t>
  </si>
  <si>
    <t>34182 OLD TIMBER CT</t>
  </si>
  <si>
    <t>22-23-04-254-010</t>
  </si>
  <si>
    <t>33929 OLD TIMBER</t>
  </si>
  <si>
    <t>OTH</t>
  </si>
  <si>
    <t>22-23-04-255-004</t>
  </si>
  <si>
    <t>34011 GLOUSTER CR</t>
  </si>
  <si>
    <t>CAPE COD</t>
  </si>
  <si>
    <t>22-23-04-255-013</t>
  </si>
  <si>
    <t>33825 OLD TIMBER</t>
  </si>
  <si>
    <t>22-23-04-276-002</t>
  </si>
  <si>
    <t>34367 GLOUSTER CR</t>
  </si>
  <si>
    <t>22-23-04-277-012</t>
  </si>
  <si>
    <t>33686 YORK RIDGE</t>
  </si>
  <si>
    <t>22-23-04-278-009</t>
  </si>
  <si>
    <t>33441 OLD TIMBER</t>
  </si>
  <si>
    <t>22-23-04-301-013</t>
  </si>
  <si>
    <t>35290 STRATTON HILL CT</t>
  </si>
  <si>
    <t>DI1</t>
  </si>
  <si>
    <t>22-23-04-301-015</t>
  </si>
  <si>
    <t>35260 STRATTON HILL CT</t>
  </si>
  <si>
    <t>22-23-04-327-002</t>
  </si>
  <si>
    <t>29910 HIGH VALLEY RD</t>
  </si>
  <si>
    <t>DE1</t>
  </si>
  <si>
    <t>22-23-04-328-008</t>
  </si>
  <si>
    <t>34454 MAYFAIR CT</t>
  </si>
  <si>
    <t>22-23-04-328-011</t>
  </si>
  <si>
    <t>34437 MAYFAIR CT</t>
  </si>
  <si>
    <t>22-23-04-328-013</t>
  </si>
  <si>
    <t>29991 MAYFAIR DR</t>
  </si>
  <si>
    <t>22-23-04-328-020</t>
  </si>
  <si>
    <t>30210 HIGH VALLEY RD</t>
  </si>
  <si>
    <t>22-23-04-328-033</t>
  </si>
  <si>
    <t>30177 MAYFAIR DR</t>
  </si>
  <si>
    <t>22-23-04-329-004</t>
  </si>
  <si>
    <t>34340 NORTHWICK RD</t>
  </si>
  <si>
    <t>22-23-04-330-001</t>
  </si>
  <si>
    <t>30128 MAYFAIR DR</t>
  </si>
  <si>
    <t>22-23-04-331-015</t>
  </si>
  <si>
    <t>30195 HIGH VALLEY RD</t>
  </si>
  <si>
    <t>22-23-04-351-017</t>
  </si>
  <si>
    <t>35254 MUER COVE</t>
  </si>
  <si>
    <t>DD1</t>
  </si>
  <si>
    <t>22-23-04-376-015</t>
  </si>
  <si>
    <t>29573 MAYFAIR DR</t>
  </si>
  <si>
    <t>22-23-04-376-031</t>
  </si>
  <si>
    <t>29587 KINGS POINTE</t>
  </si>
  <si>
    <t>22-23-04-377-005</t>
  </si>
  <si>
    <t>29660 HIGH VALLEY RD</t>
  </si>
  <si>
    <t>22-23-04-377-018</t>
  </si>
  <si>
    <t>29820 HIGH VALLEY CT</t>
  </si>
  <si>
    <t>22-23-04-401-001</t>
  </si>
  <si>
    <t>30217 RAVENSCROFT</t>
  </si>
  <si>
    <t>DF1</t>
  </si>
  <si>
    <t>22-23-04-403-005</t>
  </si>
  <si>
    <t>30037 RAVENSCROFT</t>
  </si>
  <si>
    <t>PTA</t>
  </si>
  <si>
    <t>22-23-04-404-015</t>
  </si>
  <si>
    <t>29971 BEACONTREE</t>
  </si>
  <si>
    <t>22-23-04-404-017</t>
  </si>
  <si>
    <t>29925 BEACONTREE</t>
  </si>
  <si>
    <t>22-23-04-405-003</t>
  </si>
  <si>
    <t>34211 NORTHWICK RD</t>
  </si>
  <si>
    <t>22-23-04-405-006</t>
  </si>
  <si>
    <t>30088 BEACONTREE</t>
  </si>
  <si>
    <t>22-23-04-405-017</t>
  </si>
  <si>
    <t>29876 BEACONTREE</t>
  </si>
  <si>
    <t>22-23-04-405-025</t>
  </si>
  <si>
    <t>30015 OLD BEDFORD</t>
  </si>
  <si>
    <t>22-23-04-427-022</t>
  </si>
  <si>
    <t>33506 WALNUT LN</t>
  </si>
  <si>
    <t>DH1</t>
  </si>
  <si>
    <t>22-23-04-427-023</t>
  </si>
  <si>
    <t>30135 N WILLOW CT</t>
  </si>
  <si>
    <t>22-23-04-428-005</t>
  </si>
  <si>
    <t>33840 YORK RIDGE</t>
  </si>
  <si>
    <t>22-23-04-429-017</t>
  </si>
  <si>
    <t>33849 YORK RIDGE</t>
  </si>
  <si>
    <t>22-23-04-429-020</t>
  </si>
  <si>
    <t>33867 YORK RIDGE</t>
  </si>
  <si>
    <t>22-23-04-429-026</t>
  </si>
  <si>
    <t>33915 DEWBERRY</t>
  </si>
  <si>
    <t>22-23-04-451-010</t>
  </si>
  <si>
    <t>29523 RAVENSCROFT</t>
  </si>
  <si>
    <t>22-23-04-453-010</t>
  </si>
  <si>
    <t>34210 BANBURY</t>
  </si>
  <si>
    <t>22-23-04-453-015</t>
  </si>
  <si>
    <t>34036 BANBURY</t>
  </si>
  <si>
    <t>22-23-04-454-010</t>
  </si>
  <si>
    <t>34206 THIRTEEN MILE</t>
  </si>
  <si>
    <t>22-23-04-454-014</t>
  </si>
  <si>
    <t>34056 THIRTEEN MILE</t>
  </si>
  <si>
    <t>22-23-04-455-005</t>
  </si>
  <si>
    <t>29700 BRIARTON</t>
  </si>
  <si>
    <t>22-23-04-476-003</t>
  </si>
  <si>
    <t>33566 ANNLAND</t>
  </si>
  <si>
    <t>0A1</t>
  </si>
  <si>
    <t>LAND TABLE 0A1</t>
  </si>
  <si>
    <t>22-23-04-476-040</t>
  </si>
  <si>
    <t>29643 VISTA CT</t>
  </si>
  <si>
    <t>9DA</t>
  </si>
  <si>
    <t>22-23-04-476-042</t>
  </si>
  <si>
    <t>29675 VISTA CT</t>
  </si>
  <si>
    <t>22-23-04-476-043</t>
  </si>
  <si>
    <t>29679 VISTA CT</t>
  </si>
  <si>
    <t>22-23-04-476-045</t>
  </si>
  <si>
    <t>29685 VISTA CT</t>
  </si>
  <si>
    <t>22-23-04-476-060</t>
  </si>
  <si>
    <t>33781 VISTA DR</t>
  </si>
  <si>
    <t>22-23-04-476-065</t>
  </si>
  <si>
    <t>33793 VISTA DR</t>
  </si>
  <si>
    <t>22-23-04-476-068</t>
  </si>
  <si>
    <t>33800 VISTA DR</t>
  </si>
  <si>
    <t>22-23-04-476-073</t>
  </si>
  <si>
    <t>33784 VISTA DR</t>
  </si>
  <si>
    <t>22-23-05-102-009</t>
  </si>
  <si>
    <t>36609 VALLEY RIDGE</t>
  </si>
  <si>
    <t>EB1</t>
  </si>
  <si>
    <t>LAND TABLE SEC05</t>
  </si>
  <si>
    <t>22-23-05-102-010</t>
  </si>
  <si>
    <t>36603 VALLEY RIDGE</t>
  </si>
  <si>
    <t>22-23-05-126-006</t>
  </si>
  <si>
    <t>31184 APPLEWOOD</t>
  </si>
  <si>
    <t>22-23-05-126-015</t>
  </si>
  <si>
    <t>31120 APPLEWOOD</t>
  </si>
  <si>
    <t>22-23-05-126-018</t>
  </si>
  <si>
    <t>31008 APPLEWOOD</t>
  </si>
  <si>
    <t>22-23-05-127-002</t>
  </si>
  <si>
    <t>31267 APPLEWOOD</t>
  </si>
  <si>
    <t>22-23-05-127-020</t>
  </si>
  <si>
    <t>31173 APPLEWOOD</t>
  </si>
  <si>
    <t>22-23-05-128-002</t>
  </si>
  <si>
    <t>36544 VALLEY RIDGE</t>
  </si>
  <si>
    <t>22-23-05-129-001</t>
  </si>
  <si>
    <t>36585 VALLEY RIDGE</t>
  </si>
  <si>
    <t>22-23-05-152-016</t>
  </si>
  <si>
    <t>30798 TANGLEWOOD TR</t>
  </si>
  <si>
    <t>9EI</t>
  </si>
  <si>
    <t>22-23-05-152-035</t>
  </si>
  <si>
    <t>30544 HAZELWOOD</t>
  </si>
  <si>
    <t>22-23-05-152-043</t>
  </si>
  <si>
    <t>30553 SEQUOIA</t>
  </si>
  <si>
    <t>22-23-05-152-052</t>
  </si>
  <si>
    <t>30612 SEQUOIA</t>
  </si>
  <si>
    <t>22-23-05-152-062</t>
  </si>
  <si>
    <t>30683 TANGLEWOOD TR</t>
  </si>
  <si>
    <t>22-23-05-153-004</t>
  </si>
  <si>
    <t>30449 RAMBLEWOOD CLUB</t>
  </si>
  <si>
    <t>9EA</t>
  </si>
  <si>
    <t>22-23-05-153-020</t>
  </si>
  <si>
    <t>30784 RAMBLEWOOD CLUB</t>
  </si>
  <si>
    <t>22-23-05-153-028</t>
  </si>
  <si>
    <t>30688 RAMBLEWOOD CLUB</t>
  </si>
  <si>
    <t>08-ESTATE</t>
  </si>
  <si>
    <t>22-23-05-153-040</t>
  </si>
  <si>
    <t>30544 RAMBLEWOOD CLUB</t>
  </si>
  <si>
    <t>22-23-05-153-047</t>
  </si>
  <si>
    <t>30460 RAMBLEWOOD CLUB</t>
  </si>
  <si>
    <t>22-23-05-176-004</t>
  </si>
  <si>
    <t>30690 TURTLE CREEK</t>
  </si>
  <si>
    <t>22-23-05-201-003</t>
  </si>
  <si>
    <t>35917 FOURTEEN MILE</t>
  </si>
  <si>
    <t>EF1</t>
  </si>
  <si>
    <t>SINGLE FAMILY</t>
  </si>
  <si>
    <t>22-23-05-201-016</t>
  </si>
  <si>
    <t>30929 SUDBURY RD</t>
  </si>
  <si>
    <t>22-23-05-201-020</t>
  </si>
  <si>
    <t>36025 FOURTEEN MILE</t>
  </si>
  <si>
    <t>ED1</t>
  </si>
  <si>
    <t>22-23-05-203-013</t>
  </si>
  <si>
    <t>31165 BERRYHILL</t>
  </si>
  <si>
    <t>22-23-05-203-024</t>
  </si>
  <si>
    <t>35562 SPRINGVALE</t>
  </si>
  <si>
    <t>22-23-05-203-025</t>
  </si>
  <si>
    <t>35546 SPRINGVALE</t>
  </si>
  <si>
    <t>22-23-05-227-003</t>
  </si>
  <si>
    <t>31161 TIVERTON</t>
  </si>
  <si>
    <t>22-23-05-227-017</t>
  </si>
  <si>
    <t>31016 BERRYHILL</t>
  </si>
  <si>
    <t>22-23-05-229-001</t>
  </si>
  <si>
    <t>31242 BYCROFT</t>
  </si>
  <si>
    <t>22-23-05-252-003</t>
  </si>
  <si>
    <t>35741 SPRINGVALE</t>
  </si>
  <si>
    <t>22-23-05-252-006</t>
  </si>
  <si>
    <t>30853 SUDBURY CT</t>
  </si>
  <si>
    <t>22-23-05-252-015</t>
  </si>
  <si>
    <t>30684 SUDBURY CT</t>
  </si>
  <si>
    <t>22-23-05-277-025</t>
  </si>
  <si>
    <t>30983 E HUNTSMAN</t>
  </si>
  <si>
    <t>EG1</t>
  </si>
  <si>
    <t>22-23-05-277-026</t>
  </si>
  <si>
    <t>30953 E HUNTSMAN</t>
  </si>
  <si>
    <t>22-23-05-277-028</t>
  </si>
  <si>
    <t>30783 E HUNTSMAN</t>
  </si>
  <si>
    <t>22-23-05-278-011</t>
  </si>
  <si>
    <t>30744 E HUNTSMAN</t>
  </si>
  <si>
    <t>22-23-05-302-007</t>
  </si>
  <si>
    <t>37011 DRIFTWOOD</t>
  </si>
  <si>
    <t>9EG</t>
  </si>
  <si>
    <t>22-23-05-302-019</t>
  </si>
  <si>
    <t>37091 SANDALWOOD</t>
  </si>
  <si>
    <t>22-23-05-302-020</t>
  </si>
  <si>
    <t>37083 SANDALWOOD</t>
  </si>
  <si>
    <t>22-23-05-302-031</t>
  </si>
  <si>
    <t>36987 SANDALWOOD</t>
  </si>
  <si>
    <t>22-23-05-303-005</t>
  </si>
  <si>
    <t>37180 FOX GLEN</t>
  </si>
  <si>
    <t>22-23-05-303-022</t>
  </si>
  <si>
    <t>36957 FOX RUN</t>
  </si>
  <si>
    <t>22-23-05-303-025</t>
  </si>
  <si>
    <t>37000 FOX GLEN</t>
  </si>
  <si>
    <t>22-23-05-303-029</t>
  </si>
  <si>
    <t>36916 FOX GLEN</t>
  </si>
  <si>
    <t>22-23-05-304-009</t>
  </si>
  <si>
    <t>37145 FOX GLEN</t>
  </si>
  <si>
    <t>22-23-05-352-011</t>
  </si>
  <si>
    <t>29523 PINE RIDGE</t>
  </si>
  <si>
    <t>9ED</t>
  </si>
  <si>
    <t>22-23-05-352-056</t>
  </si>
  <si>
    <t>36988 DARTMOOR</t>
  </si>
  <si>
    <t>22-23-05-352-059</t>
  </si>
  <si>
    <t>36920 RIDGEDALE</t>
  </si>
  <si>
    <t>22-23-05-352-065</t>
  </si>
  <si>
    <t>37027 RIDGEDALE</t>
  </si>
  <si>
    <t>22-23-05-352-076</t>
  </si>
  <si>
    <t>29575 PINE RIDGE</t>
  </si>
  <si>
    <t>22-23-05-352-089</t>
  </si>
  <si>
    <t>36981 DARTMOOR</t>
  </si>
  <si>
    <t>22-23-05-352-090</t>
  </si>
  <si>
    <t>36983 DARTMOOR</t>
  </si>
  <si>
    <t>22-23-05-352-093</t>
  </si>
  <si>
    <t>36944 RIDGEDALE</t>
  </si>
  <si>
    <t>22-23-05-352-096</t>
  </si>
  <si>
    <t>37091 KIRKSHIRE</t>
  </si>
  <si>
    <t>22-23-05-352-102</t>
  </si>
  <si>
    <t>29825 INDIAN TRAIL</t>
  </si>
  <si>
    <t>22-23-05-352-107</t>
  </si>
  <si>
    <t>37125 BRENTWOOD</t>
  </si>
  <si>
    <t>22-23-05-352-115</t>
  </si>
  <si>
    <t>37064 KIRKSHIRE</t>
  </si>
  <si>
    <t>22-23-05-353-002</t>
  </si>
  <si>
    <t>29561 SIERRA POINTE</t>
  </si>
  <si>
    <t>9EE</t>
  </si>
  <si>
    <t>22-23-05-353-005</t>
  </si>
  <si>
    <t>29573 SIERRA POINTE</t>
  </si>
  <si>
    <t>22-23-05-353-007</t>
  </si>
  <si>
    <t>29540 SIERRA POINTE</t>
  </si>
  <si>
    <t>22-23-05-353-015</t>
  </si>
  <si>
    <t>29572 SIERRA POINTE</t>
  </si>
  <si>
    <t>22-23-05-353-024</t>
  </si>
  <si>
    <t>29711 SIERRA POINTE</t>
  </si>
  <si>
    <t>22-23-05-353-025</t>
  </si>
  <si>
    <t>29715 SIERRA POINTE</t>
  </si>
  <si>
    <t>22-23-05-353-039</t>
  </si>
  <si>
    <t>29541 SIERRA POINTE</t>
  </si>
  <si>
    <t>22-23-05-353-040</t>
  </si>
  <si>
    <t>29545 SIERRA POINTE</t>
  </si>
  <si>
    <t>22-23-05-353-052</t>
  </si>
  <si>
    <t>29779 SIERRA POINTE</t>
  </si>
  <si>
    <t>22-23-05-353-072</t>
  </si>
  <si>
    <t>29643 SIERRA POINTE</t>
  </si>
  <si>
    <t>22-23-05-377-017</t>
  </si>
  <si>
    <t>36764 TANGLEWOOD LN</t>
  </si>
  <si>
    <t>9EB</t>
  </si>
  <si>
    <t>22-23-05-377-019</t>
  </si>
  <si>
    <t>36748 TANGLEWOOD LN</t>
  </si>
  <si>
    <t>22-23-05-377-043</t>
  </si>
  <si>
    <t>29749 DEER RUN</t>
  </si>
  <si>
    <t>22-23-05-377-045</t>
  </si>
  <si>
    <t>29765 DEER RUN</t>
  </si>
  <si>
    <t>22-23-05-377-066</t>
  </si>
  <si>
    <t>29741 DEER RUN</t>
  </si>
  <si>
    <t>22-23-05-377-075</t>
  </si>
  <si>
    <t>36849 ELK COVE</t>
  </si>
  <si>
    <t>22-23-05-377-077</t>
  </si>
  <si>
    <t>36833 ELK COVE</t>
  </si>
  <si>
    <t>22-23-05-377-082</t>
  </si>
  <si>
    <t>36729 TANGLEWOOD LN</t>
  </si>
  <si>
    <t>22-23-05-377-089</t>
  </si>
  <si>
    <t>36700 TANGLEWOOD LN</t>
  </si>
  <si>
    <t>22-23-05-401-013</t>
  </si>
  <si>
    <t>30430 FOX CLUB CT</t>
  </si>
  <si>
    <t>EH1</t>
  </si>
  <si>
    <t>22-23-05-402-003</t>
  </si>
  <si>
    <t>30285 FOX CLUB DR</t>
  </si>
  <si>
    <t>22-23-05-402-007</t>
  </si>
  <si>
    <t>30197 FOX CLUB DR</t>
  </si>
  <si>
    <t>22-23-05-402-014</t>
  </si>
  <si>
    <t>35980 KING EDWARD</t>
  </si>
  <si>
    <t>22-23-05-402-025</t>
  </si>
  <si>
    <t>30469 FOX CLUB DR</t>
  </si>
  <si>
    <t>22-23-05-402-026</t>
  </si>
  <si>
    <t>30079 WHITE HALL CT</t>
  </si>
  <si>
    <t>22-23-05-403-001</t>
  </si>
  <si>
    <t>30085 WHITE HALL</t>
  </si>
  <si>
    <t>22-23-05-426-004</t>
  </si>
  <si>
    <t>30112 FOX CLUB DR</t>
  </si>
  <si>
    <t>22-23-05-426-009</t>
  </si>
  <si>
    <t>29970 FOX CLUB DR</t>
  </si>
  <si>
    <t>22-23-05-428-006</t>
  </si>
  <si>
    <t>35613 N CROSS CREEK</t>
  </si>
  <si>
    <t>9EH</t>
  </si>
  <si>
    <t>22-23-05-428-007</t>
  </si>
  <si>
    <t>35637 N CROSS CREEK</t>
  </si>
  <si>
    <t>22-23-05-428-008</t>
  </si>
  <si>
    <t>35661 N CROSS CREEK</t>
  </si>
  <si>
    <t>22-23-05-428-014</t>
  </si>
  <si>
    <t>35642 N CROSS CREEK</t>
  </si>
  <si>
    <t>22-23-05-429-007</t>
  </si>
  <si>
    <t>35680 BRADFORD CT</t>
  </si>
  <si>
    <t>9EJ</t>
  </si>
  <si>
    <t>22-23-05-452-001</t>
  </si>
  <si>
    <t>29985 HARROW</t>
  </si>
  <si>
    <t>22-23-05-452-012</t>
  </si>
  <si>
    <t>29633 HARROW</t>
  </si>
  <si>
    <t>22-23-05-453-014</t>
  </si>
  <si>
    <t>29741 KENLOCH DR</t>
  </si>
  <si>
    <t>22-23-05-476-018</t>
  </si>
  <si>
    <t>29855 FOX CLUB DR</t>
  </si>
  <si>
    <t>22-23-05-480-032</t>
  </si>
  <si>
    <t>29735 NOVA WOODS</t>
  </si>
  <si>
    <t>9EC</t>
  </si>
  <si>
    <t>22-23-05-481-001</t>
  </si>
  <si>
    <t>35810 LANCASHIRE</t>
  </si>
  <si>
    <t>EJ1</t>
  </si>
  <si>
    <t>22-23-05-481-002</t>
  </si>
  <si>
    <t>35778 LANCASHIRE</t>
  </si>
  <si>
    <t>22-23-05-481-003</t>
  </si>
  <si>
    <t>35736 LANCASHIRE</t>
  </si>
  <si>
    <t>22-23-06-100-031</t>
  </si>
  <si>
    <t>31240 COUNTRY WAY</t>
  </si>
  <si>
    <t>9FB</t>
  </si>
  <si>
    <t>22-23-06-100-033</t>
  </si>
  <si>
    <t>31244 COUNTRY WAY</t>
  </si>
  <si>
    <t>9F1</t>
  </si>
  <si>
    <t>22-23-06-100-056</t>
  </si>
  <si>
    <t>38802 COUNTRY CR</t>
  </si>
  <si>
    <t>22-23-06-100-057</t>
  </si>
  <si>
    <t>38804 COUNTRY CR</t>
  </si>
  <si>
    <t>22-23-06-100-062</t>
  </si>
  <si>
    <t>38814 COUNTRY CR</t>
  </si>
  <si>
    <t>22-23-06-100-070</t>
  </si>
  <si>
    <t>38834 COUNTRY CR</t>
  </si>
  <si>
    <t>22-23-06-100-071</t>
  </si>
  <si>
    <t>38832 COUNTRY CR</t>
  </si>
  <si>
    <t>22-23-06-100-074</t>
  </si>
  <si>
    <t>31164 COUNTRY WAY</t>
  </si>
  <si>
    <t>22-23-06-100-075</t>
  </si>
  <si>
    <t>31166 COUNTRY WAY</t>
  </si>
  <si>
    <t>22-23-06-100-116</t>
  </si>
  <si>
    <t>38858 COUNTRY CR</t>
  </si>
  <si>
    <t>22-23-06-100-124</t>
  </si>
  <si>
    <t>38886 COUNTRY CR</t>
  </si>
  <si>
    <t>22-23-06-100-130</t>
  </si>
  <si>
    <t>38852 COUNTRY CR</t>
  </si>
  <si>
    <t>22-23-06-100-146</t>
  </si>
  <si>
    <t>38926 COUNTRY CR</t>
  </si>
  <si>
    <t>22-23-06-100-154</t>
  </si>
  <si>
    <t>38887 COUNTRY CR</t>
  </si>
  <si>
    <t>22-23-06-100-163</t>
  </si>
  <si>
    <t>38917 COUNTRY CR</t>
  </si>
  <si>
    <t>22-23-06-100-165</t>
  </si>
  <si>
    <t>38909 COUNTRY CR</t>
  </si>
  <si>
    <t>22-23-06-100-187</t>
  </si>
  <si>
    <t>30979 COUNTRY BLUFF</t>
  </si>
  <si>
    <t>22-23-06-100-191</t>
  </si>
  <si>
    <t>30971 COUNTRY BLUFF</t>
  </si>
  <si>
    <t>22-23-06-100-195</t>
  </si>
  <si>
    <t>31117 COUNTRY BLUFF</t>
  </si>
  <si>
    <t>22-23-06-100-200</t>
  </si>
  <si>
    <t>31107 COUNTRY BLUFF</t>
  </si>
  <si>
    <t>22-23-06-100-204</t>
  </si>
  <si>
    <t>31139 COUNTRY BLUFF</t>
  </si>
  <si>
    <t>22-23-06-100-216</t>
  </si>
  <si>
    <t>31006 COUNTRY BLUFF</t>
  </si>
  <si>
    <t>22-23-06-100-219</t>
  </si>
  <si>
    <t>31118 COUNTRY BLUFF</t>
  </si>
  <si>
    <t>22-23-06-100-224</t>
  </si>
  <si>
    <t>31128 COUNTRY BLUFF</t>
  </si>
  <si>
    <t>22-23-06-100-232</t>
  </si>
  <si>
    <t>31166 COUNTRY BLUFF</t>
  </si>
  <si>
    <t>22-23-06-103-001</t>
  </si>
  <si>
    <t>31069 PINE CONE</t>
  </si>
  <si>
    <t>FA1</t>
  </si>
  <si>
    <t>LAND TABLE SEC06</t>
  </si>
  <si>
    <t>22-23-06-104-005</t>
  </si>
  <si>
    <t>31057 EVERGREEN</t>
  </si>
  <si>
    <t>22-23-06-104-014</t>
  </si>
  <si>
    <t>31018 PINE CONE</t>
  </si>
  <si>
    <t>22-23-06-178-002</t>
  </si>
  <si>
    <t>30686 MYSTIC FOREST</t>
  </si>
  <si>
    <t>22-23-06-178-014</t>
  </si>
  <si>
    <t>30635 KNIGHTON</t>
  </si>
  <si>
    <t>22-23-06-178-017</t>
  </si>
  <si>
    <t>30559 KNIGHTON</t>
  </si>
  <si>
    <t>22-23-06-178-018</t>
  </si>
  <si>
    <t>30620 MYSTIC FOREST</t>
  </si>
  <si>
    <t>22-23-06-179-016</t>
  </si>
  <si>
    <t>30738 KNIGHTON</t>
  </si>
  <si>
    <t>22-23-06-201-003</t>
  </si>
  <si>
    <t>31179 COUNTRY RIDGE CR</t>
  </si>
  <si>
    <t>22-23-06-201-004</t>
  </si>
  <si>
    <t>31171 COUNTRY RIDGE CR</t>
  </si>
  <si>
    <t>22-23-06-201-017</t>
  </si>
  <si>
    <t>38430 LOWELL</t>
  </si>
  <si>
    <t>22-23-06-203-005</t>
  </si>
  <si>
    <t>31146 COUNTRY RIDGE CR</t>
  </si>
  <si>
    <t>22-23-06-203-014</t>
  </si>
  <si>
    <t>31280 COUNTRY RIDGE CR</t>
  </si>
  <si>
    <t>22-23-06-205-008</t>
  </si>
  <si>
    <t>38365 LOWELL</t>
  </si>
  <si>
    <t>22-23-06-205-013</t>
  </si>
  <si>
    <t>30975 SUNDERLAND DR</t>
  </si>
  <si>
    <t>22-23-06-205-019</t>
  </si>
  <si>
    <t>30952 PINE CONE</t>
  </si>
  <si>
    <t>22-23-06-226-013</t>
  </si>
  <si>
    <t>37446 LEGENDS TRAIL</t>
  </si>
  <si>
    <t>9FA</t>
  </si>
  <si>
    <t>22-23-06-226-024</t>
  </si>
  <si>
    <t>37536 LEGENDS TRAIL</t>
  </si>
  <si>
    <t>22-23-06-227-003</t>
  </si>
  <si>
    <t>31227 COUNTRY RIDGE CR</t>
  </si>
  <si>
    <t>22-23-06-227-009</t>
  </si>
  <si>
    <t>31237 COUNTRY RIDGE CR</t>
  </si>
  <si>
    <t>22-23-06-229-003</t>
  </si>
  <si>
    <t>31262 COUNTRY RIDGE CR</t>
  </si>
  <si>
    <t>22-23-06-230-017</t>
  </si>
  <si>
    <t>31281 COUNTRY RIDGE CR</t>
  </si>
  <si>
    <t>22-23-06-252-003</t>
  </si>
  <si>
    <t>38013 GLENGROVE</t>
  </si>
  <si>
    <t>22-23-06-252-018</t>
  </si>
  <si>
    <t>37773 GLENGROVE</t>
  </si>
  <si>
    <t>22-23-06-253-020</t>
  </si>
  <si>
    <t>37976 GLENGROVE</t>
  </si>
  <si>
    <t>22-23-06-254-005</t>
  </si>
  <si>
    <t>37891 SUNDERLAND CT</t>
  </si>
  <si>
    <t>22-23-06-254-008</t>
  </si>
  <si>
    <t>30648 SUNDERLAND DR</t>
  </si>
  <si>
    <t>22-23-06-254-010</t>
  </si>
  <si>
    <t>30600 SUNDERLAND DR</t>
  </si>
  <si>
    <t>22-23-06-276-002</t>
  </si>
  <si>
    <t>30779 COUNTRY RIDGE CR</t>
  </si>
  <si>
    <t>22-23-06-276-004</t>
  </si>
  <si>
    <t>30797 COUNTRY RIDGE CR</t>
  </si>
  <si>
    <t>22-23-06-276-012</t>
  </si>
  <si>
    <t>30851 COUNTRY RIDGE CR</t>
  </si>
  <si>
    <t>22-23-06-278-006</t>
  </si>
  <si>
    <t>37593 EMERALD FOREST</t>
  </si>
  <si>
    <t>22-23-06-278-012</t>
  </si>
  <si>
    <t>37394 GLENGROVE</t>
  </si>
  <si>
    <t>22-23-06-278-016</t>
  </si>
  <si>
    <t>37538 GLENGROVE</t>
  </si>
  <si>
    <t>22-23-06-278-020</t>
  </si>
  <si>
    <t>37602 GLENGROVE</t>
  </si>
  <si>
    <t>22-23-06-278-023</t>
  </si>
  <si>
    <t>37650 GLENGROVE</t>
  </si>
  <si>
    <t>22-23-06-279-003</t>
  </si>
  <si>
    <t>37709 GLENGROVE</t>
  </si>
  <si>
    <t>22-23-06-279-004</t>
  </si>
  <si>
    <t>37693 GLENGROVE</t>
  </si>
  <si>
    <t>22-23-06-279-016</t>
  </si>
  <si>
    <t>37501 GLENGROVE</t>
  </si>
  <si>
    <t>22-23-06-279-022</t>
  </si>
  <si>
    <t>37405 GLENGROVE</t>
  </si>
  <si>
    <t>22-23-06-301-001</t>
  </si>
  <si>
    <t>30477 STRATFORD</t>
  </si>
  <si>
    <t>FB1</t>
  </si>
  <si>
    <t>22-23-06-301-008</t>
  </si>
  <si>
    <t>30365 STRATFORD</t>
  </si>
  <si>
    <t>22-23-06-301-010</t>
  </si>
  <si>
    <t>30333 STRATFORD</t>
  </si>
  <si>
    <t>22-23-06-301-016</t>
  </si>
  <si>
    <t>30436 STRATFORD</t>
  </si>
  <si>
    <t>22-23-06-301-019</t>
  </si>
  <si>
    <t>39130 OXBOW</t>
  </si>
  <si>
    <t>22-23-06-301-023</t>
  </si>
  <si>
    <t>39161 OXBOW</t>
  </si>
  <si>
    <t>22-23-06-301-031</t>
  </si>
  <si>
    <t>39000 LANCASTER</t>
  </si>
  <si>
    <t>22-23-06-301-034</t>
  </si>
  <si>
    <t>38916 LANCASTER</t>
  </si>
  <si>
    <t>22-23-06-302-003</t>
  </si>
  <si>
    <t>39229 LANCASTER</t>
  </si>
  <si>
    <t>22-23-06-303-002</t>
  </si>
  <si>
    <t>39085 LANCASTER</t>
  </si>
  <si>
    <t>22-23-06-303-004</t>
  </si>
  <si>
    <t>39029 LANCASTER</t>
  </si>
  <si>
    <t>22-23-06-303-006</t>
  </si>
  <si>
    <t>38965 LANCASTER</t>
  </si>
  <si>
    <t>22-23-06-327-009</t>
  </si>
  <si>
    <t>38840 LANCASTER</t>
  </si>
  <si>
    <t>22-23-06-328-010</t>
  </si>
  <si>
    <t>38680 LANCASTER</t>
  </si>
  <si>
    <t>22-23-06-328-017</t>
  </si>
  <si>
    <t>30437 ASTON</t>
  </si>
  <si>
    <t>22-23-06-329-003</t>
  </si>
  <si>
    <t>38769 LANCASTER</t>
  </si>
  <si>
    <t>22-23-06-377-008</t>
  </si>
  <si>
    <t>30223 KINGSWAY DR</t>
  </si>
  <si>
    <t>FC1</t>
  </si>
  <si>
    <t>22-23-06-377-009</t>
  </si>
  <si>
    <t>30205 KINGSWAY DR</t>
  </si>
  <si>
    <t>22-23-06-378-002</t>
  </si>
  <si>
    <t>30262 KINGSWAY DR</t>
  </si>
  <si>
    <t>22-23-06-403-013</t>
  </si>
  <si>
    <t>30328 CASTLEFORD</t>
  </si>
  <si>
    <t>22-23-06-403-040</t>
  </si>
  <si>
    <t>30208 KINGSWAY DR</t>
  </si>
  <si>
    <t>22-23-06-403-042</t>
  </si>
  <si>
    <t>30154 KINGSWAY DR</t>
  </si>
  <si>
    <t>22-23-06-403-052</t>
  </si>
  <si>
    <t>37748 BLOSSOM LN</t>
  </si>
  <si>
    <t>22-23-06-426-003</t>
  </si>
  <si>
    <t>37890 THAMES</t>
  </si>
  <si>
    <t>22-23-06-426-026</t>
  </si>
  <si>
    <t>37432 CHESTERFIELD</t>
  </si>
  <si>
    <t>22-23-06-426-027</t>
  </si>
  <si>
    <t>37416 CHESTERFIELD</t>
  </si>
  <si>
    <t>22-23-06-427-004</t>
  </si>
  <si>
    <t>37863 THAMES</t>
  </si>
  <si>
    <t>22-23-06-427-021</t>
  </si>
  <si>
    <t>30446 SCOTSHIRE</t>
  </si>
  <si>
    <t>22-23-06-427-024</t>
  </si>
  <si>
    <t>30461 SCOTSHIRE</t>
  </si>
  <si>
    <t>22-23-06-427-026</t>
  </si>
  <si>
    <t>30429 SCOTSHIRE</t>
  </si>
  <si>
    <t>22-23-06-428-003</t>
  </si>
  <si>
    <t>37825 LANCASTER</t>
  </si>
  <si>
    <t>22-23-06-428-006</t>
  </si>
  <si>
    <t>37741 LANCASTER</t>
  </si>
  <si>
    <t>22-23-06-428-013</t>
  </si>
  <si>
    <t>37589 DORCHESTER DR</t>
  </si>
  <si>
    <t>FD1</t>
  </si>
  <si>
    <t>22-23-06-428-023</t>
  </si>
  <si>
    <t>30338 SOUTHAMPTON</t>
  </si>
  <si>
    <t>22-23-06-430-003</t>
  </si>
  <si>
    <t>30334 ESSEX DR</t>
  </si>
  <si>
    <t>22-23-06-431-002</t>
  </si>
  <si>
    <t>30133 SOUTHAMPTON</t>
  </si>
  <si>
    <t>22-23-06-431-005</t>
  </si>
  <si>
    <t>30201 SOUTHAMPTON</t>
  </si>
  <si>
    <t>22-23-06-431-008</t>
  </si>
  <si>
    <t>30263 SOUTHAMPTON</t>
  </si>
  <si>
    <t>22-23-06-431-013</t>
  </si>
  <si>
    <t>37656 BLOSSOM LN</t>
  </si>
  <si>
    <t>22-23-06-452-015</t>
  </si>
  <si>
    <t>29732 NEWBERRY</t>
  </si>
  <si>
    <t>22-23-06-452-019</t>
  </si>
  <si>
    <t>37750 FLEETWOOD</t>
  </si>
  <si>
    <t>22-23-06-453-006</t>
  </si>
  <si>
    <t>37725 BLOSSOM LN</t>
  </si>
  <si>
    <t>22-23-06-453-014</t>
  </si>
  <si>
    <t>29980 KINGSWAY DR</t>
  </si>
  <si>
    <t>22-23-06-454-002</t>
  </si>
  <si>
    <t>30169 KINGSWAY DR</t>
  </si>
  <si>
    <t>22-23-06-454-005</t>
  </si>
  <si>
    <t>30115 KINGSWAY DR</t>
  </si>
  <si>
    <t>22-23-07-103-009</t>
  </si>
  <si>
    <t>39299 KENNEDY</t>
  </si>
  <si>
    <t>GA1</t>
  </si>
  <si>
    <t>LAND TABLE SEC07</t>
  </si>
  <si>
    <t>22-23-07-103-022</t>
  </si>
  <si>
    <t>39304 GENEVA</t>
  </si>
  <si>
    <t>22-23-07-103-026</t>
  </si>
  <si>
    <t>39378 KENNEDY</t>
  </si>
  <si>
    <t>22-23-07-127-012</t>
  </si>
  <si>
    <t>29485 BEAU RIDGE</t>
  </si>
  <si>
    <t>9GE</t>
  </si>
  <si>
    <t>22-23-07-127-015</t>
  </si>
  <si>
    <t>38738 CHESSINGTON</t>
  </si>
  <si>
    <t>22-23-07-127-019</t>
  </si>
  <si>
    <t>38637 BRANDMILL</t>
  </si>
  <si>
    <t>22-23-07-127-042</t>
  </si>
  <si>
    <t>38455 CHESSINGTON</t>
  </si>
  <si>
    <t>22-23-07-127-055</t>
  </si>
  <si>
    <t>38428 WINDSOR</t>
  </si>
  <si>
    <t>22-23-07-127-063</t>
  </si>
  <si>
    <t>29432 REGENTS POINTE</t>
  </si>
  <si>
    <t>22-23-07-127-071</t>
  </si>
  <si>
    <t>29395 BREEZEWOOD</t>
  </si>
  <si>
    <t>22-23-07-127-072</t>
  </si>
  <si>
    <t>29401 BREEZEWOOD</t>
  </si>
  <si>
    <t>22-23-07-127-077</t>
  </si>
  <si>
    <t>29335 REGENTS POINTE</t>
  </si>
  <si>
    <t>22-23-07-127-088</t>
  </si>
  <si>
    <t>38326 WYNMAR</t>
  </si>
  <si>
    <t>22-23-07-127-096</t>
  </si>
  <si>
    <t>29324 REGENTS POINTE</t>
  </si>
  <si>
    <t>22-23-07-127-104</t>
  </si>
  <si>
    <t>29307 REGENTS POINTE</t>
  </si>
  <si>
    <t>22-23-07-127-114</t>
  </si>
  <si>
    <t>38425 DARBYSHIRE</t>
  </si>
  <si>
    <t>22-23-07-127-120</t>
  </si>
  <si>
    <t>38564 EVONSHIRE</t>
  </si>
  <si>
    <t>22-23-07-127-128</t>
  </si>
  <si>
    <t>38664 EVONSHIRE</t>
  </si>
  <si>
    <t>22-23-07-127-132</t>
  </si>
  <si>
    <t>38343 ASHBROOKE</t>
  </si>
  <si>
    <t>22-23-07-151-012</t>
  </si>
  <si>
    <t>28953 WILTON DR</t>
  </si>
  <si>
    <t>22-23-07-152-002</t>
  </si>
  <si>
    <t>28872 WILTON DR</t>
  </si>
  <si>
    <t>22-23-07-153-004</t>
  </si>
  <si>
    <t>29106 GLENBROOK</t>
  </si>
  <si>
    <t>22-23-07-153-006</t>
  </si>
  <si>
    <t>29026 GLENBROOK</t>
  </si>
  <si>
    <t>22-23-07-154-001</t>
  </si>
  <si>
    <t>29441 GLENBROOK</t>
  </si>
  <si>
    <t>22-23-07-154-009</t>
  </si>
  <si>
    <t>29119 GLENBROOK</t>
  </si>
  <si>
    <t>22-23-07-154-014</t>
  </si>
  <si>
    <t>28905 GLENBROOK</t>
  </si>
  <si>
    <t>22-23-07-155-012</t>
  </si>
  <si>
    <t>39167 WILTON CT</t>
  </si>
  <si>
    <t>22-23-07-155-018</t>
  </si>
  <si>
    <t>39198 HORTON</t>
  </si>
  <si>
    <t>22-23-07-176-002</t>
  </si>
  <si>
    <t>28918 GLENBROOK</t>
  </si>
  <si>
    <t>22-23-07-176-014</t>
  </si>
  <si>
    <t>38797 HORTON</t>
  </si>
  <si>
    <t>22-23-07-201-002</t>
  </si>
  <si>
    <t>38116 TURNBERRY</t>
  </si>
  <si>
    <t>GD1</t>
  </si>
  <si>
    <t>22-23-07-201-008</t>
  </si>
  <si>
    <t>37776 TURNBERRY</t>
  </si>
  <si>
    <t>22-23-07-201-012</t>
  </si>
  <si>
    <t>38151 LANTERN HILL</t>
  </si>
  <si>
    <t>9GI</t>
  </si>
  <si>
    <t>22-23-07-202-005</t>
  </si>
  <si>
    <t>38051 TURNBERRY</t>
  </si>
  <si>
    <t>22-23-07-227-006</t>
  </si>
  <si>
    <t>37502 TURNBERRY</t>
  </si>
  <si>
    <t>22-23-07-227-008</t>
  </si>
  <si>
    <t>37434 TURNBERRY</t>
  </si>
  <si>
    <t>22-23-07-227-011</t>
  </si>
  <si>
    <t>29208 AUGUSTA</t>
  </si>
  <si>
    <t>22-23-07-228-004</t>
  </si>
  <si>
    <t>38060 LANTERN HILL</t>
  </si>
  <si>
    <t>22-23-07-252-022</t>
  </si>
  <si>
    <t>28801 HIDDEN TRAIL</t>
  </si>
  <si>
    <t>9GF</t>
  </si>
  <si>
    <t>22-23-07-252-034</t>
  </si>
  <si>
    <t>28853 HIDDEN TRAIL</t>
  </si>
  <si>
    <t>22-23-07-253-003</t>
  </si>
  <si>
    <t>28867 HIDDEN TRAIL</t>
  </si>
  <si>
    <t>9GG</t>
  </si>
  <si>
    <t>22-23-07-253-017</t>
  </si>
  <si>
    <t>28900 HIDDEN TRAIL</t>
  </si>
  <si>
    <t>22-23-07-277-007</t>
  </si>
  <si>
    <t>37471 CHERRY HILL</t>
  </si>
  <si>
    <t>22-23-07-279-001</t>
  </si>
  <si>
    <t>29126 AUGUSTA</t>
  </si>
  <si>
    <t>22-23-07-302-001</t>
  </si>
  <si>
    <t>39045 PLUMBROOK DR</t>
  </si>
  <si>
    <t>GB1</t>
  </si>
  <si>
    <t>22-23-07-305-002</t>
  </si>
  <si>
    <t>39246 PLUMBROOK DR</t>
  </si>
  <si>
    <t>22-23-07-305-005</t>
  </si>
  <si>
    <t>39288 PLUMBROOK DR</t>
  </si>
  <si>
    <t>22-23-07-307-005</t>
  </si>
  <si>
    <t>39311 SILVERTHORNE BEND</t>
  </si>
  <si>
    <t>9GJ</t>
  </si>
  <si>
    <t>22-23-07-326-004</t>
  </si>
  <si>
    <t>38870 PLUMBROOK DR</t>
  </si>
  <si>
    <t>22-23-07-326-005</t>
  </si>
  <si>
    <t>28685 GLENBROOK</t>
  </si>
  <si>
    <t>22-23-07-326-006</t>
  </si>
  <si>
    <t>28635 GLENBROOK</t>
  </si>
  <si>
    <t>22-23-07-327-012</t>
  </si>
  <si>
    <t>38666 OAKBROOK</t>
  </si>
  <si>
    <t>22-23-07-327-013</t>
  </si>
  <si>
    <t>38640 OAKBROOK</t>
  </si>
  <si>
    <t>22-23-07-327-022</t>
  </si>
  <si>
    <t>38600 GREENBROOK</t>
  </si>
  <si>
    <t>22-23-07-328-002</t>
  </si>
  <si>
    <t>38883 PLUMBROOK DR</t>
  </si>
  <si>
    <t>22-23-07-376-016</t>
  </si>
  <si>
    <t>28014 COPPER CREEK</t>
  </si>
  <si>
    <t>GC1</t>
  </si>
  <si>
    <t>22-23-07-376-021</t>
  </si>
  <si>
    <t>27918 COPPER CREEK</t>
  </si>
  <si>
    <t>22-23-07-401-002</t>
  </si>
  <si>
    <t>28092 HICKORY</t>
  </si>
  <si>
    <t>9GB</t>
  </si>
  <si>
    <t>22-23-07-401-003</t>
  </si>
  <si>
    <t>38215 FRENCH POND</t>
  </si>
  <si>
    <t>22-23-07-401-004</t>
  </si>
  <si>
    <t>38213 FRENCH POND</t>
  </si>
  <si>
    <t>22-23-07-401-005</t>
  </si>
  <si>
    <t>38212 FRENCH POND</t>
  </si>
  <si>
    <t>22-23-07-401-008</t>
  </si>
  <si>
    <t>38218 FRENCH POND</t>
  </si>
  <si>
    <t>22-23-07-401-015</t>
  </si>
  <si>
    <t>28091 HICKORY</t>
  </si>
  <si>
    <t>22-23-07-401-021</t>
  </si>
  <si>
    <t>38313 GOLFVIEW</t>
  </si>
  <si>
    <t>22-23-07-401-024</t>
  </si>
  <si>
    <t>38319 GOLFVIEW</t>
  </si>
  <si>
    <t>22-23-07-401-029</t>
  </si>
  <si>
    <t>38314 GOLFVIEW</t>
  </si>
  <si>
    <t>22-23-07-401-044</t>
  </si>
  <si>
    <t>38249 FRENCH POND</t>
  </si>
  <si>
    <t>22-23-07-402-004</t>
  </si>
  <si>
    <t>28118 GOLF POINTE</t>
  </si>
  <si>
    <t>9GH</t>
  </si>
  <si>
    <t>22-23-07-402-018</t>
  </si>
  <si>
    <t>28296 CYPRESS</t>
  </si>
  <si>
    <t>22-23-07-402-024</t>
  </si>
  <si>
    <t>28400 GOLF POINTE</t>
  </si>
  <si>
    <t>22-23-07-402-028</t>
  </si>
  <si>
    <t>28492 GOLF POINTE</t>
  </si>
  <si>
    <t>22-23-07-402-030</t>
  </si>
  <si>
    <t>28540 GOLF POINTE</t>
  </si>
  <si>
    <t>22-23-07-402-043</t>
  </si>
  <si>
    <t>28661 GOLF POINTE</t>
  </si>
  <si>
    <t>22-23-07-402-047</t>
  </si>
  <si>
    <t>28573 GOLF POINTE</t>
  </si>
  <si>
    <t>22-23-07-402-050</t>
  </si>
  <si>
    <t>28507 GOLF POINTE</t>
  </si>
  <si>
    <t>22-23-07-402-060</t>
  </si>
  <si>
    <t>28341 LACOSTA</t>
  </si>
  <si>
    <t>22-23-07-402-065</t>
  </si>
  <si>
    <t>28289 GOLF POINTE</t>
  </si>
  <si>
    <t>22-23-07-402-091</t>
  </si>
  <si>
    <t>28012 GOLF POINTE</t>
  </si>
  <si>
    <t>22-23-07-426-014</t>
  </si>
  <si>
    <t>37814 AMBER DR</t>
  </si>
  <si>
    <t>9GA</t>
  </si>
  <si>
    <t>22-23-07-426-020</t>
  </si>
  <si>
    <t>28641 AUBURN</t>
  </si>
  <si>
    <t>22-23-07-426-022</t>
  </si>
  <si>
    <t>28625 AUBURN</t>
  </si>
  <si>
    <t>22-23-07-426-026</t>
  </si>
  <si>
    <t>37834 SIENA</t>
  </si>
  <si>
    <t>22-23-07-426-029</t>
  </si>
  <si>
    <t>37843 SIENA</t>
  </si>
  <si>
    <t>22-23-07-426-030</t>
  </si>
  <si>
    <t>37839 SIENA</t>
  </si>
  <si>
    <t>22-23-07-426-031</t>
  </si>
  <si>
    <t>37833 SIENA</t>
  </si>
  <si>
    <t>22-23-07-426-037</t>
  </si>
  <si>
    <t>37793 SIENA</t>
  </si>
  <si>
    <t>22-23-07-426-038</t>
  </si>
  <si>
    <t>37787 SIENA</t>
  </si>
  <si>
    <t>22-23-07-426-045</t>
  </si>
  <si>
    <t>37752 AMBER DR</t>
  </si>
  <si>
    <t>22-23-07-426-046</t>
  </si>
  <si>
    <t>37748 AMBER DR</t>
  </si>
  <si>
    <t>22-23-07-426-050</t>
  </si>
  <si>
    <t>37743 AMBER DR</t>
  </si>
  <si>
    <t>22-23-07-426-070</t>
  </si>
  <si>
    <t>37526 AMBER DR</t>
  </si>
  <si>
    <t>22-23-07-426-071</t>
  </si>
  <si>
    <t>37520 AMBER DR</t>
  </si>
  <si>
    <t>22-23-07-426-082</t>
  </si>
  <si>
    <t>37634 RUSSETT</t>
  </si>
  <si>
    <t>22-23-07-427-012</t>
  </si>
  <si>
    <t>37560 BURTON CT</t>
  </si>
  <si>
    <t>9GC</t>
  </si>
  <si>
    <t>22-23-07-427-019</t>
  </si>
  <si>
    <t>37630 BURTON DR</t>
  </si>
  <si>
    <t>22-23-07-427-025</t>
  </si>
  <si>
    <t>37690 BURTON DR</t>
  </si>
  <si>
    <t>22-23-07-427-050</t>
  </si>
  <si>
    <t>37704 AVON LN</t>
  </si>
  <si>
    <t>22-23-07-427-056</t>
  </si>
  <si>
    <t>37749 AVON LN</t>
  </si>
  <si>
    <t>22-23-07-427-073</t>
  </si>
  <si>
    <t>37818 AVON LN</t>
  </si>
  <si>
    <t>22-23-07-427-074</t>
  </si>
  <si>
    <t>37814 AVON LN</t>
  </si>
  <si>
    <t>22-23-07-427-076</t>
  </si>
  <si>
    <t>28325 HALSTED</t>
  </si>
  <si>
    <t>22-23-07-451-006</t>
  </si>
  <si>
    <t>28034 HICKORY</t>
  </si>
  <si>
    <t>9GD</t>
  </si>
  <si>
    <t>22-23-07-451-027</t>
  </si>
  <si>
    <t>28074 HICKORY</t>
  </si>
  <si>
    <t>22-23-08-100-023</t>
  </si>
  <si>
    <t>29443 LAUREL</t>
  </si>
  <si>
    <t>9HB</t>
  </si>
  <si>
    <t>22-23-08-100-024</t>
  </si>
  <si>
    <t>29445 LAUREL</t>
  </si>
  <si>
    <t>22-23-08-100-028</t>
  </si>
  <si>
    <t>29437 LAUREL</t>
  </si>
  <si>
    <t>22-23-08-100-033</t>
  </si>
  <si>
    <t>29401 LAUREL</t>
  </si>
  <si>
    <t>22-23-08-100-038</t>
  </si>
  <si>
    <t>29440 LAUREL</t>
  </si>
  <si>
    <t>22-23-08-100-041</t>
  </si>
  <si>
    <t>29430 LAUREL</t>
  </si>
  <si>
    <t>22-23-08-100-043</t>
  </si>
  <si>
    <t>29434 LAUREL</t>
  </si>
  <si>
    <t>22-23-08-100-044</t>
  </si>
  <si>
    <t>29436 LAUREL</t>
  </si>
  <si>
    <t>22-23-08-100-045</t>
  </si>
  <si>
    <t>29408 LAUREL</t>
  </si>
  <si>
    <t>22-23-08-100-047</t>
  </si>
  <si>
    <t>29412 LAUREL</t>
  </si>
  <si>
    <t>22-23-08-100-048</t>
  </si>
  <si>
    <t>29414 LAUREL</t>
  </si>
  <si>
    <t>22-23-08-100-052</t>
  </si>
  <si>
    <t>29406 LAUREL</t>
  </si>
  <si>
    <t>22-23-08-100-060</t>
  </si>
  <si>
    <t>29367 LAUREL</t>
  </si>
  <si>
    <t>22-23-08-100-072</t>
  </si>
  <si>
    <t>29325 LAUREL</t>
  </si>
  <si>
    <t>22-23-08-100-081</t>
  </si>
  <si>
    <t>29310 LAUREL</t>
  </si>
  <si>
    <t>22-23-08-100-082</t>
  </si>
  <si>
    <t>29312 LAUREL</t>
  </si>
  <si>
    <t>22-23-08-100-089</t>
  </si>
  <si>
    <t>29261 LAUREL</t>
  </si>
  <si>
    <t>22-23-08-100-090</t>
  </si>
  <si>
    <t>29275 LAUREL</t>
  </si>
  <si>
    <t>22-23-08-100-091</t>
  </si>
  <si>
    <t>29273 LAUREL</t>
  </si>
  <si>
    <t>22-23-08-100-096</t>
  </si>
  <si>
    <t>29241 LAUREL</t>
  </si>
  <si>
    <t>22-23-08-100-104</t>
  </si>
  <si>
    <t>29260 LAUREL</t>
  </si>
  <si>
    <t>22-23-08-100-107</t>
  </si>
  <si>
    <t>29266 LAUREL</t>
  </si>
  <si>
    <t>22-23-08-100-119</t>
  </si>
  <si>
    <t>29483 LAUREL</t>
  </si>
  <si>
    <t>22-23-08-100-124</t>
  </si>
  <si>
    <t>29000 HALSTED</t>
  </si>
  <si>
    <t>0B1</t>
  </si>
  <si>
    <t>LAND TABLE 0B1</t>
  </si>
  <si>
    <t>22-23-08-101-003</t>
  </si>
  <si>
    <t>29435 CHELSEA CROSSING</t>
  </si>
  <si>
    <t>9HD</t>
  </si>
  <si>
    <t>22-23-08-101-005</t>
  </si>
  <si>
    <t>29473 CHELSEA CROSSING</t>
  </si>
  <si>
    <t>22-23-08-101-018</t>
  </si>
  <si>
    <t>29278 CHELSEA CROSSING</t>
  </si>
  <si>
    <t>22-23-08-102-002</t>
  </si>
  <si>
    <t>28988 WINTERGREEN</t>
  </si>
  <si>
    <t>9HJ</t>
  </si>
  <si>
    <t>22-23-08-102-005</t>
  </si>
  <si>
    <t>28922 WINTERGREEN</t>
  </si>
  <si>
    <t>22-23-08-103-015</t>
  </si>
  <si>
    <t>29347 EARTH LN</t>
  </si>
  <si>
    <t>9HK</t>
  </si>
  <si>
    <t>22-23-08-103-017</t>
  </si>
  <si>
    <t>29461 EARTH LN</t>
  </si>
  <si>
    <t>22-23-08-126-003</t>
  </si>
  <si>
    <t>29491 ARLINGTON WAY</t>
  </si>
  <si>
    <t>HB1</t>
  </si>
  <si>
    <t>22-23-08-126-014</t>
  </si>
  <si>
    <t>29257 SHENANDOAH</t>
  </si>
  <si>
    <t>22-23-08-126-019</t>
  </si>
  <si>
    <t>29153 SHENANDOAH</t>
  </si>
  <si>
    <t>22-23-08-126-022</t>
  </si>
  <si>
    <t>29131 SHENANDOAH</t>
  </si>
  <si>
    <t>22-23-08-127-010</t>
  </si>
  <si>
    <t>29428 ARLINGTON WAY</t>
  </si>
  <si>
    <t>22-23-08-127-011</t>
  </si>
  <si>
    <t>29403 SHENANDOAH</t>
  </si>
  <si>
    <t>22-23-08-128-001</t>
  </si>
  <si>
    <t>29464 SHENANDOAH</t>
  </si>
  <si>
    <t>22-23-08-177-005</t>
  </si>
  <si>
    <t>29132 SHENANDOAH</t>
  </si>
  <si>
    <t>22-23-08-177-010</t>
  </si>
  <si>
    <t>28985 FOREST HILL DR</t>
  </si>
  <si>
    <t>22-23-08-177-018</t>
  </si>
  <si>
    <t>29121 FOREST HILL CT</t>
  </si>
  <si>
    <t>22-23-08-177-020</t>
  </si>
  <si>
    <t>29107 FOREST HILL CT</t>
  </si>
  <si>
    <t>22-23-08-178-007</t>
  </si>
  <si>
    <t>29108 FOREST HILL CT</t>
  </si>
  <si>
    <t>22-23-08-178-010</t>
  </si>
  <si>
    <t>29011 FOREST HILL DR</t>
  </si>
  <si>
    <t>22-23-08-204-005</t>
  </si>
  <si>
    <t>29563 SHENANDOAH</t>
  </si>
  <si>
    <t>22-23-08-206-014</t>
  </si>
  <si>
    <t>29113 FOREST HILL DR</t>
  </si>
  <si>
    <t>22-23-08-226-004</t>
  </si>
  <si>
    <t>28879 W KING WILLIAM</t>
  </si>
  <si>
    <t>HE1</t>
  </si>
  <si>
    <t>22-23-08-226-010</t>
  </si>
  <si>
    <t>28917 COVENTRY</t>
  </si>
  <si>
    <t>22-23-08-226-018</t>
  </si>
  <si>
    <t>28965 E KING WILLIAM</t>
  </si>
  <si>
    <t>22-23-08-227-001</t>
  </si>
  <si>
    <t>28932 W KING WILLIAM</t>
  </si>
  <si>
    <t>22-23-08-227-029</t>
  </si>
  <si>
    <t>28861 NOTTOWAY</t>
  </si>
  <si>
    <t>22-23-08-228-003</t>
  </si>
  <si>
    <t>28880 NOTTOWAY</t>
  </si>
  <si>
    <t>22-23-08-228-004</t>
  </si>
  <si>
    <t>28870 NOTTOWAY</t>
  </si>
  <si>
    <t>22-23-08-229-003</t>
  </si>
  <si>
    <t>35467 WOODFIELD DR</t>
  </si>
  <si>
    <t>9HA</t>
  </si>
  <si>
    <t>22-23-08-251-012</t>
  </si>
  <si>
    <t>28835 APPLE BLOSSOM</t>
  </si>
  <si>
    <t>HD1</t>
  </si>
  <si>
    <t>22-23-08-251-028</t>
  </si>
  <si>
    <t>29144 FOREST HILL DR</t>
  </si>
  <si>
    <t>22-23-08-251-029</t>
  </si>
  <si>
    <t>29136 FOREST HILL DR</t>
  </si>
  <si>
    <t>22-23-08-277-010</t>
  </si>
  <si>
    <t>35690 FREDERICKSBURG</t>
  </si>
  <si>
    <t>HC1</t>
  </si>
  <si>
    <t>22-23-08-277-015</t>
  </si>
  <si>
    <t>35496 FREDERICKSBURG</t>
  </si>
  <si>
    <t>22-23-08-279-002</t>
  </si>
  <si>
    <t>35851 FREDERICKSBURG</t>
  </si>
  <si>
    <t>22-23-08-279-003</t>
  </si>
  <si>
    <t>35825 FREDERICKSBURG</t>
  </si>
  <si>
    <t>22-23-08-302-001</t>
  </si>
  <si>
    <t>28593 WINTERGREEN DR</t>
  </si>
  <si>
    <t>9HE</t>
  </si>
  <si>
    <t>22-23-08-304-010</t>
  </si>
  <si>
    <t>37227 TIMBERVIEW LANE</t>
  </si>
  <si>
    <t>9HI</t>
  </si>
  <si>
    <t>22-23-08-304-014</t>
  </si>
  <si>
    <t>37271 TIMBERVIEW LANE</t>
  </si>
  <si>
    <t>22-23-08-352-017</t>
  </si>
  <si>
    <t>27829 LARSON LANE</t>
  </si>
  <si>
    <t>HF1</t>
  </si>
  <si>
    <t>22-23-08-376-019</t>
  </si>
  <si>
    <t>28468 SCHROEDER</t>
  </si>
  <si>
    <t>HA1</t>
  </si>
  <si>
    <t>22-23-08-378-001</t>
  </si>
  <si>
    <t>28100 SECLUDED LN</t>
  </si>
  <si>
    <t>9HC</t>
  </si>
  <si>
    <t>22-23-08-378-012</t>
  </si>
  <si>
    <t>28257 SECLUDED LN</t>
  </si>
  <si>
    <t>22-23-08-378-017</t>
  </si>
  <si>
    <t>28135 SECLUDED LN</t>
  </si>
  <si>
    <t>22-23-08-403-028</t>
  </si>
  <si>
    <t>36117 FREDERICKSBURG</t>
  </si>
  <si>
    <t>22-23-08-427-001</t>
  </si>
  <si>
    <t>35549 FREDERICKSBURG</t>
  </si>
  <si>
    <t>22-23-08-427-004</t>
  </si>
  <si>
    <t>35471 FREDERICKSBURG</t>
  </si>
  <si>
    <t>22-23-08-430-010</t>
  </si>
  <si>
    <t>28429 SHILOH</t>
  </si>
  <si>
    <t>22-23-08-430-011</t>
  </si>
  <si>
    <t>28416 SHILOH</t>
  </si>
  <si>
    <t>22-23-08-430-012</t>
  </si>
  <si>
    <t>28400 SHILOH</t>
  </si>
  <si>
    <t>22-23-08-431-001</t>
  </si>
  <si>
    <t>28088 GETTYSBURG</t>
  </si>
  <si>
    <t>22-23-08-431-003</t>
  </si>
  <si>
    <t>28118 GETTYSBURG</t>
  </si>
  <si>
    <t>22-23-08-451-004</t>
  </si>
  <si>
    <t>36208 FREDERICKSBURG</t>
  </si>
  <si>
    <t>22-23-08-452-006</t>
  </si>
  <si>
    <t>36331 FORT SUMTER</t>
  </si>
  <si>
    <t>22-23-08-452-017</t>
  </si>
  <si>
    <t>36289 FREDERICKSBURG</t>
  </si>
  <si>
    <t>22-23-08-452-023</t>
  </si>
  <si>
    <t>28069 GETTYSBURG</t>
  </si>
  <si>
    <t>22-23-08-454-004</t>
  </si>
  <si>
    <t>36336 FREDERICKSBURG</t>
  </si>
  <si>
    <t>22-23-08-454-008</t>
  </si>
  <si>
    <t>27907 GETTYSBURG</t>
  </si>
  <si>
    <t>22-23-08-454-009</t>
  </si>
  <si>
    <t>27877 GETTYSBURG</t>
  </si>
  <si>
    <t>22-23-08-455-009</t>
  </si>
  <si>
    <t>27878 GETTYSBURG</t>
  </si>
  <si>
    <t>22-23-08-476-009</t>
  </si>
  <si>
    <t>35533 VICKSBURG</t>
  </si>
  <si>
    <t>22-23-08-476-011</t>
  </si>
  <si>
    <t>28254 GETTYSBURG</t>
  </si>
  <si>
    <t>22-23-09-101-001</t>
  </si>
  <si>
    <t>35361 THIRTEEN MILE</t>
  </si>
  <si>
    <t>IA1</t>
  </si>
  <si>
    <t>LAND TABLE SEC09</t>
  </si>
  <si>
    <t>22-23-09-101-012</t>
  </si>
  <si>
    <t>35370 EDYTHE</t>
  </si>
  <si>
    <t>22-23-09-101-018</t>
  </si>
  <si>
    <t>35280 EDYTHE</t>
  </si>
  <si>
    <t>22-23-09-102-012</t>
  </si>
  <si>
    <t>35221 EDYTHE</t>
  </si>
  <si>
    <t>22-23-09-103-005</t>
  </si>
  <si>
    <t>35217 GARY</t>
  </si>
  <si>
    <t>IB1</t>
  </si>
  <si>
    <t>22-23-09-103-008</t>
  </si>
  <si>
    <t>35155 GARY</t>
  </si>
  <si>
    <t>22-23-09-103-010</t>
  </si>
  <si>
    <t>35117 GARY</t>
  </si>
  <si>
    <t>22-23-09-103-014</t>
  </si>
  <si>
    <t>35222 CARYN</t>
  </si>
  <si>
    <t>22-23-09-103-016</t>
  </si>
  <si>
    <t>35192 CARYN</t>
  </si>
  <si>
    <t>22-23-09-104-005</t>
  </si>
  <si>
    <t>35273 CARYN</t>
  </si>
  <si>
    <t>22-23-09-104-006</t>
  </si>
  <si>
    <t>35265 CARYN</t>
  </si>
  <si>
    <t>22-23-09-104-012</t>
  </si>
  <si>
    <t>35217 CARYN</t>
  </si>
  <si>
    <t>22-23-09-104-015</t>
  </si>
  <si>
    <t>35169 CARYN</t>
  </si>
  <si>
    <t>22-23-09-104-029</t>
  </si>
  <si>
    <t>35220 NORTHMONT</t>
  </si>
  <si>
    <t>ID1</t>
  </si>
  <si>
    <t>22-23-09-104-037</t>
  </si>
  <si>
    <t>28804 DRAKE</t>
  </si>
  <si>
    <t>IC1</t>
  </si>
  <si>
    <t>22-23-09-104-044</t>
  </si>
  <si>
    <t>35312 NORTHMONT</t>
  </si>
  <si>
    <t>22-23-09-126-041</t>
  </si>
  <si>
    <t>29250 MARVIN</t>
  </si>
  <si>
    <t>IK1</t>
  </si>
  <si>
    <t>22-23-09-127-001</t>
  </si>
  <si>
    <t>29268 LAKE PARK</t>
  </si>
  <si>
    <t>22-23-09-127-002</t>
  </si>
  <si>
    <t>29279 CREEKBEND</t>
  </si>
  <si>
    <t>22-23-09-127-020</t>
  </si>
  <si>
    <t>28858 WILLOW CREEK</t>
  </si>
  <si>
    <t>22-23-09-152-001</t>
  </si>
  <si>
    <t>28875 ETON GLEN</t>
  </si>
  <si>
    <t>22-23-09-153-026</t>
  </si>
  <si>
    <t>35298 GLENGARY CIRCLE</t>
  </si>
  <si>
    <t>22-23-09-154-007</t>
  </si>
  <si>
    <t>35337 GLENGARY CIRCLE</t>
  </si>
  <si>
    <t>22-23-09-176-011</t>
  </si>
  <si>
    <t>28685 LAKE PARK</t>
  </si>
  <si>
    <t>22-23-09-176-017</t>
  </si>
  <si>
    <t>35181 GLENGARY CIRCLE</t>
  </si>
  <si>
    <t>22-23-09-177-003</t>
  </si>
  <si>
    <t>34600 OAK FOREST</t>
  </si>
  <si>
    <t>22-23-09-205-003</t>
  </si>
  <si>
    <t>29222 CREEKBEND</t>
  </si>
  <si>
    <t>22-23-09-206-002</t>
  </si>
  <si>
    <t>29221 CREEKBEND</t>
  </si>
  <si>
    <t>22-23-09-226-001</t>
  </si>
  <si>
    <t>33742 OAK POINT CR</t>
  </si>
  <si>
    <t>IE1</t>
  </si>
  <si>
    <t>22-23-09-227-001</t>
  </si>
  <si>
    <t>33701 OAK POINT CR</t>
  </si>
  <si>
    <t>22-23-09-228-003</t>
  </si>
  <si>
    <t>29072 OAK POINT DR</t>
  </si>
  <si>
    <t>22-23-09-228-015</t>
  </si>
  <si>
    <t>29194 OAK POINT DR</t>
  </si>
  <si>
    <t>22-23-09-255-001</t>
  </si>
  <si>
    <t>28924 CREEKBEND</t>
  </si>
  <si>
    <t>22-23-09-256-001</t>
  </si>
  <si>
    <t>34365 OAK FOREST</t>
  </si>
  <si>
    <t>22-23-09-277-007</t>
  </si>
  <si>
    <t>33629 COLONY PARK</t>
  </si>
  <si>
    <t>22-23-09-277-012</t>
  </si>
  <si>
    <t>33717 COLONY PARK</t>
  </si>
  <si>
    <t>22-23-09-277-013</t>
  </si>
  <si>
    <t>33695 COLONY PARK</t>
  </si>
  <si>
    <t>22-23-09-277-019</t>
  </si>
  <si>
    <t>28742 OAK POINT DR</t>
  </si>
  <si>
    <t>22-23-09-277-031</t>
  </si>
  <si>
    <t>28722 OAK POINT DR</t>
  </si>
  <si>
    <t>22-23-09-278-007</t>
  </si>
  <si>
    <t>33405 COLONY PARK</t>
  </si>
  <si>
    <t>22-23-09-278-008</t>
  </si>
  <si>
    <t>28907 FARMINGTON</t>
  </si>
  <si>
    <t>22-23-09-278-009</t>
  </si>
  <si>
    <t>28871 FARMINGTON</t>
  </si>
  <si>
    <t>22-23-09-279-004</t>
  </si>
  <si>
    <t>28815 OAK POINT DR</t>
  </si>
  <si>
    <t>22-23-09-279-023</t>
  </si>
  <si>
    <t>28715 OAK POINT DR</t>
  </si>
  <si>
    <t>BI-LEVEL</t>
  </si>
  <si>
    <t>22-23-09-301-015</t>
  </si>
  <si>
    <t>35022 SAVANNAH LN</t>
  </si>
  <si>
    <t>IG3</t>
  </si>
  <si>
    <t>22-23-09-303-004</t>
  </si>
  <si>
    <t>35280 VALLEY FORGE</t>
  </si>
  <si>
    <t>22-23-09-303-005</t>
  </si>
  <si>
    <t>35274 VALLEY FORGE</t>
  </si>
  <si>
    <t>22-23-09-303-012</t>
  </si>
  <si>
    <t>28573 NEWPORT</t>
  </si>
  <si>
    <t>22-23-09-303-016</t>
  </si>
  <si>
    <t>28497 NEWPORT</t>
  </si>
  <si>
    <t>22-23-09-305-012</t>
  </si>
  <si>
    <t>35169 VALLEY FORGE</t>
  </si>
  <si>
    <t>22-23-09-327-001</t>
  </si>
  <si>
    <t>34854 VALLEY FORGE</t>
  </si>
  <si>
    <t>22-23-09-328-001</t>
  </si>
  <si>
    <t>28576 LAKE PARK</t>
  </si>
  <si>
    <t>22-23-09-329-007</t>
  </si>
  <si>
    <t>28499 LAKE PARK</t>
  </si>
  <si>
    <t>22-23-09-329-013</t>
  </si>
  <si>
    <t>28410 LAKE PARK</t>
  </si>
  <si>
    <t>22-23-09-329-021</t>
  </si>
  <si>
    <t>28544 LAKE PARK</t>
  </si>
  <si>
    <t>22-23-09-329-032</t>
  </si>
  <si>
    <t>34687 VALLEY FORGE</t>
  </si>
  <si>
    <t>22-23-09-329-039</t>
  </si>
  <si>
    <t>34610 BUNKER HILL</t>
  </si>
  <si>
    <t>22-23-09-351-024</t>
  </si>
  <si>
    <t>35000 BUNKER HILL</t>
  </si>
  <si>
    <t>IG1</t>
  </si>
  <si>
    <t>22-23-09-352-021</t>
  </si>
  <si>
    <t>35053 BUNKER HILL</t>
  </si>
  <si>
    <t>22-23-09-353-006</t>
  </si>
  <si>
    <t>34840 BUNKER HILL</t>
  </si>
  <si>
    <t>22-23-09-355-007</t>
  </si>
  <si>
    <t>34831 BUNKER HILL</t>
  </si>
  <si>
    <t>22-23-09-356-003</t>
  </si>
  <si>
    <t>27910 WHITE PLAINS</t>
  </si>
  <si>
    <t>22-23-09-356-004</t>
  </si>
  <si>
    <t>27880 WHITE PLAINS</t>
  </si>
  <si>
    <t>22-23-09-377-008</t>
  </si>
  <si>
    <t>34572 BUNKER HILL</t>
  </si>
  <si>
    <t>22-23-09-377-014</t>
  </si>
  <si>
    <t>34524 BUNKER HILL</t>
  </si>
  <si>
    <t>22-23-09-379-004</t>
  </si>
  <si>
    <t>34960 BUNKER HILL</t>
  </si>
  <si>
    <t>09-FAMILY</t>
  </si>
  <si>
    <t>22-23-09-380-002</t>
  </si>
  <si>
    <t>34770 BUNKER HILL</t>
  </si>
  <si>
    <t>22-23-09-380-011</t>
  </si>
  <si>
    <t>34698 BUNKER HILL</t>
  </si>
  <si>
    <t>22-23-09-381-006</t>
  </si>
  <si>
    <t>34727 BUNKER HILL</t>
  </si>
  <si>
    <t>22-23-09-381-010</t>
  </si>
  <si>
    <t>34651 BUNKER HILL</t>
  </si>
  <si>
    <t>22-23-09-401-003</t>
  </si>
  <si>
    <t>28453 QUAIL HOLLOW RD</t>
  </si>
  <si>
    <t>IH1</t>
  </si>
  <si>
    <t>22-23-09-402-004</t>
  </si>
  <si>
    <t>28454 QUAIL HOLLOW RD</t>
  </si>
  <si>
    <t>22-23-09-402-008</t>
  </si>
  <si>
    <t>28330 QUAIL HOLLOW RD</t>
  </si>
  <si>
    <t>22-23-09-402-009</t>
  </si>
  <si>
    <t>28310 QUAIL HOLLOW RD</t>
  </si>
  <si>
    <t>22-23-09-402-013</t>
  </si>
  <si>
    <t>28455 HAWBERRY</t>
  </si>
  <si>
    <t>22-23-09-426-006</t>
  </si>
  <si>
    <t>28520 GREENWILLOW</t>
  </si>
  <si>
    <t>22-23-09-427-004</t>
  </si>
  <si>
    <t>28547 GREENWILLOW</t>
  </si>
  <si>
    <t>22-23-09-427-012</t>
  </si>
  <si>
    <t>28456 THORNY BRAE RD</t>
  </si>
  <si>
    <t>22-23-09-428-014</t>
  </si>
  <si>
    <t>28333 BAYBERRY</t>
  </si>
  <si>
    <t>22-23-09-428-016</t>
  </si>
  <si>
    <t>28301 BAYBERRY</t>
  </si>
  <si>
    <t>22-23-09-428-019</t>
  </si>
  <si>
    <t>28257 BAYBERRY</t>
  </si>
  <si>
    <t>22-23-09-429-004</t>
  </si>
  <si>
    <t>28324 THORNY BRAE RD</t>
  </si>
  <si>
    <t>22-23-09-429-005</t>
  </si>
  <si>
    <t>28300 THORNY BRAE RD</t>
  </si>
  <si>
    <t>22-23-09-429-006</t>
  </si>
  <si>
    <t>28274 THORNY BRAE RD</t>
  </si>
  <si>
    <t>22-23-09-430-014</t>
  </si>
  <si>
    <t>28363 FARMINGTON</t>
  </si>
  <si>
    <t>22-23-09-430-020</t>
  </si>
  <si>
    <t>28231 FARMINGTON</t>
  </si>
  <si>
    <t>22-23-09-451-003</t>
  </si>
  <si>
    <t>28153 QUAIL HOLLOW RD</t>
  </si>
  <si>
    <t>22-23-09-452-012</t>
  </si>
  <si>
    <t>27925 BAYBERRY</t>
  </si>
  <si>
    <t>22-23-09-452-015</t>
  </si>
  <si>
    <t>28153 HAWBERRY</t>
  </si>
  <si>
    <t>22-23-09-453-007</t>
  </si>
  <si>
    <t>28180 HAWBERRY</t>
  </si>
  <si>
    <t>22-23-09-453-023</t>
  </si>
  <si>
    <t>28251 PEPPERMILL</t>
  </si>
  <si>
    <t>22-23-09-477-002</t>
  </si>
  <si>
    <t>28156 THORNY BRAE RD</t>
  </si>
  <si>
    <t>22-23-09-477-015</t>
  </si>
  <si>
    <t>27860 PEPPERMILL</t>
  </si>
  <si>
    <t>22-23-09-477-019</t>
  </si>
  <si>
    <t>27969 GREENWILLOW</t>
  </si>
  <si>
    <t>22-23-09-477-021</t>
  </si>
  <si>
    <t>27925 GREENWILLOW</t>
  </si>
  <si>
    <t>22-23-09-479-010</t>
  </si>
  <si>
    <t>33930 PLAYVIEW</t>
  </si>
  <si>
    <t>22-23-09-479-012</t>
  </si>
  <si>
    <t>28043 PEPPERMILL</t>
  </si>
  <si>
    <t>22-23-09-479-022</t>
  </si>
  <si>
    <t>27815 PEPPERMILL</t>
  </si>
  <si>
    <t>22-23-10-101-011</t>
  </si>
  <si>
    <t>32860 ARDWICK</t>
  </si>
  <si>
    <t>JA1</t>
  </si>
  <si>
    <t>LAND TABLE SEC10</t>
  </si>
  <si>
    <t>22-23-10-126-006</t>
  </si>
  <si>
    <t>32601 THIRTEEN MILE</t>
  </si>
  <si>
    <t>JB1</t>
  </si>
  <si>
    <t>22-23-10-126-016</t>
  </si>
  <si>
    <t>32620 WAYBURN WEST</t>
  </si>
  <si>
    <t>22-23-10-126-017</t>
  </si>
  <si>
    <t>32600 WAYBURN WEST</t>
  </si>
  <si>
    <t>22-23-10-126-028</t>
  </si>
  <si>
    <t>29305 GLENARDEN</t>
  </si>
  <si>
    <t>22-23-10-127-013</t>
  </si>
  <si>
    <t>29171 BANNOCKBURN</t>
  </si>
  <si>
    <t>22-23-10-128-010</t>
  </si>
  <si>
    <t>32520 SPRUCEWOOD</t>
  </si>
  <si>
    <t>22-23-10-129-002</t>
  </si>
  <si>
    <t>32521 SPRUCEWOOD</t>
  </si>
  <si>
    <t>22-23-10-130-001</t>
  </si>
  <si>
    <t>32499 CHESTERBROOK</t>
  </si>
  <si>
    <t>22-23-10-151-009</t>
  </si>
  <si>
    <t>28932 FARMINGTON</t>
  </si>
  <si>
    <t>22-23-10-152-008</t>
  </si>
  <si>
    <t>28810 LEAMINGTON</t>
  </si>
  <si>
    <t>22-23-10-152-012</t>
  </si>
  <si>
    <t>28905 KIRKSIDE</t>
  </si>
  <si>
    <t>22-23-10-152-019</t>
  </si>
  <si>
    <t>28714 LEAMINGTON</t>
  </si>
  <si>
    <t>22-23-10-153-011</t>
  </si>
  <si>
    <t>28656 KIRKSIDE</t>
  </si>
  <si>
    <t>22-23-10-153-012</t>
  </si>
  <si>
    <t>28634 KIRKSIDE</t>
  </si>
  <si>
    <t>22-23-10-153-014</t>
  </si>
  <si>
    <t>28546 KIRKSIDE</t>
  </si>
  <si>
    <t>22-23-10-153-023</t>
  </si>
  <si>
    <t>28741 KENDALLWOOD</t>
  </si>
  <si>
    <t>22-23-10-155-005</t>
  </si>
  <si>
    <t>28850 KENDALLWOOD</t>
  </si>
  <si>
    <t>22-23-10-155-017</t>
  </si>
  <si>
    <t>28556 WESTERLEIGH</t>
  </si>
  <si>
    <t>22-23-10-176-006</t>
  </si>
  <si>
    <t>29011 GLENARDEN</t>
  </si>
  <si>
    <t>22-23-10-176-008</t>
  </si>
  <si>
    <t>28863 BANNOCKBURN</t>
  </si>
  <si>
    <t>22-23-10-179-003</t>
  </si>
  <si>
    <t>32519 NESTLEWOOD</t>
  </si>
  <si>
    <t>22-23-10-179-005</t>
  </si>
  <si>
    <t>32451 NESTLEWOOD</t>
  </si>
  <si>
    <t>22-23-10-179-018</t>
  </si>
  <si>
    <t>32428 NOTTINGWOOD</t>
  </si>
  <si>
    <t>22-23-10-180-001</t>
  </si>
  <si>
    <t>32551 NOTTINGWOOD</t>
  </si>
  <si>
    <t>22-23-10-180-018</t>
  </si>
  <si>
    <t>32428 DUNFORD</t>
  </si>
  <si>
    <t>22-23-10-181-005</t>
  </si>
  <si>
    <t>32415 DUNFORD</t>
  </si>
  <si>
    <t>22-23-10-181-006</t>
  </si>
  <si>
    <t>32391 DUNFORD</t>
  </si>
  <si>
    <t>22-23-10-203-003</t>
  </si>
  <si>
    <t>32450 CHESTERBROOK</t>
  </si>
  <si>
    <t>22-23-10-204-006</t>
  </si>
  <si>
    <t>32343 CHESTERBROOK</t>
  </si>
  <si>
    <t>22-23-10-204-015</t>
  </si>
  <si>
    <t>29221 ARANEL</t>
  </si>
  <si>
    <t>22-23-10-205-001</t>
  </si>
  <si>
    <t>32045 THIRTEEN MILE</t>
  </si>
  <si>
    <t>22-23-10-205-026</t>
  </si>
  <si>
    <t>31702 WAYBURN</t>
  </si>
  <si>
    <t>22-23-10-206-016</t>
  </si>
  <si>
    <t>29154 ARANEL</t>
  </si>
  <si>
    <t>22-23-10-206-018</t>
  </si>
  <si>
    <t>29118 ARANEL</t>
  </si>
  <si>
    <t>22-23-10-206-021</t>
  </si>
  <si>
    <t>31932 BELLA VISTA</t>
  </si>
  <si>
    <t>22-23-10-206-023</t>
  </si>
  <si>
    <t>31902 BELLA VISTA</t>
  </si>
  <si>
    <t>22-23-10-207-008</t>
  </si>
  <si>
    <t>31769 N MARKLAWN</t>
  </si>
  <si>
    <t>22-23-10-207-009</t>
  </si>
  <si>
    <t>31747 N MARKLAWN</t>
  </si>
  <si>
    <t>22-23-10-207-018</t>
  </si>
  <si>
    <t>31830 CORONET</t>
  </si>
  <si>
    <t>22-23-10-226-001</t>
  </si>
  <si>
    <t>31923 BELLA VISTA</t>
  </si>
  <si>
    <t>22-23-10-226-005</t>
  </si>
  <si>
    <t>31759 BELLA VISTA</t>
  </si>
  <si>
    <t>22-23-10-226-006</t>
  </si>
  <si>
    <t>31737 BELLA VISTA</t>
  </si>
  <si>
    <t>22-23-10-226-023</t>
  </si>
  <si>
    <t>29040 E MARKLAWN</t>
  </si>
  <si>
    <t>22-23-10-251-025</t>
  </si>
  <si>
    <t>29153 ARANEL</t>
  </si>
  <si>
    <t>22-23-10-251-034</t>
  </si>
  <si>
    <t>28821 ARANEL</t>
  </si>
  <si>
    <t>22-23-10-251-036</t>
  </si>
  <si>
    <t>28781 ARANEL</t>
  </si>
  <si>
    <t>22-23-10-251-042</t>
  </si>
  <si>
    <t>28655 ARANEL</t>
  </si>
  <si>
    <t>22-23-10-251-047</t>
  </si>
  <si>
    <t>32030 NOTTINGWOOD</t>
  </si>
  <si>
    <t>22-23-10-252-015</t>
  </si>
  <si>
    <t>28749 BELLA VISTA</t>
  </si>
  <si>
    <t>22-23-10-254-006</t>
  </si>
  <si>
    <t>32079 NOTTINGWOOD</t>
  </si>
  <si>
    <t>22-23-10-254-007</t>
  </si>
  <si>
    <t>32045 NOTTINGWOOD</t>
  </si>
  <si>
    <t>22-23-10-254-009</t>
  </si>
  <si>
    <t>32005 NOTTINGWOOD</t>
  </si>
  <si>
    <t>22-23-10-276-015</t>
  </si>
  <si>
    <t>28755 LORIKAY</t>
  </si>
  <si>
    <t>22-23-10-276-018</t>
  </si>
  <si>
    <t>28825 LORIKAY</t>
  </si>
  <si>
    <t>22-23-10-277-018</t>
  </si>
  <si>
    <t>28878 LORIKAY</t>
  </si>
  <si>
    <t>22-23-10-277-054</t>
  </si>
  <si>
    <t>31798 BRISTOL LN</t>
  </si>
  <si>
    <t>JD1</t>
  </si>
  <si>
    <t>22-23-10-277-058</t>
  </si>
  <si>
    <t>31888 BRISTOL LN</t>
  </si>
  <si>
    <t>22-23-10-278-007</t>
  </si>
  <si>
    <t>28670 BRISTOL CT</t>
  </si>
  <si>
    <t>22-23-10-301-007</t>
  </si>
  <si>
    <t>28306 FARMINGTON</t>
  </si>
  <si>
    <t>22-23-10-301-012</t>
  </si>
  <si>
    <t>28483 KIRKSIDE</t>
  </si>
  <si>
    <t>22-23-10-302-005</t>
  </si>
  <si>
    <t>28400 KIRKSIDE</t>
  </si>
  <si>
    <t>22-23-10-302-018</t>
  </si>
  <si>
    <t>28313 KENDALLWOOD</t>
  </si>
  <si>
    <t>22-23-10-303-020</t>
  </si>
  <si>
    <t>28034 KENDALLWOOD</t>
  </si>
  <si>
    <t>22-23-10-303-023</t>
  </si>
  <si>
    <t>28457 WESTERLEIGH</t>
  </si>
  <si>
    <t>22-23-10-303-024</t>
  </si>
  <si>
    <t>28441 WESTERLEIGH</t>
  </si>
  <si>
    <t>22-23-10-303-030</t>
  </si>
  <si>
    <t>28355 WESTERLEIGH</t>
  </si>
  <si>
    <t>22-23-10-303-038</t>
  </si>
  <si>
    <t>28071 RIDGEBROOK</t>
  </si>
  <si>
    <t>22-23-10-304-003</t>
  </si>
  <si>
    <t>28448 WESTERLEIGH</t>
  </si>
  <si>
    <t>22-23-10-304-018</t>
  </si>
  <si>
    <t>28323 BAYTREE</t>
  </si>
  <si>
    <t>22-23-10-326-001</t>
  </si>
  <si>
    <t>32836 HEARTHSTONE</t>
  </si>
  <si>
    <t>22-23-10-328-003</t>
  </si>
  <si>
    <t>28448 BAYTREE</t>
  </si>
  <si>
    <t>22-23-10-328-005</t>
  </si>
  <si>
    <t>28408 BAYTREE</t>
  </si>
  <si>
    <t>22-23-10-328-006</t>
  </si>
  <si>
    <t>28390 BAYTREE</t>
  </si>
  <si>
    <t>22-23-10-328-011</t>
  </si>
  <si>
    <t>32717 HEARTHSTONE</t>
  </si>
  <si>
    <t>22-23-10-328-013</t>
  </si>
  <si>
    <t>28429 RIDGEBROOK</t>
  </si>
  <si>
    <t>22-23-10-328-014</t>
  </si>
  <si>
    <t>28411 RIDGEBROOK</t>
  </si>
  <si>
    <t>22-23-10-328-015</t>
  </si>
  <si>
    <t>28367 RIDGEBROOK</t>
  </si>
  <si>
    <t>22-23-10-328-019</t>
  </si>
  <si>
    <t>28257 RIDGEBROOK</t>
  </si>
  <si>
    <t>22-23-10-329-003</t>
  </si>
  <si>
    <t>28430 RIDGEBROOK</t>
  </si>
  <si>
    <t>22-23-10-329-012</t>
  </si>
  <si>
    <t>28070 RIDGEBROOK</t>
  </si>
  <si>
    <t>22-23-10-329-015</t>
  </si>
  <si>
    <t>28012 RIDGEBROOK</t>
  </si>
  <si>
    <t>22-23-10-331-018</t>
  </si>
  <si>
    <t>32386 CRAFTSBURY</t>
  </si>
  <si>
    <t>22-23-10-332-004</t>
  </si>
  <si>
    <t>32315 CRAFTSBURY</t>
  </si>
  <si>
    <t>22-23-10-333-006</t>
  </si>
  <si>
    <t>32365 FARMERSVILLE</t>
  </si>
  <si>
    <t>22-23-10-333-010</t>
  </si>
  <si>
    <t>32372 OLD FORGE</t>
  </si>
  <si>
    <t>22-23-10-376-002</t>
  </si>
  <si>
    <t>28171 KENDALLWOOD</t>
  </si>
  <si>
    <t>22-23-10-376-010</t>
  </si>
  <si>
    <t>27935 KENDALLWOOD</t>
  </si>
  <si>
    <t>22-23-10-376-016</t>
  </si>
  <si>
    <t>27815 KENDALLWOOD</t>
  </si>
  <si>
    <t>22-23-10-401-002</t>
  </si>
  <si>
    <t>32336 BONNET HILL</t>
  </si>
  <si>
    <t>22-23-10-402-001</t>
  </si>
  <si>
    <t>32339 BONNET HILL</t>
  </si>
  <si>
    <t>22-23-10-402-011</t>
  </si>
  <si>
    <t>32115 BONNET HILL</t>
  </si>
  <si>
    <t>22-23-10-402-029</t>
  </si>
  <si>
    <t>32032 FARMERSVILLE</t>
  </si>
  <si>
    <t>22-23-10-403-012</t>
  </si>
  <si>
    <t>32112 FARMERSVILLE</t>
  </si>
  <si>
    <t>22-23-10-404-007</t>
  </si>
  <si>
    <t>32312 FARMERSVILLE</t>
  </si>
  <si>
    <t>22-23-10-426-015</t>
  </si>
  <si>
    <t>28179 PARK HILL</t>
  </si>
  <si>
    <t>JC1</t>
  </si>
  <si>
    <t>22-23-10-426-016</t>
  </si>
  <si>
    <t>28145 PARK HILL</t>
  </si>
  <si>
    <t>22-23-10-451-007</t>
  </si>
  <si>
    <t>32241 OLD FORGE</t>
  </si>
  <si>
    <t>22-23-10-451-008</t>
  </si>
  <si>
    <t>32223 OLD FORGE</t>
  </si>
  <si>
    <t>22-23-10-452-016</t>
  </si>
  <si>
    <t>32036 RED CLOVER RD</t>
  </si>
  <si>
    <t>22-23-10-452-025</t>
  </si>
  <si>
    <t>32308 RED CLOVER RD</t>
  </si>
  <si>
    <t>22-23-10-452-029</t>
  </si>
  <si>
    <t>32230 RED CLOVER RD</t>
  </si>
  <si>
    <t>22-23-10-453-005</t>
  </si>
  <si>
    <t>32105 RED CLOVER RD</t>
  </si>
  <si>
    <t>22-23-10-453-022</t>
  </si>
  <si>
    <t>32153 RED CLOVER CT</t>
  </si>
  <si>
    <t>22-23-10-454-018</t>
  </si>
  <si>
    <t>32240 TWELVE MILE</t>
  </si>
  <si>
    <t>9JA</t>
  </si>
  <si>
    <t>22-23-10-454-029</t>
  </si>
  <si>
    <t>32264 TWELVE MILE</t>
  </si>
  <si>
    <t>22-23-10-454-035</t>
  </si>
  <si>
    <t>32280 TWELVE MILE</t>
  </si>
  <si>
    <t>22-23-10-454-039</t>
  </si>
  <si>
    <t>32288 TWELVE MILE</t>
  </si>
  <si>
    <t>22-23-10-454-041</t>
  </si>
  <si>
    <t>32292 TWELVE MILE</t>
  </si>
  <si>
    <t>22-23-10-454-043</t>
  </si>
  <si>
    <t>32298 TWELVE MILE</t>
  </si>
  <si>
    <t>22-23-10-454-049</t>
  </si>
  <si>
    <t>32312 TWELVE MILE</t>
  </si>
  <si>
    <t>22-23-10-454-050</t>
  </si>
  <si>
    <t>32314 TWELVE MILE</t>
  </si>
  <si>
    <t>22-23-11-101-024</t>
  </si>
  <si>
    <t>29215 GREENING</t>
  </si>
  <si>
    <t>KA1</t>
  </si>
  <si>
    <t>22-23-11-102-005</t>
  </si>
  <si>
    <t>29230 GREENING</t>
  </si>
  <si>
    <t>22-23-11-102-008</t>
  </si>
  <si>
    <t>29210 GREENING</t>
  </si>
  <si>
    <t>22-23-11-102-011</t>
  </si>
  <si>
    <t>29114 GREENING</t>
  </si>
  <si>
    <t>22-23-11-102-012</t>
  </si>
  <si>
    <t>29104 GREENING</t>
  </si>
  <si>
    <t>22-23-11-103-014</t>
  </si>
  <si>
    <t>29382 W GLENOAKS BD</t>
  </si>
  <si>
    <t>9KM</t>
  </si>
  <si>
    <t>22-23-11-103-016</t>
  </si>
  <si>
    <t>29374 W GLENOAKS BD</t>
  </si>
  <si>
    <t>9KL</t>
  </si>
  <si>
    <t>22-23-11-103-020</t>
  </si>
  <si>
    <t>29423 E GLENOAKS BD</t>
  </si>
  <si>
    <t>22-23-11-103-045</t>
  </si>
  <si>
    <t>29249 E GLENOAKS BD</t>
  </si>
  <si>
    <t>22-23-11-103-048</t>
  </si>
  <si>
    <t>29237 E GLENOAKS BD</t>
  </si>
  <si>
    <t>22-23-11-103-052</t>
  </si>
  <si>
    <t>29286 W GLENOAKS BD</t>
  </si>
  <si>
    <t>22-23-11-103-053</t>
  </si>
  <si>
    <t>29282 W GLENOAKS BD</t>
  </si>
  <si>
    <t>22-23-11-103-057</t>
  </si>
  <si>
    <t>29266 W GLENOAKS BD</t>
  </si>
  <si>
    <t>LC</t>
  </si>
  <si>
    <t>22-23-11-103-058</t>
  </si>
  <si>
    <t>29262 W GLENOAKS BD</t>
  </si>
  <si>
    <t>22-23-11-153-010</t>
  </si>
  <si>
    <t>28761 BARTLETT</t>
  </si>
  <si>
    <t>22-23-11-153-017</t>
  </si>
  <si>
    <t>28818 GREENING</t>
  </si>
  <si>
    <t>KA2</t>
  </si>
  <si>
    <t>22-23-11-153-019</t>
  </si>
  <si>
    <t>28700 GREENING</t>
  </si>
  <si>
    <t>22-23-11-176-002</t>
  </si>
  <si>
    <t>28760 BARTLETT</t>
  </si>
  <si>
    <t>KB3</t>
  </si>
  <si>
    <t>22-23-11-176-020</t>
  </si>
  <si>
    <t>28688 BARTLETT</t>
  </si>
  <si>
    <t>KB2</t>
  </si>
  <si>
    <t>22-23-11-201-011</t>
  </si>
  <si>
    <t>29962 WOODBROOK ST</t>
  </si>
  <si>
    <t>KE1</t>
  </si>
  <si>
    <t>22-23-11-202-006</t>
  </si>
  <si>
    <t>30080 WOODBROOK ST</t>
  </si>
  <si>
    <t>22-23-11-202-007</t>
  </si>
  <si>
    <t>30094 WOODBROOK ST</t>
  </si>
  <si>
    <t>22-23-11-204-004</t>
  </si>
  <si>
    <t>29252 SUMMERWOOD DR</t>
  </si>
  <si>
    <t>22-23-11-204-013</t>
  </si>
  <si>
    <t>29726 HIGHMEADOW</t>
  </si>
  <si>
    <t>22-23-11-204-014</t>
  </si>
  <si>
    <t>29746 HIGHMEADOW</t>
  </si>
  <si>
    <t>22-23-11-226-009</t>
  </si>
  <si>
    <t>29604 HIGHMEADOW</t>
  </si>
  <si>
    <t>22-23-11-226-015</t>
  </si>
  <si>
    <t>29444 HIGHMEADOW</t>
  </si>
  <si>
    <t>22-23-11-226-040</t>
  </si>
  <si>
    <t>29443 COVE CREEK</t>
  </si>
  <si>
    <t>9KH</t>
  </si>
  <si>
    <t>22-23-11-226-045</t>
  </si>
  <si>
    <t>29490 COVE CREEK</t>
  </si>
  <si>
    <t>22-23-11-251-008</t>
  </si>
  <si>
    <t>30075 MINGLEWOOD LN</t>
  </si>
  <si>
    <t>KF1</t>
  </si>
  <si>
    <t>22-23-11-253-005</t>
  </si>
  <si>
    <t>29811 MINGLEWOOD LN</t>
  </si>
  <si>
    <t>22-23-11-253-006</t>
  </si>
  <si>
    <t>29781 MINGLEWOOD LN</t>
  </si>
  <si>
    <t>22-23-11-253-009</t>
  </si>
  <si>
    <t>28642 ROLLCREST</t>
  </si>
  <si>
    <t>KB1</t>
  </si>
  <si>
    <t>22-23-11-276-006</t>
  </si>
  <si>
    <t>29630 SUGARSPRING</t>
  </si>
  <si>
    <t>22-23-11-278-006</t>
  </si>
  <si>
    <t>29601 SUGARSPRING</t>
  </si>
  <si>
    <t>22-23-11-278-016</t>
  </si>
  <si>
    <t>29650 MINGLEWOOD LN</t>
  </si>
  <si>
    <t>22-23-11-351-024</t>
  </si>
  <si>
    <t>28115 GREENING</t>
  </si>
  <si>
    <t>22-23-11-351-029</t>
  </si>
  <si>
    <t>27907 GREENING</t>
  </si>
  <si>
    <t>22-23-11-352-002</t>
  </si>
  <si>
    <t>30525 BARLOW</t>
  </si>
  <si>
    <t>22-23-11-352-007</t>
  </si>
  <si>
    <t>28114 GREENING</t>
  </si>
  <si>
    <t>22-23-11-352-020</t>
  </si>
  <si>
    <t>22-23-11-352-029</t>
  </si>
  <si>
    <t>22-23-11-376-004</t>
  </si>
  <si>
    <t>28407 PATRICIA</t>
  </si>
  <si>
    <t>KC1</t>
  </si>
  <si>
    <t>22-23-11-377-005</t>
  </si>
  <si>
    <t>28350 ALYCEKAY</t>
  </si>
  <si>
    <t>22-23-11-426-014</t>
  </si>
  <si>
    <t>28464 VENICE CR</t>
  </si>
  <si>
    <t>9KD</t>
  </si>
  <si>
    <t>22-23-11-426-016</t>
  </si>
  <si>
    <t>28490 VENICE CR</t>
  </si>
  <si>
    <t>22-23-11-426-022</t>
  </si>
  <si>
    <t>28548 VENICE CR</t>
  </si>
  <si>
    <t>22-23-11-426-032</t>
  </si>
  <si>
    <t>28678 VENICE CT</t>
  </si>
  <si>
    <t>22-23-11-426-036</t>
  </si>
  <si>
    <t>28695 VENICE CT</t>
  </si>
  <si>
    <t>22-23-11-426-057</t>
  </si>
  <si>
    <t>29520 ASHFORD</t>
  </si>
  <si>
    <t>9KE</t>
  </si>
  <si>
    <t>22-23-11-426-067</t>
  </si>
  <si>
    <t>29525 ASHFORD</t>
  </si>
  <si>
    <t>22-23-11-426-071</t>
  </si>
  <si>
    <t>29485 ASHFORD</t>
  </si>
  <si>
    <t>30022 TWELVE MILE</t>
  </si>
  <si>
    <t>9KB</t>
  </si>
  <si>
    <t>22-23-11-451-027</t>
  </si>
  <si>
    <t>22-23-11-451-031</t>
  </si>
  <si>
    <t>30024 TWELVE MILE</t>
  </si>
  <si>
    <t>22-23-11-451-034</t>
  </si>
  <si>
    <t>22-23-11-451-045</t>
  </si>
  <si>
    <t>30028 TWELVE MILE</t>
  </si>
  <si>
    <t>22-23-11-451-054</t>
  </si>
  <si>
    <t>22-23-11-451-055</t>
  </si>
  <si>
    <t>30038 TWELVE MILE</t>
  </si>
  <si>
    <t>22-23-11-451-060</t>
  </si>
  <si>
    <t>22-23-11-451-063</t>
  </si>
  <si>
    <t>22-23-11-451-064</t>
  </si>
  <si>
    <t>22-23-11-451-069</t>
  </si>
  <si>
    <t>30042 TWELVE MILE</t>
  </si>
  <si>
    <t>22-23-11-451-072</t>
  </si>
  <si>
    <t>22-23-11-451-074</t>
  </si>
  <si>
    <t>22-23-11-451-075</t>
  </si>
  <si>
    <t>22-23-11-451-076</t>
  </si>
  <si>
    <t>22-23-11-451-077</t>
  </si>
  <si>
    <t>22-23-11-451-078</t>
  </si>
  <si>
    <t>22-23-11-451-085</t>
  </si>
  <si>
    <t>30052 TWELVE MILE</t>
  </si>
  <si>
    <t>22-23-11-451-088</t>
  </si>
  <si>
    <t>22-23-11-451-099</t>
  </si>
  <si>
    <t>30056 TWELVE MILE</t>
  </si>
  <si>
    <t>22-23-11-451-103</t>
  </si>
  <si>
    <t>30060 TWELVE MILE</t>
  </si>
  <si>
    <t>22-23-11-451-112</t>
  </si>
  <si>
    <t>22-23-11-451-122</t>
  </si>
  <si>
    <t>30078 TWELVE MILE</t>
  </si>
  <si>
    <t>22-23-11-451-127</t>
  </si>
  <si>
    <t>30074 TWELVE MILE</t>
  </si>
  <si>
    <t>22-23-11-451-133</t>
  </si>
  <si>
    <t>22-23-11-451-143</t>
  </si>
  <si>
    <t>30070 TWELVE MILE</t>
  </si>
  <si>
    <t>22-23-11-452-006</t>
  </si>
  <si>
    <t>28366 ROLLCREST</t>
  </si>
  <si>
    <t>22-23-11-453-004</t>
  </si>
  <si>
    <t>29830 TWELVE MILE</t>
  </si>
  <si>
    <t>9K1</t>
  </si>
  <si>
    <t>22-23-11-453-005</t>
  </si>
  <si>
    <t>22-23-11-453-012</t>
  </si>
  <si>
    <t>22-23-11-453-027</t>
  </si>
  <si>
    <t>29850 TWELVE MILE</t>
  </si>
  <si>
    <t>22-23-11-453-039</t>
  </si>
  <si>
    <t>29860 TWELVE MILE</t>
  </si>
  <si>
    <t>9KC</t>
  </si>
  <si>
    <t>22-23-11-453-042</t>
  </si>
  <si>
    <t>22-23-11-453-051</t>
  </si>
  <si>
    <t>29870 TWELVE MILE</t>
  </si>
  <si>
    <t>22-23-11-453-053</t>
  </si>
  <si>
    <t>22-23-11-453-062</t>
  </si>
  <si>
    <t>29880 TWELVE MILE</t>
  </si>
  <si>
    <t>22-23-11-453-063</t>
  </si>
  <si>
    <t>22-23-11-453-065</t>
  </si>
  <si>
    <t>22-23-11-453-074</t>
  </si>
  <si>
    <t>29890 TWELVE MILE</t>
  </si>
  <si>
    <t>22-23-11-453-076</t>
  </si>
  <si>
    <t>22-23-11-453-080</t>
  </si>
  <si>
    <t>22-23-11-453-081</t>
  </si>
  <si>
    <t>22-23-11-453-084</t>
  </si>
  <si>
    <t>22-23-11-454-005</t>
  </si>
  <si>
    <t>27991 ROLLCREST</t>
  </si>
  <si>
    <t>9KN</t>
  </si>
  <si>
    <t>22-23-11-454-014</t>
  </si>
  <si>
    <t>27971 ROLLCREST</t>
  </si>
  <si>
    <t>22-23-11-476-003</t>
  </si>
  <si>
    <t>28143 DAVID</t>
  </si>
  <si>
    <t>22-23-11-477-013</t>
  </si>
  <si>
    <t>28025 MIDDLEBELT</t>
  </si>
  <si>
    <t>22-23-11-477-014, 22-23-11-477-109</t>
  </si>
  <si>
    <t>22-23-11-477-023</t>
  </si>
  <si>
    <t>27820 BERRYWOOD</t>
  </si>
  <si>
    <t>9KF</t>
  </si>
  <si>
    <t>22-23-11-477-026</t>
  </si>
  <si>
    <t>22-23-11-477-031</t>
  </si>
  <si>
    <t>27840 BERRYWOOD</t>
  </si>
  <si>
    <t>22-23-11-477-046</t>
  </si>
  <si>
    <t>27900 BERRYWOOD</t>
  </si>
  <si>
    <t>22-23-11-477-077</t>
  </si>
  <si>
    <t>27845 BERRYWOOD</t>
  </si>
  <si>
    <t>22-23-11-477-082</t>
  </si>
  <si>
    <t>22-23-11-477-087</t>
  </si>
  <si>
    <t>27915 BERRYWOOD</t>
  </si>
  <si>
    <t>22-23-11-477-103</t>
  </si>
  <si>
    <t>27875 BERRYWOOD</t>
  </si>
  <si>
    <t>22-23-11-477-115</t>
  </si>
  <si>
    <t>29546 ORION CT</t>
  </si>
  <si>
    <t>9KJ</t>
  </si>
  <si>
    <t>22-23-11-478-008</t>
  </si>
  <si>
    <t>29494 SYLVAN</t>
  </si>
  <si>
    <t>9KG</t>
  </si>
  <si>
    <t>22-23-11-478-011</t>
  </si>
  <si>
    <t>29515 SYLVAN</t>
  </si>
  <si>
    <t>22-23-12-126-009</t>
  </si>
  <si>
    <t>29346 MILLBROOK</t>
  </si>
  <si>
    <t>LA1</t>
  </si>
  <si>
    <t>22-23-12-126-016</t>
  </si>
  <si>
    <t>29174 WESTMONT</t>
  </si>
  <si>
    <t>22-23-12-126-023</t>
  </si>
  <si>
    <t>28916 MILLBROOK</t>
  </si>
  <si>
    <t>LB1</t>
  </si>
  <si>
    <t>22-23-12-126-057</t>
  </si>
  <si>
    <t>29405 WINDMILL</t>
  </si>
  <si>
    <t>9LA</t>
  </si>
  <si>
    <t>22-23-12-151-004</t>
  </si>
  <si>
    <t>29331 WELLINGTON</t>
  </si>
  <si>
    <t>LB2</t>
  </si>
  <si>
    <t>22-23-12-151-006</t>
  </si>
  <si>
    <t>29201 WELLINGTON</t>
  </si>
  <si>
    <t>22-23-12-152-005</t>
  </si>
  <si>
    <t>29075 MILLBROOK</t>
  </si>
  <si>
    <t>22-23-12-152-017</t>
  </si>
  <si>
    <t>28801 MILLBROOK</t>
  </si>
  <si>
    <t>22-23-12-152-027</t>
  </si>
  <si>
    <t>29350 WELLINGTON</t>
  </si>
  <si>
    <t>22-23-12-152-038</t>
  </si>
  <si>
    <t>28900 WELLINGTON</t>
  </si>
  <si>
    <t>22-23-12-178-009</t>
  </si>
  <si>
    <t>28660 MILLBROOK</t>
  </si>
  <si>
    <t>22-23-12-226-009</t>
  </si>
  <si>
    <t>27726 WELLINGTON</t>
  </si>
  <si>
    <t>22-23-12-227-005</t>
  </si>
  <si>
    <t>27678 OLD COLONY</t>
  </si>
  <si>
    <t>22-23-12-227-023</t>
  </si>
  <si>
    <t>30591 INKSTER</t>
  </si>
  <si>
    <t>22-23-12-302-011</t>
  </si>
  <si>
    <t>29256 UTLEY</t>
  </si>
  <si>
    <t>LB3</t>
  </si>
  <si>
    <t>22-23-12-302-017</t>
  </si>
  <si>
    <t>29098 UTLEY</t>
  </si>
  <si>
    <t>22-23-12-303-008</t>
  </si>
  <si>
    <t>29069 UTLEY</t>
  </si>
  <si>
    <t>22-23-12-303-009</t>
  </si>
  <si>
    <t>29041 UTLEY</t>
  </si>
  <si>
    <t>22-23-12-303-010</t>
  </si>
  <si>
    <t>29015 UTLEY</t>
  </si>
  <si>
    <t>22-23-12-326-001</t>
  </si>
  <si>
    <t>28880 WELLINGTON</t>
  </si>
  <si>
    <t>22-23-12-326-002</t>
  </si>
  <si>
    <t>28860 WELLINGTON</t>
  </si>
  <si>
    <t>22-23-12-326-003</t>
  </si>
  <si>
    <t>28840 WELLINGTON</t>
  </si>
  <si>
    <t>22-23-12-328-011</t>
  </si>
  <si>
    <t>28421 EASTBROOK</t>
  </si>
  <si>
    <t>22-23-12-328-013</t>
  </si>
  <si>
    <t>28582 WESTBROOK</t>
  </si>
  <si>
    <t>22-23-12-330-004</t>
  </si>
  <si>
    <t>28403 BEECH HILL</t>
  </si>
  <si>
    <t>22-23-12-330-005</t>
  </si>
  <si>
    <t>28538 S HARWICH DR</t>
  </si>
  <si>
    <t>LD1</t>
  </si>
  <si>
    <t>22-23-12-351-019</t>
  </si>
  <si>
    <t>28040 MIDDLEBELT</t>
  </si>
  <si>
    <t>LE1</t>
  </si>
  <si>
    <t>22-23-12-377-012</t>
  </si>
  <si>
    <t>28422 DANVERS CT</t>
  </si>
  <si>
    <t>22-23-12-402-006</t>
  </si>
  <si>
    <t>28202 HARWICH DR</t>
  </si>
  <si>
    <t>22-23-12-404-002</t>
  </si>
  <si>
    <t>28209 NEW BEDFORD</t>
  </si>
  <si>
    <t>22-23-12-404-007</t>
  </si>
  <si>
    <t>28043 NEW BEDFORD</t>
  </si>
  <si>
    <t>22-23-12-451-001</t>
  </si>
  <si>
    <t>28448 S HARWICH DR</t>
  </si>
  <si>
    <t>22-23-12-453-002</t>
  </si>
  <si>
    <t>28011 WEYMOUTH</t>
  </si>
  <si>
    <t>22-23-12-477-015</t>
  </si>
  <si>
    <t>29203 BRADMOOR COURT</t>
  </si>
  <si>
    <t>9LB</t>
  </si>
  <si>
    <t>22-23-12-477-017</t>
  </si>
  <si>
    <t>29257 BRADMOOR COURT</t>
  </si>
  <si>
    <t>22-23-12-477-030</t>
  </si>
  <si>
    <t>27880 WEYMOUTH</t>
  </si>
  <si>
    <t>22-23-13-102-001</t>
  </si>
  <si>
    <t>29220 FIELDSTONE</t>
  </si>
  <si>
    <t>9MA</t>
  </si>
  <si>
    <t>LAND TABLE SEC20</t>
  </si>
  <si>
    <t>22-23-13-102-002</t>
  </si>
  <si>
    <t>29224 FIELDSTONE</t>
  </si>
  <si>
    <t>22-23-13-102-010</t>
  </si>
  <si>
    <t>29256 FIELDSTONE</t>
  </si>
  <si>
    <t>22-23-13-102-022</t>
  </si>
  <si>
    <t>29306 FIELDSTONE</t>
  </si>
  <si>
    <t>22-23-13-102-034</t>
  </si>
  <si>
    <t>29333 STILLWATER</t>
  </si>
  <si>
    <t>22-23-13-102-035</t>
  </si>
  <si>
    <t>29321 STILLWATER</t>
  </si>
  <si>
    <t>22-23-13-102-042</t>
  </si>
  <si>
    <t>29348 MORNINGVIEW</t>
  </si>
  <si>
    <t>22-23-13-104-001</t>
  </si>
  <si>
    <t>29187 AUTUMN RIDGE</t>
  </si>
  <si>
    <t>22-23-13-104-004</t>
  </si>
  <si>
    <t>29217 AUTUMN RIDGE</t>
  </si>
  <si>
    <t>22-23-13-104-008</t>
  </si>
  <si>
    <t>29241 AUTUMN RIDGE</t>
  </si>
  <si>
    <t>22-23-13-126-011</t>
  </si>
  <si>
    <t>28629 GREENCASTLE</t>
  </si>
  <si>
    <t>MG1</t>
  </si>
  <si>
    <t>22-23-13-126-014</t>
  </si>
  <si>
    <t>28323 MONTPELIER</t>
  </si>
  <si>
    <t>22-23-13-126-019</t>
  </si>
  <si>
    <t>29319 FIELDSTONE</t>
  </si>
  <si>
    <t>9MB</t>
  </si>
  <si>
    <t>22-23-13-128-009</t>
  </si>
  <si>
    <t>28495 CUMBERLAND DR</t>
  </si>
  <si>
    <t>22-23-13-128-011</t>
  </si>
  <si>
    <t>28423 CUMBERLAND DR</t>
  </si>
  <si>
    <t>22-23-13-151-011</t>
  </si>
  <si>
    <t>29265 STILLWATER</t>
  </si>
  <si>
    <t>22-23-13-151-021</t>
  </si>
  <si>
    <t>29230 SUNRIDGE</t>
  </si>
  <si>
    <t>22-23-13-151-029</t>
  </si>
  <si>
    <t>29185 SUNRIDGE</t>
  </si>
  <si>
    <t>22-23-13-151-032</t>
  </si>
  <si>
    <t>29211 SUNRIDGE</t>
  </si>
  <si>
    <t>22-23-13-151-053</t>
  </si>
  <si>
    <t>27251 WINTERSET CIRCLE</t>
  </si>
  <si>
    <t>22-23-13-151-056</t>
  </si>
  <si>
    <t>27263 WINTERSET CIRCLE</t>
  </si>
  <si>
    <t>22-23-13-151-057</t>
  </si>
  <si>
    <t>27267 WINTERSET CIRCLE</t>
  </si>
  <si>
    <t>22-23-13-152-015</t>
  </si>
  <si>
    <t>27244 WINTERSET CIRCLE</t>
  </si>
  <si>
    <t>22-23-13-176-007</t>
  </si>
  <si>
    <t>28129 GLENDENIN</t>
  </si>
  <si>
    <t>22-23-13-177-004</t>
  </si>
  <si>
    <t>28248 W GREENMEADOW</t>
  </si>
  <si>
    <t>22-23-13-177-010</t>
  </si>
  <si>
    <t>28211 GREENCASTLE</t>
  </si>
  <si>
    <t>22-23-13-178-001</t>
  </si>
  <si>
    <t>28455 E GREENMEADOW</t>
  </si>
  <si>
    <t>22-23-13-178-010</t>
  </si>
  <si>
    <t>28215 E GREENMEADOW</t>
  </si>
  <si>
    <t>22-23-13-179-001</t>
  </si>
  <si>
    <t>28592 CUMBERLAND DR</t>
  </si>
  <si>
    <t>22-23-13-179-012</t>
  </si>
  <si>
    <t>28200 E GREENMEADOW</t>
  </si>
  <si>
    <t>22-23-13-203-007</t>
  </si>
  <si>
    <t>28129 BROOKHILL</t>
  </si>
  <si>
    <t>MF1</t>
  </si>
  <si>
    <t>22-23-13-203-010</t>
  </si>
  <si>
    <t>28226 BELLCREST</t>
  </si>
  <si>
    <t>22-23-13-203-013</t>
  </si>
  <si>
    <t>28128 BELLCREST</t>
  </si>
  <si>
    <t>22-23-13-204-006</t>
  </si>
  <si>
    <t>28105 BELLCREST</t>
  </si>
  <si>
    <t>22-23-13-204-012</t>
  </si>
  <si>
    <t>28206 STATLER</t>
  </si>
  <si>
    <t>22-23-13-204-013</t>
  </si>
  <si>
    <t>28152 STATLER</t>
  </si>
  <si>
    <t>22-23-13-205-009</t>
  </si>
  <si>
    <t>28149 STATLER</t>
  </si>
  <si>
    <t>22-23-13-227-031</t>
  </si>
  <si>
    <t>28948 HERNDONWOOD</t>
  </si>
  <si>
    <t>MC1</t>
  </si>
  <si>
    <t>22-23-13-251-005</t>
  </si>
  <si>
    <t>28331 FORESTBROOK DR</t>
  </si>
  <si>
    <t>MD1</t>
  </si>
  <si>
    <t>22-23-13-252-010</t>
  </si>
  <si>
    <t>28158 FORESTBROOK DR</t>
  </si>
  <si>
    <t>22-23-13-252-011</t>
  </si>
  <si>
    <t>28170 FORESTBROOK DR</t>
  </si>
  <si>
    <t>22-23-13-253-009</t>
  </si>
  <si>
    <t>28297 GRAND DUKE</t>
  </si>
  <si>
    <t>22-23-13-253-012</t>
  </si>
  <si>
    <t>28207 GRAND DUKE</t>
  </si>
  <si>
    <t>22-23-13-253-015</t>
  </si>
  <si>
    <t>28065 GRAND DUKE</t>
  </si>
  <si>
    <t>22-23-13-276-013</t>
  </si>
  <si>
    <t>28371 INKSTER</t>
  </si>
  <si>
    <t>22-23-13-277-016</t>
  </si>
  <si>
    <t>27667 FORESTBROOK DR</t>
  </si>
  <si>
    <t>22-23-13-451-009</t>
  </si>
  <si>
    <t>27334 E SKYE</t>
  </si>
  <si>
    <t>MB1</t>
  </si>
  <si>
    <t>22-23-13-451-028</t>
  </si>
  <si>
    <t>27319 ARDEN PARK CR</t>
  </si>
  <si>
    <t>MA1</t>
  </si>
  <si>
    <t>22-23-13-452-003</t>
  </si>
  <si>
    <t>27394 W SKYE</t>
  </si>
  <si>
    <t>22-23-13-452-009</t>
  </si>
  <si>
    <t>27226 W SKYE</t>
  </si>
  <si>
    <t>22-23-13-453-017</t>
  </si>
  <si>
    <t>27127 ARDEN PARK CR</t>
  </si>
  <si>
    <t>22-23-13-453-025</t>
  </si>
  <si>
    <t>27922 ELEVEN MILE</t>
  </si>
  <si>
    <t>22-23-13-453-027</t>
  </si>
  <si>
    <t>27015 ARDEN PARK CR</t>
  </si>
  <si>
    <t>22-23-13-454-008</t>
  </si>
  <si>
    <t>27220 ARDEN PARK CR</t>
  </si>
  <si>
    <t>22-23-13-454-012</t>
  </si>
  <si>
    <t>27071 ARDEN PARK CR</t>
  </si>
  <si>
    <t>22-23-13-454-016</t>
  </si>
  <si>
    <t>27047 ARDEN PARK CR</t>
  </si>
  <si>
    <t>22-23-13-477-011</t>
  </si>
  <si>
    <t>27705 WESTCOTT CRESCENT</t>
  </si>
  <si>
    <t>22-23-13-478-006</t>
  </si>
  <si>
    <t>27458 HYSTONE</t>
  </si>
  <si>
    <t>22-23-13-478-007</t>
  </si>
  <si>
    <t>27440 HYSTONE</t>
  </si>
  <si>
    <t>22-23-13-478-010</t>
  </si>
  <si>
    <t>27527 WESTCOTT CRESCENT</t>
  </si>
  <si>
    <t>22-23-13-479-001</t>
  </si>
  <si>
    <t>27302 HYSTONE</t>
  </si>
  <si>
    <t>22-23-13-479-016</t>
  </si>
  <si>
    <t>27827 WESTCOTT CRESCENT</t>
  </si>
  <si>
    <t>22-23-13-479-019</t>
  </si>
  <si>
    <t>27819 WESTCOTT CRESCENT</t>
  </si>
  <si>
    <t>22-23-13-480-006</t>
  </si>
  <si>
    <t>27016 ARDEN PARK CR</t>
  </si>
  <si>
    <t>22-23-13-480-024</t>
  </si>
  <si>
    <t>27820 WESTCOTT CRESCENT</t>
  </si>
  <si>
    <t>22-23-14-179-017</t>
  </si>
  <si>
    <t>31203 SCENIC VIEW</t>
  </si>
  <si>
    <t>9NC</t>
  </si>
  <si>
    <t>22-23-14-179-018</t>
  </si>
  <si>
    <t>31249 SCENIC VIEW</t>
  </si>
  <si>
    <t>22-23-14-179-020</t>
  </si>
  <si>
    <t>31311 SCENIC VIEW</t>
  </si>
  <si>
    <t>22-23-14-251-020</t>
  </si>
  <si>
    <t>29588 S MEADOWRIDGE</t>
  </si>
  <si>
    <t>9N1</t>
  </si>
  <si>
    <t>22-23-14-251-045</t>
  </si>
  <si>
    <t>29449 N MEADOWRIDGE</t>
  </si>
  <si>
    <t>22-23-14-251-068</t>
  </si>
  <si>
    <t>30127 N MEADOWRIDGE</t>
  </si>
  <si>
    <t>9NA</t>
  </si>
  <si>
    <t>22-23-14-301-010</t>
  </si>
  <si>
    <t>30600 SPRINGLAND</t>
  </si>
  <si>
    <t>NB1</t>
  </si>
  <si>
    <t>22-23-14-301-011</t>
  </si>
  <si>
    <t>30580 SPRINGLAND</t>
  </si>
  <si>
    <t>22-23-14-302-005</t>
  </si>
  <si>
    <t>26600 ORCHARD LAKE</t>
  </si>
  <si>
    <t>22-23-14-302-009</t>
  </si>
  <si>
    <t>30775 SPRINGLAND</t>
  </si>
  <si>
    <t>22-23-14-302-021</t>
  </si>
  <si>
    <t>26533 SPRINGFIELD</t>
  </si>
  <si>
    <t>22-23-14-326-014</t>
  </si>
  <si>
    <t>26783 LA MUERA</t>
  </si>
  <si>
    <t>NC1</t>
  </si>
  <si>
    <t>22-23-14-327-003</t>
  </si>
  <si>
    <t>26532 SPRINGFIELD</t>
  </si>
  <si>
    <t>22-23-14-327-011</t>
  </si>
  <si>
    <t>26300 SPRINGFIELD</t>
  </si>
  <si>
    <t>22-23-14-327-015</t>
  </si>
  <si>
    <t>30571 SPRINGLAND</t>
  </si>
  <si>
    <t>22-23-14-327-020</t>
  </si>
  <si>
    <t>26471 SPRINGLAND</t>
  </si>
  <si>
    <t>22-23-14-351-010</t>
  </si>
  <si>
    <t>30811 RIDGEWAY</t>
  </si>
  <si>
    <t>22-23-14-352-011</t>
  </si>
  <si>
    <t>26258 ORCHARD LAKE</t>
  </si>
  <si>
    <t>9NB</t>
  </si>
  <si>
    <t>22-23-14-352-013</t>
  </si>
  <si>
    <t>26218 ORCHARD LAKE</t>
  </si>
  <si>
    <t>22-23-14-376-001</t>
  </si>
  <si>
    <t>26150 BARBADOS</t>
  </si>
  <si>
    <t>22-23-14-377-001</t>
  </si>
  <si>
    <t>26466 SPRINGLAND</t>
  </si>
  <si>
    <t>22-23-14-377-003</t>
  </si>
  <si>
    <t>26400 SPRINGLAND</t>
  </si>
  <si>
    <t>22-23-14-378-014</t>
  </si>
  <si>
    <t>26262 LA MUERA</t>
  </si>
  <si>
    <t>22-23-14-401-003</t>
  </si>
  <si>
    <t>26803 WESTMEATH</t>
  </si>
  <si>
    <t>ND1</t>
  </si>
  <si>
    <t>22-23-14-401-020</t>
  </si>
  <si>
    <t>26163 WESTMEATH</t>
  </si>
  <si>
    <t>22-23-14-402-012</t>
  </si>
  <si>
    <t>26616 GREYTHORNE</t>
  </si>
  <si>
    <t>22-23-14-403-011</t>
  </si>
  <si>
    <t>26623 GREYTHORNE</t>
  </si>
  <si>
    <t>22-23-14-403-015</t>
  </si>
  <si>
    <t>26479 GREYTHORNE</t>
  </si>
  <si>
    <t>22-23-14-404-009</t>
  </si>
  <si>
    <t>30278 PIPERS LN</t>
  </si>
  <si>
    <t>22-23-14-404-011</t>
  </si>
  <si>
    <t>30248 PIPERS LN</t>
  </si>
  <si>
    <t>22-23-14-404-015</t>
  </si>
  <si>
    <t>30162 PIPERS LANE CT</t>
  </si>
  <si>
    <t>22-23-14-404-019</t>
  </si>
  <si>
    <t>30106 PIPERS LN</t>
  </si>
  <si>
    <t>CD</t>
  </si>
  <si>
    <t>22-23-14-426-014</t>
  </si>
  <si>
    <t>26314 KILTARTAN</t>
  </si>
  <si>
    <t>22-23-14-426-036</t>
  </si>
  <si>
    <t>26305 MIDDLEBELT</t>
  </si>
  <si>
    <t>22-23-14-427-015</t>
  </si>
  <si>
    <t>26267 GREYTHORNE</t>
  </si>
  <si>
    <t>22-23-14-427-016</t>
  </si>
  <si>
    <t>26243 GREYTHORNE</t>
  </si>
  <si>
    <t>22-23-14-427-017</t>
  </si>
  <si>
    <t>29912 PIPERS LN</t>
  </si>
  <si>
    <t>22-23-14-451-011</t>
  </si>
  <si>
    <t>30045 PIPERS LN</t>
  </si>
  <si>
    <t>22-23-14-451-027</t>
  </si>
  <si>
    <t>30364 WICKLOW RD</t>
  </si>
  <si>
    <t>22-23-14-451-028</t>
  </si>
  <si>
    <t>30342 WICKLOW RD</t>
  </si>
  <si>
    <t>22-23-14-451-040</t>
  </si>
  <si>
    <t>29972 BARWELL</t>
  </si>
  <si>
    <t>22-23-14-452-006</t>
  </si>
  <si>
    <t>26172 WESTMEATH</t>
  </si>
  <si>
    <t>22-23-14-452-031</t>
  </si>
  <si>
    <t>30048 BARWELL</t>
  </si>
  <si>
    <t>22-23-14-453-013</t>
  </si>
  <si>
    <t>29951 BARWELL</t>
  </si>
  <si>
    <t>22-23-14-453-018</t>
  </si>
  <si>
    <t>30350 ELEVEN MILE</t>
  </si>
  <si>
    <t>22-23-14-453-019</t>
  </si>
  <si>
    <t>30332 ELEVEN MILE</t>
  </si>
  <si>
    <t>22-23-14-453-022</t>
  </si>
  <si>
    <t>30152 ELEVEN MILE</t>
  </si>
  <si>
    <t>22-23-14-453-023</t>
  </si>
  <si>
    <t>30134 ELEVEN MILE</t>
  </si>
  <si>
    <t>22-23-14-453-028</t>
  </si>
  <si>
    <t>29954 ELEVEN MILE</t>
  </si>
  <si>
    <t>22-23-14-476-011</t>
  </si>
  <si>
    <t>29596 PIPERS LN</t>
  </si>
  <si>
    <t>22-23-14-476-012</t>
  </si>
  <si>
    <t>29584 PIPERS LN</t>
  </si>
  <si>
    <t>22-23-14-476-021</t>
  </si>
  <si>
    <t>26229 KILTARTAN</t>
  </si>
  <si>
    <t>22-23-14-476-023</t>
  </si>
  <si>
    <t>26205 KILTARTAN</t>
  </si>
  <si>
    <t>22-23-14-477-001</t>
  </si>
  <si>
    <t>26178 GREYTHORNE</t>
  </si>
  <si>
    <t>22-23-14-477-014</t>
  </si>
  <si>
    <t>29944 BARWELL</t>
  </si>
  <si>
    <t>22-23-14-477-019</t>
  </si>
  <si>
    <t>29746 ELEVEN MILE</t>
  </si>
  <si>
    <t>22-23-15-201-023</t>
  </si>
  <si>
    <t>27709 W ECHO VALLEY</t>
  </si>
  <si>
    <t>9OA</t>
  </si>
  <si>
    <t>22-23-15-201-058</t>
  </si>
  <si>
    <t>27718 E ECHO VALLEY</t>
  </si>
  <si>
    <t>22-23-15-201-059</t>
  </si>
  <si>
    <t>27718 W ECHO VALLEY</t>
  </si>
  <si>
    <t>22-23-15-201-061</t>
  </si>
  <si>
    <t>27633 E ECHO VALLEY</t>
  </si>
  <si>
    <t>22-23-15-201-073</t>
  </si>
  <si>
    <t>27690 E ECHO VALLEY</t>
  </si>
  <si>
    <t>22-23-15-201-089</t>
  </si>
  <si>
    <t>22-23-15-201-096</t>
  </si>
  <si>
    <t>27654 E ECHO VALLEY</t>
  </si>
  <si>
    <t>22-23-15-201-098</t>
  </si>
  <si>
    <t>22-23-15-201-102</t>
  </si>
  <si>
    <t>27599 W ECHO VALLEY</t>
  </si>
  <si>
    <t>22-23-15-201-103</t>
  </si>
  <si>
    <t>22-23-15-201-105</t>
  </si>
  <si>
    <t>22-23-15-201-132</t>
  </si>
  <si>
    <t>27571 W ECHO VALLEY</t>
  </si>
  <si>
    <t>22-23-15-201-135</t>
  </si>
  <si>
    <t>27543 W ECHO VALLEY</t>
  </si>
  <si>
    <t>22-23-15-201-162</t>
  </si>
  <si>
    <t>31993 TWELVE MILE</t>
  </si>
  <si>
    <t>9OB</t>
  </si>
  <si>
    <t>22-23-15-201-167</t>
  </si>
  <si>
    <t>22-23-15-201-188</t>
  </si>
  <si>
    <t>22-23-15-201-191</t>
  </si>
  <si>
    <t>32005 TWELVE MILE</t>
  </si>
  <si>
    <t>22-23-15-201-196</t>
  </si>
  <si>
    <t>22-23-15-201-199</t>
  </si>
  <si>
    <t>22-23-15-201-203</t>
  </si>
  <si>
    <t>22-23-15-201-206</t>
  </si>
  <si>
    <t>22-23-15-201-218</t>
  </si>
  <si>
    <t>22-23-15-201-223</t>
  </si>
  <si>
    <t>22-23-15-201-225</t>
  </si>
  <si>
    <t>22-23-15-201-229</t>
  </si>
  <si>
    <t>32013 TWELVE MILE</t>
  </si>
  <si>
    <t>22-23-15-201-243</t>
  </si>
  <si>
    <t>22-23-15-201-256</t>
  </si>
  <si>
    <t>22-23-15-201-264</t>
  </si>
  <si>
    <t>22-23-15-201-265</t>
  </si>
  <si>
    <t>22-23-15-202-005</t>
  </si>
  <si>
    <t>32115 TWELVE MILE</t>
  </si>
  <si>
    <t>9OC</t>
  </si>
  <si>
    <t>22-23-15-202-021</t>
  </si>
  <si>
    <t>32147 TWELVE MILE</t>
  </si>
  <si>
    <t>22-23-15-202-025</t>
  </si>
  <si>
    <t>32155 TWELVE MILE</t>
  </si>
  <si>
    <t>22-23-15-202-026</t>
  </si>
  <si>
    <t>32157 TWELVE MILE</t>
  </si>
  <si>
    <t>22-23-15-376-024</t>
  </si>
  <si>
    <t>32590 ELEVEN MILE</t>
  </si>
  <si>
    <t>OE1</t>
  </si>
  <si>
    <t>22-23-15-376-051</t>
  </si>
  <si>
    <t>32553 OAKWOOD</t>
  </si>
  <si>
    <t>OF1</t>
  </si>
  <si>
    <t>22-23-15-376-052</t>
  </si>
  <si>
    <t>32531 OAKWOOD</t>
  </si>
  <si>
    <t>22-23-15-401-016</t>
  </si>
  <si>
    <t>32316 ELEVEN MILE</t>
  </si>
  <si>
    <t>OB1</t>
  </si>
  <si>
    <t>22-23-15-426-036</t>
  </si>
  <si>
    <t>26510 ROSE HILL</t>
  </si>
  <si>
    <t>OA1</t>
  </si>
  <si>
    <t>22-23-15-426-053</t>
  </si>
  <si>
    <t>26650 ROSE HILL</t>
  </si>
  <si>
    <t>22-23-15-426-054</t>
  </si>
  <si>
    <t>26741 HOLLY HILL</t>
  </si>
  <si>
    <t>22-23-15-428-001</t>
  </si>
  <si>
    <t>31839 HOMEWOOD</t>
  </si>
  <si>
    <t>22-23-15-429-091</t>
  </si>
  <si>
    <t>26300 HOLLY HILL</t>
  </si>
  <si>
    <t>22-23-15-476-030</t>
  </si>
  <si>
    <t>31931 MERTON</t>
  </si>
  <si>
    <t>22-23-15-477-015</t>
  </si>
  <si>
    <t>31850 ALLISON</t>
  </si>
  <si>
    <t>22-23-16-151-013</t>
  </si>
  <si>
    <t>27246 CAMBRIDGE</t>
  </si>
  <si>
    <t>9PA</t>
  </si>
  <si>
    <t>22-23-16-151-018</t>
  </si>
  <si>
    <t>27162 CAMBRIDGE</t>
  </si>
  <si>
    <t>22-23-16-151-020</t>
  </si>
  <si>
    <t>27177 CAMBRIDGE</t>
  </si>
  <si>
    <t>22-23-16-151-027</t>
  </si>
  <si>
    <t>27221 PEMBRIDGE</t>
  </si>
  <si>
    <t>22-23-16-151-033</t>
  </si>
  <si>
    <t>27088 PEMBRIDGE</t>
  </si>
  <si>
    <t>22-23-16-151-034</t>
  </si>
  <si>
    <t>27124 PEMBRIDGE</t>
  </si>
  <si>
    <t>22-23-16-151-036</t>
  </si>
  <si>
    <t>27190 PEMBRIDGE</t>
  </si>
  <si>
    <t>22-23-16-151-037</t>
  </si>
  <si>
    <t>27230 PEMBRIDGE</t>
  </si>
  <si>
    <t>22-23-16-151-045</t>
  </si>
  <si>
    <t>27129 HAMPSTEAD</t>
  </si>
  <si>
    <t>22-23-16-151-077</t>
  </si>
  <si>
    <t>27158 WINCHESTER</t>
  </si>
  <si>
    <t>22-23-16-301-025</t>
  </si>
  <si>
    <t>26577 TRILLIUM</t>
  </si>
  <si>
    <t>9PB</t>
  </si>
  <si>
    <t>22-23-16-301-026</t>
  </si>
  <si>
    <t>26363 BALLANTRAE</t>
  </si>
  <si>
    <t>22-23-16-326-001</t>
  </si>
  <si>
    <t>34600 QUAKER VALLEY LN</t>
  </si>
  <si>
    <t>PD1</t>
  </si>
  <si>
    <t>22-23-16-327-004</t>
  </si>
  <si>
    <t>34361 QUAKER VALLEY RD</t>
  </si>
  <si>
    <t>22-23-16-351-001</t>
  </si>
  <si>
    <t>26348 PLEASANT VALLEY DR</t>
  </si>
  <si>
    <t>PE1</t>
  </si>
  <si>
    <t>22-23-16-353-008</t>
  </si>
  <si>
    <t>26057 HIDDEN VALLEY DR</t>
  </si>
  <si>
    <t>22-23-16-353-011</t>
  </si>
  <si>
    <t>26093 HIDDEN VALLEY DR</t>
  </si>
  <si>
    <t>22-23-16-353-013</t>
  </si>
  <si>
    <t>26117 HIDDEN VALLEY DR</t>
  </si>
  <si>
    <t>22-23-16-377-010</t>
  </si>
  <si>
    <t>34462 RAMBLE HILLS</t>
  </si>
  <si>
    <t>PC1</t>
  </si>
  <si>
    <t>22-23-16-401-007</t>
  </si>
  <si>
    <t>34412 QUAKER VALLEY RD</t>
  </si>
  <si>
    <t>22-23-16-401-012</t>
  </si>
  <si>
    <t>34105 HUNTERS ROW</t>
  </si>
  <si>
    <t>PA1</t>
  </si>
  <si>
    <t>22-23-16-402-003</t>
  </si>
  <si>
    <t>34130 HUNTERS ROW</t>
  </si>
  <si>
    <t>22-23-16-451-016</t>
  </si>
  <si>
    <t>34305 LYNCROFT</t>
  </si>
  <si>
    <t>22-23-16-451-020</t>
  </si>
  <si>
    <t>34140 RAMBLE HILLS</t>
  </si>
  <si>
    <t>22-23-16-452-010</t>
  </si>
  <si>
    <t>34042 LYNCROFT</t>
  </si>
  <si>
    <t>22-23-16-453-003</t>
  </si>
  <si>
    <t>33894 HARLAN</t>
  </si>
  <si>
    <t>PB1</t>
  </si>
  <si>
    <t>22-23-16-455-002</t>
  </si>
  <si>
    <t>34277 RAMBLE HILLS</t>
  </si>
  <si>
    <t>22-23-16-455-005</t>
  </si>
  <si>
    <t>34133 RAMBLE HILLS</t>
  </si>
  <si>
    <t>22-23-16-477-008</t>
  </si>
  <si>
    <t>33477 QUAKER VALLEY RD</t>
  </si>
  <si>
    <t>22-23-16-477-015</t>
  </si>
  <si>
    <t>33548 HARLAN</t>
  </si>
  <si>
    <t>22-23-16-478-007</t>
  </si>
  <si>
    <t>33752 RAMBLE HILLS</t>
  </si>
  <si>
    <t>22-23-17-176-012</t>
  </si>
  <si>
    <t>36660 HOWARD</t>
  </si>
  <si>
    <t>0Q1</t>
  </si>
  <si>
    <t>LAND TABLE 0Q1</t>
  </si>
  <si>
    <t>22-23-17-276-010</t>
  </si>
  <si>
    <t>35836 KNIGHT</t>
  </si>
  <si>
    <t>QC1</t>
  </si>
  <si>
    <t>22-23-17-276-025</t>
  </si>
  <si>
    <t>27155 DRAKE</t>
  </si>
  <si>
    <t>22-23-17-301-010</t>
  </si>
  <si>
    <t>26850 HALSTED</t>
  </si>
  <si>
    <t>22-23-17-301-015</t>
  </si>
  <si>
    <t>36933 HOWARD</t>
  </si>
  <si>
    <t>22-23-17-302-006</t>
  </si>
  <si>
    <t>26170 VALHALLA DR</t>
  </si>
  <si>
    <t>9QA</t>
  </si>
  <si>
    <t>22-23-17-302-016</t>
  </si>
  <si>
    <t>26123 VALHALLA DR</t>
  </si>
  <si>
    <t>22-23-17-302-039</t>
  </si>
  <si>
    <t>37125 SOUTHWIND CT</t>
  </si>
  <si>
    <t>22-23-17-302-044</t>
  </si>
  <si>
    <t>37126 SOUTHWIND CT</t>
  </si>
  <si>
    <t>22-23-17-302-054</t>
  </si>
  <si>
    <t>37183 BERKLEIGH CT</t>
  </si>
  <si>
    <t>22-23-17-302-063</t>
  </si>
  <si>
    <t>37198 BERKLEIGH CT</t>
  </si>
  <si>
    <t>22-23-17-302-072</t>
  </si>
  <si>
    <t>26546 VALHALLA DR</t>
  </si>
  <si>
    <t>22-23-17-302-076</t>
  </si>
  <si>
    <t>26586 VALHALLA DR</t>
  </si>
  <si>
    <t>22-23-17-326-005</t>
  </si>
  <si>
    <t>26525 OLD HOMESTEAD CT</t>
  </si>
  <si>
    <t>QA1</t>
  </si>
  <si>
    <t>22-23-17-326-011</t>
  </si>
  <si>
    <t>26427 OLD HOMESTEAD DR</t>
  </si>
  <si>
    <t>QA2</t>
  </si>
  <si>
    <t>22-23-17-376-003</t>
  </si>
  <si>
    <t>36666 QUAKERTOWN</t>
  </si>
  <si>
    <t>22-23-17-376-010</t>
  </si>
  <si>
    <t>36734 QUAKERTOWN</t>
  </si>
  <si>
    <t>22-23-17-376-011</t>
  </si>
  <si>
    <t>36762 QUAKERTOWN</t>
  </si>
  <si>
    <t>22-23-17-401-017</t>
  </si>
  <si>
    <t>35970 QUAKERTOWN</t>
  </si>
  <si>
    <t>22-23-17-403-005</t>
  </si>
  <si>
    <t>36253 PADDLEFORD</t>
  </si>
  <si>
    <t>22-23-17-403-014</t>
  </si>
  <si>
    <t>36224 QUAKERTOWN</t>
  </si>
  <si>
    <t>22-23-17-427-007</t>
  </si>
  <si>
    <t>35510 E LYMAN</t>
  </si>
  <si>
    <t>22-23-17-427-019</t>
  </si>
  <si>
    <t>35600 E LYMAN</t>
  </si>
  <si>
    <t>22-23-17-453-001</t>
  </si>
  <si>
    <t>26285 STEELE</t>
  </si>
  <si>
    <t>22-23-17-453-015</t>
  </si>
  <si>
    <t>35932 HARDENBURG</t>
  </si>
  <si>
    <t>22-23-17-453-018</t>
  </si>
  <si>
    <t>36026 HARDENBURG</t>
  </si>
  <si>
    <t>22-23-17-453-023</t>
  </si>
  <si>
    <t>36228 HARDENBURG</t>
  </si>
  <si>
    <t>22-23-17-476-016</t>
  </si>
  <si>
    <t>26073 DRAKE</t>
  </si>
  <si>
    <t>22-23-17-476-023</t>
  </si>
  <si>
    <t>26114 STEELE</t>
  </si>
  <si>
    <t>22-23-17-477-011</t>
  </si>
  <si>
    <t>26347 MEADOWVIEW</t>
  </si>
  <si>
    <t>22-23-17-478-003</t>
  </si>
  <si>
    <t>35525 E LYMAN</t>
  </si>
  <si>
    <t>22-23-17-478-020</t>
  </si>
  <si>
    <t>26347 PLEASANT VALLEY DR</t>
  </si>
  <si>
    <t>22-23-18-426-006</t>
  </si>
  <si>
    <t>37880 WENDY LEE</t>
  </si>
  <si>
    <t>RA1</t>
  </si>
  <si>
    <t>LAND TABLE SEC18</t>
  </si>
  <si>
    <t>22-23-18-426-019</t>
  </si>
  <si>
    <t>37536 CARSON</t>
  </si>
  <si>
    <t>22-23-18-428-003</t>
  </si>
  <si>
    <t>37921 CARSON</t>
  </si>
  <si>
    <t>22-23-18-428-004</t>
  </si>
  <si>
    <t>37901 CARSON</t>
  </si>
  <si>
    <t>22-23-18-428-005</t>
  </si>
  <si>
    <t>37861 CARSON</t>
  </si>
  <si>
    <t>22-23-18-428-011</t>
  </si>
  <si>
    <t>37711 CARSON</t>
  </si>
  <si>
    <t>22-23-18-477-001</t>
  </si>
  <si>
    <t>38158 SARATOGA CIRCLE</t>
  </si>
  <si>
    <t>9RA</t>
  </si>
  <si>
    <t>22-23-18-477-004</t>
  </si>
  <si>
    <t>38152 SARATOGA CIRCLE</t>
  </si>
  <si>
    <t>22-23-18-477-007</t>
  </si>
  <si>
    <t>38428 SARATOGA CIRCLE</t>
  </si>
  <si>
    <t>22-23-18-477-008</t>
  </si>
  <si>
    <t>38426 SARATOGA CIRCLE</t>
  </si>
  <si>
    <t>22-23-18-477-015</t>
  </si>
  <si>
    <t>38405 SARATOGA CIRCLE</t>
  </si>
  <si>
    <t>22-23-18-477-026</t>
  </si>
  <si>
    <t>38448 LYNWOOD COURT</t>
  </si>
  <si>
    <t>22-23-18-477-027</t>
  </si>
  <si>
    <t>38452 LYNWOOD COURT</t>
  </si>
  <si>
    <t>22-23-18-477-028</t>
  </si>
  <si>
    <t>38454 LYNWOOD COURT</t>
  </si>
  <si>
    <t>22-23-18-477-030</t>
  </si>
  <si>
    <t>38458 LYNWOOD COURT</t>
  </si>
  <si>
    <t>22-23-18-477-034</t>
  </si>
  <si>
    <t>38474 LYNWOOD COURT</t>
  </si>
  <si>
    <t>22-23-18-477-035</t>
  </si>
  <si>
    <t>38476 LYNWOOD COURT</t>
  </si>
  <si>
    <t>22-23-18-477-040</t>
  </si>
  <si>
    <t>38319 SARATOGA CIRCLE</t>
  </si>
  <si>
    <t>22-23-18-477-048</t>
  </si>
  <si>
    <t>38318 SARATOGA CIRCLE</t>
  </si>
  <si>
    <t>22-23-18-477-056</t>
  </si>
  <si>
    <t>38286 SARATOGA CIRCLE</t>
  </si>
  <si>
    <t>22-23-18-477-057</t>
  </si>
  <si>
    <t>38284 SARATOGA CIRCLE</t>
  </si>
  <si>
    <t>22-23-18-477-059</t>
  </si>
  <si>
    <t>38262 SARATOGA CIRCLE</t>
  </si>
  <si>
    <t>22-23-18-477-063</t>
  </si>
  <si>
    <t>38254 SARATOGA CIRCLE</t>
  </si>
  <si>
    <t>22-23-18-477-074</t>
  </si>
  <si>
    <t>38200 SARATOGA CIRCLE</t>
  </si>
  <si>
    <t>22-23-18-477-087</t>
  </si>
  <si>
    <t>38236 REMINGTON PARK</t>
  </si>
  <si>
    <t>22-23-18-477-091</t>
  </si>
  <si>
    <t>38280 REMINGTON PARK</t>
  </si>
  <si>
    <t>22-23-18-477-096</t>
  </si>
  <si>
    <t>38270 REMINGTON PARK</t>
  </si>
  <si>
    <t>22-23-18-477-104</t>
  </si>
  <si>
    <t>38253 REMINGTON PARK</t>
  </si>
  <si>
    <t>22-23-18-477-109</t>
  </si>
  <si>
    <t>38271 REMINGTON PARK</t>
  </si>
  <si>
    <t>22-23-18-477-115</t>
  </si>
  <si>
    <t>38463 SARATOGA CIRCLE</t>
  </si>
  <si>
    <t>22-23-18-477-122</t>
  </si>
  <si>
    <t>38505 SARATOGA CIRCLE</t>
  </si>
  <si>
    <t>22-23-18-477-124</t>
  </si>
  <si>
    <t>38466 SARATOGA CIRCLE</t>
  </si>
  <si>
    <t>22-23-20-101-007</t>
  </si>
  <si>
    <t>37291 CHESAPEAKE RD</t>
  </si>
  <si>
    <t>SA1</t>
  </si>
  <si>
    <t>22-23-20-102-004</t>
  </si>
  <si>
    <t>37206 CHESAPEAKE RD</t>
  </si>
  <si>
    <t>22-23-20-102-006</t>
  </si>
  <si>
    <t>37164 CHESAPEAKE RD</t>
  </si>
  <si>
    <t>22-23-20-102-007</t>
  </si>
  <si>
    <t>37354 CHESAPEAKE RD</t>
  </si>
  <si>
    <t>22-23-20-103-001</t>
  </si>
  <si>
    <t>25956 HUNT CLUB</t>
  </si>
  <si>
    <t>22-23-20-103-010</t>
  </si>
  <si>
    <t>25704 HUNT CLUB</t>
  </si>
  <si>
    <t>22-23-20-126-010</t>
  </si>
  <si>
    <t>25753 LIVINGSTON CR</t>
  </si>
  <si>
    <t>SB1</t>
  </si>
  <si>
    <t>22-23-20-126-028</t>
  </si>
  <si>
    <t>25758 SURREY CT</t>
  </si>
  <si>
    <t>22-23-20-126-032</t>
  </si>
  <si>
    <t>25815 SURREY CT</t>
  </si>
  <si>
    <t>22-23-20-127-001</t>
  </si>
  <si>
    <t>25790 LIVINGSTON CR</t>
  </si>
  <si>
    <t>22-23-20-127-017</t>
  </si>
  <si>
    <t>25834 LIVINGSTON CR</t>
  </si>
  <si>
    <t>22-23-20-128-011</t>
  </si>
  <si>
    <t>25472 RANCHWOOD CT</t>
  </si>
  <si>
    <t>22-23-20-151-007</t>
  </si>
  <si>
    <t>25505 HUNT CLUB</t>
  </si>
  <si>
    <t>22-23-20-151-017</t>
  </si>
  <si>
    <t>25381 BRIDLEPATH</t>
  </si>
  <si>
    <t>22-23-20-152-001</t>
  </si>
  <si>
    <t>25570 HUNT CLUB</t>
  </si>
  <si>
    <t>22-23-20-153-015</t>
  </si>
  <si>
    <t>36875 CHESAPEAKE RD</t>
  </si>
  <si>
    <t>22-23-20-154-006</t>
  </si>
  <si>
    <t>25542 RANCHWOOD DR</t>
  </si>
  <si>
    <t>22-23-20-155-003</t>
  </si>
  <si>
    <t>37893 STABLEVIEW</t>
  </si>
  <si>
    <t>22-23-20-176-013</t>
  </si>
  <si>
    <t>36173 CROMPTON</t>
  </si>
  <si>
    <t>22-23-20-176-022</t>
  </si>
  <si>
    <t>25496 SURREY LN</t>
  </si>
  <si>
    <t>22-23-20-176-023</t>
  </si>
  <si>
    <t>25456 SURREY LN</t>
  </si>
  <si>
    <t>22-23-20-176-030</t>
  </si>
  <si>
    <t>25232 SURREY LN</t>
  </si>
  <si>
    <t>22-23-20-177-011</t>
  </si>
  <si>
    <t>36160 CROMPTON</t>
  </si>
  <si>
    <t>22-23-20-178-004</t>
  </si>
  <si>
    <t>25409 RANCHWOOD DR</t>
  </si>
  <si>
    <t>22-23-20-178-006</t>
  </si>
  <si>
    <t>37828 STABLEVIEW</t>
  </si>
  <si>
    <t>22-23-20-179-001</t>
  </si>
  <si>
    <t>37829 STABLEVIEW</t>
  </si>
  <si>
    <t>22-23-20-202-004</t>
  </si>
  <si>
    <t>36234 CONGRESS</t>
  </si>
  <si>
    <t>22-23-20-202-007</t>
  </si>
  <si>
    <t>36170 CONGRESS</t>
  </si>
  <si>
    <t>22-23-20-203-026</t>
  </si>
  <si>
    <t>36238 TRENTON</t>
  </si>
  <si>
    <t>22-23-20-203-051</t>
  </si>
  <si>
    <t>25367 CROWN POINT</t>
  </si>
  <si>
    <t>22-23-20-203-078</t>
  </si>
  <si>
    <t>36031 CONGRESS CT</t>
  </si>
  <si>
    <t>22-23-20-203-079</t>
  </si>
  <si>
    <t>35969 CONGRESS</t>
  </si>
  <si>
    <t>22-23-20-203-080</t>
  </si>
  <si>
    <t>35949 CONGRESS</t>
  </si>
  <si>
    <t>22-23-20-203-092</t>
  </si>
  <si>
    <t>35822 OLD HOMESTEAD DR</t>
  </si>
  <si>
    <t>22-23-20-226-001</t>
  </si>
  <si>
    <t>36092 CONGRESS</t>
  </si>
  <si>
    <t>22-23-20-226-002</t>
  </si>
  <si>
    <t>36086 CONGRESS</t>
  </si>
  <si>
    <t>22-23-20-226-004</t>
  </si>
  <si>
    <t>36062 CONGRESS</t>
  </si>
  <si>
    <t>22-23-20-252-010</t>
  </si>
  <si>
    <t>36045 JOHNSTOWN</t>
  </si>
  <si>
    <t>22-23-20-255-002</t>
  </si>
  <si>
    <t>36055 CROMPTON</t>
  </si>
  <si>
    <t>22-23-20-276-016</t>
  </si>
  <si>
    <t>35660 CAMDEN</t>
  </si>
  <si>
    <t>22-23-20-276-023</t>
  </si>
  <si>
    <t>35767 CONGRESS</t>
  </si>
  <si>
    <t>22-23-20-277-010</t>
  </si>
  <si>
    <t>35712 CONGRESS</t>
  </si>
  <si>
    <t>22-23-20-277-015</t>
  </si>
  <si>
    <t>35478 OLD HOMESTEAD DR</t>
  </si>
  <si>
    <t>22-23-20-278-005</t>
  </si>
  <si>
    <t>35821 OLD HOMESTEAD DR</t>
  </si>
  <si>
    <t>22-23-20-279-001</t>
  </si>
  <si>
    <t>35873 JOHNSTOWN</t>
  </si>
  <si>
    <t>22-23-20-279-004</t>
  </si>
  <si>
    <t>35819 JOHNSTOWN</t>
  </si>
  <si>
    <t>22-23-20-376-018</t>
  </si>
  <si>
    <t>24372 KENSINGTON</t>
  </si>
  <si>
    <t>9SA</t>
  </si>
  <si>
    <t>22-23-20-376-024</t>
  </si>
  <si>
    <t>24367 KENSINGTON</t>
  </si>
  <si>
    <t>22-23-20-376-036</t>
  </si>
  <si>
    <t>24411 KENSINGTON</t>
  </si>
  <si>
    <t>22-23-20-376-042</t>
  </si>
  <si>
    <t>24470 WALDEN WOODS</t>
  </si>
  <si>
    <t>22-23-20-376-055</t>
  </si>
  <si>
    <t>24528 MARTEL DR</t>
  </si>
  <si>
    <t>22-23-20-376-059</t>
  </si>
  <si>
    <t>24495 WALDEN WOODS</t>
  </si>
  <si>
    <t>22-23-20-376-061</t>
  </si>
  <si>
    <t>24513 WALDEN WOODS</t>
  </si>
  <si>
    <t>22-23-20-376-066</t>
  </si>
  <si>
    <t>36543 MARTEL CT</t>
  </si>
  <si>
    <t>22-23-20-376-067</t>
  </si>
  <si>
    <t>36547 MARTEL CT</t>
  </si>
  <si>
    <t>22-23-20-376-079</t>
  </si>
  <si>
    <t>24493 MARTEL DR</t>
  </si>
  <si>
    <t>22-23-21-102-016</t>
  </si>
  <si>
    <t>25452 WITHERSPOON</t>
  </si>
  <si>
    <t>TA1</t>
  </si>
  <si>
    <t>22-23-21-102-029</t>
  </si>
  <si>
    <t>25380 WITHERSPOON</t>
  </si>
  <si>
    <t>22-23-21-127-012</t>
  </si>
  <si>
    <t>34443 CHANTILLY</t>
  </si>
  <si>
    <t>TB1</t>
  </si>
  <si>
    <t>22-23-21-128-009</t>
  </si>
  <si>
    <t>34690 BRITTANY</t>
  </si>
  <si>
    <t>22-23-21-129-001</t>
  </si>
  <si>
    <t>34685 BRITTANY</t>
  </si>
  <si>
    <t>22-23-21-152-014</t>
  </si>
  <si>
    <t>25235 CAROLLTON</t>
  </si>
  <si>
    <t>22-23-21-153-019</t>
  </si>
  <si>
    <t>25353 WITHERSPOON</t>
  </si>
  <si>
    <t>22-23-21-153-036</t>
  </si>
  <si>
    <t>25393 WITHERSPOON</t>
  </si>
  <si>
    <t>22-23-21-154-005</t>
  </si>
  <si>
    <t>25286 WITHERSPOON</t>
  </si>
  <si>
    <t>22-23-21-156-001</t>
  </si>
  <si>
    <t>35351 OLD HOMESTEAD DR</t>
  </si>
  <si>
    <t>22-23-21-156-009</t>
  </si>
  <si>
    <t>34909 OLD HOMESTEAD DR</t>
  </si>
  <si>
    <t>22-23-21-201-006</t>
  </si>
  <si>
    <t>25879 DUMAS</t>
  </si>
  <si>
    <t>22-23-21-201-012</t>
  </si>
  <si>
    <t>34038 BRITTANY</t>
  </si>
  <si>
    <t>22-23-21-201-013</t>
  </si>
  <si>
    <t>34008 BRITTANY</t>
  </si>
  <si>
    <t>22-23-21-201-017</t>
  </si>
  <si>
    <t>33820 BRITTANY</t>
  </si>
  <si>
    <t>22-23-21-203-005</t>
  </si>
  <si>
    <t>34113 BRITTANY</t>
  </si>
  <si>
    <t>22-23-21-226-004</t>
  </si>
  <si>
    <t>33670 BERNADINE</t>
  </si>
  <si>
    <t>22-23-21-228-003</t>
  </si>
  <si>
    <t>33947 ARGONNE</t>
  </si>
  <si>
    <t>22-23-21-228-005</t>
  </si>
  <si>
    <t>33821 ARGONNE</t>
  </si>
  <si>
    <t>22-23-21-228-014</t>
  </si>
  <si>
    <t>33501 ARGONNE</t>
  </si>
  <si>
    <t>22-23-21-301-050</t>
  </si>
  <si>
    <t>35274 MEADOW LANE</t>
  </si>
  <si>
    <t>9TA</t>
  </si>
  <si>
    <t>22-23-21-301-058</t>
  </si>
  <si>
    <t>35132 MEADOW LANE</t>
  </si>
  <si>
    <t>22-23-21-301-065</t>
  </si>
  <si>
    <t>35052 MEADOW LANE</t>
  </si>
  <si>
    <t>22-23-21-301-079</t>
  </si>
  <si>
    <t>35080 HILLSIDE</t>
  </si>
  <si>
    <t>22-23-21-302-008</t>
  </si>
  <si>
    <t>35234 PENNINGTON</t>
  </si>
  <si>
    <t>9TC</t>
  </si>
  <si>
    <t>22-23-21-302-016</t>
  </si>
  <si>
    <t>35058 PENNINGTON</t>
  </si>
  <si>
    <t>22-23-21-302-017</t>
  </si>
  <si>
    <t>35026 PENNINGTON</t>
  </si>
  <si>
    <t>22-23-21-303-001</t>
  </si>
  <si>
    <t>35301 PENNINGTON</t>
  </si>
  <si>
    <t>22-23-21-303-030</t>
  </si>
  <si>
    <t>34835 PICKFORD</t>
  </si>
  <si>
    <t>22-23-21-326-014</t>
  </si>
  <si>
    <t>34842 PICKFORD</t>
  </si>
  <si>
    <t>22-23-21-326-025</t>
  </si>
  <si>
    <t>25062 TODDY</t>
  </si>
  <si>
    <t>22-23-21-326-031</t>
  </si>
  <si>
    <t>24894 TODDY</t>
  </si>
  <si>
    <t>22-23-21-326-038</t>
  </si>
  <si>
    <t>24638 TODDY</t>
  </si>
  <si>
    <t>22-23-21-326-039</t>
  </si>
  <si>
    <t>24600 TODDY</t>
  </si>
  <si>
    <t>22-23-21-326-040</t>
  </si>
  <si>
    <t>24562 TODDY</t>
  </si>
  <si>
    <t>22-23-21-326-042</t>
  </si>
  <si>
    <t>24488 TODDY</t>
  </si>
  <si>
    <t>22-23-21-326-059</t>
  </si>
  <si>
    <t>34785 PICKFORD</t>
  </si>
  <si>
    <t>22-23-21-452-013</t>
  </si>
  <si>
    <t>24105 TANA</t>
  </si>
  <si>
    <t>9TB</t>
  </si>
  <si>
    <t>22-23-21-452-014</t>
  </si>
  <si>
    <t>24107 TANA</t>
  </si>
  <si>
    <t>22-23-21-452-015</t>
  </si>
  <si>
    <t>24109 TANA</t>
  </si>
  <si>
    <t>22-23-21-452-016</t>
  </si>
  <si>
    <t>24111 TANA</t>
  </si>
  <si>
    <t>22-23-21-452-020</t>
  </si>
  <si>
    <t>24123 TANA</t>
  </si>
  <si>
    <t>22-23-21-452-023</t>
  </si>
  <si>
    <t>24131 TANA</t>
  </si>
  <si>
    <t>22-23-21-452-034</t>
  </si>
  <si>
    <t>24120 TANA</t>
  </si>
  <si>
    <t>22-23-21-476-001</t>
  </si>
  <si>
    <t>24675 FARMINGTON</t>
  </si>
  <si>
    <t>0F1</t>
  </si>
  <si>
    <t>LAND TABLE 0C1</t>
  </si>
  <si>
    <t>22-23-21-476-002</t>
  </si>
  <si>
    <t>24665 FARMINGTON</t>
  </si>
  <si>
    <t>22-23-22-101-027</t>
  </si>
  <si>
    <t>25661 RIDGEWOOD</t>
  </si>
  <si>
    <t>UA1</t>
  </si>
  <si>
    <t>22-23-22-101-042</t>
  </si>
  <si>
    <t>25897 RIDGEWOOD</t>
  </si>
  <si>
    <t>22-23-22-101-043</t>
  </si>
  <si>
    <t>25304 FARMINGTON</t>
  </si>
  <si>
    <t>22-23-22-126-068</t>
  </si>
  <si>
    <t>32485 SANCTUARY CT</t>
  </si>
  <si>
    <t>9UB</t>
  </si>
  <si>
    <t>22-23-22-151-005</t>
  </si>
  <si>
    <t>25270 RIDGEWOOD</t>
  </si>
  <si>
    <t>22-23-22-151-009</t>
  </si>
  <si>
    <t>25460 RIDGEWOOD</t>
  </si>
  <si>
    <t>22-23-22-201-014</t>
  </si>
  <si>
    <t>25952 POWER</t>
  </si>
  <si>
    <t>UE1</t>
  </si>
  <si>
    <t>22-23-22-201-022</t>
  </si>
  <si>
    <t>32194 HULL</t>
  </si>
  <si>
    <t>22-23-22-201-023</t>
  </si>
  <si>
    <t>32188 HULL</t>
  </si>
  <si>
    <t>22-23-22-201-025</t>
  </si>
  <si>
    <t>32054 HULL</t>
  </si>
  <si>
    <t>22-23-22-202-002</t>
  </si>
  <si>
    <t>25810 POWER</t>
  </si>
  <si>
    <t>22-23-22-202-017</t>
  </si>
  <si>
    <t>25716 POWER</t>
  </si>
  <si>
    <t>22-23-22-202-057</t>
  </si>
  <si>
    <t>32175 HULL</t>
  </si>
  <si>
    <t>22-23-22-227-007</t>
  </si>
  <si>
    <t>31675 HULL</t>
  </si>
  <si>
    <t>UF1</t>
  </si>
  <si>
    <t>22-23-22-227-012</t>
  </si>
  <si>
    <t>31824 TRESTAIN</t>
  </si>
  <si>
    <t>22-23-22-227-037</t>
  </si>
  <si>
    <t>31875 HULL</t>
  </si>
  <si>
    <t>22-23-22-252-007</t>
  </si>
  <si>
    <t>32022 ROCKY CREST</t>
  </si>
  <si>
    <t>UD1</t>
  </si>
  <si>
    <t>22-23-22-276-035</t>
  </si>
  <si>
    <t>31718 ALAMEDA</t>
  </si>
  <si>
    <t>UC1</t>
  </si>
  <si>
    <t>22-23-22-276-047</t>
  </si>
  <si>
    <t>31766 ALAMEDA</t>
  </si>
  <si>
    <t>22-23-22-278-009</t>
  </si>
  <si>
    <t>31441 ORCHARD BROOK CT</t>
  </si>
  <si>
    <t>9UA</t>
  </si>
  <si>
    <t>22-23-22-278-013</t>
  </si>
  <si>
    <t>31480 ORCHARD BROOK CT</t>
  </si>
  <si>
    <t>22-23-22-278-015</t>
  </si>
  <si>
    <t>31460 ORCHARD BROOK CT</t>
  </si>
  <si>
    <t>22-23-22-303-004</t>
  </si>
  <si>
    <t>24690 IVYWOOD</t>
  </si>
  <si>
    <t>UG1</t>
  </si>
  <si>
    <t>22-23-22-303-013</t>
  </si>
  <si>
    <t>32920 RAPHAEL</t>
  </si>
  <si>
    <t>22-23-22-326-014</t>
  </si>
  <si>
    <t>24424 GLEN ORCHARD</t>
  </si>
  <si>
    <t>22-23-22-326-030</t>
  </si>
  <si>
    <t>32463 SHADY RIDGE</t>
  </si>
  <si>
    <t>UH2</t>
  </si>
  <si>
    <t>22-23-22-353-004</t>
  </si>
  <si>
    <t>33087 FINNEREN</t>
  </si>
  <si>
    <t>22-23-22-353-025</t>
  </si>
  <si>
    <t>24250 FARMINGTON</t>
  </si>
  <si>
    <t>0C1</t>
  </si>
  <si>
    <t>22-23-22-401-017</t>
  </si>
  <si>
    <t>32033 STAMAN CT</t>
  </si>
  <si>
    <t>22-23-22-401-018</t>
  </si>
  <si>
    <t>32001 STAMAN CT</t>
  </si>
  <si>
    <t>22-23-22-401-022</t>
  </si>
  <si>
    <t>31925 STAMAN CT</t>
  </si>
  <si>
    <t>22-23-22-401-032</t>
  </si>
  <si>
    <t>24660 POWER</t>
  </si>
  <si>
    <t>22-23-22-426-003</t>
  </si>
  <si>
    <t>31430 ROCKY CREST</t>
  </si>
  <si>
    <t>22-23-22-428-004</t>
  </si>
  <si>
    <t>31711 BELMONT</t>
  </si>
  <si>
    <t>22-23-22-428-014</t>
  </si>
  <si>
    <t>31790 STAMAN CR</t>
  </si>
  <si>
    <t>22-23-22-476-006</t>
  </si>
  <si>
    <t>31671 STAMAN CR</t>
  </si>
  <si>
    <t>22-23-22-476-013</t>
  </si>
  <si>
    <t>31705 STAMAN CR</t>
  </si>
  <si>
    <t>22-23-22-476-018</t>
  </si>
  <si>
    <t>31920 DOHANY</t>
  </si>
  <si>
    <t>UH1</t>
  </si>
  <si>
    <t>22-23-22-476-052</t>
  </si>
  <si>
    <t>31811 STAMAN CR</t>
  </si>
  <si>
    <t>22-23-22-477-006</t>
  </si>
  <si>
    <t>24314 BROADVIEW</t>
  </si>
  <si>
    <t>22-23-22-477-010</t>
  </si>
  <si>
    <t>31919 DOHANY</t>
  </si>
  <si>
    <t>22-23-23-101-020</t>
  </si>
  <si>
    <t>30905 ELEVEN MILE</t>
  </si>
  <si>
    <t>VB1</t>
  </si>
  <si>
    <t>22-23-23-101-077</t>
  </si>
  <si>
    <t>25700 BLUE CREEK</t>
  </si>
  <si>
    <t>9VE</t>
  </si>
  <si>
    <t>22-23-23-101-091</t>
  </si>
  <si>
    <t>30845 CEDAR CREEK</t>
  </si>
  <si>
    <t>22-23-23-127-006</t>
  </si>
  <si>
    <t>25571 CRYSTAL SPRING</t>
  </si>
  <si>
    <t>22-23-23-151-020</t>
  </si>
  <si>
    <t>25088 PIMLICO CT</t>
  </si>
  <si>
    <t>22-23-23-176-002</t>
  </si>
  <si>
    <t>25389 HARCOURT</t>
  </si>
  <si>
    <t>22-23-23-176-006</t>
  </si>
  <si>
    <t>25235 HARCOURT</t>
  </si>
  <si>
    <t>22-23-23-177-007</t>
  </si>
  <si>
    <t>25551 CRYSTAL SPRING</t>
  </si>
  <si>
    <t>22-23-23-201-038</t>
  </si>
  <si>
    <t>25631 SPRINGBROOK</t>
  </si>
  <si>
    <t>22-23-23-226-015</t>
  </si>
  <si>
    <t>29435 PENDLETON CLUB</t>
  </si>
  <si>
    <t>9VC</t>
  </si>
  <si>
    <t>22-23-23-226-020</t>
  </si>
  <si>
    <t>29501 PENDLETON CLUB</t>
  </si>
  <si>
    <t>22-23-23-226-021</t>
  </si>
  <si>
    <t>29511 PENDLETON CLUB</t>
  </si>
  <si>
    <t>22-23-23-226-022</t>
  </si>
  <si>
    <t>29517 PENDLETON CLUB</t>
  </si>
  <si>
    <t>22-23-23-226-034</t>
  </si>
  <si>
    <t>29721 PENDLETON CLUB</t>
  </si>
  <si>
    <t>22-23-23-226-041</t>
  </si>
  <si>
    <t>29608 PENDLETON CLUB</t>
  </si>
  <si>
    <t>22-23-23-226-045</t>
  </si>
  <si>
    <t>29436 PENDLETON CLUB</t>
  </si>
  <si>
    <t>22-23-23-226-054</t>
  </si>
  <si>
    <t>29406 PENDLETON CLUB</t>
  </si>
  <si>
    <t>22-23-23-251-003</t>
  </si>
  <si>
    <t>25368 WESTMORELAND</t>
  </si>
  <si>
    <t>22-23-23-251-010</t>
  </si>
  <si>
    <t>25435 BROOKVIEW</t>
  </si>
  <si>
    <t>22-23-23-276-011</t>
  </si>
  <si>
    <t>29564 GRAMERCY</t>
  </si>
  <si>
    <t>VC1</t>
  </si>
  <si>
    <t>22-23-23-276-035</t>
  </si>
  <si>
    <t>25000 CREEKSIDE</t>
  </si>
  <si>
    <t>22-23-23-276-039</t>
  </si>
  <si>
    <t>25440 SPRINGBROOK</t>
  </si>
  <si>
    <t>22-23-23-276-071</t>
  </si>
  <si>
    <t>29625 MONTEREY</t>
  </si>
  <si>
    <t>9VA</t>
  </si>
  <si>
    <t>22-23-23-276-084</t>
  </si>
  <si>
    <t>25177 DELPHI</t>
  </si>
  <si>
    <t>22-23-23-276-099</t>
  </si>
  <si>
    <t>29731 MONTEREY</t>
  </si>
  <si>
    <t>22-23-23-352-011</t>
  </si>
  <si>
    <t>24628 RIDGEVIEW</t>
  </si>
  <si>
    <t>VF1</t>
  </si>
  <si>
    <t>22-23-23-352-019</t>
  </si>
  <si>
    <t>24466 RIDGEVIEW</t>
  </si>
  <si>
    <t>22-23-23-352-023</t>
  </si>
  <si>
    <t>24386 RIDGEVIEW</t>
  </si>
  <si>
    <t>22-23-23-354-029</t>
  </si>
  <si>
    <t>24257 ELMHURST AVENUE</t>
  </si>
  <si>
    <t>VG1</t>
  </si>
  <si>
    <t>9VF</t>
  </si>
  <si>
    <t>22-23-23-355-044</t>
  </si>
  <si>
    <t>24401 JADE DR</t>
  </si>
  <si>
    <t>22-23-23-376-008</t>
  </si>
  <si>
    <t>24671 WESTMORELAND</t>
  </si>
  <si>
    <t>22-23-23-376-009</t>
  </si>
  <si>
    <t>24645 WESTMORELAND</t>
  </si>
  <si>
    <t>22-23-23-376-012</t>
  </si>
  <si>
    <t>24567 WESTMORELAND</t>
  </si>
  <si>
    <t>22-23-23-376-023</t>
  </si>
  <si>
    <t>30704 TEN MILE</t>
  </si>
  <si>
    <t>22-23-23-377-019</t>
  </si>
  <si>
    <t>24645 SPRINGBROOK</t>
  </si>
  <si>
    <t>22-23-23-378-018</t>
  </si>
  <si>
    <t>24250 SPRINGBROOK</t>
  </si>
  <si>
    <t>22-23-23-401-007</t>
  </si>
  <si>
    <t>24825 EL MARCO</t>
  </si>
  <si>
    <t>VD1</t>
  </si>
  <si>
    <t>22-23-23-402-033</t>
  </si>
  <si>
    <t>24811 DE PHILLIPE</t>
  </si>
  <si>
    <t>22-23-23-403-024</t>
  </si>
  <si>
    <t>24689 CREEKSIDE</t>
  </si>
  <si>
    <t>22-23-23-426-001</t>
  </si>
  <si>
    <t>29820 EDGEHILL</t>
  </si>
  <si>
    <t>VE1</t>
  </si>
  <si>
    <t>22-23-23-426-002</t>
  </si>
  <si>
    <t>29790 EDGEHILL</t>
  </si>
  <si>
    <t>22-23-23-426-014</t>
  </si>
  <si>
    <t>29630 EDGEHILL</t>
  </si>
  <si>
    <t>22-23-23-427-005</t>
  </si>
  <si>
    <t>29731 EDGEHILL</t>
  </si>
  <si>
    <t>22-23-23-427-006</t>
  </si>
  <si>
    <t>29705 EDGEHILL</t>
  </si>
  <si>
    <t>22-23-23-427-007</t>
  </si>
  <si>
    <t>22-23-23-427-010</t>
  </si>
  <si>
    <t>29597 EDGEHILL</t>
  </si>
  <si>
    <t>22-23-23-427-015</t>
  </si>
  <si>
    <t>29806 HEMLOCK DR</t>
  </si>
  <si>
    <t>22-23-23-428-005</t>
  </si>
  <si>
    <t>29723 HEMLOCK DR</t>
  </si>
  <si>
    <t>22-23-23-428-006</t>
  </si>
  <si>
    <t>29619 HEMLOCK DR</t>
  </si>
  <si>
    <t>22-23-23-428-015</t>
  </si>
  <si>
    <t>29554 MEDBURY</t>
  </si>
  <si>
    <t>22-23-23-428-014</t>
  </si>
  <si>
    <t>22-23-23-452-008</t>
  </si>
  <si>
    <t>24445 COTE D'NEL</t>
  </si>
  <si>
    <t>22-23-23-453-010</t>
  </si>
  <si>
    <t>24438 COTE D'NEL</t>
  </si>
  <si>
    <t>22-23-23-454-007</t>
  </si>
  <si>
    <t>24248 CREEKSIDE</t>
  </si>
  <si>
    <t>22-23-23-454-008</t>
  </si>
  <si>
    <t>24224 CREEKSIDE</t>
  </si>
  <si>
    <t>22-23-23-476-025</t>
  </si>
  <si>
    <t>29645 MEDBURY</t>
  </si>
  <si>
    <t>22-23-23-476-030</t>
  </si>
  <si>
    <t>29536 GERALDINE</t>
  </si>
  <si>
    <t>22-23-23-476-035</t>
  </si>
  <si>
    <t>29431 MEDBURY</t>
  </si>
  <si>
    <t>22-23-23-477-021</t>
  </si>
  <si>
    <t>29536 OMENWOOD</t>
  </si>
  <si>
    <t>22-23-23-478-016</t>
  </si>
  <si>
    <t>29600 TEN MILE</t>
  </si>
  <si>
    <t>22-23-23-478-026</t>
  </si>
  <si>
    <t>29569 OMENWOOD</t>
  </si>
  <si>
    <t>22-23-23-478-036</t>
  </si>
  <si>
    <t>29610 TEN MILE</t>
  </si>
  <si>
    <t>22-23-24-101-011</t>
  </si>
  <si>
    <t>29312 RALEIGH</t>
  </si>
  <si>
    <t>WB1</t>
  </si>
  <si>
    <t>22-23-24-102-016</t>
  </si>
  <si>
    <t>25830 CASTLEREIGH</t>
  </si>
  <si>
    <t>22-23-24-102-021</t>
  </si>
  <si>
    <t>25746 CASTLEREIGH</t>
  </si>
  <si>
    <t>22-23-24-103-006</t>
  </si>
  <si>
    <t>25793 CASTLEREIGH</t>
  </si>
  <si>
    <t>22-23-24-103-015</t>
  </si>
  <si>
    <t>29020 RALEIGH</t>
  </si>
  <si>
    <t>22-23-24-126-014</t>
  </si>
  <si>
    <t>25358 CASTLEREIGH</t>
  </si>
  <si>
    <t>22-23-24-126-026</t>
  </si>
  <si>
    <t>25569 WYKESHIRE</t>
  </si>
  <si>
    <t>22-23-24-128-004</t>
  </si>
  <si>
    <t>25674 CHAPELWEIGH</t>
  </si>
  <si>
    <t>22-23-24-128-012</t>
  </si>
  <si>
    <t>25905 KILREIGH DR</t>
  </si>
  <si>
    <t>22-23-24-153-008</t>
  </si>
  <si>
    <t>25512 LYNFORD</t>
  </si>
  <si>
    <t>22-23-24-153-016</t>
  </si>
  <si>
    <t>25557 LYNCASTLE</t>
  </si>
  <si>
    <t>22-23-24-153-019</t>
  </si>
  <si>
    <t>25517 LYNCASTLE</t>
  </si>
  <si>
    <t>22-23-24-154-006</t>
  </si>
  <si>
    <t>25256 MIDDLEBELT</t>
  </si>
  <si>
    <t>22-23-24-154-007</t>
  </si>
  <si>
    <t>29343 GLENCASTLE</t>
  </si>
  <si>
    <t>22-23-24-154-009</t>
  </si>
  <si>
    <t>29293 GLENCASTLE</t>
  </si>
  <si>
    <t>22-23-24-154-012</t>
  </si>
  <si>
    <t>29247 GLENCASTLE</t>
  </si>
  <si>
    <t>22-23-24-154-017</t>
  </si>
  <si>
    <t>29125 GLENCASTLE</t>
  </si>
  <si>
    <t>22-23-24-176-002</t>
  </si>
  <si>
    <t>28945 GLENCASTLE</t>
  </si>
  <si>
    <t>22-23-24-176-004</t>
  </si>
  <si>
    <t>28909 GLENCASTLE</t>
  </si>
  <si>
    <t>22-23-24-177-026</t>
  </si>
  <si>
    <t>25551 CASTLEREIGH</t>
  </si>
  <si>
    <t>22-23-24-177-027</t>
  </si>
  <si>
    <t>25529 CASTLEREIGH</t>
  </si>
  <si>
    <t>22-23-24-177-038</t>
  </si>
  <si>
    <t>25101 CASTLEREIGH</t>
  </si>
  <si>
    <t>22-23-24-178-008</t>
  </si>
  <si>
    <t>25072 CASTLEREIGH</t>
  </si>
  <si>
    <t>22-23-24-178-021</t>
  </si>
  <si>
    <t>25309 WYKESHIRE</t>
  </si>
  <si>
    <t>22-23-24-178-025</t>
  </si>
  <si>
    <t>25249 WYKESHIRE</t>
  </si>
  <si>
    <t>22-23-24-178-026</t>
  </si>
  <si>
    <t>25233 WYKESHIRE</t>
  </si>
  <si>
    <t>22-23-24-179-002</t>
  </si>
  <si>
    <t>25446 WYKESHIRE</t>
  </si>
  <si>
    <t>22-23-24-179-016</t>
  </si>
  <si>
    <t>25367 CHAPELWEIGH</t>
  </si>
  <si>
    <t>22-23-24-179-021</t>
  </si>
  <si>
    <t>25269 CHAPELWEIGH</t>
  </si>
  <si>
    <t>22-23-24-179-025</t>
  </si>
  <si>
    <t>25240 WYKESHIRE</t>
  </si>
  <si>
    <t>22-23-24-180-006</t>
  </si>
  <si>
    <t>25312 CHAPELWEIGH</t>
  </si>
  <si>
    <t>22-23-24-180-011</t>
  </si>
  <si>
    <t>25206 CHAPELWEIGH</t>
  </si>
  <si>
    <t>22-23-24-201-023</t>
  </si>
  <si>
    <t>25480 LEESTOCK</t>
  </si>
  <si>
    <t>22-23-24-201-031</t>
  </si>
  <si>
    <t>25338 LEESTOCK</t>
  </si>
  <si>
    <t>22-23-24-202-002</t>
  </si>
  <si>
    <t>25780 KILREIGH DR</t>
  </si>
  <si>
    <t>22-23-24-203-019</t>
  </si>
  <si>
    <t>25598 BRIARWYKE</t>
  </si>
  <si>
    <t>22-23-24-227-013</t>
  </si>
  <si>
    <t>25633 BRANCHASTER</t>
  </si>
  <si>
    <t>WC1</t>
  </si>
  <si>
    <t>22-23-24-228-001</t>
  </si>
  <si>
    <t>25890 ARDEN PARK DR</t>
  </si>
  <si>
    <t>22-23-24-228-005</t>
  </si>
  <si>
    <t>25934 BRANCHASTER</t>
  </si>
  <si>
    <t>22-23-24-251-002</t>
  </si>
  <si>
    <t>25411 LEESTOCK</t>
  </si>
  <si>
    <t>22-23-24-251-014</t>
  </si>
  <si>
    <t>25140 CHAPELWEIGH</t>
  </si>
  <si>
    <t>22-23-24-252-005</t>
  </si>
  <si>
    <t>25101 CHAPELWEIGH</t>
  </si>
  <si>
    <t>22-23-24-253-007</t>
  </si>
  <si>
    <t>25402 SKYE DR</t>
  </si>
  <si>
    <t>22-23-24-253-008</t>
  </si>
  <si>
    <t>25276 SKYE DR</t>
  </si>
  <si>
    <t>22-23-24-253-026</t>
  </si>
  <si>
    <t>25353 BRIARWYKE</t>
  </si>
  <si>
    <t>22-23-24-253-036</t>
  </si>
  <si>
    <t>25219 BRIARWYKE</t>
  </si>
  <si>
    <t>22-23-24-276-001</t>
  </si>
  <si>
    <t>27851 CRANLEIGH</t>
  </si>
  <si>
    <t>22-23-24-276-011</t>
  </si>
  <si>
    <t>25233 APPLETON</t>
  </si>
  <si>
    <t>22-23-24-277-007</t>
  </si>
  <si>
    <t>25100 APPLETON</t>
  </si>
  <si>
    <t>22-23-24-277-018</t>
  </si>
  <si>
    <t>25073 ARDEN PARK DR</t>
  </si>
  <si>
    <t>22-23-24-277-021</t>
  </si>
  <si>
    <t>25019 ARDEN PARK DR</t>
  </si>
  <si>
    <t>22-23-24-278-003</t>
  </si>
  <si>
    <t>25502 ARDEN PARK DR</t>
  </si>
  <si>
    <t>22-23-24-278-006</t>
  </si>
  <si>
    <t>25330 ARDEN PARK DR</t>
  </si>
  <si>
    <t>22-23-24-279-014</t>
  </si>
  <si>
    <t>25039 BRANCHASTER</t>
  </si>
  <si>
    <t>22-23-24-280-003</t>
  </si>
  <si>
    <t>27449 BEACON SQUARE</t>
  </si>
  <si>
    <t>22-23-24-280-010</t>
  </si>
  <si>
    <t>25246 BRANCHASTER</t>
  </si>
  <si>
    <t>22-23-24-281-009</t>
  </si>
  <si>
    <t>25100 BRANCHASTER</t>
  </si>
  <si>
    <t>22-23-24-281-011</t>
  </si>
  <si>
    <t>25056 BRANCHASTER</t>
  </si>
  <si>
    <t>22-23-24-301-002</t>
  </si>
  <si>
    <t>29358 HEMLOCK DR</t>
  </si>
  <si>
    <t>WD1</t>
  </si>
  <si>
    <t>22-23-24-301-011</t>
  </si>
  <si>
    <t>29134 HEMLOCK DR</t>
  </si>
  <si>
    <t>22-23-24-302-009</t>
  </si>
  <si>
    <t>29166 HEMLOCK CT</t>
  </si>
  <si>
    <t>22-23-24-303-001</t>
  </si>
  <si>
    <t>29359 HEMLOCK DR</t>
  </si>
  <si>
    <t>22-23-24-303-015</t>
  </si>
  <si>
    <t>29334 MEDBURN</t>
  </si>
  <si>
    <t>22-23-24-351-001</t>
  </si>
  <si>
    <t>29357 GERALDINE CT</t>
  </si>
  <si>
    <t>22-23-24-351-008</t>
  </si>
  <si>
    <t>29211 GERALDINE CT</t>
  </si>
  <si>
    <t>22-23-24-376-003</t>
  </si>
  <si>
    <t>28455 SHADYLANE</t>
  </si>
  <si>
    <t>WE1</t>
  </si>
  <si>
    <t>22-23-24-376-011</t>
  </si>
  <si>
    <t>28474 WILDWOOD</t>
  </si>
  <si>
    <t>22-23-24-377-002</t>
  </si>
  <si>
    <t>28349 SHADYLANE</t>
  </si>
  <si>
    <t>22-23-24-377-005</t>
  </si>
  <si>
    <t>28475 WILDWOOD</t>
  </si>
  <si>
    <t>22-23-24-377-012</t>
  </si>
  <si>
    <t>24525 WISTARIA</t>
  </si>
  <si>
    <t>22-23-24-377-013</t>
  </si>
  <si>
    <t>24507 WISTARIA</t>
  </si>
  <si>
    <t>22-23-24-377-016</t>
  </si>
  <si>
    <t>28318 BRIAR HILL</t>
  </si>
  <si>
    <t>22-23-24-378-002</t>
  </si>
  <si>
    <t>24570 WISTARIA</t>
  </si>
  <si>
    <t>22-23-24-402-029</t>
  </si>
  <si>
    <t>28150 WILDWOOD</t>
  </si>
  <si>
    <t>22-23-24-427-005</t>
  </si>
  <si>
    <t>27690 ACORN PARK</t>
  </si>
  <si>
    <t>WF1</t>
  </si>
  <si>
    <t>22-23-24-427-007</t>
  </si>
  <si>
    <t>24961 ARDEN PARK DR</t>
  </si>
  <si>
    <t>22-23-25-101-022</t>
  </si>
  <si>
    <t>23528 SANS SOUCI</t>
  </si>
  <si>
    <t>XA1</t>
  </si>
  <si>
    <t>LAND TABLE SEC25</t>
  </si>
  <si>
    <t>22-23-25-101-027</t>
  </si>
  <si>
    <t>24056 MIDDLEBELT</t>
  </si>
  <si>
    <t>9XC</t>
  </si>
  <si>
    <t>22-23-25-101-039</t>
  </si>
  <si>
    <t>24066 MIDDLEBELT</t>
  </si>
  <si>
    <t>22-23-25-101-047</t>
  </si>
  <si>
    <t>24050 MIDDLEBELT</t>
  </si>
  <si>
    <t>22-23-25-101-053</t>
  </si>
  <si>
    <t>24060 MIDDLEBELT</t>
  </si>
  <si>
    <t>22-23-25-102-003</t>
  </si>
  <si>
    <t>24594 MILLCREEK DR</t>
  </si>
  <si>
    <t>XJ1</t>
  </si>
  <si>
    <t>22-23-25-102-005</t>
  </si>
  <si>
    <t>24398 MILLCREEK CT</t>
  </si>
  <si>
    <t>22-23-25-126-029</t>
  </si>
  <si>
    <t>24184 SUSAN</t>
  </si>
  <si>
    <t>22-23-25-151-003</t>
  </si>
  <si>
    <t>23516 MIDDLEBELT</t>
  </si>
  <si>
    <t>22-23-25-151-024</t>
  </si>
  <si>
    <t>23440 SANS SOUCI</t>
  </si>
  <si>
    <t>22-23-25-177-010</t>
  </si>
  <si>
    <t>28615 RYAN</t>
  </si>
  <si>
    <t>XC1</t>
  </si>
  <si>
    <t>22-23-25-177-028</t>
  </si>
  <si>
    <t>23301 SCOTT</t>
  </si>
  <si>
    <t>22-23-25-179-001</t>
  </si>
  <si>
    <t>28653 LORRAINE</t>
  </si>
  <si>
    <t>22-23-25-179-008</t>
  </si>
  <si>
    <t>28622 MARC</t>
  </si>
  <si>
    <t>22-23-25-179-009</t>
  </si>
  <si>
    <t>28604 MARC</t>
  </si>
  <si>
    <t>22-23-25-202-011</t>
  </si>
  <si>
    <t>23685 GLENCREEK DR</t>
  </si>
  <si>
    <t>XD1</t>
  </si>
  <si>
    <t>22-23-25-203-013</t>
  </si>
  <si>
    <t>23665 E NEWELL</t>
  </si>
  <si>
    <t>22-23-25-204-010</t>
  </si>
  <si>
    <t>23670 E NEWELL</t>
  </si>
  <si>
    <t>22-23-25-204-022</t>
  </si>
  <si>
    <t>23960 GLENCREEK DR</t>
  </si>
  <si>
    <t>22-23-25-205-003</t>
  </si>
  <si>
    <t>24119 SCOTT</t>
  </si>
  <si>
    <t>LAND TABLE 0F1</t>
  </si>
  <si>
    <t>22-23-25-226-014</t>
  </si>
  <si>
    <t>23700 PADDOCK</t>
  </si>
  <si>
    <t>XK1</t>
  </si>
  <si>
    <t>22-23-25-226-020</t>
  </si>
  <si>
    <t>23660 PADDOCK</t>
  </si>
  <si>
    <t>22-23-25-226-023</t>
  </si>
  <si>
    <t>27460 CRANBROOK</t>
  </si>
  <si>
    <t>22-23-25-227-014</t>
  </si>
  <si>
    <t>23647 PADDOCK</t>
  </si>
  <si>
    <t>22-23-25-252-001</t>
  </si>
  <si>
    <t>23506 E NEWELL</t>
  </si>
  <si>
    <t>22-23-25-252-005</t>
  </si>
  <si>
    <t>23526 E NEWELL</t>
  </si>
  <si>
    <t>22-23-25-252-010</t>
  </si>
  <si>
    <t>23451 CLIFFVIEW</t>
  </si>
  <si>
    <t>22-23-25-252-009</t>
  </si>
  <si>
    <t>22-23-25-276-030</t>
  </si>
  <si>
    <t>23600 PADDOCK</t>
  </si>
  <si>
    <t>22-23-25-278-008</t>
  </si>
  <si>
    <t>27634 SOUTH BRIDLE HILLS</t>
  </si>
  <si>
    <t>XF1</t>
  </si>
  <si>
    <t>22-23-25-278-009</t>
  </si>
  <si>
    <t>27646 SOUTH BRIDLE HILLS</t>
  </si>
  <si>
    <t>22-23-25-278-011</t>
  </si>
  <si>
    <t>27670 SOUTH BRIDLE HILLS</t>
  </si>
  <si>
    <t>22-23-25-278-030</t>
  </si>
  <si>
    <t>23468 DERBY LN</t>
  </si>
  <si>
    <t>22-23-25-302-002</t>
  </si>
  <si>
    <t>23220 CANFIELD</t>
  </si>
  <si>
    <t>22-23-25-327-036</t>
  </si>
  <si>
    <t>28660 GRAYFIELD</t>
  </si>
  <si>
    <t>XG2</t>
  </si>
  <si>
    <t>22-23-25-328-007</t>
  </si>
  <si>
    <t>22854 WATT</t>
  </si>
  <si>
    <t>XG1</t>
  </si>
  <si>
    <t>22-23-25-352-009</t>
  </si>
  <si>
    <t>22534 KAREN</t>
  </si>
  <si>
    <t>8A2</t>
  </si>
  <si>
    <t>22-23-25-376-019</t>
  </si>
  <si>
    <t>22879 ELM GROVE</t>
  </si>
  <si>
    <t>8C2</t>
  </si>
  <si>
    <t>22-23-25-377-011</t>
  </si>
  <si>
    <t>22776 ELM GROVE</t>
  </si>
  <si>
    <t>22-23-25-377-028</t>
  </si>
  <si>
    <t>28601 GRAYFIELD</t>
  </si>
  <si>
    <t>22-23-25-476-003</t>
  </si>
  <si>
    <t>27565 SPRING VALLEY</t>
  </si>
  <si>
    <t>XI1</t>
  </si>
  <si>
    <t>22-23-25-476-004</t>
  </si>
  <si>
    <t>27575 SPRING VALLEY</t>
  </si>
  <si>
    <t>22-23-25-477-003</t>
  </si>
  <si>
    <t>27620 SPRING VALLEY</t>
  </si>
  <si>
    <t>22-23-26-101-042</t>
  </si>
  <si>
    <t>30834 LEELANE</t>
  </si>
  <si>
    <t>YA1</t>
  </si>
  <si>
    <t>22-23-26-102-049</t>
  </si>
  <si>
    <t>31210 WESTHILL</t>
  </si>
  <si>
    <t>22-23-26-102-050</t>
  </si>
  <si>
    <t>31202 WESTHILL</t>
  </si>
  <si>
    <t>22-23-26-127-003</t>
  </si>
  <si>
    <t>23906 CORA</t>
  </si>
  <si>
    <t>YB2</t>
  </si>
  <si>
    <t>22-23-26-127-010</t>
  </si>
  <si>
    <t>23933 HAYNES</t>
  </si>
  <si>
    <t>YB1</t>
  </si>
  <si>
    <t>22-23-26-127-015</t>
  </si>
  <si>
    <t>23975 CORA</t>
  </si>
  <si>
    <t>22-23-26-128-016</t>
  </si>
  <si>
    <t>24055 SPRINGBROOK</t>
  </si>
  <si>
    <t>22-23-26-128-020</t>
  </si>
  <si>
    <t>23928 HAYNES</t>
  </si>
  <si>
    <t>22-23-26-130-013</t>
  </si>
  <si>
    <t>23719 CORA</t>
  </si>
  <si>
    <t>22-23-26-132-002</t>
  </si>
  <si>
    <t>23740 HAYNES</t>
  </si>
  <si>
    <t>22-23-26-132-008</t>
  </si>
  <si>
    <t>30598 LAMAR</t>
  </si>
  <si>
    <t>22-23-26-151-011</t>
  </si>
  <si>
    <t>31185 WESTHILL</t>
  </si>
  <si>
    <t>22-23-26-151-019</t>
  </si>
  <si>
    <t>30816 LAMAR</t>
  </si>
  <si>
    <t>22-23-26-152-013</t>
  </si>
  <si>
    <t>30797 LAMAR</t>
  </si>
  <si>
    <t>22-23-26-152-020</t>
  </si>
  <si>
    <t>30832 ROCKDALE</t>
  </si>
  <si>
    <t>22-23-26-177-009</t>
  </si>
  <si>
    <t>23465 HAYNES</t>
  </si>
  <si>
    <t>22-23-26-177-025</t>
  </si>
  <si>
    <t>23377 HAYNES</t>
  </si>
  <si>
    <t>22-23-26-178-023</t>
  </si>
  <si>
    <t>23434 HAYNES</t>
  </si>
  <si>
    <t>22-23-26-179-009</t>
  </si>
  <si>
    <t>23485 TUCK</t>
  </si>
  <si>
    <t>22-23-26-201-014</t>
  </si>
  <si>
    <t>23977 BROOKPLACE</t>
  </si>
  <si>
    <t>YC1</t>
  </si>
  <si>
    <t>22-23-26-201-046</t>
  </si>
  <si>
    <t>30042 STOCKTON</t>
  </si>
  <si>
    <t>YD1</t>
  </si>
  <si>
    <t>22-23-26-201-054</t>
  </si>
  <si>
    <t>24152 WATERCREST COURT</t>
  </si>
  <si>
    <t>9YC</t>
  </si>
  <si>
    <t>22-23-26-201-060</t>
  </si>
  <si>
    <t>23903 WATERCREST COURT</t>
  </si>
  <si>
    <t>22-23-26-202-005</t>
  </si>
  <si>
    <t>24083 CREEKSIDE</t>
  </si>
  <si>
    <t>22-23-26-202-007</t>
  </si>
  <si>
    <t>24037 CREEKSIDE</t>
  </si>
  <si>
    <t>22-23-26-203-009</t>
  </si>
  <si>
    <t>23930 CREEKSIDE</t>
  </si>
  <si>
    <t>22-23-26-204-010</t>
  </si>
  <si>
    <t>29693 MORAN</t>
  </si>
  <si>
    <t>22-23-26-204-018</t>
  </si>
  <si>
    <t>23826 BARFIELD</t>
  </si>
  <si>
    <t>22-23-26-226-016</t>
  </si>
  <si>
    <t>29460 MORAN</t>
  </si>
  <si>
    <t>YE2</t>
  </si>
  <si>
    <t>22-23-26-226-036</t>
  </si>
  <si>
    <t>24029 NOBLE DR</t>
  </si>
  <si>
    <t>9YD</t>
  </si>
  <si>
    <t>22-23-26-226-043</t>
  </si>
  <si>
    <t>23981 NOBLE DR</t>
  </si>
  <si>
    <t>22-23-26-226-044</t>
  </si>
  <si>
    <t>23987 NOBLE DR</t>
  </si>
  <si>
    <t>22-23-26-226-051</t>
  </si>
  <si>
    <t>23950 NOBLE DR</t>
  </si>
  <si>
    <t>22-23-26-226-068</t>
  </si>
  <si>
    <t>29502 JUNEAU LN</t>
  </si>
  <si>
    <t>22-23-26-227-017</t>
  </si>
  <si>
    <t>29451 MORAN</t>
  </si>
  <si>
    <t>22-23-26-251-011</t>
  </si>
  <si>
    <t>23374 TUCK</t>
  </si>
  <si>
    <t>22-23-26-251-025</t>
  </si>
  <si>
    <t>30328 FINK</t>
  </si>
  <si>
    <t>22-23-26-252-012</t>
  </si>
  <si>
    <t>23436 N STOCKTON</t>
  </si>
  <si>
    <t>22-23-26-252-016</t>
  </si>
  <si>
    <t>23659 LARKSHIRE</t>
  </si>
  <si>
    <t>22-23-26-252-024</t>
  </si>
  <si>
    <t>23345 LARKSHIRE</t>
  </si>
  <si>
    <t>22-23-26-253-022</t>
  </si>
  <si>
    <t>23356 LARKSHIRE</t>
  </si>
  <si>
    <t>22-23-26-253-030</t>
  </si>
  <si>
    <t>23609 BARFIELD</t>
  </si>
  <si>
    <t>22-23-26-253-036</t>
  </si>
  <si>
    <t>23377 BARFIELD</t>
  </si>
  <si>
    <t>22-23-26-255-001</t>
  </si>
  <si>
    <t>23372 BARFIELD</t>
  </si>
  <si>
    <t>22-23-26-276-007</t>
  </si>
  <si>
    <t>29786 LINDEN</t>
  </si>
  <si>
    <t>YE1</t>
  </si>
  <si>
    <t>22-23-26-276-014</t>
  </si>
  <si>
    <t>23481 MIDDLEBELT</t>
  </si>
  <si>
    <t>22-23-26-276-017</t>
  </si>
  <si>
    <t>23491 MIDDLEBELT</t>
  </si>
  <si>
    <t>22-23-26-276-029</t>
  </si>
  <si>
    <t>29451 STOCKTON</t>
  </si>
  <si>
    <t>22-23-26-277-012</t>
  </si>
  <si>
    <t>23245 TULANE</t>
  </si>
  <si>
    <t>22-23-26-326-047</t>
  </si>
  <si>
    <t>23237 CORA</t>
  </si>
  <si>
    <t>YF1</t>
  </si>
  <si>
    <t>22-23-26-326-054</t>
  </si>
  <si>
    <t>23097 CORA</t>
  </si>
  <si>
    <t>22-23-26-327-032</t>
  </si>
  <si>
    <t>23181 HAYNES</t>
  </si>
  <si>
    <t>22-23-26-327-046</t>
  </si>
  <si>
    <t>23025 HAYNES</t>
  </si>
  <si>
    <t>22-23-26-328-008</t>
  </si>
  <si>
    <t>23188 HAYNES</t>
  </si>
  <si>
    <t>22-23-26-328-022</t>
  </si>
  <si>
    <t>23022 HAYNES</t>
  </si>
  <si>
    <t>22-23-26-328-075</t>
  </si>
  <si>
    <t>23217 SPRINGBROOK</t>
  </si>
  <si>
    <t>22-23-26-329-016</t>
  </si>
  <si>
    <t>23058 SPRINGBROOK</t>
  </si>
  <si>
    <t>22-23-26-329-020</t>
  </si>
  <si>
    <t>23042 SPRINGBROOK</t>
  </si>
  <si>
    <t>22-23-26-329-026</t>
  </si>
  <si>
    <t>23257 TUCK</t>
  </si>
  <si>
    <t>22-23-26-329-027</t>
  </si>
  <si>
    <t>23245 TUCK</t>
  </si>
  <si>
    <t>22-23-26-329-042</t>
  </si>
  <si>
    <t>23031 TUCK</t>
  </si>
  <si>
    <t>22-23-26-376-043</t>
  </si>
  <si>
    <t>30739 SHIAWASSEE</t>
  </si>
  <si>
    <t>9YA</t>
  </si>
  <si>
    <t>22-23-26-376-052</t>
  </si>
  <si>
    <t>30733 SHIAWASSEE</t>
  </si>
  <si>
    <t>22-23-26-376-089</t>
  </si>
  <si>
    <t>30703 SHIAWASSEE</t>
  </si>
  <si>
    <t>22-23-26-378-003</t>
  </si>
  <si>
    <t>22440 CORA</t>
  </si>
  <si>
    <t>7B1</t>
  </si>
  <si>
    <t>22-23-26-378-005</t>
  </si>
  <si>
    <t>22416 CORA</t>
  </si>
  <si>
    <t>7B3</t>
  </si>
  <si>
    <t>MANUFACTURED</t>
  </si>
  <si>
    <t>22-23-26-378-007</t>
  </si>
  <si>
    <t>22406 CORA</t>
  </si>
  <si>
    <t>22-23-26-378-009</t>
  </si>
  <si>
    <t>22515 HAYNES</t>
  </si>
  <si>
    <t>22-23-26-379-002</t>
  </si>
  <si>
    <t>22462 HAYNES</t>
  </si>
  <si>
    <t>22-23-26-379-023</t>
  </si>
  <si>
    <t>22433 SPRINGBROOK</t>
  </si>
  <si>
    <t>22-23-26-380-004</t>
  </si>
  <si>
    <t>22464 SPRINGBROOK</t>
  </si>
  <si>
    <t>22-23-26-401-006</t>
  </si>
  <si>
    <t>23244 TUCK</t>
  </si>
  <si>
    <t>22-23-26-401-012</t>
  </si>
  <si>
    <t>23170 TUCK</t>
  </si>
  <si>
    <t>22-23-26-401-038</t>
  </si>
  <si>
    <t>30195 S STOCKTON</t>
  </si>
  <si>
    <t>22-23-26-401-043</t>
  </si>
  <si>
    <t>30155 S STOCKTON</t>
  </si>
  <si>
    <t>22-23-26-401-045</t>
  </si>
  <si>
    <t>30139 S STOCKTON</t>
  </si>
  <si>
    <t>22-23-26-402-002</t>
  </si>
  <si>
    <t>30233 FINK</t>
  </si>
  <si>
    <t>22-23-26-402-037</t>
  </si>
  <si>
    <t>22761 ASHLEY</t>
  </si>
  <si>
    <t>22-23-26-403-004</t>
  </si>
  <si>
    <t>23232 ASHLEY</t>
  </si>
  <si>
    <t>22-23-26-403-007</t>
  </si>
  <si>
    <t>23164 ASHLEY</t>
  </si>
  <si>
    <t>22-23-26-403-008</t>
  </si>
  <si>
    <t>23152 ASHLEY</t>
  </si>
  <si>
    <t>22-23-26-403-010</t>
  </si>
  <si>
    <t>23128 ASHLEY</t>
  </si>
  <si>
    <t>22-23-26-403-034</t>
  </si>
  <si>
    <t>22849 MONTCLAIR</t>
  </si>
  <si>
    <t>22-23-26-404-022</t>
  </si>
  <si>
    <t>23009 GLENMOOR HEIGHTS</t>
  </si>
  <si>
    <t>22-23-26-405-012</t>
  </si>
  <si>
    <t>23116 GLENMOOR HEIGHTS</t>
  </si>
  <si>
    <t>22-23-26-405-020</t>
  </si>
  <si>
    <t>22950 GLENMOOR HEIGHTS</t>
  </si>
  <si>
    <t>22-23-26-427-012</t>
  </si>
  <si>
    <t>23074 PURDUE</t>
  </si>
  <si>
    <t>YH3</t>
  </si>
  <si>
    <t>22-23-26-427-016</t>
  </si>
  <si>
    <t>23010 PURDUE</t>
  </si>
  <si>
    <t>YH1</t>
  </si>
  <si>
    <t>22-23-26-427-047</t>
  </si>
  <si>
    <t>23121 COLGATE</t>
  </si>
  <si>
    <t>22-23-26-427-048</t>
  </si>
  <si>
    <t>23109 COLGATE</t>
  </si>
  <si>
    <t>22-23-26-428-014</t>
  </si>
  <si>
    <t>23090 COLGATE</t>
  </si>
  <si>
    <t>22-23-26-428-046</t>
  </si>
  <si>
    <t>23182 COLGATE</t>
  </si>
  <si>
    <t>22-23-26-428-048</t>
  </si>
  <si>
    <t>23150 COLGATE</t>
  </si>
  <si>
    <t>22-23-26-428-060</t>
  </si>
  <si>
    <t>23030 COLGATE</t>
  </si>
  <si>
    <t>22-23-26-429-022</t>
  </si>
  <si>
    <t>23030 ALBION</t>
  </si>
  <si>
    <t>22-23-26-429-055</t>
  </si>
  <si>
    <t>23050 ALBION</t>
  </si>
  <si>
    <t>22-23-26-429-068</t>
  </si>
  <si>
    <t>23061 TULANE</t>
  </si>
  <si>
    <t>22-23-26-429-076</t>
  </si>
  <si>
    <t>23131 TULANE</t>
  </si>
  <si>
    <t>22-23-26-430-008</t>
  </si>
  <si>
    <t>23130 TULANE</t>
  </si>
  <si>
    <t>22-23-26-430-049</t>
  </si>
  <si>
    <t>23230 TULANE</t>
  </si>
  <si>
    <t>22-23-26-430-061</t>
  </si>
  <si>
    <t>23211 MIDDLEBELT</t>
  </si>
  <si>
    <t>9YB</t>
  </si>
  <si>
    <t>22-23-26-452-007</t>
  </si>
  <si>
    <t>22736 GLENMOOR HEIGHTS</t>
  </si>
  <si>
    <t>22-23-26-453-005</t>
  </si>
  <si>
    <t>30336 SHIAWASSEE</t>
  </si>
  <si>
    <t>22-23-26-453-007</t>
  </si>
  <si>
    <t>22535 ASHLEY</t>
  </si>
  <si>
    <t>22-23-26-454-011</t>
  </si>
  <si>
    <t>30065 ASTOR</t>
  </si>
  <si>
    <t>22-23-26-454-021</t>
  </si>
  <si>
    <t>30224 SHIAWASSEE</t>
  </si>
  <si>
    <t>22-23-26-455-002</t>
  </si>
  <si>
    <t>22540 GLENMOOR HEIGHTS</t>
  </si>
  <si>
    <t>22-23-26-456-007</t>
  </si>
  <si>
    <t>22434 TUCK</t>
  </si>
  <si>
    <t>22-23-26-456-011</t>
  </si>
  <si>
    <t>30285 SHIAWASSEE</t>
  </si>
  <si>
    <t>22-23-26-456-019</t>
  </si>
  <si>
    <t>30077 SHIAWASSEE</t>
  </si>
  <si>
    <t>22-23-26-476-022</t>
  </si>
  <si>
    <t>22821 PURDUE</t>
  </si>
  <si>
    <t>22-23-26-477-027</t>
  </si>
  <si>
    <t>22741 COLGATE</t>
  </si>
  <si>
    <t>22-23-26-478-001</t>
  </si>
  <si>
    <t>22850 COLGATE</t>
  </si>
  <si>
    <t>22-23-26-478-014</t>
  </si>
  <si>
    <t>22640 COLGATE</t>
  </si>
  <si>
    <t>22-23-26-479-002</t>
  </si>
  <si>
    <t>22830 ALBION</t>
  </si>
  <si>
    <t>22-23-26-479-020</t>
  </si>
  <si>
    <t>22610 ALBION</t>
  </si>
  <si>
    <t>22-23-26-479-032</t>
  </si>
  <si>
    <t>22641 TULANE</t>
  </si>
  <si>
    <t>22-23-26-479-053</t>
  </si>
  <si>
    <t>22715 TULANE</t>
  </si>
  <si>
    <t>22-23-26-480-011</t>
  </si>
  <si>
    <t>22684 TULANE</t>
  </si>
  <si>
    <t>22-23-26-480-040</t>
  </si>
  <si>
    <t>22683 MIDDLEBELT</t>
  </si>
  <si>
    <t>22-23-26-480-042</t>
  </si>
  <si>
    <t>22824 TULANE</t>
  </si>
  <si>
    <t>22-23-26-480-043</t>
  </si>
  <si>
    <t>22700 TULANE</t>
  </si>
  <si>
    <t>22-23-26-483-003</t>
  </si>
  <si>
    <t>22560 PURDUE</t>
  </si>
  <si>
    <t>22-23-26-483-004</t>
  </si>
  <si>
    <t>22-23-26-485-002</t>
  </si>
  <si>
    <t>22582 ALBION</t>
  </si>
  <si>
    <t>22-23-26-485-024</t>
  </si>
  <si>
    <t>22575 TULANE</t>
  </si>
  <si>
    <t>22-23-26-486-004</t>
  </si>
  <si>
    <t>22480 TULANE</t>
  </si>
  <si>
    <t>22-23-26-486-005</t>
  </si>
  <si>
    <t>22474 TULANE</t>
  </si>
  <si>
    <t>22-23-28-301-010</t>
  </si>
  <si>
    <t>23277 POTOMAC</t>
  </si>
  <si>
    <t>9ZB</t>
  </si>
  <si>
    <t>22-23-28-301-021</t>
  </si>
  <si>
    <t>23139 POTOMAC</t>
  </si>
  <si>
    <t>22-23-28-302-003</t>
  </si>
  <si>
    <t>23188 POTOMAC</t>
  </si>
  <si>
    <t>22-23-28-303-001</t>
  </si>
  <si>
    <t>23121 POTOMAC</t>
  </si>
  <si>
    <t>22-23-28-303-010</t>
  </si>
  <si>
    <t>23049 POTOMAC</t>
  </si>
  <si>
    <t>22-23-28-303-011</t>
  </si>
  <si>
    <t>23041 POTOMAC</t>
  </si>
  <si>
    <t>22-23-28-326-025</t>
  </si>
  <si>
    <t>34600 BEECHWOOD</t>
  </si>
  <si>
    <t>ZA1</t>
  </si>
  <si>
    <t>22-23-28-326-042</t>
  </si>
  <si>
    <t>23011 GILL</t>
  </si>
  <si>
    <t>22-23-28-326-043</t>
  </si>
  <si>
    <t>34450 FREEDOM</t>
  </si>
  <si>
    <t>22-23-29-326-006</t>
  </si>
  <si>
    <t>22880 LISA</t>
  </si>
  <si>
    <t>1C1</t>
  </si>
  <si>
    <t>22-23-29-351-009</t>
  </si>
  <si>
    <t>37012 TINA</t>
  </si>
  <si>
    <t>22-23-29-352-012</t>
  </si>
  <si>
    <t>37155 TINA</t>
  </si>
  <si>
    <t>22-23-29-352-016</t>
  </si>
  <si>
    <t>36915 TINA</t>
  </si>
  <si>
    <t>22-23-29-352-032</t>
  </si>
  <si>
    <t>22511 ELENA</t>
  </si>
  <si>
    <t>22-23-29-353-006</t>
  </si>
  <si>
    <t>22636 ELENA</t>
  </si>
  <si>
    <t>22-23-29-353-010</t>
  </si>
  <si>
    <t>36860 ELIA</t>
  </si>
  <si>
    <t>22-23-29-376-008</t>
  </si>
  <si>
    <t>22487 VACRI</t>
  </si>
  <si>
    <t>22-23-29-377-020</t>
  </si>
  <si>
    <t>36696 ALMOND</t>
  </si>
  <si>
    <t>22-23-29-377-040</t>
  </si>
  <si>
    <t>36634 SANDRA</t>
  </si>
  <si>
    <t>22-23-29-377-045</t>
  </si>
  <si>
    <t>22814 VACRI</t>
  </si>
  <si>
    <t>22-23-29-377-046</t>
  </si>
  <si>
    <t>22798 VACRI</t>
  </si>
  <si>
    <t>22-23-29-379-014</t>
  </si>
  <si>
    <t>22544 CLEAR LAKE</t>
  </si>
  <si>
    <t>22-23-29-426-029</t>
  </si>
  <si>
    <t>23287 WOODHAVEN</t>
  </si>
  <si>
    <t>91B</t>
  </si>
  <si>
    <t>LAND TABLE SHE</t>
  </si>
  <si>
    <t>22-23-29-426-034</t>
  </si>
  <si>
    <t>23154 WOODHAVEN</t>
  </si>
  <si>
    <t>22-23-29-427-005</t>
  </si>
  <si>
    <t>22821 WALSINGHAM</t>
  </si>
  <si>
    <t>1A1</t>
  </si>
  <si>
    <t>22-23-29-451-002</t>
  </si>
  <si>
    <t>22961 WOODRISING</t>
  </si>
  <si>
    <t>22-23-29-452-005</t>
  </si>
  <si>
    <t>22421 HEATHERSETT CRESCENT</t>
  </si>
  <si>
    <t>22-23-29-453-018</t>
  </si>
  <si>
    <t>35891 CASTLEMEADOW</t>
  </si>
  <si>
    <t>22-23-29-453-020</t>
  </si>
  <si>
    <t>35785 CASTLEMEADOW</t>
  </si>
  <si>
    <t>22-23-29-476-014</t>
  </si>
  <si>
    <t>36122 CASTLEMEADOW</t>
  </si>
  <si>
    <t>22-23-29-476-020</t>
  </si>
  <si>
    <t>35886 CASTLEMEADOW</t>
  </si>
  <si>
    <t>22-23-29-476-021</t>
  </si>
  <si>
    <t>35854 CASTLEMEADOW</t>
  </si>
  <si>
    <t>22-23-29-476-023</t>
  </si>
  <si>
    <t>35794 CASTLEMEADOW</t>
  </si>
  <si>
    <t>22-23-29-476-028</t>
  </si>
  <si>
    <t>35666 CASTLEMEADOW</t>
  </si>
  <si>
    <t>22-23-29-476-033</t>
  </si>
  <si>
    <t>35415 VALLEY CREEK</t>
  </si>
  <si>
    <t>22-23-30-401-020</t>
  </si>
  <si>
    <t>22893 FOX CREEK</t>
  </si>
  <si>
    <t>2B2</t>
  </si>
  <si>
    <t>22-23-30-401-021</t>
  </si>
  <si>
    <t>22875 FOX CREEK</t>
  </si>
  <si>
    <t>2B1</t>
  </si>
  <si>
    <t>22-23-30-402-003</t>
  </si>
  <si>
    <t>23180 FOX CREEK</t>
  </si>
  <si>
    <t>22-23-30-402-012</t>
  </si>
  <si>
    <t>37790 WINDWOOD</t>
  </si>
  <si>
    <t>22-23-30-404-008</t>
  </si>
  <si>
    <t>38006 RIVER BEND</t>
  </si>
  <si>
    <t>22-23-30-427-001</t>
  </si>
  <si>
    <t>23240 FOX CREEK</t>
  </si>
  <si>
    <t>22-23-30-429-005</t>
  </si>
  <si>
    <t>23199 BAYPOINT</t>
  </si>
  <si>
    <t>22-23-30-429-010</t>
  </si>
  <si>
    <t>23123 BAYPOINT</t>
  </si>
  <si>
    <t>22-23-30-429-024</t>
  </si>
  <si>
    <t>37648 BRADLEY</t>
  </si>
  <si>
    <t>22-23-30-430-015</t>
  </si>
  <si>
    <t>37670 RIVER BEND</t>
  </si>
  <si>
    <t>22-23-30-451-005</t>
  </si>
  <si>
    <t>37945 RIVER BEND</t>
  </si>
  <si>
    <t>22-23-30-452-004</t>
  </si>
  <si>
    <t>22752 SHADOWGLEN</t>
  </si>
  <si>
    <t>22-23-30-453-015</t>
  </si>
  <si>
    <t>38300 LANA CT</t>
  </si>
  <si>
    <t>2A1</t>
  </si>
  <si>
    <t>22-23-30-453-030</t>
  </si>
  <si>
    <t>38384 LANA CT</t>
  </si>
  <si>
    <t>22-23-30-455-006</t>
  </si>
  <si>
    <t>37835 BAYWOOD</t>
  </si>
  <si>
    <t>22-23-30-478-021</t>
  </si>
  <si>
    <t>37592 BAYWOOD</t>
  </si>
  <si>
    <t>22-23-31-102-006</t>
  </si>
  <si>
    <t>21943 PARKWOOD LN</t>
  </si>
  <si>
    <t>3A2</t>
  </si>
  <si>
    <t>22-23-31-127-008</t>
  </si>
  <si>
    <t>38800 CORNWALL</t>
  </si>
  <si>
    <t>22-23-31-128-001</t>
  </si>
  <si>
    <t>22384 HEATHERIDGE LN</t>
  </si>
  <si>
    <t>3A1</t>
  </si>
  <si>
    <t>22-23-31-129-001</t>
  </si>
  <si>
    <t>38719 WAKEFIELD</t>
  </si>
  <si>
    <t>22-23-31-129-010</t>
  </si>
  <si>
    <t>38636 RUTGERS</t>
  </si>
  <si>
    <t>22-23-31-130-016</t>
  </si>
  <si>
    <t>21600 PARKWOOD LN</t>
  </si>
  <si>
    <t>22-23-31-130-017</t>
  </si>
  <si>
    <t>22165 HEATHERIDGE LN</t>
  </si>
  <si>
    <t>22-23-31-130-026</t>
  </si>
  <si>
    <t>21929 HEATHERIDGE LN</t>
  </si>
  <si>
    <t>22-23-31-130-031</t>
  </si>
  <si>
    <t>21653 HEATHERIDGE LN</t>
  </si>
  <si>
    <t>22-23-31-132-019</t>
  </si>
  <si>
    <t>21959 LUJON DR</t>
  </si>
  <si>
    <t>3F1</t>
  </si>
  <si>
    <t>22-23-31-151-014</t>
  </si>
  <si>
    <t>38800 CHESHIRE</t>
  </si>
  <si>
    <t>22-23-31-151-016</t>
  </si>
  <si>
    <t>38844 CHESHIRE</t>
  </si>
  <si>
    <t>22-23-31-152-002</t>
  </si>
  <si>
    <t>38885 CHESHIRE</t>
  </si>
  <si>
    <t>22-23-31-177-010</t>
  </si>
  <si>
    <t>21409 LUJON DR</t>
  </si>
  <si>
    <t>3D1</t>
  </si>
  <si>
    <t>22-23-31-177-015</t>
  </si>
  <si>
    <t>21559 LUJON DR</t>
  </si>
  <si>
    <t>3B1</t>
  </si>
  <si>
    <t>22-23-31-179-003</t>
  </si>
  <si>
    <t>38751 WESTCHESTER</t>
  </si>
  <si>
    <t>22-23-31-203-004</t>
  </si>
  <si>
    <t>38014 W MEADOWHILL</t>
  </si>
  <si>
    <t>3C1</t>
  </si>
  <si>
    <t>22-23-31-204-007</t>
  </si>
  <si>
    <t>22279 LUJON DR</t>
  </si>
  <si>
    <t>93B</t>
  </si>
  <si>
    <t>22-23-31-204-030</t>
  </si>
  <si>
    <t>22328 ACADIA WAY</t>
  </si>
  <si>
    <t>22-23-31-204-033</t>
  </si>
  <si>
    <t>22296 ACADIA WAY</t>
  </si>
  <si>
    <t>22-23-31-204-039</t>
  </si>
  <si>
    <t>37837 ELLERLY LN</t>
  </si>
  <si>
    <t>22-23-31-204-041</t>
  </si>
  <si>
    <t>37852 ELLERLY LN</t>
  </si>
  <si>
    <t>22-23-31-204-043</t>
  </si>
  <si>
    <t>37828 ELLERLY LN</t>
  </si>
  <si>
    <t>22-23-31-204-052</t>
  </si>
  <si>
    <t>22240 LUJON DR</t>
  </si>
  <si>
    <t>22-23-31-226-006</t>
  </si>
  <si>
    <t>22294 INNSBROOK</t>
  </si>
  <si>
    <t>22-23-31-228-004</t>
  </si>
  <si>
    <t>22341 INNSBROOK</t>
  </si>
  <si>
    <t>22-23-31-228-015</t>
  </si>
  <si>
    <t>37688 E GREENWOOD</t>
  </si>
  <si>
    <t>22-23-31-251-017</t>
  </si>
  <si>
    <t>21480 LUJON CT</t>
  </si>
  <si>
    <t>22-23-31-252-001</t>
  </si>
  <si>
    <t>21582 BEAUFORD CT</t>
  </si>
  <si>
    <t>22-23-31-253-007</t>
  </si>
  <si>
    <t>38202 KLARR</t>
  </si>
  <si>
    <t>22-23-31-253-008</t>
  </si>
  <si>
    <t>38136 KLARR</t>
  </si>
  <si>
    <t>22-23-31-253-015</t>
  </si>
  <si>
    <t>38056 KLARR</t>
  </si>
  <si>
    <t>22-23-31-276-005</t>
  </si>
  <si>
    <t>37813 W GREENWOOD</t>
  </si>
  <si>
    <t>22-23-31-276-012</t>
  </si>
  <si>
    <t>37561 E GREENWOOD</t>
  </si>
  <si>
    <t>22-23-31-276-013</t>
  </si>
  <si>
    <t>37543 E GREENWOOD</t>
  </si>
  <si>
    <t>22-23-31-277-007</t>
  </si>
  <si>
    <t>37555 E MEADOWHILL</t>
  </si>
  <si>
    <t>22-23-31-277-014</t>
  </si>
  <si>
    <t>21761 GLENWILD</t>
  </si>
  <si>
    <t>22-23-31-278-030</t>
  </si>
  <si>
    <t>21744 GLENWILD</t>
  </si>
  <si>
    <t>22-23-31-302-021</t>
  </si>
  <si>
    <t>21046 MARSHVIEW DR</t>
  </si>
  <si>
    <t>93A</t>
  </si>
  <si>
    <t>22-23-31-302-023</t>
  </si>
  <si>
    <t>21034 MARSHVIEW DR</t>
  </si>
  <si>
    <t>22-23-31-302-024</t>
  </si>
  <si>
    <t>39026 CATTAIL CT</t>
  </si>
  <si>
    <t>22-23-31-302-025</t>
  </si>
  <si>
    <t>39014 CATTAIL CT</t>
  </si>
  <si>
    <t>22-23-31-302-033</t>
  </si>
  <si>
    <t>20995 MARSHVIEW DR</t>
  </si>
  <si>
    <t>22-23-31-326-011</t>
  </si>
  <si>
    <t>21316 WOODHILL</t>
  </si>
  <si>
    <t>22-23-31-327-002</t>
  </si>
  <si>
    <t>21341 WOODHILL</t>
  </si>
  <si>
    <t>3D2</t>
  </si>
  <si>
    <t>22-23-31-327-013</t>
  </si>
  <si>
    <t>21253 WOODHILL</t>
  </si>
  <si>
    <t>22-23-31-327-019</t>
  </si>
  <si>
    <t>21195 LUJON DR</t>
  </si>
  <si>
    <t>3E1</t>
  </si>
  <si>
    <t>22-23-31-376-001</t>
  </si>
  <si>
    <t>21074 WESTFARM LN</t>
  </si>
  <si>
    <t>22-23-31-378-015</t>
  </si>
  <si>
    <t>38549 SOUTHFARM LN</t>
  </si>
  <si>
    <t>22-23-31-401-015</t>
  </si>
  <si>
    <t>21261 WOODFARM</t>
  </si>
  <si>
    <t>22-23-31-401-021</t>
  </si>
  <si>
    <t>21356 LUJON DR</t>
  </si>
  <si>
    <t>22-23-31-401-029</t>
  </si>
  <si>
    <t>38190 TRALEE TR</t>
  </si>
  <si>
    <t>22-23-31-401-037</t>
  </si>
  <si>
    <t>38044 TRALEE TR</t>
  </si>
  <si>
    <t>22-23-31-401-039</t>
  </si>
  <si>
    <t>38012 TRALEE TR</t>
  </si>
  <si>
    <t>22-23-31-402-006</t>
  </si>
  <si>
    <t>38287 TRALEE TR</t>
  </si>
  <si>
    <t>22-23-31-402-008</t>
  </si>
  <si>
    <t>21112 LUJON DR</t>
  </si>
  <si>
    <t>22-23-31-402-018</t>
  </si>
  <si>
    <t>38020 RHONSWOOD</t>
  </si>
  <si>
    <t>22-23-31-403-004</t>
  </si>
  <si>
    <t>21154 CENTERFARM</t>
  </si>
  <si>
    <t>22-23-31-403-009</t>
  </si>
  <si>
    <t>38015 TRALEE TR</t>
  </si>
  <si>
    <t>22-23-31-403-011</t>
  </si>
  <si>
    <t>37953 TRALEE TR</t>
  </si>
  <si>
    <t>22-23-31-427-002</t>
  </si>
  <si>
    <t>37675 COLFAX</t>
  </si>
  <si>
    <t>22-23-31-427-009</t>
  </si>
  <si>
    <t>21196 WOODFARM</t>
  </si>
  <si>
    <t>22-23-31-427-022</t>
  </si>
  <si>
    <t>21075 EASTFARM</t>
  </si>
  <si>
    <t>22-23-31-428-001</t>
  </si>
  <si>
    <t>21298 EASTFARM</t>
  </si>
  <si>
    <t>22-23-31-428-002</t>
  </si>
  <si>
    <t>21274 EASTFARM</t>
  </si>
  <si>
    <t>22-23-31-428-005</t>
  </si>
  <si>
    <t>21204 EASTFARM</t>
  </si>
  <si>
    <t>22-23-31-451-001</t>
  </si>
  <si>
    <t>21086 LUJON DR</t>
  </si>
  <si>
    <t>22-23-31-451-010</t>
  </si>
  <si>
    <t>37997 RHONSWOOD</t>
  </si>
  <si>
    <t>22-23-31-452-001</t>
  </si>
  <si>
    <t>38270 SOUTHFARM LN</t>
  </si>
  <si>
    <t>22-23-31-452-006</t>
  </si>
  <si>
    <t>38139 CONNAUGHT</t>
  </si>
  <si>
    <t>22-23-31-452-007</t>
  </si>
  <si>
    <t>38087 CONNAUGHT</t>
  </si>
  <si>
    <t>22-23-31-452-009</t>
  </si>
  <si>
    <t>38033 CONNAUGHT</t>
  </si>
  <si>
    <t>22-23-31-452-015</t>
  </si>
  <si>
    <t>38050 SOUTHFARM LN</t>
  </si>
  <si>
    <t>22-23-31-453-009</t>
  </si>
  <si>
    <t>38095 SOUTHFARM LN</t>
  </si>
  <si>
    <t>22-23-31-476-008</t>
  </si>
  <si>
    <t>37543 DUNGARRAN</t>
  </si>
  <si>
    <t>22-23-31-476-019</t>
  </si>
  <si>
    <t>37642 EIGHT MILE</t>
  </si>
  <si>
    <t>22-23-31-476-033</t>
  </si>
  <si>
    <t>37440 EIGHT MILE</t>
  </si>
  <si>
    <t>22-23-32-101-025</t>
  </si>
  <si>
    <t>37007 ASHOVER CT</t>
  </si>
  <si>
    <t>4B1</t>
  </si>
  <si>
    <t>22-23-32-102-003</t>
  </si>
  <si>
    <t>22115 SHEFFIELD DR</t>
  </si>
  <si>
    <t>22-23-32-102-013</t>
  </si>
  <si>
    <t>21789 MANCHESTER</t>
  </si>
  <si>
    <t>22-23-32-102-017</t>
  </si>
  <si>
    <t>21862 ASPEN CT</t>
  </si>
  <si>
    <t>22-23-32-126-014</t>
  </si>
  <si>
    <t>21821 PARKLANE RD</t>
  </si>
  <si>
    <t>4C1</t>
  </si>
  <si>
    <t>22-23-32-126-020</t>
  </si>
  <si>
    <t>22128 BUCKINGHAM</t>
  </si>
  <si>
    <t>22-23-32-127-009</t>
  </si>
  <si>
    <t>21940 CRESCENT</t>
  </si>
  <si>
    <t>22-23-32-131-012</t>
  </si>
  <si>
    <t>22138 HARSDALE DR</t>
  </si>
  <si>
    <t>22-23-32-151-003</t>
  </si>
  <si>
    <t>21819 SHEFFIELD DR</t>
  </si>
  <si>
    <t>22-23-32-151-005</t>
  </si>
  <si>
    <t>21777 SHEFFIELD DR</t>
  </si>
  <si>
    <t>22-23-32-151-020</t>
  </si>
  <si>
    <t>36950 DUNSTABLE CT</t>
  </si>
  <si>
    <t>22-23-32-151-033</t>
  </si>
  <si>
    <t>37072 ALDGATE</t>
  </si>
  <si>
    <t>22-23-32-151-037</t>
  </si>
  <si>
    <t>36955 ALDGATE</t>
  </si>
  <si>
    <t>22-23-32-151-042</t>
  </si>
  <si>
    <t>21754 MANCHESTER</t>
  </si>
  <si>
    <t>22-23-32-151-056</t>
  </si>
  <si>
    <t>37272 ASPEN DR</t>
  </si>
  <si>
    <t>22-23-32-151-061</t>
  </si>
  <si>
    <t>37054 ASPEN DR</t>
  </si>
  <si>
    <t>22-23-32-152-009</t>
  </si>
  <si>
    <t>37235 ASPEN DR</t>
  </si>
  <si>
    <t>22-23-32-176-003</t>
  </si>
  <si>
    <t>21900 PARKLANE RD</t>
  </si>
  <si>
    <t>22-23-32-179-001</t>
  </si>
  <si>
    <t>21775 PARKLANE RD</t>
  </si>
  <si>
    <t>22-23-32-179-003</t>
  </si>
  <si>
    <t>21739 PARKLANE RD</t>
  </si>
  <si>
    <t>22-23-32-179-020</t>
  </si>
  <si>
    <t>36812 KENMORE</t>
  </si>
  <si>
    <t>22-23-32-202-006</t>
  </si>
  <si>
    <t>22154 WINGATE</t>
  </si>
  <si>
    <t>22-23-32-202-008</t>
  </si>
  <si>
    <t>22118 WINGATE</t>
  </si>
  <si>
    <t>22-23-32-202-011</t>
  </si>
  <si>
    <t>22018 BOULDER</t>
  </si>
  <si>
    <t>94B</t>
  </si>
  <si>
    <t>22-23-32-202-014</t>
  </si>
  <si>
    <t>21902 BOULDER</t>
  </si>
  <si>
    <t>22-23-32-226-019</t>
  </si>
  <si>
    <t>22209 RIVER PINES DR</t>
  </si>
  <si>
    <t>94A</t>
  </si>
  <si>
    <t>22-23-32-226-020</t>
  </si>
  <si>
    <t>22229 RIVER PINES DR</t>
  </si>
  <si>
    <t>22-23-32-226-049</t>
  </si>
  <si>
    <t>22220 RIVER RIDGE TR</t>
  </si>
  <si>
    <t>22-23-32-226-051</t>
  </si>
  <si>
    <t>22200 RIVER RIDGE TR</t>
  </si>
  <si>
    <t>22-23-32-226-063</t>
  </si>
  <si>
    <t>22220 RIVER PINES DR</t>
  </si>
  <si>
    <t>22-23-32-226-078</t>
  </si>
  <si>
    <t>21970 RIVER RIDGE TR</t>
  </si>
  <si>
    <t>22-23-32-226-082</t>
  </si>
  <si>
    <t>35060 SILVER RIDGE</t>
  </si>
  <si>
    <t>22-23-32-226-100</t>
  </si>
  <si>
    <t>21880 RIVER RIDGE TR</t>
  </si>
  <si>
    <t>22-23-32-226-135</t>
  </si>
  <si>
    <t>35305 BLUE SPRUCE</t>
  </si>
  <si>
    <t>22-23-32-226-139</t>
  </si>
  <si>
    <t>21755 RIVER RIDGE TR</t>
  </si>
  <si>
    <t>22-23-32-226-140</t>
  </si>
  <si>
    <t>21745 RIVER RIDGE TR</t>
  </si>
  <si>
    <t>22-23-32-226-146</t>
  </si>
  <si>
    <t>35077 RED PINE</t>
  </si>
  <si>
    <t>22-23-32-226-150</t>
  </si>
  <si>
    <t>35515 RIVER PINES CT</t>
  </si>
  <si>
    <t>22-23-32-226-160</t>
  </si>
  <si>
    <t>34921 WHITE PINE</t>
  </si>
  <si>
    <t>22-23-32-226-161</t>
  </si>
  <si>
    <t>34911 WHITE PINE</t>
  </si>
  <si>
    <t>22-23-32-226-202</t>
  </si>
  <si>
    <t>35061 WHITE PINE</t>
  </si>
  <si>
    <t>22-23-32-226-206</t>
  </si>
  <si>
    <t>35138 WHITE PINE</t>
  </si>
  <si>
    <t>22-23-32-226-241</t>
  </si>
  <si>
    <t>35228 WHITE PINE</t>
  </si>
  <si>
    <t>22-23-32-226-270</t>
  </si>
  <si>
    <t>35173 KNOLLWOOD</t>
  </si>
  <si>
    <t>22-23-32-226-271</t>
  </si>
  <si>
    <t>35183 KNOLLWOOD</t>
  </si>
  <si>
    <t>22-23-32-226-278</t>
  </si>
  <si>
    <t>35290 LONE PINE LN</t>
  </si>
  <si>
    <t>22-23-32-226-296</t>
  </si>
  <si>
    <t>22182 LANCREST</t>
  </si>
  <si>
    <t>22-23-32-226-301</t>
  </si>
  <si>
    <t>22101 LANCREST</t>
  </si>
  <si>
    <t>22-23-32-226-307</t>
  </si>
  <si>
    <t>21951 LANCREST</t>
  </si>
  <si>
    <t>22-23-32-226-319</t>
  </si>
  <si>
    <t>22085 RIVER PINES DR</t>
  </si>
  <si>
    <t>22-23-32-226-348</t>
  </si>
  <si>
    <t>35705 LONE PINE LN</t>
  </si>
  <si>
    <t>22-23-32-226-353</t>
  </si>
  <si>
    <t>35755 LONE PINE LN</t>
  </si>
  <si>
    <t>22-23-32-226-368</t>
  </si>
  <si>
    <t>35535 COURT RIDGE CT</t>
  </si>
  <si>
    <t>22-23-32-227-002</t>
  </si>
  <si>
    <t>22273 ABINGTON DRIVE</t>
  </si>
  <si>
    <t>94D</t>
  </si>
  <si>
    <t>22-23-32-227-011</t>
  </si>
  <si>
    <t>22025 ABINGTON DRIVE</t>
  </si>
  <si>
    <t>22-23-32-251-001</t>
  </si>
  <si>
    <t>21640 WOODCREST</t>
  </si>
  <si>
    <t>22-23-32-251-019</t>
  </si>
  <si>
    <t>21332 PARKLANE RD</t>
  </si>
  <si>
    <t>22-23-32-251-021</t>
  </si>
  <si>
    <t>21310 PARKLANE RD</t>
  </si>
  <si>
    <t>22-23-32-252-007</t>
  </si>
  <si>
    <t>21431 PARKLANE RD</t>
  </si>
  <si>
    <t>22-23-32-252-008</t>
  </si>
  <si>
    <t>21415 PARKLANE RD</t>
  </si>
  <si>
    <t>22-23-32-277-007</t>
  </si>
  <si>
    <t>21264 PARKLANE RD</t>
  </si>
  <si>
    <t>22-23-32-277-026</t>
  </si>
  <si>
    <t>21150 PARKLANE RD</t>
  </si>
  <si>
    <t>22-23-32-277-027</t>
  </si>
  <si>
    <t>21276 PARKLANE RD</t>
  </si>
  <si>
    <t>22-23-32-278-007</t>
  </si>
  <si>
    <t>21243 PARKLANE RD</t>
  </si>
  <si>
    <t>22-23-32-278-011</t>
  </si>
  <si>
    <t>21219 PARKLANE RD</t>
  </si>
  <si>
    <t>22-23-32-301-034</t>
  </si>
  <si>
    <t>21120 HALSTED</t>
  </si>
  <si>
    <t>4A1</t>
  </si>
  <si>
    <t>22-23-32-301-035</t>
  </si>
  <si>
    <t>37185 FOREST</t>
  </si>
  <si>
    <t>4A2</t>
  </si>
  <si>
    <t>22-23-32-301-038</t>
  </si>
  <si>
    <t>37046 FOREST</t>
  </si>
  <si>
    <t>22-23-32-301-064</t>
  </si>
  <si>
    <t>21138 PRESTWICK DR</t>
  </si>
  <si>
    <t>94C</t>
  </si>
  <si>
    <t>22-23-32-301-066</t>
  </si>
  <si>
    <t>21114 PRESTWICK DR</t>
  </si>
  <si>
    <t>22-23-32-301-091</t>
  </si>
  <si>
    <t>20806 DEERFIELD</t>
  </si>
  <si>
    <t>94G</t>
  </si>
  <si>
    <t>22-23-32-301-092</t>
  </si>
  <si>
    <t>20809 DEERFIELD</t>
  </si>
  <si>
    <t>22-23-32-301-093</t>
  </si>
  <si>
    <t>20833 DEERFIELD</t>
  </si>
  <si>
    <t>22-23-32-301-095</t>
  </si>
  <si>
    <t>20889 DEERFIELD</t>
  </si>
  <si>
    <t>22-23-32-302-001</t>
  </si>
  <si>
    <t>37075 WHITE TAIL CT</t>
  </si>
  <si>
    <t>94H</t>
  </si>
  <si>
    <t>22-23-32-302-013</t>
  </si>
  <si>
    <t>21090 PRESTWICK DR</t>
  </si>
  <si>
    <t>22-23-32-326-011</t>
  </si>
  <si>
    <t>21201 METROVIEW</t>
  </si>
  <si>
    <t>22-23-32-326-024</t>
  </si>
  <si>
    <t>36336 EIGHT MILE</t>
  </si>
  <si>
    <t>22-23-32-326-037</t>
  </si>
  <si>
    <t>21254 HETKE</t>
  </si>
  <si>
    <t>22-23-32-326-038</t>
  </si>
  <si>
    <t>21232 HETKE</t>
  </si>
  <si>
    <t>22-23-32-402-003</t>
  </si>
  <si>
    <t>36235 PARKLANE CR</t>
  </si>
  <si>
    <t>22-23-32-402-008</t>
  </si>
  <si>
    <t>36105 PARKLANE CR</t>
  </si>
  <si>
    <t>22-23-33-101-007</t>
  </si>
  <si>
    <t>34505 NINE MILE</t>
  </si>
  <si>
    <t>22-23-33-102-004</t>
  </si>
  <si>
    <t>22251 INDIAN CREEK DR</t>
  </si>
  <si>
    <t>95B</t>
  </si>
  <si>
    <t>22-23-33-102-007</t>
  </si>
  <si>
    <t>22221 INDIAN CREEK DR</t>
  </si>
  <si>
    <t>22-23-33-102-012</t>
  </si>
  <si>
    <t>22161 INDIAN CREEK DR</t>
  </si>
  <si>
    <t>22-23-33-102-015</t>
  </si>
  <si>
    <t>22085 INDIAN CREEK DR</t>
  </si>
  <si>
    <t>22-23-33-102-019</t>
  </si>
  <si>
    <t>22041 INDIAN CREEK DR</t>
  </si>
  <si>
    <t>22-23-33-102-054</t>
  </si>
  <si>
    <t>20871 INDIAN CREEK DR</t>
  </si>
  <si>
    <t>22-23-33-102-076</t>
  </si>
  <si>
    <t>20745 INDIAN CREEK DR</t>
  </si>
  <si>
    <t>22-23-33-102-091</t>
  </si>
  <si>
    <t>21720 INDIAN CREEK DR</t>
  </si>
  <si>
    <t>22-23-33-102-092</t>
  </si>
  <si>
    <t>21700 INDIAN CREEK DR</t>
  </si>
  <si>
    <t>22-23-33-102-096</t>
  </si>
  <si>
    <t>21780 INDIAN CREEK DR</t>
  </si>
  <si>
    <t>22-23-33-102-111</t>
  </si>
  <si>
    <t>22120 INDIAN CREEK DR</t>
  </si>
  <si>
    <t>22-23-33-102-112</t>
  </si>
  <si>
    <t>22100 INDIAN CREEK DR</t>
  </si>
  <si>
    <t>22-23-33-102-113</t>
  </si>
  <si>
    <t>22240 INDIAN CREEK DR</t>
  </si>
  <si>
    <t>22-23-33-177-008</t>
  </si>
  <si>
    <t>34855 BRIDGEMAN</t>
  </si>
  <si>
    <t>5A1</t>
  </si>
  <si>
    <t>22-23-33-177-017</t>
  </si>
  <si>
    <t>34685 BRIDGEMAN</t>
  </si>
  <si>
    <t>22-23-33-177-021</t>
  </si>
  <si>
    <t>34605 BRIDGEMAN</t>
  </si>
  <si>
    <t>22-23-33-177-028</t>
  </si>
  <si>
    <t>34595 BRIDGEMAN</t>
  </si>
  <si>
    <t>22-23-33-201-009</t>
  </si>
  <si>
    <t>22104 GILL</t>
  </si>
  <si>
    <t>5D1</t>
  </si>
  <si>
    <t>22-23-33-201-010</t>
  </si>
  <si>
    <t>22098 GILL</t>
  </si>
  <si>
    <t>22-23-33-201-012</t>
  </si>
  <si>
    <t>34167 NINE MILE</t>
  </si>
  <si>
    <t>22-23-33-201-048</t>
  </si>
  <si>
    <t>21420 GILL</t>
  </si>
  <si>
    <t>22-23-33-201-055</t>
  </si>
  <si>
    <t>22283 CASS</t>
  </si>
  <si>
    <t>22-23-33-202-025</t>
  </si>
  <si>
    <t>33900 COLFAX</t>
  </si>
  <si>
    <t>5H1</t>
  </si>
  <si>
    <t>22-23-33-226-012</t>
  </si>
  <si>
    <t>33604 BOSTWICK</t>
  </si>
  <si>
    <t>5E2</t>
  </si>
  <si>
    <t>22-23-33-226-014</t>
  </si>
  <si>
    <t>33610 BOSTWICK</t>
  </si>
  <si>
    <t>22-23-33-226-018</t>
  </si>
  <si>
    <t>33777 NINE MILE</t>
  </si>
  <si>
    <t>22-23-33-227-026</t>
  </si>
  <si>
    <t>33432 BOSTWICK</t>
  </si>
  <si>
    <t>5I1</t>
  </si>
  <si>
    <t>22-23-33-229-056</t>
  </si>
  <si>
    <t>33483 BOSTWICK</t>
  </si>
  <si>
    <t>5E1</t>
  </si>
  <si>
    <t>22-23-33-230-009</t>
  </si>
  <si>
    <t>33849 LONGWOOD</t>
  </si>
  <si>
    <t>22-23-33-230-013</t>
  </si>
  <si>
    <t>21845 FLANDERS</t>
  </si>
  <si>
    <t>22-23-33-230-017</t>
  </si>
  <si>
    <t>33829 LONGWOOD</t>
  </si>
  <si>
    <t>22-23-33-231-083</t>
  </si>
  <si>
    <t>33526 CADILLAC</t>
  </si>
  <si>
    <t>22-23-33-231-090</t>
  </si>
  <si>
    <t>33734 CADILLAC</t>
  </si>
  <si>
    <t>22-23-33-231-091</t>
  </si>
  <si>
    <t>33671 LONGWOOD</t>
  </si>
  <si>
    <t>22-23-33-231-095</t>
  </si>
  <si>
    <t>33613 LONGWOOD</t>
  </si>
  <si>
    <t>22-23-33-276-009</t>
  </si>
  <si>
    <t>21753 FLANDERS</t>
  </si>
  <si>
    <t>22-23-33-277-035</t>
  </si>
  <si>
    <t>33700 STOCKER</t>
  </si>
  <si>
    <t>22-23-33-277-069</t>
  </si>
  <si>
    <t>33652 STOCKER</t>
  </si>
  <si>
    <t>22-23-33-278-027</t>
  </si>
  <si>
    <t>21663 FLANDERS</t>
  </si>
  <si>
    <t>22-23-33-278-028</t>
  </si>
  <si>
    <t>21641 FLANDERS</t>
  </si>
  <si>
    <t>22-23-33-278-037</t>
  </si>
  <si>
    <t>21473 FLANDERS</t>
  </si>
  <si>
    <t>22-23-33-301-004</t>
  </si>
  <si>
    <t>35200 RHONSWOOD</t>
  </si>
  <si>
    <t>5B1</t>
  </si>
  <si>
    <t>22-23-33-301-014</t>
  </si>
  <si>
    <t>34794 RHONSWOOD</t>
  </si>
  <si>
    <t>22-23-33-301-018</t>
  </si>
  <si>
    <t>34718 RHONSWOOD</t>
  </si>
  <si>
    <t>22-23-33-301-041</t>
  </si>
  <si>
    <t>34454 RHONSWOOD</t>
  </si>
  <si>
    <t>22-23-33-302-006</t>
  </si>
  <si>
    <t>35091 RHONSWOOD</t>
  </si>
  <si>
    <t>22-23-33-302-020</t>
  </si>
  <si>
    <t>34479 RHONSWOOD</t>
  </si>
  <si>
    <t>22-23-33-302-024</t>
  </si>
  <si>
    <t>34800 FENDT</t>
  </si>
  <si>
    <t>5C1</t>
  </si>
  <si>
    <t>22-23-33-302-025</t>
  </si>
  <si>
    <t>34792 FENDT</t>
  </si>
  <si>
    <t>22-23-33-302-035</t>
  </si>
  <si>
    <t>34520 FENDT</t>
  </si>
  <si>
    <t>22-23-33-376-005</t>
  </si>
  <si>
    <t>34801 FENDT</t>
  </si>
  <si>
    <t>22-23-33-376-045</t>
  </si>
  <si>
    <t>34790 EIGHT MILE</t>
  </si>
  <si>
    <t>95A</t>
  </si>
  <si>
    <t>22-23-33-376-047</t>
  </si>
  <si>
    <t>22-23-33-376-061</t>
  </si>
  <si>
    <t>20881 GILL</t>
  </si>
  <si>
    <t>22-23-33-376-070</t>
  </si>
  <si>
    <t>34780 EIGHT MILE</t>
  </si>
  <si>
    <t>22-23-33-376-081</t>
  </si>
  <si>
    <t>20877 GILL</t>
  </si>
  <si>
    <t>22-23-33-376-082</t>
  </si>
  <si>
    <t>20865 GILL</t>
  </si>
  <si>
    <t>22-23-33-401-016</t>
  </si>
  <si>
    <t>21038 GILL</t>
  </si>
  <si>
    <t>5F1</t>
  </si>
  <si>
    <t>22-23-33-401-029</t>
  </si>
  <si>
    <t>22-23-33-401-037</t>
  </si>
  <si>
    <t>21112 GILL</t>
  </si>
  <si>
    <t>22-23-33-401-045</t>
  </si>
  <si>
    <t>21078 GILL</t>
  </si>
  <si>
    <t>5F2</t>
  </si>
  <si>
    <t>22-23-33-405-001</t>
  </si>
  <si>
    <t>21198 CASS</t>
  </si>
  <si>
    <t>22-23-33-405-005</t>
  </si>
  <si>
    <t>34127 HARLOWSHIRE</t>
  </si>
  <si>
    <t>22-23-33-405-013</t>
  </si>
  <si>
    <t>34048 RHONSWOOD</t>
  </si>
  <si>
    <t>22-23-33-405-023</t>
  </si>
  <si>
    <t>33712 RHONSWOOD</t>
  </si>
  <si>
    <t>22-23-33-405-024</t>
  </si>
  <si>
    <t>21199 FLANDERS</t>
  </si>
  <si>
    <t>22-23-33-427-008</t>
  </si>
  <si>
    <t>33725 HARLOWSHIRE</t>
  </si>
  <si>
    <t>22-23-33-427-011</t>
  </si>
  <si>
    <t>33528 RHONSWOOD</t>
  </si>
  <si>
    <t>22-23-33-427-014</t>
  </si>
  <si>
    <t>33558 RHONSWOOD</t>
  </si>
  <si>
    <t>22-23-33-427-018</t>
  </si>
  <si>
    <t>21184 FLANDERS</t>
  </si>
  <si>
    <t>22-23-33-427-019</t>
  </si>
  <si>
    <t>21174 FLANDERS</t>
  </si>
  <si>
    <t>22-23-33-429-007</t>
  </si>
  <si>
    <t>21116 FLANDERS</t>
  </si>
  <si>
    <t>22-23-33-430-010</t>
  </si>
  <si>
    <t>33817 RHONSWOOD</t>
  </si>
  <si>
    <t>22-23-33-430-016</t>
  </si>
  <si>
    <t>33625 RHONSWOOD</t>
  </si>
  <si>
    <t>22-23-33-430-044</t>
  </si>
  <si>
    <t>33924 KIRBY</t>
  </si>
  <si>
    <t>5G1</t>
  </si>
  <si>
    <t>22-23-33-430-047</t>
  </si>
  <si>
    <t>33960 KIRBY</t>
  </si>
  <si>
    <t>22-23-33-451-043</t>
  </si>
  <si>
    <t>20968 GILL</t>
  </si>
  <si>
    <t>22-23-33-451-046</t>
  </si>
  <si>
    <t>21045 CASS</t>
  </si>
  <si>
    <t>22-23-33-451-047</t>
  </si>
  <si>
    <t>20898 GILL</t>
  </si>
  <si>
    <t>22-23-33-476-003</t>
  </si>
  <si>
    <t>34045 KIRBY</t>
  </si>
  <si>
    <t>22-23-33-476-024</t>
  </si>
  <si>
    <t>34010 EDMONTON</t>
  </si>
  <si>
    <t>22-23-33-476-028</t>
  </si>
  <si>
    <t>33718 EDMONTON</t>
  </si>
  <si>
    <t>22-23-33-477-011</t>
  </si>
  <si>
    <t>33623 EDMONTON</t>
  </si>
  <si>
    <t>22-23-34-155-011</t>
  </si>
  <si>
    <t>21507 RIVERWALK CT</t>
  </si>
  <si>
    <t>96F</t>
  </si>
  <si>
    <t>22-23-34-155-013</t>
  </si>
  <si>
    <t>21479 RIVERWALK CT</t>
  </si>
  <si>
    <t>22-23-34-155-014</t>
  </si>
  <si>
    <t>21465 RIVERWALK CT</t>
  </si>
  <si>
    <t>22-23-34-176-003</t>
  </si>
  <si>
    <t>32735 CADILLAC</t>
  </si>
  <si>
    <t>6A1</t>
  </si>
  <si>
    <t>22-23-34-177-016</t>
  </si>
  <si>
    <t>21466 MAYFIELD</t>
  </si>
  <si>
    <t>22-23-34-202-004</t>
  </si>
  <si>
    <t>32080 NINE MILE</t>
  </si>
  <si>
    <t>RTL20</t>
  </si>
  <si>
    <t>SPECIALTY LAND TABLE</t>
  </si>
  <si>
    <t>22-23-34-227-001</t>
  </si>
  <si>
    <t>31625 NINE MILE</t>
  </si>
  <si>
    <t>22-23-34-251-010</t>
  </si>
  <si>
    <t>21706 POWER</t>
  </si>
  <si>
    <t>6B3</t>
  </si>
  <si>
    <t>22-23-34-251-036</t>
  </si>
  <si>
    <t>32124 COLFAX</t>
  </si>
  <si>
    <t>6C1</t>
  </si>
  <si>
    <t>22-23-34-277-051</t>
  </si>
  <si>
    <t>31575 KINGSTON</t>
  </si>
  <si>
    <t>96A</t>
  </si>
  <si>
    <t>22-23-34-277-064</t>
  </si>
  <si>
    <t>21507 RUTH</t>
  </si>
  <si>
    <t>6E1</t>
  </si>
  <si>
    <t>22-23-34-278-044</t>
  </si>
  <si>
    <t>21515 ORCHARD LAKE</t>
  </si>
  <si>
    <t>96C</t>
  </si>
  <si>
    <t>22-23-34-278-049</t>
  </si>
  <si>
    <t>21642 RUTH</t>
  </si>
  <si>
    <t>22-23-34-278-056</t>
  </si>
  <si>
    <t>21500 RUTH</t>
  </si>
  <si>
    <t>22-23-34-327-014</t>
  </si>
  <si>
    <t>21072 WHITLOCK</t>
  </si>
  <si>
    <t>6G1</t>
  </si>
  <si>
    <t>22-23-34-327-018</t>
  </si>
  <si>
    <t>32406 SALVADOR</t>
  </si>
  <si>
    <t>22-23-34-377-005</t>
  </si>
  <si>
    <t>20908 WHITLOCK</t>
  </si>
  <si>
    <t>22-23-34-403-009</t>
  </si>
  <si>
    <t>21329 ROBINSON</t>
  </si>
  <si>
    <t>6B1</t>
  </si>
  <si>
    <t>22-23-34-404-008</t>
  </si>
  <si>
    <t>21301 OSMUS</t>
  </si>
  <si>
    <t>22-23-34-406-008</t>
  </si>
  <si>
    <t>21121 PARKER</t>
  </si>
  <si>
    <t>22-23-34-406-010</t>
  </si>
  <si>
    <t>21001 PARKER</t>
  </si>
  <si>
    <t>22-23-34-407-003</t>
  </si>
  <si>
    <t>21120 PARKER</t>
  </si>
  <si>
    <t>22-23-34-451-018</t>
  </si>
  <si>
    <t>20925 HUGO</t>
  </si>
  <si>
    <t>22-23-34-454-003</t>
  </si>
  <si>
    <t>20924 ROBINSON</t>
  </si>
  <si>
    <t>22-23-34-454-008</t>
  </si>
  <si>
    <t>22-23-34-476-021</t>
  </si>
  <si>
    <t>20840 SUNNYDALE</t>
  </si>
  <si>
    <t>6H1</t>
  </si>
  <si>
    <t>22-23-34-476-062</t>
  </si>
  <si>
    <t>20839 ORCHARD LAKE</t>
  </si>
  <si>
    <t>96D</t>
  </si>
  <si>
    <t>22-23-34-476-064</t>
  </si>
  <si>
    <t>20831 ORCHARD LAKE</t>
  </si>
  <si>
    <t>22-23-34-476-065</t>
  </si>
  <si>
    <t>20829 ORCHARD LAKE</t>
  </si>
  <si>
    <t>22-23-34-476-077</t>
  </si>
  <si>
    <t>20795 ORCHARD LAKE</t>
  </si>
  <si>
    <t>6H3</t>
  </si>
  <si>
    <t>22-23-35-127-003</t>
  </si>
  <si>
    <t>22126 CORA</t>
  </si>
  <si>
    <t>22-23-35-127-028</t>
  </si>
  <si>
    <t>22111 HAYNES</t>
  </si>
  <si>
    <t>22-23-35-128-007</t>
  </si>
  <si>
    <t>22106 HAYNES</t>
  </si>
  <si>
    <t>22-23-35-128-008</t>
  </si>
  <si>
    <t>22054 HAYNES</t>
  </si>
  <si>
    <t>22-23-35-151-013</t>
  </si>
  <si>
    <t>21524 ORCHARD LAKE</t>
  </si>
  <si>
    <t>7A1</t>
  </si>
  <si>
    <t>22-23-35-202-014</t>
  </si>
  <si>
    <t>22082 CAPE COD WAY</t>
  </si>
  <si>
    <t>97B</t>
  </si>
  <si>
    <t>22-23-35-202-019</t>
  </si>
  <si>
    <t>22120 CAPE COD WAY</t>
  </si>
  <si>
    <t>22-23-35-202-023</t>
  </si>
  <si>
    <t>22144 CAPE COD WAY</t>
  </si>
  <si>
    <t>22-23-35-202-034</t>
  </si>
  <si>
    <t>22099 ATLANTIC POINTE</t>
  </si>
  <si>
    <t>22-23-35-202-044</t>
  </si>
  <si>
    <t>22167 ATLANTIC POINTE</t>
  </si>
  <si>
    <t>22-23-35-202-051</t>
  </si>
  <si>
    <t>22209 ATLANTIC POINTE</t>
  </si>
  <si>
    <t>22-23-35-202-054</t>
  </si>
  <si>
    <t>22210 CAPE COD WAY</t>
  </si>
  <si>
    <t>22-23-35-202-076</t>
  </si>
  <si>
    <t>22338 CAPE COD WAY</t>
  </si>
  <si>
    <t>22-23-35-202-092</t>
  </si>
  <si>
    <t>30274 NANTUCKET DRIVE</t>
  </si>
  <si>
    <t>22-23-35-202-096</t>
  </si>
  <si>
    <t>22373 ATLANTIC POINTE</t>
  </si>
  <si>
    <t>22-23-35-202-100</t>
  </si>
  <si>
    <t>22349 ATLANTIC POINTE</t>
  </si>
  <si>
    <t>22-23-35-202-101</t>
  </si>
  <si>
    <t>22337 ATLANTIC POINTE</t>
  </si>
  <si>
    <t>22-23-35-202-105</t>
  </si>
  <si>
    <t>22313 ATLANTIC POINTE</t>
  </si>
  <si>
    <t>22-23-35-202-107</t>
  </si>
  <si>
    <t>22301 ATLANTIC POINTE</t>
  </si>
  <si>
    <t>22-23-35-202-115</t>
  </si>
  <si>
    <t>22247 ATLANTIC POINTE</t>
  </si>
  <si>
    <t>22-23-35-228-004</t>
  </si>
  <si>
    <t>22175 PURDUE</t>
  </si>
  <si>
    <t>7E1</t>
  </si>
  <si>
    <t>22-23-35-228-031</t>
  </si>
  <si>
    <t>21681 PURDUE</t>
  </si>
  <si>
    <t>22-23-35-229-018</t>
  </si>
  <si>
    <t>22201 COLGATE</t>
  </si>
  <si>
    <t>22-23-35-229-019</t>
  </si>
  <si>
    <t>22161 COLGATE</t>
  </si>
  <si>
    <t>22-23-35-230-029</t>
  </si>
  <si>
    <t>21815 ALBION</t>
  </si>
  <si>
    <t>22-23-35-231-023</t>
  </si>
  <si>
    <t>22085 TULANE</t>
  </si>
  <si>
    <t>22-23-35-231-029</t>
  </si>
  <si>
    <t>21905 TULANE</t>
  </si>
  <si>
    <t>22-23-35-232-003</t>
  </si>
  <si>
    <t>22176 TULANE</t>
  </si>
  <si>
    <t>22-23-35-232-006</t>
  </si>
  <si>
    <t>22086 TULANE</t>
  </si>
  <si>
    <t>22-23-35-232-014</t>
  </si>
  <si>
    <t>21844 TULANE</t>
  </si>
  <si>
    <t>22-23-35-232-020</t>
  </si>
  <si>
    <t>21949 MIDDLEBELT</t>
  </si>
  <si>
    <t>22-23-35-232-024</t>
  </si>
  <si>
    <t>21869 MIDDLEBELT</t>
  </si>
  <si>
    <t>22-23-35-276-010</t>
  </si>
  <si>
    <t>21735 COLGATE</t>
  </si>
  <si>
    <t>22-23-35-276-011</t>
  </si>
  <si>
    <t>21733 COLGATE</t>
  </si>
  <si>
    <t>22-23-35-276-014</t>
  </si>
  <si>
    <t>21705 COLGATE</t>
  </si>
  <si>
    <t>22-23-35-277-008</t>
  </si>
  <si>
    <t>21628 COLGATE</t>
  </si>
  <si>
    <t>22-23-35-277-009</t>
  </si>
  <si>
    <t>21618 COLGATE</t>
  </si>
  <si>
    <t>22-23-35-277-014</t>
  </si>
  <si>
    <t>21721 ALBION</t>
  </si>
  <si>
    <t>22-23-35-277-021</t>
  </si>
  <si>
    <t>21615 ALBION</t>
  </si>
  <si>
    <t>22-23-35-278-020</t>
  </si>
  <si>
    <t>21631 TULANE</t>
  </si>
  <si>
    <t>22-23-35-278-044</t>
  </si>
  <si>
    <t>21734 ALBION</t>
  </si>
  <si>
    <t>22-23-35-279-004</t>
  </si>
  <si>
    <t>21688 TULANE</t>
  </si>
  <si>
    <t>22-23-35-279-006</t>
  </si>
  <si>
    <t>21652 TULANE</t>
  </si>
  <si>
    <t>22-23-35-279-011</t>
  </si>
  <si>
    <t>21616 TULANE</t>
  </si>
  <si>
    <t>22-23-35-279-014</t>
  </si>
  <si>
    <t>21761 MIDDLEBELT</t>
  </si>
  <si>
    <t>22-23-35-301-021</t>
  </si>
  <si>
    <t>21161 RANDALL</t>
  </si>
  <si>
    <t>7G1</t>
  </si>
  <si>
    <t>22-23-35-326-021</t>
  </si>
  <si>
    <t>30510 SALISBURY</t>
  </si>
  <si>
    <t>7D1</t>
  </si>
  <si>
    <t>22-23-35-327-004</t>
  </si>
  <si>
    <t>21104 DUNKIRK</t>
  </si>
  <si>
    <t>22-23-35-327-028</t>
  </si>
  <si>
    <t>30500 AMBETH</t>
  </si>
  <si>
    <t>7I1</t>
  </si>
  <si>
    <t>22-23-35-328-013</t>
  </si>
  <si>
    <t>21451 ARCHWOOD CR</t>
  </si>
  <si>
    <t>97A</t>
  </si>
  <si>
    <t>22-23-35-328-014</t>
  </si>
  <si>
    <t>21449 ARCHWOOD CR</t>
  </si>
  <si>
    <t>22-23-35-328-015</t>
  </si>
  <si>
    <t>21447 ARCHWOOD CR</t>
  </si>
  <si>
    <t>22-23-35-328-030</t>
  </si>
  <si>
    <t>21359 BOXWOOD CT</t>
  </si>
  <si>
    <t>22-23-35-328-035</t>
  </si>
  <si>
    <t>21349 BOXWOOD CT</t>
  </si>
  <si>
    <t>22-23-35-328-038</t>
  </si>
  <si>
    <t>21343 BOXWOOD CT</t>
  </si>
  <si>
    <t>22-23-35-328-043</t>
  </si>
  <si>
    <t>21319 MULBERRY CT</t>
  </si>
  <si>
    <t>22-23-35-328-050</t>
  </si>
  <si>
    <t>21334 MULBERRY CT</t>
  </si>
  <si>
    <t>22-23-35-328-052</t>
  </si>
  <si>
    <t>21338 MULBERRY CT</t>
  </si>
  <si>
    <t>22-23-35-328-055</t>
  </si>
  <si>
    <t>21366 MULBERRY CT</t>
  </si>
  <si>
    <t>22-23-35-328-056</t>
  </si>
  <si>
    <t>21368 MULBERRY CT</t>
  </si>
  <si>
    <t>22-23-35-328-067</t>
  </si>
  <si>
    <t>21293 JUNIPER CT</t>
  </si>
  <si>
    <t>22-23-35-328-068</t>
  </si>
  <si>
    <t>21291 JUNIPER CT</t>
  </si>
  <si>
    <t>22-23-35-328-075</t>
  </si>
  <si>
    <t>21292 JUNIPER CT</t>
  </si>
  <si>
    <t>22-23-35-328-082</t>
  </si>
  <si>
    <t>21266 SYCAMORE CT</t>
  </si>
  <si>
    <t>22-23-35-351-008</t>
  </si>
  <si>
    <t>20822 ORCHARD LAKE</t>
  </si>
  <si>
    <t>22-23-35-351-018</t>
  </si>
  <si>
    <t>21103 RANDALL</t>
  </si>
  <si>
    <t>22-23-35-351-055</t>
  </si>
  <si>
    <t>20801 RANDALL</t>
  </si>
  <si>
    <t>22-23-35-352-005</t>
  </si>
  <si>
    <t>20926 RANDALL</t>
  </si>
  <si>
    <t>22-23-35-377-036</t>
  </si>
  <si>
    <t>20909 TUCK</t>
  </si>
  <si>
    <t>22-23-35-402-035</t>
  </si>
  <si>
    <t>29956 KIMBERLY DR</t>
  </si>
  <si>
    <t>97C</t>
  </si>
  <si>
    <t>22-23-35-402-043</t>
  </si>
  <si>
    <t>30055 KIMBERLY CT</t>
  </si>
  <si>
    <t>22-23-35-402-054</t>
  </si>
  <si>
    <t>21160 TUCK</t>
  </si>
  <si>
    <t>22-23-35-427-002</t>
  </si>
  <si>
    <t>21370 PURDUE</t>
  </si>
  <si>
    <t>7E3</t>
  </si>
  <si>
    <t>22-23-35-452-003</t>
  </si>
  <si>
    <t>29937 ELDRED</t>
  </si>
  <si>
    <t>7H1</t>
  </si>
  <si>
    <t>22-23-35-452-005</t>
  </si>
  <si>
    <t>29915 ELDRED</t>
  </si>
  <si>
    <t>22-23-36-101-015</t>
  </si>
  <si>
    <t>29130 SHIAWASSEE</t>
  </si>
  <si>
    <t>8A1</t>
  </si>
  <si>
    <t>22-23-36-101-014, 22-23-36-101-016</t>
  </si>
  <si>
    <t>22-23-36-101-024</t>
  </si>
  <si>
    <t>29170 SHIAWASSEE</t>
  </si>
  <si>
    <t>22-23-36-103-002</t>
  </si>
  <si>
    <t>21936 MIDDLEBELT</t>
  </si>
  <si>
    <t>8O1</t>
  </si>
  <si>
    <t>22-23-36-103-025</t>
  </si>
  <si>
    <t>29259 ROCKCASTLE</t>
  </si>
  <si>
    <t>22-23-36-104-004</t>
  </si>
  <si>
    <t>21850 JEFFERSON</t>
  </si>
  <si>
    <t>22-23-36-127-001</t>
  </si>
  <si>
    <t>28615 NINE MILE</t>
  </si>
  <si>
    <t>8C1</t>
  </si>
  <si>
    <t>22-23-36-127-004</t>
  </si>
  <si>
    <t>22160 HAMILTON AV</t>
  </si>
  <si>
    <t>22-23-36-127-023</t>
  </si>
  <si>
    <t>28508 SHIAWASSEE</t>
  </si>
  <si>
    <t>22-23-36-151-007</t>
  </si>
  <si>
    <t>21704 MIDDLEBELT</t>
  </si>
  <si>
    <t>8B2</t>
  </si>
  <si>
    <t>22-23-36-152-011</t>
  </si>
  <si>
    <t>21709 ROOSEVELT</t>
  </si>
  <si>
    <t>22-23-36-152-017</t>
  </si>
  <si>
    <t>21726 WHEELER</t>
  </si>
  <si>
    <t>22-23-36-153-006</t>
  </si>
  <si>
    <t>21719 JEFFERSON</t>
  </si>
  <si>
    <t>8B1</t>
  </si>
  <si>
    <t>22-23-36-153-007</t>
  </si>
  <si>
    <t>21715 JEFFERSON</t>
  </si>
  <si>
    <t>22-23-36-154-011</t>
  </si>
  <si>
    <t>21731 JACKSONVILLE</t>
  </si>
  <si>
    <t>22-23-36-154-019</t>
  </si>
  <si>
    <t>21741 JACKSONVILLE</t>
  </si>
  <si>
    <t>22-23-36-155-010</t>
  </si>
  <si>
    <t>21732 JACKSONVILLE</t>
  </si>
  <si>
    <t>22-23-36-156-003</t>
  </si>
  <si>
    <t>21620 MIDDLEBELT</t>
  </si>
  <si>
    <t>22-23-36-156-007</t>
  </si>
  <si>
    <t>21510 MIDDLEBELT</t>
  </si>
  <si>
    <t>22-23-36-156-016</t>
  </si>
  <si>
    <t>21507 WHEELER</t>
  </si>
  <si>
    <t>22-23-36-156-019</t>
  </si>
  <si>
    <t>21633 WHEELER</t>
  </si>
  <si>
    <t>22-23-36-156-025</t>
  </si>
  <si>
    <t>21615 WHEELER</t>
  </si>
  <si>
    <t>22-23-36-156-026</t>
  </si>
  <si>
    <t>22-23-36-157-001</t>
  </si>
  <si>
    <t>21640 WHEELER</t>
  </si>
  <si>
    <t>22-23-36-157-015</t>
  </si>
  <si>
    <t>21639 ROOSEVELT</t>
  </si>
  <si>
    <t>22-23-36-157-017</t>
  </si>
  <si>
    <t>21607 ROOSEVELT</t>
  </si>
  <si>
    <t>22-23-36-158-020</t>
  </si>
  <si>
    <t>21535 JEFFERSON</t>
  </si>
  <si>
    <t>22-23-36-158-026</t>
  </si>
  <si>
    <t>21522 ROOSEVELT</t>
  </si>
  <si>
    <t>22-23-36-160-016</t>
  </si>
  <si>
    <t>28996 INDEPENDENCE</t>
  </si>
  <si>
    <t>22-23-36-178-011</t>
  </si>
  <si>
    <t>21716 HAMILTON AV</t>
  </si>
  <si>
    <t>22-23-36-178-014</t>
  </si>
  <si>
    <t>21822 HAMILTON AV</t>
  </si>
  <si>
    <t>22-23-36-179-008</t>
  </si>
  <si>
    <t>21797 WALDRON</t>
  </si>
  <si>
    <t>22-23-36-182-010</t>
  </si>
  <si>
    <t>21675 HAMILTON AV</t>
  </si>
  <si>
    <t>22-23-36-182-014</t>
  </si>
  <si>
    <t>21613 HAMILTON AV</t>
  </si>
  <si>
    <t>22-23-36-182-017</t>
  </si>
  <si>
    <t>28700 INDEPENDENCE</t>
  </si>
  <si>
    <t>22-23-36-183-019</t>
  </si>
  <si>
    <t>21503 HANCOCK</t>
  </si>
  <si>
    <t>22-23-36-184-001</t>
  </si>
  <si>
    <t>21670 HANCOCK</t>
  </si>
  <si>
    <t>22-23-36-184-011</t>
  </si>
  <si>
    <t>21629 WALDRON</t>
  </si>
  <si>
    <t>22-23-36-184-020</t>
  </si>
  <si>
    <t>21661 WALDRON</t>
  </si>
  <si>
    <t>22-23-36-201-020</t>
  </si>
  <si>
    <t>22208 AVERHILL</t>
  </si>
  <si>
    <t>8F1</t>
  </si>
  <si>
    <t>22-23-36-201-051</t>
  </si>
  <si>
    <t>22242 ARBOR LANE</t>
  </si>
  <si>
    <t>8Q1</t>
  </si>
  <si>
    <t>22-23-36-201-066</t>
  </si>
  <si>
    <t>22131 ARBOR LANE</t>
  </si>
  <si>
    <t>22-23-36-201-069</t>
  </si>
  <si>
    <t>21997 ARBOR LANE</t>
  </si>
  <si>
    <t>22-23-36-201-074</t>
  </si>
  <si>
    <t>21937 ARBOR LANE</t>
  </si>
  <si>
    <t>22-23-36-202-011</t>
  </si>
  <si>
    <t>27765 NINE MILE</t>
  </si>
  <si>
    <t>8D1</t>
  </si>
  <si>
    <t>22-23-36-202-013</t>
  </si>
  <si>
    <t>22339 TREDWELL</t>
  </si>
  <si>
    <t>22-23-36-202-017</t>
  </si>
  <si>
    <t>22247 N BRANDON</t>
  </si>
  <si>
    <t>22-23-36-202-027</t>
  </si>
  <si>
    <t>22167 W BRANDON</t>
  </si>
  <si>
    <t>22-23-36-202-029</t>
  </si>
  <si>
    <t>22151 W BRANDON</t>
  </si>
  <si>
    <t>22-23-36-202-037</t>
  </si>
  <si>
    <t>22087 W BRANDON</t>
  </si>
  <si>
    <t>22-23-36-202-050</t>
  </si>
  <si>
    <t>21749 MALDEN</t>
  </si>
  <si>
    <t>22-23-36-203-020</t>
  </si>
  <si>
    <t>22187 MALDEN</t>
  </si>
  <si>
    <t>22-23-36-203-024</t>
  </si>
  <si>
    <t>22139 MALDEN</t>
  </si>
  <si>
    <t>22-23-36-203-028</t>
  </si>
  <si>
    <t>22091 MALDEN</t>
  </si>
  <si>
    <t>22-23-36-203-032</t>
  </si>
  <si>
    <t>22043 MALDEN</t>
  </si>
  <si>
    <t>22-23-36-204-002</t>
  </si>
  <si>
    <t>22256 N BRANDON</t>
  </si>
  <si>
    <t>22-23-36-204-026</t>
  </si>
  <si>
    <t>22061 TREDWELL</t>
  </si>
  <si>
    <t>22-23-36-204-036</t>
  </si>
  <si>
    <t>21939 TREDWELL</t>
  </si>
  <si>
    <t>22-23-36-204-037</t>
  </si>
  <si>
    <t>21952 S BRANDON</t>
  </si>
  <si>
    <t>22-23-36-226-007</t>
  </si>
  <si>
    <t>27621 NINE MILE</t>
  </si>
  <si>
    <t>22-23-36-226-019</t>
  </si>
  <si>
    <t>22246 ONTAGA ST</t>
  </si>
  <si>
    <t>22-23-36-227-020</t>
  </si>
  <si>
    <t>27612 DOREEN</t>
  </si>
  <si>
    <t>22-23-36-228-005</t>
  </si>
  <si>
    <t>22064 TREDWELL</t>
  </si>
  <si>
    <t>22-23-36-228-009</t>
  </si>
  <si>
    <t>22016 TREDWELL</t>
  </si>
  <si>
    <t>22-23-36-228-013</t>
  </si>
  <si>
    <t>21968 TREDWELL</t>
  </si>
  <si>
    <t>22-23-36-229-007</t>
  </si>
  <si>
    <t>21912 LEYTE</t>
  </si>
  <si>
    <t>22-23-36-230-024</t>
  </si>
  <si>
    <t>21821 INKSTER</t>
  </si>
  <si>
    <t>22-23-36-251-010</t>
  </si>
  <si>
    <t>21571 COLLINGHAM</t>
  </si>
  <si>
    <t>8E1</t>
  </si>
  <si>
    <t>22-23-36-251-016</t>
  </si>
  <si>
    <t>21503 COLLINGHAM</t>
  </si>
  <si>
    <t>22-23-36-252-015</t>
  </si>
  <si>
    <t>21711 OXFORD</t>
  </si>
  <si>
    <t>22-23-36-252-023</t>
  </si>
  <si>
    <t>21511 OXFORD</t>
  </si>
  <si>
    <t>22-23-36-252-029</t>
  </si>
  <si>
    <t>21580 COLLINGHAM</t>
  </si>
  <si>
    <t>22-23-36-253-003</t>
  </si>
  <si>
    <t>21640 OXFORD</t>
  </si>
  <si>
    <t>22-23-36-253-005</t>
  </si>
  <si>
    <t>21618 OXFORD</t>
  </si>
  <si>
    <t>22-23-36-253-009</t>
  </si>
  <si>
    <t>22-23-36-253-026</t>
  </si>
  <si>
    <t>21506 OXFORD</t>
  </si>
  <si>
    <t>22-23-36-276-008</t>
  </si>
  <si>
    <t>21891 S BRANDON</t>
  </si>
  <si>
    <t>22-23-36-276-013</t>
  </si>
  <si>
    <t>21851 S BRANDON</t>
  </si>
  <si>
    <t>22-23-36-276-016</t>
  </si>
  <si>
    <t>27824 SHIAWASSEE</t>
  </si>
  <si>
    <t>22-23-36-277-007</t>
  </si>
  <si>
    <t>21785 S BRANDON</t>
  </si>
  <si>
    <t>22-23-36-278-018</t>
  </si>
  <si>
    <t>21513 ST FRANCIS</t>
  </si>
  <si>
    <t>8G1</t>
  </si>
  <si>
    <t>22-23-36-278-023</t>
  </si>
  <si>
    <t>27729 SHIAWASSEE</t>
  </si>
  <si>
    <t>22-23-36-278-027</t>
  </si>
  <si>
    <t>27740 INDEPENDENCE</t>
  </si>
  <si>
    <t>22-23-36-279-018</t>
  </si>
  <si>
    <t>27619 SHIAWASSEE</t>
  </si>
  <si>
    <t>22-23-36-280-003</t>
  </si>
  <si>
    <t>27533 SHIAWASSEE</t>
  </si>
  <si>
    <t>22-23-36-280-009</t>
  </si>
  <si>
    <t>21512 ONTAGA ST</t>
  </si>
  <si>
    <t>22-23-36-305-005</t>
  </si>
  <si>
    <t>21406 JACKSONVILLE</t>
  </si>
  <si>
    <t>22-23-36-305-013</t>
  </si>
  <si>
    <t>21351 WHITTINGTON</t>
  </si>
  <si>
    <t>22-23-36-305-017</t>
  </si>
  <si>
    <t>21313 WHITTINGTON</t>
  </si>
  <si>
    <t>8R1</t>
  </si>
  <si>
    <t>22-23-36-307-001</t>
  </si>
  <si>
    <t>21226 MIDDLEBELT</t>
  </si>
  <si>
    <t>8H1</t>
  </si>
  <si>
    <t>22-23-36-326-005</t>
  </si>
  <si>
    <t>21338 WHITTINGTON</t>
  </si>
  <si>
    <t>22-23-36-326-014</t>
  </si>
  <si>
    <t>22-23-36-326-011</t>
  </si>
  <si>
    <t>21411 ROCKWELL</t>
  </si>
  <si>
    <t>22-23-36-326-017</t>
  </si>
  <si>
    <t>21301 ROCKWELL</t>
  </si>
  <si>
    <t>22-23-36-328-009</t>
  </si>
  <si>
    <t>21412 HAMILTON AV</t>
  </si>
  <si>
    <t>22-23-36-328-013</t>
  </si>
  <si>
    <t>21328 HAMILTON AV</t>
  </si>
  <si>
    <t>22-23-36-329-017</t>
  </si>
  <si>
    <t>21429 AVERHILL</t>
  </si>
  <si>
    <t>8J1</t>
  </si>
  <si>
    <t>22-23-36-351-009</t>
  </si>
  <si>
    <t>29215 DRESDEN</t>
  </si>
  <si>
    <t>22-23-36-354-005</t>
  </si>
  <si>
    <t>29096 LIST</t>
  </si>
  <si>
    <t>22-23-36-354-012</t>
  </si>
  <si>
    <t>28910 LIST</t>
  </si>
  <si>
    <t>22-23-36-356-001</t>
  </si>
  <si>
    <t>29093 LIST</t>
  </si>
  <si>
    <t>22-23-36-377-009</t>
  </si>
  <si>
    <t>28519 GRAYLING</t>
  </si>
  <si>
    <t>8I1</t>
  </si>
  <si>
    <t>22-23-36-377-025</t>
  </si>
  <si>
    <t>20908 WALDRON</t>
  </si>
  <si>
    <t>22-23-36-377-031</t>
  </si>
  <si>
    <t>20823 PEARL</t>
  </si>
  <si>
    <t>8K1</t>
  </si>
  <si>
    <t>22-23-36-377-052</t>
  </si>
  <si>
    <t>28418 EIGHT MILE</t>
  </si>
  <si>
    <t>98A</t>
  </si>
  <si>
    <t>22-23-36-377-064</t>
  </si>
  <si>
    <t>28422 EIGHT MILE</t>
  </si>
  <si>
    <t>22-23-36-377-072</t>
  </si>
  <si>
    <t>22-23-36-377-074</t>
  </si>
  <si>
    <t>22-23-36-377-079</t>
  </si>
  <si>
    <t>28426 EIGHT MILE</t>
  </si>
  <si>
    <t>22-23-36-377-092</t>
  </si>
  <si>
    <t>28428 EIGHT MILE</t>
  </si>
  <si>
    <t>22-23-36-377-097</t>
  </si>
  <si>
    <t>22-23-36-377-100</t>
  </si>
  <si>
    <t>22-23-36-377-101</t>
  </si>
  <si>
    <t>22-23-36-377-105</t>
  </si>
  <si>
    <t>22-23-36-401-012</t>
  </si>
  <si>
    <t>21305 COLLINGHAM</t>
  </si>
  <si>
    <t>8L1</t>
  </si>
  <si>
    <t>22-23-36-401-015</t>
  </si>
  <si>
    <t>21203 COLLINGHAM</t>
  </si>
  <si>
    <t>22-23-36-401-020</t>
  </si>
  <si>
    <t>21101 COLLINGHAM</t>
  </si>
  <si>
    <t>22-23-36-402-001</t>
  </si>
  <si>
    <t>21440 COLLINGHAM</t>
  </si>
  <si>
    <t>22-23-36-402-004</t>
  </si>
  <si>
    <t>21410 COLLINGHAM</t>
  </si>
  <si>
    <t>22-23-36-402-014</t>
  </si>
  <si>
    <t>21114 COLLINGHAM</t>
  </si>
  <si>
    <t>22-23-36-402-022</t>
  </si>
  <si>
    <t>21409 OXFORD</t>
  </si>
  <si>
    <t>22-23-36-402-036</t>
  </si>
  <si>
    <t>21111 OXFORD</t>
  </si>
  <si>
    <t>22-23-36-402-048</t>
  </si>
  <si>
    <t>21331 OXFORD</t>
  </si>
  <si>
    <t>22-23-36-402-052</t>
  </si>
  <si>
    <t>21215 OXFORD</t>
  </si>
  <si>
    <t>22-23-36-426-011</t>
  </si>
  <si>
    <t>21447 ST FRANCIS</t>
  </si>
  <si>
    <t>22-23-36-426-022</t>
  </si>
  <si>
    <t>21315 ST FRANCIS</t>
  </si>
  <si>
    <t>22-23-36-426-023</t>
  </si>
  <si>
    <t>21311 ST FRANCIS</t>
  </si>
  <si>
    <t>22-23-36-427-010</t>
  </si>
  <si>
    <t>21314 ST FRANCIS</t>
  </si>
  <si>
    <t>22-23-36-427-027</t>
  </si>
  <si>
    <t>21401 ONTAGA ST</t>
  </si>
  <si>
    <t>22-23-36-429-001</t>
  </si>
  <si>
    <t>21344 RENSSELAER</t>
  </si>
  <si>
    <t>22-23-36-429-018</t>
  </si>
  <si>
    <t>21313 INKSTER</t>
  </si>
  <si>
    <t>22-23-36-431-004</t>
  </si>
  <si>
    <t>21226 ST FRANCIS</t>
  </si>
  <si>
    <t>22-23-36-431-005</t>
  </si>
  <si>
    <t>22-23-36-431-013</t>
  </si>
  <si>
    <t>21217 ONTAGA ST</t>
  </si>
  <si>
    <t>22-23-36-431-014</t>
  </si>
  <si>
    <t>21213 ONTAGA ST</t>
  </si>
  <si>
    <t>22-23-36-431-020</t>
  </si>
  <si>
    <t>21103 ONTAGA ST</t>
  </si>
  <si>
    <t>22-23-36-431-019</t>
  </si>
  <si>
    <t>22-23-36-432-004</t>
  </si>
  <si>
    <t>21228 ONTAGA ST</t>
  </si>
  <si>
    <t>22-23-36-432-005</t>
  </si>
  <si>
    <t>22-23-36-432-020</t>
  </si>
  <si>
    <t>21213 RENSSELAER</t>
  </si>
  <si>
    <t>22-23-36-432-023</t>
  </si>
  <si>
    <t>21175 RENSSELAER</t>
  </si>
  <si>
    <t>22-23-36-432-030</t>
  </si>
  <si>
    <t>21101 RENSSELAER</t>
  </si>
  <si>
    <t>22-23-36-432-032</t>
  </si>
  <si>
    <t>21235 RENSSELAER</t>
  </si>
  <si>
    <t>22-23-36-433-006</t>
  </si>
  <si>
    <t>21200 RENSSELAER</t>
  </si>
  <si>
    <t>22-23-36-433-007</t>
  </si>
  <si>
    <t>21188 RENSSELAER</t>
  </si>
  <si>
    <t>22-23-36-433-016</t>
  </si>
  <si>
    <t>21219 INKSTER</t>
  </si>
  <si>
    <t>22-23-36-433-017</t>
  </si>
  <si>
    <t>21207 INKSTER</t>
  </si>
  <si>
    <t>22-23-36-433-019</t>
  </si>
  <si>
    <t>21195 INKSTER</t>
  </si>
  <si>
    <t>22-23-36-433-027</t>
  </si>
  <si>
    <t>21107 INKSTER</t>
  </si>
  <si>
    <t>22-23-36-433-030</t>
  </si>
  <si>
    <t>21127 INKSTER</t>
  </si>
  <si>
    <t>22-23-36-476-004</t>
  </si>
  <si>
    <t>21042 COLWELL</t>
  </si>
  <si>
    <t>22-23-36-476-013</t>
  </si>
  <si>
    <t>20908 COLWELL</t>
  </si>
  <si>
    <t>22-23-36-477-010</t>
  </si>
  <si>
    <t>21000 ST FRANCIS</t>
  </si>
  <si>
    <t>22-23-36-477-026</t>
  </si>
  <si>
    <t>20925 ONTAGA ST</t>
  </si>
  <si>
    <t>22-23-36-479-017</t>
  </si>
  <si>
    <t>20999 INKSTER</t>
  </si>
  <si>
    <t>22-23-36-483-024</t>
  </si>
  <si>
    <t>20753 INKSTER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</si>
  <si>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</si>
  <si>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</si>
  <si>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</si>
  <si>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</si>
  <si>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</si>
  <si>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</si>
  <si>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</si>
  <si>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</si>
  <si>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High</t>
  </si>
  <si>
    <t>Low</t>
  </si>
  <si>
    <t>Mean</t>
  </si>
  <si>
    <t>Median</t>
  </si>
  <si>
    <t>StdDev</t>
  </si>
  <si>
    <t>COD</t>
  </si>
  <si>
    <t>PRD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</si>
</sst>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  <numFmt numFmtId="169" formatCode="0.0000_);[Red]\(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16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6088-FB2E-42E7-B0EB-2B7A0851D7B5}">
  <dimension ref="A1:BM2314"/>
  <sheetViews>
    <sheetView tabSelected="1" topLeftCell="A2288" workbookViewId="0">
      <selection activeCell="I2314" sqref="I2314"/>
    </sheetView>
  </sheetViews>
  <sheetFormatPr defaultRowHeight="15" x14ac:dyDescent="0.25"/>
  <cols>
    <col min="1" max="1" width="16" bestFit="1" customWidth="1"/>
    <col min="2" max="2" width="28.28515625" bestFit="1" customWidth="1"/>
    <col min="3" max="3" width="9.28515625" style="17" bestFit="1" customWidth="1"/>
    <col min="4" max="4" width="12.85546875" style="7" bestFit="1" customWidth="1"/>
    <col min="5" max="5" width="5.5703125" bestFit="1" customWidth="1"/>
    <col min="6" max="6" width="30.140625" bestFit="1" customWidth="1"/>
    <col min="7" max="8" width="12.85546875" style="7" bestFit="1" customWidth="1"/>
    <col min="9" max="9" width="12.85546875" style="12" bestFit="1" customWidth="1"/>
    <col min="10" max="10" width="12.85546875" style="12" customWidth="1"/>
    <col min="11" max="11" width="13.42578125" style="7" bestFit="1" customWidth="1"/>
    <col min="12" max="12" width="11" style="7" bestFit="1" customWidth="1"/>
    <col min="13" max="13" width="13.5703125" style="7" bestFit="1" customWidth="1"/>
    <col min="14" max="14" width="12.85546875" style="7" bestFit="1" customWidth="1"/>
    <col min="15" max="15" width="7" style="22" bestFit="1" customWidth="1"/>
    <col min="16" max="16" width="10.140625" style="27" bestFit="1" customWidth="1"/>
    <col min="17" max="17" width="15.5703125" style="32" bestFit="1" customWidth="1"/>
    <col min="18" max="18" width="11.5703125" style="40" bestFit="1" customWidth="1"/>
    <col min="19" max="19" width="18.85546875" style="42" bestFit="1" customWidth="1"/>
    <col min="20" max="20" width="16" bestFit="1" customWidth="1"/>
    <col min="21" max="21" width="9.42578125" bestFit="1" customWidth="1"/>
    <col min="22" max="22" width="10.7109375" style="7" bestFit="1" customWidth="1"/>
    <col min="23" max="23" width="11.5703125" bestFit="1" customWidth="1"/>
    <col min="24" max="24" width="10.42578125" style="17" bestFit="1" customWidth="1"/>
    <col min="25" max="25" width="32.42578125" bestFit="1" customWidth="1"/>
    <col min="26" max="26" width="26" bestFit="1" customWidth="1"/>
    <col min="27" max="28" width="13.7109375" bestFit="1" customWidth="1"/>
  </cols>
  <sheetData>
    <row r="1" spans="1:65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11"/>
      <c r="K1" s="6" t="s">
        <v>9</v>
      </c>
      <c r="L1" s="6" t="s">
        <v>10</v>
      </c>
      <c r="M1" s="6" t="s">
        <v>11</v>
      </c>
      <c r="N1" s="6" t="s">
        <v>12</v>
      </c>
      <c r="O1" s="21" t="s">
        <v>13</v>
      </c>
      <c r="P1" s="26" t="s">
        <v>14</v>
      </c>
      <c r="Q1" s="31" t="s">
        <v>15</v>
      </c>
      <c r="R1" s="36" t="s">
        <v>16</v>
      </c>
      <c r="S1" s="41" t="s">
        <v>17</v>
      </c>
      <c r="T1" s="1" t="s">
        <v>18</v>
      </c>
      <c r="U1" s="1" t="s">
        <v>19</v>
      </c>
      <c r="V1" s="6" t="s">
        <v>20</v>
      </c>
      <c r="W1" s="1" t="s">
        <v>21</v>
      </c>
      <c r="X1" s="16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x14ac:dyDescent="0.25">
      <c r="A2" t="s">
        <v>27</v>
      </c>
      <c r="B2" t="s">
        <v>28</v>
      </c>
      <c r="C2" s="17">
        <v>44991</v>
      </c>
      <c r="D2" s="7">
        <v>388000</v>
      </c>
      <c r="E2" t="s">
        <v>29</v>
      </c>
      <c r="F2" t="s">
        <v>30</v>
      </c>
      <c r="G2" s="7">
        <v>388000</v>
      </c>
      <c r="H2" s="7">
        <v>191050</v>
      </c>
      <c r="I2" s="12">
        <f>H2/G2*100</f>
        <v>49.239690721649488</v>
      </c>
      <c r="J2" s="12">
        <f>+ABS(I2-$I$2311)</f>
        <v>0.43772294995022776</v>
      </c>
      <c r="K2" s="7">
        <v>382098</v>
      </c>
      <c r="L2" s="7">
        <v>74972</v>
      </c>
      <c r="M2" s="7">
        <f>G2-L2</f>
        <v>313028</v>
      </c>
      <c r="N2" s="7">
        <v>207517.5625</v>
      </c>
      <c r="O2" s="22">
        <f>M2/N2</f>
        <v>1.5084410024332278</v>
      </c>
      <c r="P2" s="27">
        <v>2665</v>
      </c>
      <c r="Q2" s="32">
        <f>M2/P2</f>
        <v>117.45891181988743</v>
      </c>
      <c r="R2" s="37" t="s">
        <v>31</v>
      </c>
      <c r="S2" s="42">
        <f>ABS(O2306-O2)*100</f>
        <v>13.00842123868533</v>
      </c>
      <c r="T2" t="s">
        <v>32</v>
      </c>
      <c r="V2" s="7">
        <v>71875</v>
      </c>
      <c r="W2" t="s">
        <v>33</v>
      </c>
      <c r="X2" s="17" t="s">
        <v>34</v>
      </c>
      <c r="Z2" t="s">
        <v>35</v>
      </c>
      <c r="AA2">
        <v>401</v>
      </c>
      <c r="AB2">
        <v>50</v>
      </c>
      <c r="AM2" s="2"/>
      <c r="BD2" s="2"/>
      <c r="BF2" s="2"/>
    </row>
    <row r="3" spans="1:65" x14ac:dyDescent="0.25">
      <c r="A3" t="s">
        <v>36</v>
      </c>
      <c r="B3" t="s">
        <v>37</v>
      </c>
      <c r="C3" s="17">
        <v>44762</v>
      </c>
      <c r="D3" s="7">
        <v>485000</v>
      </c>
      <c r="E3" t="s">
        <v>29</v>
      </c>
      <c r="F3" t="s">
        <v>30</v>
      </c>
      <c r="G3" s="7">
        <v>485000</v>
      </c>
      <c r="H3" s="7">
        <v>218930</v>
      </c>
      <c r="I3" s="12">
        <f>H3/G3*100</f>
        <v>45.14020618556701</v>
      </c>
      <c r="J3" s="12">
        <f t="shared" ref="J3:J66" si="0">+ABS(I3-$I$2311)</f>
        <v>4.5372074860327061</v>
      </c>
      <c r="K3" s="7">
        <v>437858</v>
      </c>
      <c r="L3" s="7">
        <v>76682</v>
      </c>
      <c r="M3" s="7">
        <f>G3-L3</f>
        <v>408318</v>
      </c>
      <c r="N3" s="7">
        <v>244037.84375</v>
      </c>
      <c r="O3" s="22">
        <f>M3/N3</f>
        <v>1.6731749212564495</v>
      </c>
      <c r="P3" s="27">
        <v>2895</v>
      </c>
      <c r="Q3" s="32">
        <f>M3/P3</f>
        <v>141.04248704663212</v>
      </c>
      <c r="R3" s="37" t="s">
        <v>31</v>
      </c>
      <c r="S3" s="42">
        <f>ABS(O2306-O3)*100</f>
        <v>29.481813121007505</v>
      </c>
      <c r="T3" t="s">
        <v>32</v>
      </c>
      <c r="V3" s="7">
        <v>71875</v>
      </c>
      <c r="W3" t="s">
        <v>33</v>
      </c>
      <c r="X3" s="17" t="s">
        <v>34</v>
      </c>
      <c r="Z3" t="s">
        <v>35</v>
      </c>
      <c r="AA3">
        <v>401</v>
      </c>
      <c r="AB3">
        <v>55</v>
      </c>
    </row>
    <row r="4" spans="1:65" x14ac:dyDescent="0.25">
      <c r="A4" t="s">
        <v>38</v>
      </c>
      <c r="B4" t="s">
        <v>39</v>
      </c>
      <c r="C4" s="17">
        <v>44624</v>
      </c>
      <c r="D4" s="7">
        <v>430000</v>
      </c>
      <c r="E4" t="s">
        <v>29</v>
      </c>
      <c r="F4" t="s">
        <v>30</v>
      </c>
      <c r="G4" s="7">
        <v>430000</v>
      </c>
      <c r="H4" s="7">
        <v>197380</v>
      </c>
      <c r="I4" s="12">
        <f>H4/G4*100</f>
        <v>45.902325581395345</v>
      </c>
      <c r="J4" s="12">
        <f t="shared" si="0"/>
        <v>3.7750880902043704</v>
      </c>
      <c r="K4" s="7">
        <v>394763</v>
      </c>
      <c r="L4" s="7">
        <v>74999</v>
      </c>
      <c r="M4" s="7">
        <f>G4-L4</f>
        <v>355001</v>
      </c>
      <c r="N4" s="7">
        <v>216056.75</v>
      </c>
      <c r="O4" s="22">
        <f>M4/N4</f>
        <v>1.643091456295626</v>
      </c>
      <c r="P4" s="27">
        <v>2781</v>
      </c>
      <c r="Q4" s="32">
        <f>M4/P4</f>
        <v>127.65228335131248</v>
      </c>
      <c r="R4" s="37" t="s">
        <v>31</v>
      </c>
      <c r="S4" s="42">
        <f>ABS(O2306-O4)*100</f>
        <v>26.473466624925159</v>
      </c>
      <c r="T4" t="s">
        <v>32</v>
      </c>
      <c r="V4" s="7">
        <v>71875</v>
      </c>
      <c r="W4" t="s">
        <v>33</v>
      </c>
      <c r="X4" s="17" t="s">
        <v>34</v>
      </c>
      <c r="Z4" t="s">
        <v>35</v>
      </c>
      <c r="AA4">
        <v>401</v>
      </c>
      <c r="AB4">
        <v>53</v>
      </c>
    </row>
    <row r="5" spans="1:65" x14ac:dyDescent="0.25">
      <c r="A5" t="s">
        <v>40</v>
      </c>
      <c r="B5" t="s">
        <v>41</v>
      </c>
      <c r="C5" s="17">
        <v>44831</v>
      </c>
      <c r="D5" s="7">
        <v>380000</v>
      </c>
      <c r="E5" t="s">
        <v>29</v>
      </c>
      <c r="F5" t="s">
        <v>30</v>
      </c>
      <c r="G5" s="7">
        <v>380000</v>
      </c>
      <c r="H5" s="7">
        <v>212200</v>
      </c>
      <c r="I5" s="12">
        <f>H5/G5*100</f>
        <v>55.84210526315789</v>
      </c>
      <c r="J5" s="12">
        <f t="shared" si="0"/>
        <v>6.1646915915581744</v>
      </c>
      <c r="K5" s="7">
        <v>424406</v>
      </c>
      <c r="L5" s="7">
        <v>83019</v>
      </c>
      <c r="M5" s="7">
        <f>G5-L5</f>
        <v>296981</v>
      </c>
      <c r="N5" s="7">
        <v>230666.890625</v>
      </c>
      <c r="O5" s="22">
        <f>M5/N5</f>
        <v>1.2874886343476499</v>
      </c>
      <c r="P5" s="27">
        <v>2979</v>
      </c>
      <c r="Q5" s="32">
        <f>M5/P5</f>
        <v>99.691507217186981</v>
      </c>
      <c r="R5" s="37" t="s">
        <v>31</v>
      </c>
      <c r="S5" s="42">
        <f>ABS(O2306-O5)*100</f>
        <v>9.0868155698724529</v>
      </c>
      <c r="T5" t="s">
        <v>32</v>
      </c>
      <c r="V5" s="7">
        <v>61875</v>
      </c>
      <c r="W5" t="s">
        <v>33</v>
      </c>
      <c r="X5" s="17" t="s">
        <v>34</v>
      </c>
      <c r="Z5" t="s">
        <v>35</v>
      </c>
      <c r="AA5">
        <v>401</v>
      </c>
      <c r="AB5">
        <v>53</v>
      </c>
    </row>
    <row r="6" spans="1:65" x14ac:dyDescent="0.25">
      <c r="A6" t="s">
        <v>42</v>
      </c>
      <c r="B6" t="s">
        <v>43</v>
      </c>
      <c r="C6" s="17">
        <v>44813</v>
      </c>
      <c r="D6" s="7">
        <v>325000</v>
      </c>
      <c r="E6" t="s">
        <v>29</v>
      </c>
      <c r="F6" t="s">
        <v>30</v>
      </c>
      <c r="G6" s="7">
        <v>325000</v>
      </c>
      <c r="H6" s="7">
        <v>164450</v>
      </c>
      <c r="I6" s="12">
        <f>H6/G6*100</f>
        <v>50.6</v>
      </c>
      <c r="J6" s="12">
        <f t="shared" si="0"/>
        <v>0.92258632840028554</v>
      </c>
      <c r="K6" s="7">
        <v>328908</v>
      </c>
      <c r="L6" s="7">
        <v>74115</v>
      </c>
      <c r="M6" s="7">
        <f>G6-L6</f>
        <v>250885</v>
      </c>
      <c r="N6" s="7">
        <v>172157.4375</v>
      </c>
      <c r="O6" s="22">
        <f>M6/N6</f>
        <v>1.457299804430465</v>
      </c>
      <c r="P6" s="27">
        <v>2121</v>
      </c>
      <c r="Q6" s="32">
        <f>M6/P6</f>
        <v>118.28618576143329</v>
      </c>
      <c r="R6" s="37" t="s">
        <v>31</v>
      </c>
      <c r="S6" s="42">
        <f>ABS(O2306-O6)*100</f>
        <v>7.8943014384090571</v>
      </c>
      <c r="T6" t="s">
        <v>32</v>
      </c>
      <c r="V6" s="7">
        <v>61875</v>
      </c>
      <c r="W6" t="s">
        <v>33</v>
      </c>
      <c r="X6" s="17" t="s">
        <v>34</v>
      </c>
      <c r="Z6" t="s">
        <v>35</v>
      </c>
      <c r="AA6">
        <v>401</v>
      </c>
      <c r="AB6">
        <v>48</v>
      </c>
    </row>
    <row r="7" spans="1:65" x14ac:dyDescent="0.25">
      <c r="A7" t="s">
        <v>44</v>
      </c>
      <c r="B7" t="s">
        <v>45</v>
      </c>
      <c r="C7" s="17">
        <v>44512</v>
      </c>
      <c r="D7" s="7">
        <v>365000</v>
      </c>
      <c r="E7" t="s">
        <v>29</v>
      </c>
      <c r="F7" t="s">
        <v>30</v>
      </c>
      <c r="G7" s="7">
        <v>365000</v>
      </c>
      <c r="H7" s="7">
        <v>183940</v>
      </c>
      <c r="I7" s="12">
        <f>H7/G7*100</f>
        <v>50.394520547945213</v>
      </c>
      <c r="J7" s="12">
        <f t="shared" si="0"/>
        <v>0.71710687634549686</v>
      </c>
      <c r="K7" s="7">
        <v>367883</v>
      </c>
      <c r="L7" s="7">
        <v>65026</v>
      </c>
      <c r="M7" s="7">
        <f>G7-L7</f>
        <v>299974</v>
      </c>
      <c r="N7" s="7">
        <v>204633.109375</v>
      </c>
      <c r="O7" s="22">
        <f>M7/N7</f>
        <v>1.4659113616373938</v>
      </c>
      <c r="P7" s="27">
        <v>2697</v>
      </c>
      <c r="Q7" s="32">
        <f>M7/P7</f>
        <v>111.22506488691138</v>
      </c>
      <c r="R7" s="37" t="s">
        <v>31</v>
      </c>
      <c r="S7" s="42">
        <f>ABS(O2306-O7)*100</f>
        <v>8.7554571591019315</v>
      </c>
      <c r="T7" t="s">
        <v>32</v>
      </c>
      <c r="V7" s="7">
        <v>61875</v>
      </c>
      <c r="W7" t="s">
        <v>33</v>
      </c>
      <c r="X7" s="17" t="s">
        <v>34</v>
      </c>
      <c r="Z7" t="s">
        <v>35</v>
      </c>
      <c r="AA7">
        <v>401</v>
      </c>
      <c r="AB7">
        <v>50</v>
      </c>
    </row>
    <row r="8" spans="1:65" x14ac:dyDescent="0.25">
      <c r="A8" t="s">
        <v>46</v>
      </c>
      <c r="B8" t="s">
        <v>47</v>
      </c>
      <c r="C8" s="17">
        <v>44805</v>
      </c>
      <c r="D8" s="7">
        <v>365000</v>
      </c>
      <c r="E8" t="s">
        <v>29</v>
      </c>
      <c r="F8" t="s">
        <v>30</v>
      </c>
      <c r="G8" s="7">
        <v>365000</v>
      </c>
      <c r="H8" s="7">
        <v>177650</v>
      </c>
      <c r="I8" s="12">
        <f>H8/G8*100</f>
        <v>48.671232876712331</v>
      </c>
      <c r="J8" s="12">
        <f t="shared" si="0"/>
        <v>1.0061807948873849</v>
      </c>
      <c r="K8" s="7">
        <v>355308</v>
      </c>
      <c r="L8" s="7">
        <v>68162</v>
      </c>
      <c r="M8" s="7">
        <f>G8-L8</f>
        <v>296838</v>
      </c>
      <c r="N8" s="7">
        <v>194017.5625</v>
      </c>
      <c r="O8" s="22">
        <f>M8/N8</f>
        <v>1.5299542792678884</v>
      </c>
      <c r="P8" s="27">
        <v>2346</v>
      </c>
      <c r="Q8" s="32">
        <f>M8/P8</f>
        <v>126.52941176470588</v>
      </c>
      <c r="R8" s="37" t="s">
        <v>31</v>
      </c>
      <c r="S8" s="42">
        <f>ABS(O2306-O8)*100</f>
        <v>15.159748922151394</v>
      </c>
      <c r="T8" t="s">
        <v>32</v>
      </c>
      <c r="V8" s="7">
        <v>61875</v>
      </c>
      <c r="W8" t="s">
        <v>33</v>
      </c>
      <c r="X8" s="17" t="s">
        <v>34</v>
      </c>
      <c r="Z8" t="s">
        <v>35</v>
      </c>
      <c r="AA8">
        <v>401</v>
      </c>
      <c r="AB8">
        <v>53</v>
      </c>
    </row>
    <row r="9" spans="1:65" x14ac:dyDescent="0.25">
      <c r="A9" t="s">
        <v>48</v>
      </c>
      <c r="B9" t="s">
        <v>49</v>
      </c>
      <c r="C9" s="17">
        <v>44510</v>
      </c>
      <c r="D9" s="7">
        <v>350000</v>
      </c>
      <c r="E9" t="s">
        <v>29</v>
      </c>
      <c r="F9" t="s">
        <v>30</v>
      </c>
      <c r="G9" s="7">
        <v>350000</v>
      </c>
      <c r="H9" s="7">
        <v>171780</v>
      </c>
      <c r="I9" s="12">
        <f>H9/G9*100</f>
        <v>49.08</v>
      </c>
      <c r="J9" s="12">
        <f t="shared" si="0"/>
        <v>0.59741367159971759</v>
      </c>
      <c r="K9" s="7">
        <v>343563</v>
      </c>
      <c r="L9" s="7">
        <v>65825</v>
      </c>
      <c r="M9" s="7">
        <f>G9-L9</f>
        <v>284175</v>
      </c>
      <c r="N9" s="7">
        <v>187660.8125</v>
      </c>
      <c r="O9" s="22">
        <f>M9/N9</f>
        <v>1.5143012343080418</v>
      </c>
      <c r="P9" s="27">
        <v>2291</v>
      </c>
      <c r="Q9" s="32">
        <f>M9/P9</f>
        <v>124.03972064600612</v>
      </c>
      <c r="R9" s="37" t="s">
        <v>31</v>
      </c>
      <c r="S9" s="42">
        <f>ABS(O2306-O9)*100</f>
        <v>13.59444442616673</v>
      </c>
      <c r="T9" t="s">
        <v>32</v>
      </c>
      <c r="V9" s="7">
        <v>61875</v>
      </c>
      <c r="W9" t="s">
        <v>33</v>
      </c>
      <c r="X9" s="17" t="s">
        <v>34</v>
      </c>
      <c r="Z9" t="s">
        <v>35</v>
      </c>
      <c r="AA9">
        <v>401</v>
      </c>
      <c r="AB9">
        <v>53</v>
      </c>
    </row>
    <row r="10" spans="1:65" x14ac:dyDescent="0.25">
      <c r="A10" t="s">
        <v>50</v>
      </c>
      <c r="B10" t="s">
        <v>51</v>
      </c>
      <c r="C10" s="17">
        <v>44287</v>
      </c>
      <c r="D10" s="7">
        <v>347500</v>
      </c>
      <c r="E10" t="s">
        <v>29</v>
      </c>
      <c r="F10" t="s">
        <v>30</v>
      </c>
      <c r="G10" s="7">
        <v>347500</v>
      </c>
      <c r="H10" s="7">
        <v>192790</v>
      </c>
      <c r="I10" s="12">
        <f>H10/G10*100</f>
        <v>55.479136690647479</v>
      </c>
      <c r="J10" s="12">
        <f t="shared" si="0"/>
        <v>5.8017230190477633</v>
      </c>
      <c r="K10" s="7">
        <v>385574</v>
      </c>
      <c r="L10" s="7">
        <v>64972</v>
      </c>
      <c r="M10" s="7">
        <f>G10-L10</f>
        <v>282528</v>
      </c>
      <c r="N10" s="7">
        <v>216622.96875</v>
      </c>
      <c r="O10" s="22">
        <f>M10/N10</f>
        <v>1.3042384269327396</v>
      </c>
      <c r="P10" s="27">
        <v>2747</v>
      </c>
      <c r="Q10" s="32">
        <f>M10/P10</f>
        <v>102.84965416818348</v>
      </c>
      <c r="R10" s="37" t="s">
        <v>31</v>
      </c>
      <c r="S10" s="42">
        <f>ABS(O2306-O10)*100</f>
        <v>7.4118363113634844</v>
      </c>
      <c r="T10" t="s">
        <v>32</v>
      </c>
      <c r="V10" s="7">
        <v>61875</v>
      </c>
      <c r="W10" t="s">
        <v>33</v>
      </c>
      <c r="X10" s="17" t="s">
        <v>34</v>
      </c>
      <c r="Z10" t="s">
        <v>35</v>
      </c>
      <c r="AA10">
        <v>401</v>
      </c>
      <c r="AB10">
        <v>53</v>
      </c>
    </row>
    <row r="11" spans="1:65" x14ac:dyDescent="0.25">
      <c r="A11" t="s">
        <v>52</v>
      </c>
      <c r="B11" t="s">
        <v>53</v>
      </c>
      <c r="C11" s="17">
        <v>45002</v>
      </c>
      <c r="D11" s="7">
        <v>385000</v>
      </c>
      <c r="E11" t="s">
        <v>29</v>
      </c>
      <c r="F11" t="s">
        <v>30</v>
      </c>
      <c r="G11" s="7">
        <v>385000</v>
      </c>
      <c r="H11" s="7">
        <v>188090</v>
      </c>
      <c r="I11" s="12">
        <f>H11/G11*100</f>
        <v>48.854545454545459</v>
      </c>
      <c r="J11" s="12">
        <f t="shared" si="0"/>
        <v>0.82286821705425695</v>
      </c>
      <c r="K11" s="7">
        <v>376184</v>
      </c>
      <c r="L11" s="7">
        <v>68687</v>
      </c>
      <c r="M11" s="7">
        <f>G11-L11</f>
        <v>316313</v>
      </c>
      <c r="N11" s="7">
        <v>207768.25</v>
      </c>
      <c r="O11" s="22">
        <f>M11/N11</f>
        <v>1.5224318441340292</v>
      </c>
      <c r="P11" s="27">
        <v>2661</v>
      </c>
      <c r="Q11" s="32">
        <f>M11/P11</f>
        <v>118.86997369409997</v>
      </c>
      <c r="R11" s="37" t="s">
        <v>31</v>
      </c>
      <c r="S11" s="42">
        <f>ABS(O2306-O11)*100</f>
        <v>14.407505408765475</v>
      </c>
      <c r="T11" t="s">
        <v>32</v>
      </c>
      <c r="V11" s="7">
        <v>61875</v>
      </c>
      <c r="W11" t="s">
        <v>33</v>
      </c>
      <c r="X11" s="17" t="s">
        <v>34</v>
      </c>
      <c r="Z11" t="s">
        <v>35</v>
      </c>
      <c r="AA11">
        <v>401</v>
      </c>
      <c r="AB11">
        <v>50</v>
      </c>
    </row>
    <row r="12" spans="1:65" x14ac:dyDescent="0.25">
      <c r="A12" t="s">
        <v>54</v>
      </c>
      <c r="B12" t="s">
        <v>55</v>
      </c>
      <c r="C12" s="17">
        <v>44393</v>
      </c>
      <c r="D12" s="7">
        <v>395000</v>
      </c>
      <c r="E12" t="s">
        <v>29</v>
      </c>
      <c r="F12" t="s">
        <v>30</v>
      </c>
      <c r="G12" s="7">
        <v>395000</v>
      </c>
      <c r="H12" s="7">
        <v>193330</v>
      </c>
      <c r="I12" s="12">
        <f>H12/G12*100</f>
        <v>48.944303797468351</v>
      </c>
      <c r="J12" s="12">
        <f t="shared" si="0"/>
        <v>0.7331098741313653</v>
      </c>
      <c r="K12" s="7">
        <v>386663</v>
      </c>
      <c r="L12" s="7">
        <v>71484</v>
      </c>
      <c r="M12" s="7">
        <f>G12-L12</f>
        <v>323516</v>
      </c>
      <c r="N12" s="7">
        <v>212958.78125</v>
      </c>
      <c r="O12" s="22">
        <f>M12/N12</f>
        <v>1.5191484384962406</v>
      </c>
      <c r="P12" s="27">
        <v>2564</v>
      </c>
      <c r="Q12" s="32">
        <f>M12/P12</f>
        <v>126.17628705148206</v>
      </c>
      <c r="R12" s="37" t="s">
        <v>31</v>
      </c>
      <c r="S12" s="42">
        <f>ABS(O2306-O12)*100</f>
        <v>14.079164844986614</v>
      </c>
      <c r="T12" t="s">
        <v>32</v>
      </c>
      <c r="V12" s="7">
        <v>61875</v>
      </c>
      <c r="W12" t="s">
        <v>33</v>
      </c>
      <c r="X12" s="17" t="s">
        <v>34</v>
      </c>
      <c r="Z12" t="s">
        <v>35</v>
      </c>
      <c r="AA12">
        <v>401</v>
      </c>
      <c r="AB12">
        <v>53</v>
      </c>
    </row>
    <row r="13" spans="1:65" x14ac:dyDescent="0.25">
      <c r="A13" t="s">
        <v>56</v>
      </c>
      <c r="B13" t="s">
        <v>57</v>
      </c>
      <c r="C13" s="17">
        <v>44799</v>
      </c>
      <c r="D13" s="7">
        <v>388000</v>
      </c>
      <c r="E13" t="s">
        <v>29</v>
      </c>
      <c r="F13" t="s">
        <v>30</v>
      </c>
      <c r="G13" s="7">
        <v>388000</v>
      </c>
      <c r="H13" s="7">
        <v>208560</v>
      </c>
      <c r="I13" s="12">
        <f>H13/G13*100</f>
        <v>53.752577319587623</v>
      </c>
      <c r="J13" s="12">
        <f t="shared" si="0"/>
        <v>4.0751636479879068</v>
      </c>
      <c r="K13" s="7">
        <v>417120</v>
      </c>
      <c r="L13" s="7">
        <v>67341</v>
      </c>
      <c r="M13" s="7">
        <f>G13-L13</f>
        <v>320659</v>
      </c>
      <c r="N13" s="7">
        <v>236337.15625</v>
      </c>
      <c r="O13" s="22">
        <f>M13/N13</f>
        <v>1.356786233226922</v>
      </c>
      <c r="P13" s="27">
        <v>3157</v>
      </c>
      <c r="Q13" s="32">
        <f>M13/P13</f>
        <v>101.57079505859994</v>
      </c>
      <c r="R13" s="37" t="s">
        <v>31</v>
      </c>
      <c r="S13" s="42">
        <f>ABS(O2306-O13)*100</f>
        <v>2.1570556819452413</v>
      </c>
      <c r="T13" t="s">
        <v>32</v>
      </c>
      <c r="V13" s="7">
        <v>61875</v>
      </c>
      <c r="W13" t="s">
        <v>33</v>
      </c>
      <c r="X13" s="17" t="s">
        <v>34</v>
      </c>
      <c r="Z13" t="s">
        <v>35</v>
      </c>
      <c r="AA13">
        <v>401</v>
      </c>
      <c r="AB13">
        <v>50</v>
      </c>
    </row>
    <row r="14" spans="1:65" x14ac:dyDescent="0.25">
      <c r="A14" t="s">
        <v>58</v>
      </c>
      <c r="B14" t="s">
        <v>59</v>
      </c>
      <c r="C14" s="17">
        <v>44944</v>
      </c>
      <c r="D14" s="7">
        <v>374900</v>
      </c>
      <c r="E14" t="s">
        <v>29</v>
      </c>
      <c r="F14" t="s">
        <v>30</v>
      </c>
      <c r="G14" s="7">
        <v>374900</v>
      </c>
      <c r="H14" s="7">
        <v>181850</v>
      </c>
      <c r="I14" s="12">
        <f>H14/G14*100</f>
        <v>48.506268338223521</v>
      </c>
      <c r="J14" s="12">
        <f t="shared" si="0"/>
        <v>1.1711453333761952</v>
      </c>
      <c r="K14" s="7">
        <v>363701</v>
      </c>
      <c r="L14" s="7">
        <v>67461</v>
      </c>
      <c r="M14" s="7">
        <f>G14-L14</f>
        <v>307439</v>
      </c>
      <c r="N14" s="7">
        <v>200162.15625</v>
      </c>
      <c r="O14" s="22">
        <f>M14/N14</f>
        <v>1.5359496807978656</v>
      </c>
      <c r="P14" s="27">
        <v>2482</v>
      </c>
      <c r="Q14" s="32">
        <f>M14/P14</f>
        <v>123.86744560838034</v>
      </c>
      <c r="R14" s="37" t="s">
        <v>31</v>
      </c>
      <c r="S14" s="42">
        <f>ABS(O2306-O14)*100</f>
        <v>15.75928907514912</v>
      </c>
      <c r="T14" t="s">
        <v>32</v>
      </c>
      <c r="V14" s="7">
        <v>61875</v>
      </c>
      <c r="W14" t="s">
        <v>33</v>
      </c>
      <c r="X14" s="17" t="s">
        <v>34</v>
      </c>
      <c r="Z14" t="s">
        <v>35</v>
      </c>
      <c r="AA14">
        <v>401</v>
      </c>
      <c r="AB14">
        <v>50</v>
      </c>
    </row>
    <row r="15" spans="1:65" x14ac:dyDescent="0.25">
      <c r="A15" t="s">
        <v>60</v>
      </c>
      <c r="B15" t="s">
        <v>61</v>
      </c>
      <c r="C15" s="17">
        <v>44545</v>
      </c>
      <c r="D15" s="7">
        <v>376100</v>
      </c>
      <c r="E15" t="s">
        <v>29</v>
      </c>
      <c r="F15" t="s">
        <v>30</v>
      </c>
      <c r="G15" s="7">
        <v>376100</v>
      </c>
      <c r="H15" s="7">
        <v>205960</v>
      </c>
      <c r="I15" s="12">
        <f>H15/G15*100</f>
        <v>54.762031374634404</v>
      </c>
      <c r="J15" s="12">
        <f t="shared" si="0"/>
        <v>5.084617703034688</v>
      </c>
      <c r="K15" s="7">
        <v>411916</v>
      </c>
      <c r="L15" s="7">
        <v>81359</v>
      </c>
      <c r="M15" s="7">
        <f>G15-L15</f>
        <v>294741</v>
      </c>
      <c r="N15" s="7">
        <v>223349.328125</v>
      </c>
      <c r="O15" s="22">
        <f>M15/N15</f>
        <v>1.3196413102037399</v>
      </c>
      <c r="P15" s="27">
        <v>2872</v>
      </c>
      <c r="Q15" s="32">
        <f>M15/P15</f>
        <v>102.62569637883009</v>
      </c>
      <c r="R15" s="37" t="s">
        <v>31</v>
      </c>
      <c r="S15" s="42">
        <f>ABS(O2306-O15)*100</f>
        <v>5.8715479842634588</v>
      </c>
      <c r="T15" t="s">
        <v>32</v>
      </c>
      <c r="V15" s="7">
        <v>61875</v>
      </c>
      <c r="W15" t="s">
        <v>33</v>
      </c>
      <c r="X15" s="17" t="s">
        <v>34</v>
      </c>
      <c r="Z15" t="s">
        <v>35</v>
      </c>
      <c r="AA15">
        <v>401</v>
      </c>
      <c r="AB15">
        <v>53</v>
      </c>
    </row>
    <row r="16" spans="1:65" x14ac:dyDescent="0.25">
      <c r="A16" t="s">
        <v>62</v>
      </c>
      <c r="B16" t="s">
        <v>63</v>
      </c>
      <c r="C16" s="17">
        <v>44729</v>
      </c>
      <c r="D16" s="7">
        <v>510000</v>
      </c>
      <c r="E16" t="s">
        <v>29</v>
      </c>
      <c r="F16" t="s">
        <v>30</v>
      </c>
      <c r="G16" s="7">
        <v>510000</v>
      </c>
      <c r="H16" s="7">
        <v>208570</v>
      </c>
      <c r="I16" s="12">
        <f>H16/G16*100</f>
        <v>40.896078431372551</v>
      </c>
      <c r="J16" s="12">
        <f t="shared" si="0"/>
        <v>8.7813352402271647</v>
      </c>
      <c r="K16" s="7">
        <v>417145</v>
      </c>
      <c r="L16" s="7">
        <v>76248</v>
      </c>
      <c r="M16" s="7">
        <f>G16-L16</f>
        <v>433752</v>
      </c>
      <c r="N16" s="7">
        <v>230335.8125</v>
      </c>
      <c r="O16" s="22">
        <f>M16/N16</f>
        <v>1.8831287904914917</v>
      </c>
      <c r="P16" s="27">
        <v>3025</v>
      </c>
      <c r="Q16" s="32">
        <f>M16/P16</f>
        <v>143.3890909090909</v>
      </c>
      <c r="R16" s="37" t="s">
        <v>31</v>
      </c>
      <c r="S16" s="42">
        <f>ABS(O2306-O16)*100</f>
        <v>50.477200044511726</v>
      </c>
      <c r="T16" t="s">
        <v>32</v>
      </c>
      <c r="V16" s="7">
        <v>71875</v>
      </c>
      <c r="W16" t="s">
        <v>33</v>
      </c>
      <c r="X16" s="17" t="s">
        <v>34</v>
      </c>
      <c r="Z16" t="s">
        <v>35</v>
      </c>
      <c r="AA16">
        <v>401</v>
      </c>
      <c r="AB16">
        <v>50</v>
      </c>
    </row>
    <row r="17" spans="1:28" x14ac:dyDescent="0.25">
      <c r="A17" t="s">
        <v>69</v>
      </c>
      <c r="B17" t="s">
        <v>64</v>
      </c>
      <c r="C17" s="17">
        <v>44858</v>
      </c>
      <c r="D17" s="7">
        <v>1600000</v>
      </c>
      <c r="E17" t="s">
        <v>29</v>
      </c>
      <c r="F17" t="s">
        <v>65</v>
      </c>
      <c r="G17" s="7">
        <v>1600000</v>
      </c>
      <c r="H17" s="7">
        <v>845850</v>
      </c>
      <c r="I17" s="12">
        <f>H17/G17*100</f>
        <v>52.865625000000009</v>
      </c>
      <c r="J17" s="12">
        <f t="shared" si="0"/>
        <v>3.1882113284002926</v>
      </c>
      <c r="K17" s="7">
        <v>1545235</v>
      </c>
      <c r="L17" s="7">
        <v>595189</v>
      </c>
      <c r="M17" s="7">
        <f>G17-L17</f>
        <v>1004811</v>
      </c>
      <c r="N17" s="7">
        <v>1218336.625</v>
      </c>
      <c r="O17" s="22">
        <f>M17/N17</f>
        <v>0.82474004259701217</v>
      </c>
      <c r="P17" s="27">
        <v>5705</v>
      </c>
      <c r="Q17" s="32">
        <f>M17/P17</f>
        <v>176.12813321647678</v>
      </c>
      <c r="R17" s="37" t="s">
        <v>66</v>
      </c>
      <c r="S17" s="42">
        <f>ABS(O2306-O17)*100</f>
        <v>55.361674744936231</v>
      </c>
      <c r="T17" t="s">
        <v>32</v>
      </c>
      <c r="V17" s="7">
        <v>556750</v>
      </c>
      <c r="W17" t="s">
        <v>33</v>
      </c>
      <c r="X17" s="17" t="s">
        <v>34</v>
      </c>
      <c r="Y17" t="s">
        <v>67</v>
      </c>
      <c r="Z17" t="s">
        <v>68</v>
      </c>
      <c r="AA17">
        <v>401</v>
      </c>
      <c r="AB17">
        <v>73</v>
      </c>
    </row>
    <row r="18" spans="1:28" x14ac:dyDescent="0.25">
      <c r="A18" t="s">
        <v>70</v>
      </c>
      <c r="B18" t="s">
        <v>71</v>
      </c>
      <c r="C18" s="17">
        <v>44400</v>
      </c>
      <c r="D18" s="7">
        <v>427000</v>
      </c>
      <c r="E18" t="s">
        <v>29</v>
      </c>
      <c r="F18" t="s">
        <v>30</v>
      </c>
      <c r="G18" s="7">
        <v>427000</v>
      </c>
      <c r="H18" s="7">
        <v>210840</v>
      </c>
      <c r="I18" s="12">
        <f>H18/G18*100</f>
        <v>49.377049180327873</v>
      </c>
      <c r="J18" s="12">
        <f t="shared" si="0"/>
        <v>0.30036449127184284</v>
      </c>
      <c r="K18" s="7">
        <v>421685</v>
      </c>
      <c r="L18" s="7">
        <v>74954</v>
      </c>
      <c r="M18" s="7">
        <f>G18-L18</f>
        <v>352046</v>
      </c>
      <c r="N18" s="7">
        <v>234277.703125</v>
      </c>
      <c r="O18" s="22">
        <f>M18/N18</f>
        <v>1.5026867486922737</v>
      </c>
      <c r="P18" s="27">
        <v>3157</v>
      </c>
      <c r="Q18" s="32">
        <f>M18/P18</f>
        <v>111.51282863477985</v>
      </c>
      <c r="R18" s="37" t="s">
        <v>31</v>
      </c>
      <c r="S18" s="42">
        <f>ABS(O2306-O18)*100</f>
        <v>12.432995864589923</v>
      </c>
      <c r="T18" t="s">
        <v>32</v>
      </c>
      <c r="V18" s="7">
        <v>61875</v>
      </c>
      <c r="W18" t="s">
        <v>33</v>
      </c>
      <c r="X18" s="17" t="s">
        <v>34</v>
      </c>
      <c r="Z18" t="s">
        <v>35</v>
      </c>
      <c r="AA18">
        <v>401</v>
      </c>
      <c r="AB18">
        <v>50</v>
      </c>
    </row>
    <row r="19" spans="1:28" x14ac:dyDescent="0.25">
      <c r="A19" t="s">
        <v>72</v>
      </c>
      <c r="B19" t="s">
        <v>73</v>
      </c>
      <c r="C19" s="17">
        <v>44357</v>
      </c>
      <c r="D19" s="7">
        <v>436500</v>
      </c>
      <c r="E19" t="s">
        <v>29</v>
      </c>
      <c r="F19" t="s">
        <v>30</v>
      </c>
      <c r="G19" s="7">
        <v>436500</v>
      </c>
      <c r="H19" s="7">
        <v>236420</v>
      </c>
      <c r="I19" s="12">
        <f>H19/G19*100</f>
        <v>54.162657502863688</v>
      </c>
      <c r="J19" s="12">
        <f t="shared" si="0"/>
        <v>4.485243831263972</v>
      </c>
      <c r="K19" s="7">
        <v>472842</v>
      </c>
      <c r="L19" s="7">
        <v>68542</v>
      </c>
      <c r="M19" s="7">
        <f>G19-L19</f>
        <v>367958</v>
      </c>
      <c r="N19" s="7">
        <v>273175.6875</v>
      </c>
      <c r="O19" s="22">
        <f>M19/N19</f>
        <v>1.3469646708585661</v>
      </c>
      <c r="P19" s="27">
        <v>2465</v>
      </c>
      <c r="Q19" s="32">
        <f>M19/P19</f>
        <v>149.27302231237323</v>
      </c>
      <c r="R19" s="37" t="s">
        <v>31</v>
      </c>
      <c r="S19" s="42">
        <f>ABS(O2306-O19)*100</f>
        <v>3.1392119187808376</v>
      </c>
      <c r="T19" t="s">
        <v>74</v>
      </c>
      <c r="V19" s="7">
        <v>61875</v>
      </c>
      <c r="W19" t="s">
        <v>33</v>
      </c>
      <c r="X19" s="17" t="s">
        <v>34</v>
      </c>
      <c r="Z19" t="s">
        <v>35</v>
      </c>
      <c r="AA19">
        <v>401</v>
      </c>
      <c r="AB19">
        <v>53</v>
      </c>
    </row>
    <row r="20" spans="1:28" x14ac:dyDescent="0.25">
      <c r="A20" t="s">
        <v>75</v>
      </c>
      <c r="B20" t="s">
        <v>76</v>
      </c>
      <c r="C20" s="17">
        <v>44475</v>
      </c>
      <c r="D20" s="7">
        <v>620000</v>
      </c>
      <c r="E20" t="s">
        <v>29</v>
      </c>
      <c r="F20" t="s">
        <v>30</v>
      </c>
      <c r="G20" s="7">
        <v>620000</v>
      </c>
      <c r="H20" s="7">
        <v>318390</v>
      </c>
      <c r="I20" s="12">
        <f>H20/G20*100</f>
        <v>51.353225806451604</v>
      </c>
      <c r="J20" s="12">
        <f t="shared" si="0"/>
        <v>1.6758121348518884</v>
      </c>
      <c r="K20" s="7">
        <v>636783</v>
      </c>
      <c r="L20" s="7">
        <v>127996</v>
      </c>
      <c r="M20" s="7">
        <f>G20-L20</f>
        <v>492004</v>
      </c>
      <c r="N20" s="7">
        <v>479987.75</v>
      </c>
      <c r="O20" s="22">
        <f>M20/N20</f>
        <v>1.0250344930677919</v>
      </c>
      <c r="P20" s="27">
        <v>4186</v>
      </c>
      <c r="Q20" s="32">
        <f>M20/P20</f>
        <v>117.53559483994266</v>
      </c>
      <c r="R20" s="37" t="s">
        <v>77</v>
      </c>
      <c r="S20" s="42">
        <f>ABS(O2306-O20)*100</f>
        <v>35.332229697858253</v>
      </c>
      <c r="T20" t="s">
        <v>32</v>
      </c>
      <c r="V20" s="7">
        <v>100000</v>
      </c>
      <c r="W20" t="s">
        <v>33</v>
      </c>
      <c r="X20" s="17" t="s">
        <v>34</v>
      </c>
      <c r="Z20" t="s">
        <v>68</v>
      </c>
      <c r="AA20">
        <v>401</v>
      </c>
      <c r="AB20">
        <v>55</v>
      </c>
    </row>
    <row r="21" spans="1:28" x14ac:dyDescent="0.25">
      <c r="A21" t="s">
        <v>78</v>
      </c>
      <c r="B21" t="s">
        <v>79</v>
      </c>
      <c r="C21" s="17">
        <v>44957</v>
      </c>
      <c r="D21" s="7">
        <v>1117200</v>
      </c>
      <c r="E21" t="s">
        <v>29</v>
      </c>
      <c r="F21" t="s">
        <v>65</v>
      </c>
      <c r="G21" s="7">
        <v>1117200</v>
      </c>
      <c r="H21" s="7">
        <v>698520</v>
      </c>
      <c r="I21" s="12">
        <f>H21/G21*100</f>
        <v>62.524167561761544</v>
      </c>
      <c r="J21" s="12">
        <f t="shared" si="0"/>
        <v>12.846753890161828</v>
      </c>
      <c r="K21" s="7">
        <v>1396030</v>
      </c>
      <c r="L21" s="7">
        <v>162722</v>
      </c>
      <c r="M21" s="7">
        <f>G21-L21</f>
        <v>954478</v>
      </c>
      <c r="N21" s="7">
        <v>1046023.75</v>
      </c>
      <c r="O21" s="22">
        <f>M21/N21</f>
        <v>0.91248214966438379</v>
      </c>
      <c r="P21" s="27">
        <v>5852</v>
      </c>
      <c r="Q21" s="32">
        <f>M21/P21</f>
        <v>163.10287081339712</v>
      </c>
      <c r="R21" s="37" t="s">
        <v>80</v>
      </c>
      <c r="S21" s="42">
        <f>ABS(O2306-O21)*100</f>
        <v>46.587464038199066</v>
      </c>
      <c r="T21" t="s">
        <v>81</v>
      </c>
      <c r="V21" s="7">
        <v>116500</v>
      </c>
      <c r="W21" t="s">
        <v>33</v>
      </c>
      <c r="X21" s="17" t="s">
        <v>34</v>
      </c>
      <c r="Y21" t="s">
        <v>82</v>
      </c>
      <c r="Z21" t="s">
        <v>68</v>
      </c>
      <c r="AA21">
        <v>401</v>
      </c>
      <c r="AB21">
        <v>53</v>
      </c>
    </row>
    <row r="22" spans="1:28" x14ac:dyDescent="0.25">
      <c r="A22" t="s">
        <v>83</v>
      </c>
      <c r="B22" t="s">
        <v>84</v>
      </c>
      <c r="C22" s="17">
        <v>44459</v>
      </c>
      <c r="D22" s="7">
        <v>725000</v>
      </c>
      <c r="E22" t="s">
        <v>29</v>
      </c>
      <c r="F22" t="s">
        <v>30</v>
      </c>
      <c r="G22" s="7">
        <v>725000</v>
      </c>
      <c r="H22" s="7">
        <v>302400</v>
      </c>
      <c r="I22" s="12">
        <f>H22/G22*100</f>
        <v>41.710344827586205</v>
      </c>
      <c r="J22" s="12">
        <f t="shared" si="0"/>
        <v>7.9670688440135109</v>
      </c>
      <c r="K22" s="7">
        <v>604800</v>
      </c>
      <c r="L22" s="7">
        <v>111934</v>
      </c>
      <c r="M22" s="7">
        <f>G22-L22</f>
        <v>613066</v>
      </c>
      <c r="N22" s="7">
        <v>417683.0625</v>
      </c>
      <c r="O22" s="22">
        <f>M22/N22</f>
        <v>1.4677779757947451</v>
      </c>
      <c r="P22" s="27">
        <v>3497</v>
      </c>
      <c r="Q22" s="32">
        <f>M22/P22</f>
        <v>175.3119816985988</v>
      </c>
      <c r="R22" s="37" t="s">
        <v>80</v>
      </c>
      <c r="S22" s="42">
        <f>ABS(O2306-O22)*100</f>
        <v>8.9421185748370657</v>
      </c>
      <c r="T22" t="s">
        <v>74</v>
      </c>
      <c r="V22" s="7">
        <v>100000</v>
      </c>
      <c r="W22" t="s">
        <v>33</v>
      </c>
      <c r="X22" s="17" t="s">
        <v>34</v>
      </c>
      <c r="Z22" t="s">
        <v>68</v>
      </c>
      <c r="AA22">
        <v>401</v>
      </c>
      <c r="AB22">
        <v>53</v>
      </c>
    </row>
    <row r="23" spans="1:28" x14ac:dyDescent="0.25">
      <c r="A23" t="s">
        <v>85</v>
      </c>
      <c r="B23" t="s">
        <v>86</v>
      </c>
      <c r="C23" s="17">
        <v>44600</v>
      </c>
      <c r="D23" s="7">
        <v>480000</v>
      </c>
      <c r="E23" t="s">
        <v>29</v>
      </c>
      <c r="F23" t="s">
        <v>30</v>
      </c>
      <c r="G23" s="7">
        <v>480000</v>
      </c>
      <c r="H23" s="7">
        <v>254530</v>
      </c>
      <c r="I23" s="12">
        <f>H23/G23*100</f>
        <v>53.027083333333337</v>
      </c>
      <c r="J23" s="12">
        <f t="shared" si="0"/>
        <v>3.3496696617336212</v>
      </c>
      <c r="K23" s="7">
        <v>509061</v>
      </c>
      <c r="L23" s="7">
        <v>108879</v>
      </c>
      <c r="M23" s="7">
        <f>G23-L23</f>
        <v>371121</v>
      </c>
      <c r="N23" s="7">
        <v>339137.28125</v>
      </c>
      <c r="O23" s="22">
        <f>M23/N23</f>
        <v>1.0943090616051225</v>
      </c>
      <c r="P23" s="27">
        <v>2926</v>
      </c>
      <c r="Q23" s="32">
        <f>M23/P23</f>
        <v>126.83561175666439</v>
      </c>
      <c r="R23" s="37" t="s">
        <v>80</v>
      </c>
      <c r="S23" s="42">
        <f>ABS(O2306-O23)*100</f>
        <v>28.404772844125191</v>
      </c>
      <c r="T23" t="s">
        <v>74</v>
      </c>
      <c r="V23" s="7">
        <v>100000</v>
      </c>
      <c r="W23" t="s">
        <v>33</v>
      </c>
      <c r="X23" s="17" t="s">
        <v>34</v>
      </c>
      <c r="Z23" t="s">
        <v>68</v>
      </c>
      <c r="AA23">
        <v>401</v>
      </c>
      <c r="AB23">
        <v>52</v>
      </c>
    </row>
    <row r="24" spans="1:28" x14ac:dyDescent="0.25">
      <c r="A24" t="s">
        <v>87</v>
      </c>
      <c r="B24" t="s">
        <v>88</v>
      </c>
      <c r="C24" s="17">
        <v>44984</v>
      </c>
      <c r="D24" s="7">
        <v>675000</v>
      </c>
      <c r="E24" t="s">
        <v>29</v>
      </c>
      <c r="F24" t="s">
        <v>30</v>
      </c>
      <c r="G24" s="7">
        <v>675000</v>
      </c>
      <c r="H24" s="7">
        <v>380880</v>
      </c>
      <c r="I24" s="12">
        <f>H24/G24*100</f>
        <v>56.426666666666669</v>
      </c>
      <c r="J24" s="12">
        <f t="shared" si="0"/>
        <v>6.7492529950669535</v>
      </c>
      <c r="K24" s="7">
        <v>761769</v>
      </c>
      <c r="L24" s="7">
        <v>108275</v>
      </c>
      <c r="M24" s="7">
        <f>G24-L24</f>
        <v>566725</v>
      </c>
      <c r="N24" s="7">
        <v>616503.75</v>
      </c>
      <c r="O24" s="22">
        <f>M24/N24</f>
        <v>0.91925637110885372</v>
      </c>
      <c r="P24" s="27">
        <v>4248</v>
      </c>
      <c r="Q24" s="32">
        <f>M24/P24</f>
        <v>133.40983992467042</v>
      </c>
      <c r="R24" s="37" t="s">
        <v>77</v>
      </c>
      <c r="S24" s="42">
        <f>ABS(O2306-O24)*100</f>
        <v>45.910041893752073</v>
      </c>
      <c r="T24" t="s">
        <v>74</v>
      </c>
      <c r="V24" s="7">
        <v>100000</v>
      </c>
      <c r="W24" t="s">
        <v>33</v>
      </c>
      <c r="X24" s="17" t="s">
        <v>34</v>
      </c>
      <c r="Z24" t="s">
        <v>68</v>
      </c>
      <c r="AA24">
        <v>401</v>
      </c>
      <c r="AB24">
        <v>53</v>
      </c>
    </row>
    <row r="25" spans="1:28" x14ac:dyDescent="0.25">
      <c r="A25" t="s">
        <v>89</v>
      </c>
      <c r="B25" t="s">
        <v>90</v>
      </c>
      <c r="C25" s="17">
        <v>44876</v>
      </c>
      <c r="D25" s="7">
        <v>585000</v>
      </c>
      <c r="E25" t="s">
        <v>29</v>
      </c>
      <c r="F25" t="s">
        <v>30</v>
      </c>
      <c r="G25" s="7">
        <v>585000</v>
      </c>
      <c r="H25" s="7">
        <v>222150</v>
      </c>
      <c r="I25" s="12">
        <f>H25/G25*100</f>
        <v>37.974358974358971</v>
      </c>
      <c r="J25" s="12">
        <f t="shared" si="0"/>
        <v>11.703054697240745</v>
      </c>
      <c r="K25" s="7">
        <v>444302</v>
      </c>
      <c r="L25" s="7">
        <v>107610</v>
      </c>
      <c r="M25" s="7">
        <f>G25-L25</f>
        <v>477390</v>
      </c>
      <c r="N25" s="7">
        <v>285332.21875</v>
      </c>
      <c r="O25" s="22">
        <f>M25/N25</f>
        <v>1.6731023299484997</v>
      </c>
      <c r="P25" s="27">
        <v>2891</v>
      </c>
      <c r="Q25" s="32">
        <f>M25/P25</f>
        <v>165.12971290210999</v>
      </c>
      <c r="R25" s="37" t="s">
        <v>80</v>
      </c>
      <c r="S25" s="42">
        <f>ABS(O2306-O25)*100</f>
        <v>29.474553990212527</v>
      </c>
      <c r="T25" t="s">
        <v>74</v>
      </c>
      <c r="V25" s="7">
        <v>100000</v>
      </c>
      <c r="W25" t="s">
        <v>33</v>
      </c>
      <c r="X25" s="17" t="s">
        <v>34</v>
      </c>
      <c r="Z25" t="s">
        <v>68</v>
      </c>
      <c r="AA25">
        <v>401</v>
      </c>
      <c r="AB25">
        <v>42</v>
      </c>
    </row>
    <row r="26" spans="1:28" x14ac:dyDescent="0.25">
      <c r="A26" t="s">
        <v>91</v>
      </c>
      <c r="B26" t="s">
        <v>92</v>
      </c>
      <c r="C26" s="17">
        <v>44328</v>
      </c>
      <c r="D26" s="7">
        <v>625000</v>
      </c>
      <c r="E26" t="s">
        <v>29</v>
      </c>
      <c r="F26" t="s">
        <v>30</v>
      </c>
      <c r="G26" s="7">
        <v>625000</v>
      </c>
      <c r="H26" s="7">
        <v>331660</v>
      </c>
      <c r="I26" s="12">
        <f>H26/G26*100</f>
        <v>53.065600000000003</v>
      </c>
      <c r="J26" s="12">
        <f t="shared" si="0"/>
        <v>3.3881863284002876</v>
      </c>
      <c r="K26" s="7">
        <v>663314</v>
      </c>
      <c r="L26" s="7">
        <v>170728</v>
      </c>
      <c r="M26" s="7">
        <f>G26-L26</f>
        <v>454272</v>
      </c>
      <c r="N26" s="7">
        <v>524027.65625</v>
      </c>
      <c r="O26" s="22">
        <f>M26/N26</f>
        <v>0.86688554426844722</v>
      </c>
      <c r="P26" s="27">
        <v>5702</v>
      </c>
      <c r="Q26" s="32">
        <f>M26/P26</f>
        <v>79.668888109435287</v>
      </c>
      <c r="R26" s="37" t="s">
        <v>93</v>
      </c>
      <c r="S26" s="42">
        <f>ABS(O2306-O26)*100</f>
        <v>51.147124577792724</v>
      </c>
      <c r="T26" t="s">
        <v>74</v>
      </c>
      <c r="V26" s="7">
        <v>135000</v>
      </c>
      <c r="W26" t="s">
        <v>33</v>
      </c>
      <c r="X26" s="17" t="s">
        <v>34</v>
      </c>
      <c r="Z26" t="s">
        <v>68</v>
      </c>
      <c r="AA26">
        <v>401</v>
      </c>
      <c r="AB26">
        <v>45</v>
      </c>
    </row>
    <row r="27" spans="1:28" x14ac:dyDescent="0.25">
      <c r="A27" t="s">
        <v>94</v>
      </c>
      <c r="B27" t="s">
        <v>95</v>
      </c>
      <c r="C27" s="17">
        <v>44580</v>
      </c>
      <c r="D27" s="7">
        <v>160000</v>
      </c>
      <c r="E27" t="s">
        <v>29</v>
      </c>
      <c r="F27" t="s">
        <v>65</v>
      </c>
      <c r="G27" s="7">
        <v>160000</v>
      </c>
      <c r="H27" s="7">
        <v>88370</v>
      </c>
      <c r="I27" s="12">
        <f>H27/G27*100</f>
        <v>55.231249999999996</v>
      </c>
      <c r="J27" s="12">
        <f t="shared" si="0"/>
        <v>5.5538363284002799</v>
      </c>
      <c r="K27" s="7">
        <v>179939</v>
      </c>
      <c r="L27" s="7">
        <v>29400</v>
      </c>
      <c r="M27" s="7">
        <f>G27-L27</f>
        <v>130600</v>
      </c>
      <c r="N27" s="7">
        <v>144450</v>
      </c>
      <c r="O27" s="22">
        <f>M27/N27</f>
        <v>0.90411907234337141</v>
      </c>
      <c r="P27" s="27">
        <v>1529</v>
      </c>
      <c r="Q27" s="32">
        <f>M27/P27</f>
        <v>85.415304120340096</v>
      </c>
      <c r="R27" s="37" t="s">
        <v>96</v>
      </c>
      <c r="S27" s="42">
        <f>ABS(O2306-O27)*100</f>
        <v>47.423771770300306</v>
      </c>
      <c r="T27" t="s">
        <v>97</v>
      </c>
      <c r="V27" s="7">
        <v>26000</v>
      </c>
      <c r="W27" t="s">
        <v>33</v>
      </c>
      <c r="X27" s="17" t="s">
        <v>34</v>
      </c>
      <c r="Y27" t="s">
        <v>98</v>
      </c>
      <c r="Z27" t="s">
        <v>99</v>
      </c>
      <c r="AA27">
        <v>407</v>
      </c>
      <c r="AB27">
        <v>53</v>
      </c>
    </row>
    <row r="28" spans="1:28" x14ac:dyDescent="0.25">
      <c r="A28" t="s">
        <v>100</v>
      </c>
      <c r="B28" t="s">
        <v>101</v>
      </c>
      <c r="C28" s="17">
        <v>44608</v>
      </c>
      <c r="D28" s="7">
        <v>170000</v>
      </c>
      <c r="E28" t="s">
        <v>29</v>
      </c>
      <c r="F28" t="s">
        <v>65</v>
      </c>
      <c r="G28" s="7">
        <v>170000</v>
      </c>
      <c r="H28" s="7">
        <v>88370</v>
      </c>
      <c r="I28" s="12">
        <f>H28/G28*100</f>
        <v>51.982352941176465</v>
      </c>
      <c r="J28" s="12">
        <f t="shared" si="0"/>
        <v>2.3049392695767494</v>
      </c>
      <c r="K28" s="7">
        <v>179939</v>
      </c>
      <c r="L28" s="7">
        <v>29400</v>
      </c>
      <c r="M28" s="7">
        <f>G28-L28</f>
        <v>140600</v>
      </c>
      <c r="N28" s="7">
        <v>144450</v>
      </c>
      <c r="O28" s="22">
        <f>M28/N28</f>
        <v>0.97334717895465561</v>
      </c>
      <c r="P28" s="27">
        <v>1529</v>
      </c>
      <c r="Q28" s="32">
        <f>M28/P28</f>
        <v>91.955526487900585</v>
      </c>
      <c r="R28" s="37" t="s">
        <v>96</v>
      </c>
      <c r="S28" s="42">
        <f>ABS(O2306-O28)*100</f>
        <v>40.500961109171882</v>
      </c>
      <c r="T28" t="s">
        <v>97</v>
      </c>
      <c r="V28" s="7">
        <v>26000</v>
      </c>
      <c r="W28" t="s">
        <v>33</v>
      </c>
      <c r="X28" s="17" t="s">
        <v>34</v>
      </c>
      <c r="Y28" t="s">
        <v>102</v>
      </c>
      <c r="Z28" t="s">
        <v>99</v>
      </c>
      <c r="AA28">
        <v>407</v>
      </c>
      <c r="AB28">
        <v>53</v>
      </c>
    </row>
    <row r="29" spans="1:28" x14ac:dyDescent="0.25">
      <c r="A29" t="s">
        <v>103</v>
      </c>
      <c r="B29" t="s">
        <v>104</v>
      </c>
      <c r="C29" s="17">
        <v>44607</v>
      </c>
      <c r="D29" s="7">
        <v>170000</v>
      </c>
      <c r="E29" t="s">
        <v>29</v>
      </c>
      <c r="F29" t="s">
        <v>65</v>
      </c>
      <c r="G29" s="7">
        <v>170000</v>
      </c>
      <c r="H29" s="7">
        <v>88370</v>
      </c>
      <c r="I29" s="12">
        <f>H29/G29*100</f>
        <v>51.982352941176465</v>
      </c>
      <c r="J29" s="12">
        <f t="shared" si="0"/>
        <v>2.3049392695767494</v>
      </c>
      <c r="K29" s="7">
        <v>179939</v>
      </c>
      <c r="L29" s="7">
        <v>29400</v>
      </c>
      <c r="M29" s="7">
        <f>G29-L29</f>
        <v>140600</v>
      </c>
      <c r="N29" s="7">
        <v>144450</v>
      </c>
      <c r="O29" s="22">
        <f>M29/N29</f>
        <v>0.97334717895465561</v>
      </c>
      <c r="P29" s="27">
        <v>1529</v>
      </c>
      <c r="Q29" s="32">
        <f>M29/P29</f>
        <v>91.955526487900585</v>
      </c>
      <c r="R29" s="37" t="s">
        <v>96</v>
      </c>
      <c r="S29" s="42">
        <f>ABS(O2306-O29)*100</f>
        <v>40.500961109171882</v>
      </c>
      <c r="T29" t="s">
        <v>97</v>
      </c>
      <c r="V29" s="7">
        <v>26000</v>
      </c>
      <c r="W29" t="s">
        <v>33</v>
      </c>
      <c r="X29" s="17" t="s">
        <v>34</v>
      </c>
      <c r="Y29" t="s">
        <v>105</v>
      </c>
      <c r="Z29" t="s">
        <v>99</v>
      </c>
      <c r="AA29">
        <v>407</v>
      </c>
      <c r="AB29">
        <v>53</v>
      </c>
    </row>
    <row r="30" spans="1:28" x14ac:dyDescent="0.25">
      <c r="A30" t="s">
        <v>106</v>
      </c>
      <c r="B30" t="s">
        <v>107</v>
      </c>
      <c r="C30" s="17">
        <v>44523</v>
      </c>
      <c r="D30" s="7">
        <v>158500</v>
      </c>
      <c r="E30" t="s">
        <v>29</v>
      </c>
      <c r="F30" t="s">
        <v>65</v>
      </c>
      <c r="G30" s="7">
        <v>158500</v>
      </c>
      <c r="H30" s="7">
        <v>77950</v>
      </c>
      <c r="I30" s="12">
        <f>H30/G30*100</f>
        <v>49.179810725552045</v>
      </c>
      <c r="J30" s="12">
        <f t="shared" si="0"/>
        <v>0.49760294604767097</v>
      </c>
      <c r="K30" s="7">
        <v>159097</v>
      </c>
      <c r="L30" s="7">
        <v>29400</v>
      </c>
      <c r="M30" s="7">
        <f>G30-L30</f>
        <v>129100</v>
      </c>
      <c r="N30" s="7">
        <v>124016.6640625</v>
      </c>
      <c r="O30" s="22">
        <f>M30/N30</f>
        <v>1.0409891362255816</v>
      </c>
      <c r="P30" s="27">
        <v>1285</v>
      </c>
      <c r="Q30" s="32">
        <f>M30/P30</f>
        <v>100.46692607003891</v>
      </c>
      <c r="R30" s="37" t="s">
        <v>96</v>
      </c>
      <c r="S30" s="42">
        <f>ABS(O2306-O30)*100</f>
        <v>33.736765382079284</v>
      </c>
      <c r="T30" t="s">
        <v>97</v>
      </c>
      <c r="V30" s="7">
        <v>26000</v>
      </c>
      <c r="W30" t="s">
        <v>33</v>
      </c>
      <c r="X30" s="17" t="s">
        <v>34</v>
      </c>
      <c r="Y30" t="s">
        <v>108</v>
      </c>
      <c r="Z30" t="s">
        <v>99</v>
      </c>
      <c r="AA30">
        <v>407</v>
      </c>
      <c r="AB30">
        <v>53</v>
      </c>
    </row>
    <row r="31" spans="1:28" x14ac:dyDescent="0.25">
      <c r="A31" t="s">
        <v>109</v>
      </c>
      <c r="B31" t="s">
        <v>107</v>
      </c>
      <c r="C31" s="17">
        <v>44855</v>
      </c>
      <c r="D31" s="7">
        <v>165000</v>
      </c>
      <c r="E31" t="s">
        <v>29</v>
      </c>
      <c r="F31" t="s">
        <v>65</v>
      </c>
      <c r="G31" s="7">
        <v>165000</v>
      </c>
      <c r="H31" s="7">
        <v>77950</v>
      </c>
      <c r="I31" s="12">
        <f>H31/G31*100</f>
        <v>47.242424242424242</v>
      </c>
      <c r="J31" s="12">
        <f t="shared" si="0"/>
        <v>2.4349894291754737</v>
      </c>
      <c r="K31" s="7">
        <v>159097</v>
      </c>
      <c r="L31" s="7">
        <v>29400</v>
      </c>
      <c r="M31" s="7">
        <f>G31-L31</f>
        <v>135600</v>
      </c>
      <c r="N31" s="7">
        <v>124016.6640625</v>
      </c>
      <c r="O31" s="22">
        <f>M31/N31</f>
        <v>1.0934014474995264</v>
      </c>
      <c r="P31" s="27">
        <v>1285</v>
      </c>
      <c r="Q31" s="32">
        <f>M31/P31</f>
        <v>105.52529182879377</v>
      </c>
      <c r="R31" s="37" t="s">
        <v>96</v>
      </c>
      <c r="S31" s="42">
        <f>ABS(O2306-O31)*100</f>
        <v>28.495534254684806</v>
      </c>
      <c r="T31" t="s">
        <v>97</v>
      </c>
      <c r="V31" s="7">
        <v>26000</v>
      </c>
      <c r="W31" t="s">
        <v>33</v>
      </c>
      <c r="X31" s="17" t="s">
        <v>34</v>
      </c>
      <c r="Y31" t="s">
        <v>110</v>
      </c>
      <c r="Z31" t="s">
        <v>99</v>
      </c>
      <c r="AA31">
        <v>407</v>
      </c>
      <c r="AB31">
        <v>53</v>
      </c>
    </row>
    <row r="32" spans="1:28" x14ac:dyDescent="0.25">
      <c r="A32" t="s">
        <v>111</v>
      </c>
      <c r="B32" t="s">
        <v>107</v>
      </c>
      <c r="C32" s="17">
        <v>44356</v>
      </c>
      <c r="D32" s="7">
        <v>160500</v>
      </c>
      <c r="E32" t="s">
        <v>29</v>
      </c>
      <c r="F32" t="s">
        <v>65</v>
      </c>
      <c r="G32" s="7">
        <v>160500</v>
      </c>
      <c r="H32" s="7">
        <v>78490</v>
      </c>
      <c r="I32" s="12">
        <f>H32/G32*100</f>
        <v>48.903426791277262</v>
      </c>
      <c r="J32" s="12">
        <f t="shared" si="0"/>
        <v>0.77398688032245389</v>
      </c>
      <c r="K32" s="7">
        <v>160184</v>
      </c>
      <c r="L32" s="7">
        <v>29400</v>
      </c>
      <c r="M32" s="7">
        <f>G32-L32</f>
        <v>131100</v>
      </c>
      <c r="N32" s="7">
        <v>125082.3515625</v>
      </c>
      <c r="O32" s="22">
        <f>M32/N32</f>
        <v>1.0481094923650613</v>
      </c>
      <c r="P32" s="27">
        <v>1285</v>
      </c>
      <c r="Q32" s="32">
        <f>M32/P32</f>
        <v>102.02334630350195</v>
      </c>
      <c r="R32" s="37" t="s">
        <v>96</v>
      </c>
      <c r="S32" s="42">
        <f>ABS(O2306-O32)*100</f>
        <v>33.024729768131309</v>
      </c>
      <c r="T32" t="s">
        <v>97</v>
      </c>
      <c r="V32" s="7">
        <v>26000</v>
      </c>
      <c r="W32" t="s">
        <v>33</v>
      </c>
      <c r="X32" s="17" t="s">
        <v>34</v>
      </c>
      <c r="Y32" t="s">
        <v>112</v>
      </c>
      <c r="Z32" t="s">
        <v>99</v>
      </c>
      <c r="AA32">
        <v>407</v>
      </c>
      <c r="AB32">
        <v>53</v>
      </c>
    </row>
    <row r="33" spans="1:28" x14ac:dyDescent="0.25">
      <c r="A33" t="s">
        <v>113</v>
      </c>
      <c r="B33" t="s">
        <v>114</v>
      </c>
      <c r="C33" s="17">
        <v>44795</v>
      </c>
      <c r="D33" s="7">
        <v>150000</v>
      </c>
      <c r="E33" t="s">
        <v>29</v>
      </c>
      <c r="F33" t="s">
        <v>65</v>
      </c>
      <c r="G33" s="7">
        <v>150000</v>
      </c>
      <c r="H33" s="7">
        <v>78490</v>
      </c>
      <c r="I33" s="12">
        <f>H33/G33*100</f>
        <v>52.326666666666668</v>
      </c>
      <c r="J33" s="12">
        <f t="shared" si="0"/>
        <v>2.6492529950669521</v>
      </c>
      <c r="K33" s="7">
        <v>160184</v>
      </c>
      <c r="L33" s="7">
        <v>29400</v>
      </c>
      <c r="M33" s="7">
        <f>G33-L33</f>
        <v>120600</v>
      </c>
      <c r="N33" s="7">
        <v>125082.3515625</v>
      </c>
      <c r="O33" s="22">
        <f>M33/N33</f>
        <v>0.96416479618021655</v>
      </c>
      <c r="P33" s="27">
        <v>1285</v>
      </c>
      <c r="Q33" s="32">
        <f>M33/P33</f>
        <v>93.852140077821005</v>
      </c>
      <c r="R33" s="37" t="s">
        <v>96</v>
      </c>
      <c r="S33" s="42">
        <f>ABS(O2306-O33)*100</f>
        <v>41.419199386615787</v>
      </c>
      <c r="T33" t="s">
        <v>97</v>
      </c>
      <c r="V33" s="7">
        <v>26000</v>
      </c>
      <c r="W33" t="s">
        <v>33</v>
      </c>
      <c r="X33" s="17" t="s">
        <v>34</v>
      </c>
      <c r="Y33" t="s">
        <v>115</v>
      </c>
      <c r="Z33" t="s">
        <v>99</v>
      </c>
      <c r="AA33">
        <v>407</v>
      </c>
      <c r="AB33">
        <v>53</v>
      </c>
    </row>
    <row r="34" spans="1:28" x14ac:dyDescent="0.25">
      <c r="A34" t="s">
        <v>116</v>
      </c>
      <c r="B34" t="s">
        <v>117</v>
      </c>
      <c r="C34" s="17">
        <v>44764</v>
      </c>
      <c r="D34" s="7">
        <v>155000</v>
      </c>
      <c r="E34" t="s">
        <v>29</v>
      </c>
      <c r="F34" t="s">
        <v>65</v>
      </c>
      <c r="G34" s="7">
        <v>155000</v>
      </c>
      <c r="H34" s="7">
        <v>78490</v>
      </c>
      <c r="I34" s="12">
        <f>H34/G34*100</f>
        <v>50.638709677419357</v>
      </c>
      <c r="J34" s="12">
        <f t="shared" si="0"/>
        <v>0.9612960058196407</v>
      </c>
      <c r="K34" s="7">
        <v>156984</v>
      </c>
      <c r="L34" s="7">
        <v>29400</v>
      </c>
      <c r="M34" s="7">
        <f>G34-L34</f>
        <v>125600</v>
      </c>
      <c r="N34" s="7">
        <v>125082.3515625</v>
      </c>
      <c r="O34" s="22">
        <f>M34/N34</f>
        <v>1.0041384610301425</v>
      </c>
      <c r="P34" s="27">
        <v>1285</v>
      </c>
      <c r="Q34" s="32">
        <f>M34/P34</f>
        <v>97.743190661478593</v>
      </c>
      <c r="R34" s="37" t="s">
        <v>96</v>
      </c>
      <c r="S34" s="42">
        <f>ABS(O2306-O34)*100</f>
        <v>37.421832901623198</v>
      </c>
      <c r="T34" t="s">
        <v>97</v>
      </c>
      <c r="V34" s="7">
        <v>26000</v>
      </c>
      <c r="W34" t="s">
        <v>33</v>
      </c>
      <c r="X34" s="17" t="s">
        <v>34</v>
      </c>
      <c r="Y34" t="s">
        <v>118</v>
      </c>
      <c r="Z34" t="s">
        <v>99</v>
      </c>
      <c r="AA34">
        <v>407</v>
      </c>
      <c r="AB34">
        <v>53</v>
      </c>
    </row>
    <row r="35" spans="1:28" x14ac:dyDescent="0.25">
      <c r="A35" t="s">
        <v>119</v>
      </c>
      <c r="B35" t="s">
        <v>120</v>
      </c>
      <c r="C35" s="17">
        <v>44650</v>
      </c>
      <c r="D35" s="7">
        <v>165000</v>
      </c>
      <c r="E35" t="s">
        <v>29</v>
      </c>
      <c r="F35" t="s">
        <v>65</v>
      </c>
      <c r="G35" s="7">
        <v>165000</v>
      </c>
      <c r="H35" s="7">
        <v>78490</v>
      </c>
      <c r="I35" s="12">
        <f>H35/G35*100</f>
        <v>47.56969696969697</v>
      </c>
      <c r="J35" s="12">
        <f t="shared" si="0"/>
        <v>2.1077167019027456</v>
      </c>
      <c r="K35" s="7">
        <v>160184</v>
      </c>
      <c r="L35" s="7">
        <v>29400</v>
      </c>
      <c r="M35" s="7">
        <f>G35-L35</f>
        <v>135600</v>
      </c>
      <c r="N35" s="7">
        <v>125082.3515625</v>
      </c>
      <c r="O35" s="22">
        <f>M35/N35</f>
        <v>1.0840857907299948</v>
      </c>
      <c r="P35" s="27">
        <v>1285</v>
      </c>
      <c r="Q35" s="32">
        <f>M35/P35</f>
        <v>105.52529182879377</v>
      </c>
      <c r="R35" s="37" t="s">
        <v>96</v>
      </c>
      <c r="S35" s="42">
        <f>ABS(O2306-O35)*100</f>
        <v>29.427099931637969</v>
      </c>
      <c r="T35" t="s">
        <v>97</v>
      </c>
      <c r="V35" s="7">
        <v>26000</v>
      </c>
      <c r="W35" t="s">
        <v>33</v>
      </c>
      <c r="X35" s="17" t="s">
        <v>34</v>
      </c>
      <c r="Y35" t="s">
        <v>121</v>
      </c>
      <c r="Z35" t="s">
        <v>99</v>
      </c>
      <c r="AA35">
        <v>407</v>
      </c>
      <c r="AB35">
        <v>53</v>
      </c>
    </row>
    <row r="36" spans="1:28" x14ac:dyDescent="0.25">
      <c r="A36" t="s">
        <v>122</v>
      </c>
      <c r="B36" t="s">
        <v>123</v>
      </c>
      <c r="C36" s="17">
        <v>44357</v>
      </c>
      <c r="D36" s="7">
        <v>138000</v>
      </c>
      <c r="E36" t="s">
        <v>29</v>
      </c>
      <c r="F36" t="s">
        <v>65</v>
      </c>
      <c r="G36" s="7">
        <v>138000</v>
      </c>
      <c r="H36" s="7">
        <v>79550</v>
      </c>
      <c r="I36" s="12">
        <f>H36/G36*100</f>
        <v>57.644927536231883</v>
      </c>
      <c r="J36" s="12">
        <f t="shared" si="0"/>
        <v>7.967513864632167</v>
      </c>
      <c r="K36" s="7">
        <v>165497</v>
      </c>
      <c r="L36" s="7">
        <v>32600</v>
      </c>
      <c r="M36" s="7">
        <f>G36-L36</f>
        <v>105400</v>
      </c>
      <c r="N36" s="7">
        <v>124016.6640625</v>
      </c>
      <c r="O36" s="22">
        <f>M36/N36</f>
        <v>0.84988578588827501</v>
      </c>
      <c r="P36" s="27">
        <v>1285</v>
      </c>
      <c r="Q36" s="32">
        <f>M36/P36</f>
        <v>82.023346303501953</v>
      </c>
      <c r="R36" s="37" t="s">
        <v>96</v>
      </c>
      <c r="S36" s="42">
        <f>ABS(O2306-O36)*100</f>
        <v>52.847100415809948</v>
      </c>
      <c r="T36" t="s">
        <v>97</v>
      </c>
      <c r="V36" s="7">
        <v>27000</v>
      </c>
      <c r="W36" t="s">
        <v>33</v>
      </c>
      <c r="X36" s="17" t="s">
        <v>34</v>
      </c>
      <c r="Y36" t="s">
        <v>124</v>
      </c>
      <c r="Z36" t="s">
        <v>99</v>
      </c>
      <c r="AA36">
        <v>407</v>
      </c>
      <c r="AB36">
        <v>53</v>
      </c>
    </row>
    <row r="37" spans="1:28" x14ac:dyDescent="0.25">
      <c r="A37" t="s">
        <v>125</v>
      </c>
      <c r="B37" t="s">
        <v>123</v>
      </c>
      <c r="C37" s="17">
        <v>44813</v>
      </c>
      <c r="D37" s="7">
        <v>149000</v>
      </c>
      <c r="E37" t="s">
        <v>29</v>
      </c>
      <c r="F37" t="s">
        <v>65</v>
      </c>
      <c r="G37" s="7">
        <v>149000</v>
      </c>
      <c r="H37" s="7">
        <v>80090</v>
      </c>
      <c r="I37" s="12">
        <f>H37/G37*100</f>
        <v>53.75167785234899</v>
      </c>
      <c r="J37" s="12">
        <f t="shared" si="0"/>
        <v>4.0742641807492745</v>
      </c>
      <c r="K37" s="7">
        <v>166584</v>
      </c>
      <c r="L37" s="7">
        <v>32600</v>
      </c>
      <c r="M37" s="7">
        <f>G37-L37</f>
        <v>116400</v>
      </c>
      <c r="N37" s="7">
        <v>125082.3515625</v>
      </c>
      <c r="O37" s="22">
        <f>M37/N37</f>
        <v>0.93058691770627866</v>
      </c>
      <c r="P37" s="27">
        <v>1285</v>
      </c>
      <c r="Q37" s="32">
        <f>M37/P37</f>
        <v>90.583657587548643</v>
      </c>
      <c r="R37" s="37" t="s">
        <v>96</v>
      </c>
      <c r="S37" s="42">
        <f>ABS(O2306-O37)*100</f>
        <v>44.776987234009582</v>
      </c>
      <c r="T37" t="s">
        <v>97</v>
      </c>
      <c r="V37" s="7">
        <v>27000</v>
      </c>
      <c r="W37" t="s">
        <v>33</v>
      </c>
      <c r="X37" s="17" t="s">
        <v>34</v>
      </c>
      <c r="Y37" t="s">
        <v>126</v>
      </c>
      <c r="Z37" t="s">
        <v>99</v>
      </c>
      <c r="AA37">
        <v>407</v>
      </c>
      <c r="AB37">
        <v>53</v>
      </c>
    </row>
    <row r="38" spans="1:28" x14ac:dyDescent="0.25">
      <c r="A38" t="s">
        <v>127</v>
      </c>
      <c r="B38" t="s">
        <v>123</v>
      </c>
      <c r="C38" s="17">
        <v>44970</v>
      </c>
      <c r="D38" s="7">
        <v>166000</v>
      </c>
      <c r="E38" t="s">
        <v>29</v>
      </c>
      <c r="F38" t="s">
        <v>65</v>
      </c>
      <c r="G38" s="7">
        <v>166000</v>
      </c>
      <c r="H38" s="7">
        <v>78490</v>
      </c>
      <c r="I38" s="12">
        <f>H38/G38*100</f>
        <v>47.283132530120483</v>
      </c>
      <c r="J38" s="12">
        <f t="shared" si="0"/>
        <v>2.3942811414792331</v>
      </c>
      <c r="K38" s="7">
        <v>156984</v>
      </c>
      <c r="L38" s="7">
        <v>29400</v>
      </c>
      <c r="M38" s="7">
        <f>G38-L38</f>
        <v>136600</v>
      </c>
      <c r="N38" s="7">
        <v>125082.3515625</v>
      </c>
      <c r="O38" s="22">
        <f>M38/N38</f>
        <v>1.09208052369998</v>
      </c>
      <c r="P38" s="27">
        <v>1285</v>
      </c>
      <c r="Q38" s="32">
        <f>M38/P38</f>
        <v>106.3035019455253</v>
      </c>
      <c r="R38" s="37" t="s">
        <v>96</v>
      </c>
      <c r="S38" s="42">
        <f>ABS(O2306-O38)*100</f>
        <v>28.627626634639448</v>
      </c>
      <c r="T38" t="s">
        <v>97</v>
      </c>
      <c r="V38" s="7">
        <v>26000</v>
      </c>
      <c r="W38" t="s">
        <v>33</v>
      </c>
      <c r="X38" s="17" t="s">
        <v>34</v>
      </c>
      <c r="Y38" t="s">
        <v>128</v>
      </c>
      <c r="Z38" t="s">
        <v>99</v>
      </c>
      <c r="AA38">
        <v>407</v>
      </c>
      <c r="AB38">
        <v>53</v>
      </c>
    </row>
    <row r="39" spans="1:28" x14ac:dyDescent="0.25">
      <c r="A39" t="s">
        <v>129</v>
      </c>
      <c r="B39" t="s">
        <v>130</v>
      </c>
      <c r="C39" s="17">
        <v>44911</v>
      </c>
      <c r="D39" s="7">
        <v>174700</v>
      </c>
      <c r="E39" t="s">
        <v>29</v>
      </c>
      <c r="F39" t="s">
        <v>65</v>
      </c>
      <c r="G39" s="7">
        <v>174700</v>
      </c>
      <c r="H39" s="7">
        <v>77950</v>
      </c>
      <c r="I39" s="12">
        <f>H39/G39*100</f>
        <v>44.619347452776189</v>
      </c>
      <c r="J39" s="12">
        <f t="shared" si="0"/>
        <v>5.0580662188235266</v>
      </c>
      <c r="K39" s="7">
        <v>159097</v>
      </c>
      <c r="L39" s="7">
        <v>29400</v>
      </c>
      <c r="M39" s="7">
        <f>G39-L39</f>
        <v>145300</v>
      </c>
      <c r="N39" s="7">
        <v>124016.6640625</v>
      </c>
      <c r="O39" s="22">
        <f>M39/N39</f>
        <v>1.1716167427852595</v>
      </c>
      <c r="P39" s="27">
        <v>1285</v>
      </c>
      <c r="Q39" s="32">
        <f>M39/P39</f>
        <v>113.07392996108949</v>
      </c>
      <c r="R39" s="37" t="s">
        <v>96</v>
      </c>
      <c r="S39" s="42">
        <f>ABS(O2306-O39)*100</f>
        <v>20.674004726111495</v>
      </c>
      <c r="T39" t="s">
        <v>97</v>
      </c>
      <c r="V39" s="7">
        <v>26000</v>
      </c>
      <c r="W39" t="s">
        <v>33</v>
      </c>
      <c r="X39" s="17" t="s">
        <v>34</v>
      </c>
      <c r="Y39" t="s">
        <v>131</v>
      </c>
      <c r="Z39" t="s">
        <v>99</v>
      </c>
      <c r="AA39">
        <v>407</v>
      </c>
      <c r="AB39">
        <v>53</v>
      </c>
    </row>
    <row r="40" spans="1:28" x14ac:dyDescent="0.25">
      <c r="A40" t="s">
        <v>132</v>
      </c>
      <c r="B40" t="s">
        <v>130</v>
      </c>
      <c r="C40" s="17">
        <v>44778</v>
      </c>
      <c r="D40" s="7">
        <v>160000</v>
      </c>
      <c r="E40" t="s">
        <v>29</v>
      </c>
      <c r="F40" t="s">
        <v>65</v>
      </c>
      <c r="G40" s="7">
        <v>160000</v>
      </c>
      <c r="H40" s="7">
        <v>78490</v>
      </c>
      <c r="I40" s="12">
        <f>H40/G40*100</f>
        <v>49.056249999999999</v>
      </c>
      <c r="J40" s="12">
        <f t="shared" si="0"/>
        <v>0.6211636715997173</v>
      </c>
      <c r="K40" s="7">
        <v>160184</v>
      </c>
      <c r="L40" s="7">
        <v>29400</v>
      </c>
      <c r="M40" s="7">
        <f>G40-L40</f>
        <v>130600</v>
      </c>
      <c r="N40" s="7">
        <v>125082.3515625</v>
      </c>
      <c r="O40" s="22">
        <f>M40/N40</f>
        <v>1.0441121258800687</v>
      </c>
      <c r="P40" s="27">
        <v>1285</v>
      </c>
      <c r="Q40" s="32">
        <f>M40/P40</f>
        <v>101.63424124513618</v>
      </c>
      <c r="R40" s="37" t="s">
        <v>96</v>
      </c>
      <c r="S40" s="42">
        <f>ABS(O2306-O40)*100</f>
        <v>33.424466416630572</v>
      </c>
      <c r="T40" t="s">
        <v>97</v>
      </c>
      <c r="V40" s="7">
        <v>26000</v>
      </c>
      <c r="W40" t="s">
        <v>33</v>
      </c>
      <c r="X40" s="17" t="s">
        <v>34</v>
      </c>
      <c r="Y40" t="s">
        <v>133</v>
      </c>
      <c r="Z40" t="s">
        <v>99</v>
      </c>
      <c r="AA40">
        <v>407</v>
      </c>
      <c r="AB40">
        <v>53</v>
      </c>
    </row>
    <row r="41" spans="1:28" x14ac:dyDescent="0.25">
      <c r="A41" t="s">
        <v>134</v>
      </c>
      <c r="B41" t="s">
        <v>135</v>
      </c>
      <c r="C41" s="17">
        <v>44599</v>
      </c>
      <c r="D41" s="7">
        <v>155000</v>
      </c>
      <c r="E41" t="s">
        <v>29</v>
      </c>
      <c r="F41" t="s">
        <v>65</v>
      </c>
      <c r="G41" s="7">
        <v>155000</v>
      </c>
      <c r="H41" s="7">
        <v>78490</v>
      </c>
      <c r="I41" s="12">
        <f>H41/G41*100</f>
        <v>50.638709677419357</v>
      </c>
      <c r="J41" s="12">
        <f t="shared" si="0"/>
        <v>0.9612960058196407</v>
      </c>
      <c r="K41" s="7">
        <v>160184</v>
      </c>
      <c r="L41" s="7">
        <v>29400</v>
      </c>
      <c r="M41" s="7">
        <f>G41-L41</f>
        <v>125600</v>
      </c>
      <c r="N41" s="7">
        <v>125082.3515625</v>
      </c>
      <c r="O41" s="22">
        <f>M41/N41</f>
        <v>1.0041384610301425</v>
      </c>
      <c r="P41" s="27">
        <v>1285</v>
      </c>
      <c r="Q41" s="32">
        <f>M41/P41</f>
        <v>97.743190661478593</v>
      </c>
      <c r="R41" s="37" t="s">
        <v>96</v>
      </c>
      <c r="S41" s="42">
        <f>ABS(O2306-O41)*100</f>
        <v>37.421832901623198</v>
      </c>
      <c r="T41" t="s">
        <v>97</v>
      </c>
      <c r="V41" s="7">
        <v>26000</v>
      </c>
      <c r="W41" t="s">
        <v>33</v>
      </c>
      <c r="X41" s="17" t="s">
        <v>34</v>
      </c>
      <c r="Y41" t="s">
        <v>136</v>
      </c>
      <c r="Z41" t="s">
        <v>99</v>
      </c>
      <c r="AA41">
        <v>407</v>
      </c>
      <c r="AB41">
        <v>53</v>
      </c>
    </row>
    <row r="42" spans="1:28" x14ac:dyDescent="0.25">
      <c r="A42" t="s">
        <v>137</v>
      </c>
      <c r="B42" t="s">
        <v>138</v>
      </c>
      <c r="C42" s="17">
        <v>44950</v>
      </c>
      <c r="D42" s="7">
        <v>155000</v>
      </c>
      <c r="E42" t="s">
        <v>29</v>
      </c>
      <c r="F42" t="s">
        <v>30</v>
      </c>
      <c r="G42" s="7">
        <v>155000</v>
      </c>
      <c r="H42" s="7">
        <v>74640</v>
      </c>
      <c r="I42" s="12">
        <f>H42/G42*100</f>
        <v>48.154838709677414</v>
      </c>
      <c r="J42" s="12">
        <f t="shared" si="0"/>
        <v>1.5225749619223024</v>
      </c>
      <c r="K42" s="7">
        <v>152479</v>
      </c>
      <c r="L42" s="7">
        <v>29400</v>
      </c>
      <c r="M42" s="7">
        <f>G42-L42</f>
        <v>125600</v>
      </c>
      <c r="N42" s="7">
        <v>117528.4296875</v>
      </c>
      <c r="O42" s="22">
        <f>M42/N42</f>
        <v>1.0686775985517867</v>
      </c>
      <c r="P42" s="27">
        <v>1193</v>
      </c>
      <c r="Q42" s="32">
        <f>M42/P42</f>
        <v>105.28080469404861</v>
      </c>
      <c r="R42" s="37" t="s">
        <v>96</v>
      </c>
      <c r="S42" s="42">
        <f>ABS(O2306-O42)*100</f>
        <v>30.96791914945878</v>
      </c>
      <c r="T42" t="s">
        <v>97</v>
      </c>
      <c r="V42" s="7">
        <v>26000</v>
      </c>
      <c r="W42" t="s">
        <v>33</v>
      </c>
      <c r="X42" s="17" t="s">
        <v>34</v>
      </c>
      <c r="Y42" t="s">
        <v>139</v>
      </c>
      <c r="Z42" t="s">
        <v>99</v>
      </c>
      <c r="AA42">
        <v>407</v>
      </c>
      <c r="AB42">
        <v>53</v>
      </c>
    </row>
    <row r="43" spans="1:28" x14ac:dyDescent="0.25">
      <c r="A43" t="s">
        <v>140</v>
      </c>
      <c r="B43" t="s">
        <v>141</v>
      </c>
      <c r="C43" s="17">
        <v>44431</v>
      </c>
      <c r="D43" s="7">
        <v>155000</v>
      </c>
      <c r="E43" t="s">
        <v>29</v>
      </c>
      <c r="F43" t="s">
        <v>65</v>
      </c>
      <c r="G43" s="7">
        <v>155000</v>
      </c>
      <c r="H43" s="7">
        <v>74540</v>
      </c>
      <c r="I43" s="12">
        <f>H43/G43*100</f>
        <v>48.090322580645164</v>
      </c>
      <c r="J43" s="12">
        <f t="shared" si="0"/>
        <v>1.5870910909545515</v>
      </c>
      <c r="K43" s="7">
        <v>152283</v>
      </c>
      <c r="L43" s="7">
        <v>29400</v>
      </c>
      <c r="M43" s="7">
        <f>G43-L43</f>
        <v>125600</v>
      </c>
      <c r="N43" s="7">
        <v>117336.2734375</v>
      </c>
      <c r="O43" s="22">
        <f>M43/N43</f>
        <v>1.070427722991405</v>
      </c>
      <c r="P43" s="27">
        <v>1193</v>
      </c>
      <c r="Q43" s="32">
        <f>M43/P43</f>
        <v>105.28080469404861</v>
      </c>
      <c r="R43" s="37" t="s">
        <v>96</v>
      </c>
      <c r="S43" s="42">
        <f>ABS(O2306-O43)*100</f>
        <v>30.792906705496947</v>
      </c>
      <c r="T43" t="s">
        <v>97</v>
      </c>
      <c r="V43" s="7">
        <v>26000</v>
      </c>
      <c r="W43" t="s">
        <v>33</v>
      </c>
      <c r="X43" s="17" t="s">
        <v>34</v>
      </c>
      <c r="Y43" t="s">
        <v>142</v>
      </c>
      <c r="Z43" t="s">
        <v>99</v>
      </c>
      <c r="AA43">
        <v>407</v>
      </c>
      <c r="AB43">
        <v>53</v>
      </c>
    </row>
    <row r="44" spans="1:28" x14ac:dyDescent="0.25">
      <c r="A44" t="s">
        <v>143</v>
      </c>
      <c r="B44" t="s">
        <v>141</v>
      </c>
      <c r="C44" s="17">
        <v>44749</v>
      </c>
      <c r="D44" s="7">
        <v>169150</v>
      </c>
      <c r="E44" t="s">
        <v>29</v>
      </c>
      <c r="F44" t="s">
        <v>65</v>
      </c>
      <c r="G44" s="7">
        <v>169150</v>
      </c>
      <c r="H44" s="7">
        <v>74640</v>
      </c>
      <c r="I44" s="12">
        <f>H44/G44*100</f>
        <v>44.126514927579066</v>
      </c>
      <c r="J44" s="12">
        <f t="shared" si="0"/>
        <v>5.5508987440206496</v>
      </c>
      <c r="K44" s="7">
        <v>152479</v>
      </c>
      <c r="L44" s="7">
        <v>29400</v>
      </c>
      <c r="M44" s="7">
        <f>G44-L44</f>
        <v>139750</v>
      </c>
      <c r="N44" s="7">
        <v>117528.4296875</v>
      </c>
      <c r="O44" s="22">
        <f>M44/N44</f>
        <v>1.1890739999809887</v>
      </c>
      <c r="P44" s="27">
        <v>1193</v>
      </c>
      <c r="Q44" s="32">
        <f>M44/P44</f>
        <v>117.14165968147528</v>
      </c>
      <c r="R44" s="37" t="s">
        <v>96</v>
      </c>
      <c r="S44" s="42">
        <f>ABS(O2306-O44)*100</f>
        <v>18.928279006538574</v>
      </c>
      <c r="T44" t="s">
        <v>97</v>
      </c>
      <c r="V44" s="7">
        <v>26000</v>
      </c>
      <c r="W44" t="s">
        <v>33</v>
      </c>
      <c r="X44" s="17" t="s">
        <v>34</v>
      </c>
      <c r="Y44" t="s">
        <v>144</v>
      </c>
      <c r="Z44" t="s">
        <v>99</v>
      </c>
      <c r="AA44">
        <v>407</v>
      </c>
      <c r="AB44">
        <v>53</v>
      </c>
    </row>
    <row r="45" spans="1:28" x14ac:dyDescent="0.25">
      <c r="A45" t="s">
        <v>145</v>
      </c>
      <c r="B45" t="s">
        <v>146</v>
      </c>
      <c r="C45" s="17">
        <v>44610</v>
      </c>
      <c r="D45" s="7">
        <v>153000</v>
      </c>
      <c r="E45" t="s">
        <v>29</v>
      </c>
      <c r="F45" t="s">
        <v>65</v>
      </c>
      <c r="G45" s="7">
        <v>153000</v>
      </c>
      <c r="H45" s="7">
        <v>74640</v>
      </c>
      <c r="I45" s="12">
        <f>H45/G45*100</f>
        <v>48.7843137254902</v>
      </c>
      <c r="J45" s="12">
        <f t="shared" si="0"/>
        <v>0.89309994610951549</v>
      </c>
      <c r="K45" s="7">
        <v>152479</v>
      </c>
      <c r="L45" s="7">
        <v>29400</v>
      </c>
      <c r="M45" s="7">
        <f>G45-L45</f>
        <v>123600</v>
      </c>
      <c r="N45" s="7">
        <v>117528.4296875</v>
      </c>
      <c r="O45" s="22">
        <f>M45/N45</f>
        <v>1.0516604393391784</v>
      </c>
      <c r="P45" s="27">
        <v>1193</v>
      </c>
      <c r="Q45" s="32">
        <f>M45/P45</f>
        <v>103.60435875943001</v>
      </c>
      <c r="R45" s="37" t="s">
        <v>96</v>
      </c>
      <c r="S45" s="42">
        <f>ABS(O2306-O45)*100</f>
        <v>32.669635070719607</v>
      </c>
      <c r="T45" t="s">
        <v>97</v>
      </c>
      <c r="V45" s="7">
        <v>26000</v>
      </c>
      <c r="W45" t="s">
        <v>33</v>
      </c>
      <c r="X45" s="17" t="s">
        <v>34</v>
      </c>
      <c r="Y45" t="s">
        <v>147</v>
      </c>
      <c r="Z45" t="s">
        <v>99</v>
      </c>
      <c r="AA45">
        <v>407</v>
      </c>
      <c r="AB45">
        <v>53</v>
      </c>
    </row>
    <row r="46" spans="1:28" x14ac:dyDescent="0.25">
      <c r="A46" t="s">
        <v>148</v>
      </c>
      <c r="B46" t="s">
        <v>149</v>
      </c>
      <c r="C46" s="17">
        <v>44635</v>
      </c>
      <c r="D46" s="7">
        <v>142268</v>
      </c>
      <c r="E46" t="s">
        <v>29</v>
      </c>
      <c r="F46" t="s">
        <v>65</v>
      </c>
      <c r="G46" s="7">
        <v>142268</v>
      </c>
      <c r="H46" s="7">
        <v>74640</v>
      </c>
      <c r="I46" s="12">
        <f>H46/G46*100</f>
        <v>52.464363033148707</v>
      </c>
      <c r="J46" s="12">
        <f t="shared" si="0"/>
        <v>2.7869493615489915</v>
      </c>
      <c r="K46" s="7">
        <v>152479</v>
      </c>
      <c r="L46" s="7">
        <v>29400</v>
      </c>
      <c r="M46" s="7">
        <f>G46-L46</f>
        <v>112868</v>
      </c>
      <c r="N46" s="7">
        <v>117528.4296875</v>
      </c>
      <c r="O46" s="22">
        <f>M46/N46</f>
        <v>0.96034636300432363</v>
      </c>
      <c r="P46" s="27">
        <v>1193</v>
      </c>
      <c r="Q46" s="32">
        <f>M46/P46</f>
        <v>94.608549874266558</v>
      </c>
      <c r="R46" s="37" t="s">
        <v>96</v>
      </c>
      <c r="S46" s="42">
        <f>ABS(O2306-O46)*100</f>
        <v>41.801042704205081</v>
      </c>
      <c r="T46" t="s">
        <v>97</v>
      </c>
      <c r="V46" s="7">
        <v>26000</v>
      </c>
      <c r="W46" t="s">
        <v>33</v>
      </c>
      <c r="X46" s="17" t="s">
        <v>34</v>
      </c>
      <c r="Y46" t="s">
        <v>150</v>
      </c>
      <c r="Z46" t="s">
        <v>99</v>
      </c>
      <c r="AA46">
        <v>407</v>
      </c>
      <c r="AB46">
        <v>53</v>
      </c>
    </row>
    <row r="47" spans="1:28" x14ac:dyDescent="0.25">
      <c r="A47" t="s">
        <v>151</v>
      </c>
      <c r="B47" t="s">
        <v>152</v>
      </c>
      <c r="C47" s="17">
        <v>44677</v>
      </c>
      <c r="D47" s="7">
        <v>360000</v>
      </c>
      <c r="E47" t="s">
        <v>29</v>
      </c>
      <c r="F47" t="s">
        <v>30</v>
      </c>
      <c r="G47" s="7">
        <v>360000</v>
      </c>
      <c r="H47" s="7">
        <v>184570</v>
      </c>
      <c r="I47" s="12">
        <f>H47/G47*100</f>
        <v>51.269444444444446</v>
      </c>
      <c r="J47" s="12">
        <f t="shared" si="0"/>
        <v>1.5920307728447298</v>
      </c>
      <c r="K47" s="7">
        <v>369148</v>
      </c>
      <c r="L47" s="7">
        <v>108734</v>
      </c>
      <c r="M47" s="7">
        <f>G47-L47</f>
        <v>251266</v>
      </c>
      <c r="N47" s="7">
        <v>321498.75</v>
      </c>
      <c r="O47" s="22">
        <f>M47/N47</f>
        <v>0.78154580694326181</v>
      </c>
      <c r="P47" s="27">
        <v>2602</v>
      </c>
      <c r="Q47" s="32">
        <f>M47/P47</f>
        <v>96.566487317448122</v>
      </c>
      <c r="R47" s="37" t="s">
        <v>153</v>
      </c>
      <c r="S47" s="42">
        <f>ABS(O2306-O47)*100</f>
        <v>59.681098310311263</v>
      </c>
      <c r="T47" t="s">
        <v>74</v>
      </c>
      <c r="V47" s="7">
        <v>100000</v>
      </c>
      <c r="W47" t="s">
        <v>33</v>
      </c>
      <c r="X47" s="17" t="s">
        <v>34</v>
      </c>
      <c r="Z47" t="s">
        <v>68</v>
      </c>
      <c r="AA47">
        <v>401</v>
      </c>
      <c r="AB47">
        <v>56</v>
      </c>
    </row>
    <row r="48" spans="1:28" x14ac:dyDescent="0.25">
      <c r="A48" t="s">
        <v>154</v>
      </c>
      <c r="B48" t="s">
        <v>155</v>
      </c>
      <c r="C48" s="17">
        <v>44497</v>
      </c>
      <c r="D48" s="7">
        <v>490000</v>
      </c>
      <c r="E48" t="s">
        <v>29</v>
      </c>
      <c r="F48" t="s">
        <v>30</v>
      </c>
      <c r="G48" s="7">
        <v>490000</v>
      </c>
      <c r="H48" s="7">
        <v>247630</v>
      </c>
      <c r="I48" s="12">
        <f>H48/G48*100</f>
        <v>50.536734693877548</v>
      </c>
      <c r="J48" s="12">
        <f t="shared" si="0"/>
        <v>0.85932102227783247</v>
      </c>
      <c r="K48" s="7">
        <v>495268</v>
      </c>
      <c r="L48" s="7">
        <v>120844</v>
      </c>
      <c r="M48" s="7">
        <f>G48-L48</f>
        <v>369156</v>
      </c>
      <c r="N48" s="7">
        <v>462251.84375</v>
      </c>
      <c r="O48" s="22">
        <f>M48/N48</f>
        <v>0.79860362914993777</v>
      </c>
      <c r="P48" s="27">
        <v>3791</v>
      </c>
      <c r="Q48" s="32">
        <f>M48/P48</f>
        <v>97.37694539699288</v>
      </c>
      <c r="R48" s="37" t="s">
        <v>153</v>
      </c>
      <c r="S48" s="42">
        <f>ABS(O2306-O48)*100</f>
        <v>57.97531608964367</v>
      </c>
      <c r="T48" t="s">
        <v>156</v>
      </c>
      <c r="V48" s="7">
        <v>100000</v>
      </c>
      <c r="W48" t="s">
        <v>33</v>
      </c>
      <c r="X48" s="17" t="s">
        <v>34</v>
      </c>
      <c r="Z48" t="s">
        <v>68</v>
      </c>
      <c r="AA48">
        <v>401</v>
      </c>
      <c r="AB48">
        <v>53</v>
      </c>
    </row>
    <row r="49" spans="1:28" x14ac:dyDescent="0.25">
      <c r="A49" t="s">
        <v>157</v>
      </c>
      <c r="B49" t="s">
        <v>158</v>
      </c>
      <c r="C49" s="17">
        <v>44735</v>
      </c>
      <c r="D49" s="7">
        <v>599900</v>
      </c>
      <c r="E49" t="s">
        <v>29</v>
      </c>
      <c r="F49" t="s">
        <v>30</v>
      </c>
      <c r="G49" s="7">
        <v>599900</v>
      </c>
      <c r="H49" s="7">
        <v>298630</v>
      </c>
      <c r="I49" s="12">
        <f>H49/G49*100</f>
        <v>49.779963327221203</v>
      </c>
      <c r="J49" s="12">
        <f t="shared" si="0"/>
        <v>0.10254965562148755</v>
      </c>
      <c r="K49" s="7">
        <v>597268</v>
      </c>
      <c r="L49" s="7">
        <v>107478</v>
      </c>
      <c r="M49" s="7">
        <f>G49-L49</f>
        <v>492422</v>
      </c>
      <c r="N49" s="7">
        <v>499785.71875</v>
      </c>
      <c r="O49" s="22">
        <f>M49/N49</f>
        <v>0.9852662481664799</v>
      </c>
      <c r="P49" s="27">
        <v>3440</v>
      </c>
      <c r="Q49" s="32">
        <f>M49/P49</f>
        <v>143.14593023255813</v>
      </c>
      <c r="R49" s="37" t="s">
        <v>159</v>
      </c>
      <c r="S49" s="42">
        <f>ABS(O2306-O49)*100</f>
        <v>39.309054187989453</v>
      </c>
      <c r="T49" t="s">
        <v>74</v>
      </c>
      <c r="V49" s="7">
        <v>100000</v>
      </c>
      <c r="W49" t="s">
        <v>33</v>
      </c>
      <c r="X49" s="17" t="s">
        <v>34</v>
      </c>
      <c r="Z49" t="s">
        <v>68</v>
      </c>
      <c r="AA49">
        <v>401</v>
      </c>
      <c r="AB49">
        <v>56</v>
      </c>
    </row>
    <row r="50" spans="1:28" x14ac:dyDescent="0.25">
      <c r="A50" t="s">
        <v>160</v>
      </c>
      <c r="B50" t="s">
        <v>161</v>
      </c>
      <c r="C50" s="17">
        <v>44432</v>
      </c>
      <c r="D50" s="7">
        <v>489000</v>
      </c>
      <c r="E50" t="s">
        <v>29</v>
      </c>
      <c r="F50" t="s">
        <v>30</v>
      </c>
      <c r="G50" s="7">
        <v>489000</v>
      </c>
      <c r="H50" s="7">
        <v>277090</v>
      </c>
      <c r="I50" s="12">
        <f>H50/G50*100</f>
        <v>56.664621676891613</v>
      </c>
      <c r="J50" s="12">
        <f t="shared" si="0"/>
        <v>6.9872080052918975</v>
      </c>
      <c r="K50" s="7">
        <v>554186</v>
      </c>
      <c r="L50" s="7">
        <v>110429</v>
      </c>
      <c r="M50" s="7">
        <f>G50-L50</f>
        <v>378571</v>
      </c>
      <c r="N50" s="7">
        <v>452813.25</v>
      </c>
      <c r="O50" s="22">
        <f>M50/N50</f>
        <v>0.83604223153805679</v>
      </c>
      <c r="P50" s="27">
        <v>3485</v>
      </c>
      <c r="Q50" s="32">
        <f>M50/P50</f>
        <v>108.6286944045911</v>
      </c>
      <c r="R50" s="37" t="s">
        <v>159</v>
      </c>
      <c r="S50" s="42">
        <f>ABS(O2306-O50)*100</f>
        <v>54.231455850831765</v>
      </c>
      <c r="T50" t="s">
        <v>156</v>
      </c>
      <c r="V50" s="7">
        <v>100000</v>
      </c>
      <c r="W50" t="s">
        <v>33</v>
      </c>
      <c r="X50" s="17" t="s">
        <v>34</v>
      </c>
      <c r="Z50" t="s">
        <v>68</v>
      </c>
      <c r="AA50">
        <v>401</v>
      </c>
      <c r="AB50">
        <v>53</v>
      </c>
    </row>
    <row r="51" spans="1:28" x14ac:dyDescent="0.25">
      <c r="A51" t="s">
        <v>162</v>
      </c>
      <c r="B51" t="s">
        <v>163</v>
      </c>
      <c r="C51" s="17">
        <v>44831</v>
      </c>
      <c r="D51" s="7">
        <v>870000</v>
      </c>
      <c r="E51" t="s">
        <v>29</v>
      </c>
      <c r="F51" t="s">
        <v>30</v>
      </c>
      <c r="G51" s="7">
        <v>870000</v>
      </c>
      <c r="H51" s="7">
        <v>279190</v>
      </c>
      <c r="I51" s="12">
        <f>H51/G51*100</f>
        <v>32.090804597701151</v>
      </c>
      <c r="J51" s="12">
        <f t="shared" si="0"/>
        <v>17.586609073898565</v>
      </c>
      <c r="K51" s="7">
        <v>558384</v>
      </c>
      <c r="L51" s="7">
        <v>130778</v>
      </c>
      <c r="M51" s="7">
        <f>G51-L51</f>
        <v>739222</v>
      </c>
      <c r="N51" s="7">
        <v>342084.8125</v>
      </c>
      <c r="O51" s="22">
        <f>M51/N51</f>
        <v>2.1609319472491926</v>
      </c>
      <c r="P51" s="27">
        <v>2912</v>
      </c>
      <c r="Q51" s="32">
        <f>M51/P51</f>
        <v>253.85370879120879</v>
      </c>
      <c r="R51" s="37" t="s">
        <v>164</v>
      </c>
      <c r="S51" s="42">
        <f>ABS(O2306-O51)*100</f>
        <v>78.257515720281816</v>
      </c>
      <c r="T51" t="s">
        <v>74</v>
      </c>
      <c r="V51" s="7">
        <v>100000</v>
      </c>
      <c r="W51" t="s">
        <v>33</v>
      </c>
      <c r="X51" s="17" t="s">
        <v>34</v>
      </c>
      <c r="Z51" t="s">
        <v>68</v>
      </c>
      <c r="AA51">
        <v>401</v>
      </c>
      <c r="AB51">
        <v>47</v>
      </c>
    </row>
    <row r="52" spans="1:28" x14ac:dyDescent="0.25">
      <c r="A52" t="s">
        <v>165</v>
      </c>
      <c r="B52" t="s">
        <v>166</v>
      </c>
      <c r="C52" s="17">
        <v>44334</v>
      </c>
      <c r="D52" s="7">
        <v>100000</v>
      </c>
      <c r="E52" t="s">
        <v>29</v>
      </c>
      <c r="F52" t="s">
        <v>30</v>
      </c>
      <c r="G52" s="7">
        <v>100000</v>
      </c>
      <c r="H52" s="7">
        <v>61220</v>
      </c>
      <c r="I52" s="12">
        <f>H52/G52*100</f>
        <v>61.22</v>
      </c>
      <c r="J52" s="12">
        <f t="shared" si="0"/>
        <v>11.542586328400283</v>
      </c>
      <c r="K52" s="7">
        <v>122436</v>
      </c>
      <c r="L52" s="7">
        <v>20622</v>
      </c>
      <c r="M52" s="7">
        <f>G52-L52</f>
        <v>79378</v>
      </c>
      <c r="N52" s="7">
        <v>62848.1484375</v>
      </c>
      <c r="O52" s="22">
        <f>M52/N52</f>
        <v>1.263012546486366</v>
      </c>
      <c r="P52" s="27">
        <v>870</v>
      </c>
      <c r="Q52" s="32">
        <f>M52/P52</f>
        <v>91.239080459770122</v>
      </c>
      <c r="R52" s="37" t="s">
        <v>167</v>
      </c>
      <c r="S52" s="42">
        <f>ABS(O2306-O52)*100</f>
        <v>11.53442435600085</v>
      </c>
      <c r="T52" t="s">
        <v>168</v>
      </c>
      <c r="V52" s="7">
        <v>19500</v>
      </c>
      <c r="W52" t="s">
        <v>33</v>
      </c>
      <c r="X52" s="17" t="s">
        <v>34</v>
      </c>
      <c r="Z52" t="s">
        <v>169</v>
      </c>
      <c r="AA52">
        <v>401</v>
      </c>
      <c r="AB52">
        <v>47</v>
      </c>
    </row>
    <row r="53" spans="1:28" x14ac:dyDescent="0.25">
      <c r="A53" t="s">
        <v>170</v>
      </c>
      <c r="B53" t="s">
        <v>171</v>
      </c>
      <c r="C53" s="17">
        <v>44820</v>
      </c>
      <c r="D53" s="7">
        <v>93000</v>
      </c>
      <c r="E53" t="s">
        <v>29</v>
      </c>
      <c r="F53" t="s">
        <v>30</v>
      </c>
      <c r="G53" s="7">
        <v>93000</v>
      </c>
      <c r="H53" s="7">
        <v>43710</v>
      </c>
      <c r="I53" s="12">
        <f>H53/G53*100</f>
        <v>47</v>
      </c>
      <c r="J53" s="12">
        <f t="shared" si="0"/>
        <v>2.6774136715997159</v>
      </c>
      <c r="K53" s="7">
        <v>87411</v>
      </c>
      <c r="L53" s="7">
        <v>26360</v>
      </c>
      <c r="M53" s="7">
        <f>G53-L53</f>
        <v>66640</v>
      </c>
      <c r="N53" s="7">
        <v>72679.765625</v>
      </c>
      <c r="O53" s="22">
        <f>M53/N53</f>
        <v>0.91689893916055121</v>
      </c>
      <c r="P53" s="27">
        <v>782</v>
      </c>
      <c r="Q53" s="32">
        <f>M53/P53</f>
        <v>85.217391304347828</v>
      </c>
      <c r="R53" s="37" t="s">
        <v>172</v>
      </c>
      <c r="S53" s="42">
        <f>ABS(O2306-O53)*100</f>
        <v>46.145785088582322</v>
      </c>
      <c r="T53" t="s">
        <v>97</v>
      </c>
      <c r="V53" s="7">
        <v>25000</v>
      </c>
      <c r="W53" t="s">
        <v>33</v>
      </c>
      <c r="X53" s="17" t="s">
        <v>34</v>
      </c>
      <c r="Z53" t="s">
        <v>99</v>
      </c>
      <c r="AA53">
        <v>407</v>
      </c>
      <c r="AB53">
        <v>58</v>
      </c>
    </row>
    <row r="54" spans="1:28" x14ac:dyDescent="0.25">
      <c r="A54" t="s">
        <v>173</v>
      </c>
      <c r="B54" t="s">
        <v>171</v>
      </c>
      <c r="C54" s="17">
        <v>44557</v>
      </c>
      <c r="D54" s="7">
        <v>103000</v>
      </c>
      <c r="E54" t="s">
        <v>29</v>
      </c>
      <c r="F54" t="s">
        <v>30</v>
      </c>
      <c r="G54" s="7">
        <v>103000</v>
      </c>
      <c r="H54" s="7">
        <v>43770</v>
      </c>
      <c r="I54" s="12">
        <f>H54/G54*100</f>
        <v>42.495145631067963</v>
      </c>
      <c r="J54" s="12">
        <f t="shared" si="0"/>
        <v>7.1822680405317527</v>
      </c>
      <c r="K54" s="7">
        <v>87546</v>
      </c>
      <c r="L54" s="7">
        <v>26360</v>
      </c>
      <c r="M54" s="7">
        <f>G54-L54</f>
        <v>76640</v>
      </c>
      <c r="N54" s="7">
        <v>72840.4765625</v>
      </c>
      <c r="O54" s="22">
        <f>M54/N54</f>
        <v>1.0521622539665823</v>
      </c>
      <c r="P54" s="27">
        <v>784</v>
      </c>
      <c r="Q54" s="32">
        <f>M54/P54</f>
        <v>97.755102040816325</v>
      </c>
      <c r="R54" s="37" t="s">
        <v>172</v>
      </c>
      <c r="S54" s="42">
        <f>ABS(O2306-O54)*100</f>
        <v>32.619453607979224</v>
      </c>
      <c r="T54" t="s">
        <v>97</v>
      </c>
      <c r="V54" s="7">
        <v>25000</v>
      </c>
      <c r="W54" t="s">
        <v>33</v>
      </c>
      <c r="X54" s="17" t="s">
        <v>34</v>
      </c>
      <c r="Z54" t="s">
        <v>99</v>
      </c>
      <c r="AA54">
        <v>407</v>
      </c>
      <c r="AB54">
        <v>58</v>
      </c>
    </row>
    <row r="55" spans="1:28" x14ac:dyDescent="0.25">
      <c r="A55" t="s">
        <v>174</v>
      </c>
      <c r="B55" t="s">
        <v>171</v>
      </c>
      <c r="C55" s="17">
        <v>44662</v>
      </c>
      <c r="D55" s="7">
        <v>82000</v>
      </c>
      <c r="E55" t="s">
        <v>29</v>
      </c>
      <c r="F55" t="s">
        <v>30</v>
      </c>
      <c r="G55" s="7">
        <v>82000</v>
      </c>
      <c r="H55" s="7">
        <v>44940</v>
      </c>
      <c r="I55" s="12">
        <f>H55/G55*100</f>
        <v>54.804878048780495</v>
      </c>
      <c r="J55" s="12">
        <f t="shared" si="0"/>
        <v>5.1274643771807789</v>
      </c>
      <c r="K55" s="7">
        <v>89875</v>
      </c>
      <c r="L55" s="7">
        <v>26200</v>
      </c>
      <c r="M55" s="7">
        <f>G55-L55</f>
        <v>55800</v>
      </c>
      <c r="N55" s="7">
        <v>75803.5703125</v>
      </c>
      <c r="O55" s="22">
        <f>M55/N55</f>
        <v>0.73611308504288997</v>
      </c>
      <c r="P55" s="27">
        <v>807</v>
      </c>
      <c r="Q55" s="32">
        <f>M55/P55</f>
        <v>69.14498141263941</v>
      </c>
      <c r="R55" s="37" t="s">
        <v>172</v>
      </c>
      <c r="S55" s="42">
        <f>ABS(O2306-O55)*100</f>
        <v>64.224370500348442</v>
      </c>
      <c r="T55" t="s">
        <v>97</v>
      </c>
      <c r="V55" s="7">
        <v>25000</v>
      </c>
      <c r="W55" t="s">
        <v>33</v>
      </c>
      <c r="X55" s="17" t="s">
        <v>34</v>
      </c>
      <c r="Z55" t="s">
        <v>99</v>
      </c>
      <c r="AA55">
        <v>407</v>
      </c>
      <c r="AB55">
        <v>58</v>
      </c>
    </row>
    <row r="56" spans="1:28" x14ac:dyDescent="0.25">
      <c r="A56" t="s">
        <v>175</v>
      </c>
      <c r="B56" t="s">
        <v>171</v>
      </c>
      <c r="C56" s="17">
        <v>44802</v>
      </c>
      <c r="D56" s="7">
        <v>82000</v>
      </c>
      <c r="E56" t="s">
        <v>29</v>
      </c>
      <c r="F56" t="s">
        <v>30</v>
      </c>
      <c r="G56" s="7">
        <v>82000</v>
      </c>
      <c r="H56" s="7">
        <v>44940</v>
      </c>
      <c r="I56" s="12">
        <f>H56/G56*100</f>
        <v>54.804878048780495</v>
      </c>
      <c r="J56" s="12">
        <f t="shared" si="0"/>
        <v>5.1274643771807789</v>
      </c>
      <c r="K56" s="7">
        <v>89875</v>
      </c>
      <c r="L56" s="7">
        <v>26200</v>
      </c>
      <c r="M56" s="7">
        <f>G56-L56</f>
        <v>55800</v>
      </c>
      <c r="N56" s="7">
        <v>75803.5703125</v>
      </c>
      <c r="O56" s="22">
        <f>M56/N56</f>
        <v>0.73611308504288997</v>
      </c>
      <c r="P56" s="27">
        <v>807</v>
      </c>
      <c r="Q56" s="32">
        <f>M56/P56</f>
        <v>69.14498141263941</v>
      </c>
      <c r="R56" s="37" t="s">
        <v>172</v>
      </c>
      <c r="S56" s="42">
        <f>ABS(O2306-O56)*100</f>
        <v>64.224370500348442</v>
      </c>
      <c r="T56" t="s">
        <v>97</v>
      </c>
      <c r="V56" s="7">
        <v>25000</v>
      </c>
      <c r="W56" t="s">
        <v>33</v>
      </c>
      <c r="X56" s="17" t="s">
        <v>34</v>
      </c>
      <c r="Z56" t="s">
        <v>99</v>
      </c>
      <c r="AA56">
        <v>407</v>
      </c>
      <c r="AB56">
        <v>58</v>
      </c>
    </row>
    <row r="57" spans="1:28" x14ac:dyDescent="0.25">
      <c r="A57" t="s">
        <v>176</v>
      </c>
      <c r="B57" t="s">
        <v>177</v>
      </c>
      <c r="C57" s="17">
        <v>44620</v>
      </c>
      <c r="D57" s="7">
        <v>120000</v>
      </c>
      <c r="E57" t="s">
        <v>29</v>
      </c>
      <c r="F57" t="s">
        <v>30</v>
      </c>
      <c r="G57" s="7">
        <v>120000</v>
      </c>
      <c r="H57" s="7">
        <v>54350</v>
      </c>
      <c r="I57" s="12">
        <f>H57/G57*100</f>
        <v>45.291666666666671</v>
      </c>
      <c r="J57" s="12">
        <f t="shared" si="0"/>
        <v>4.3857470049330445</v>
      </c>
      <c r="K57" s="7">
        <v>108706</v>
      </c>
      <c r="L57" s="7">
        <v>26200</v>
      </c>
      <c r="M57" s="7">
        <f>G57-L57</f>
        <v>93800</v>
      </c>
      <c r="N57" s="7">
        <v>98221.4296875</v>
      </c>
      <c r="O57" s="22">
        <f>M57/N57</f>
        <v>0.95498508114199554</v>
      </c>
      <c r="P57" s="27">
        <v>1053</v>
      </c>
      <c r="Q57" s="32">
        <f>M57/P57</f>
        <v>89.078822412155745</v>
      </c>
      <c r="R57" s="37" t="s">
        <v>172</v>
      </c>
      <c r="S57" s="42">
        <f>ABS(O2306-O57)*100</f>
        <v>42.337170890437889</v>
      </c>
      <c r="T57" t="s">
        <v>97</v>
      </c>
      <c r="V57" s="7">
        <v>25000</v>
      </c>
      <c r="W57" t="s">
        <v>33</v>
      </c>
      <c r="X57" s="17" t="s">
        <v>34</v>
      </c>
      <c r="Z57" t="s">
        <v>99</v>
      </c>
      <c r="AA57">
        <v>407</v>
      </c>
      <c r="AB57">
        <v>58</v>
      </c>
    </row>
    <row r="58" spans="1:28" x14ac:dyDescent="0.25">
      <c r="A58" t="s">
        <v>178</v>
      </c>
      <c r="B58" t="s">
        <v>177</v>
      </c>
      <c r="C58" s="17">
        <v>44673</v>
      </c>
      <c r="D58" s="7">
        <v>137000</v>
      </c>
      <c r="E58" t="s">
        <v>29</v>
      </c>
      <c r="F58" t="s">
        <v>30</v>
      </c>
      <c r="G58" s="7">
        <v>137000</v>
      </c>
      <c r="H58" s="7">
        <v>54990</v>
      </c>
      <c r="I58" s="12">
        <f>H58/G58*100</f>
        <v>40.138686131386862</v>
      </c>
      <c r="J58" s="12">
        <f t="shared" si="0"/>
        <v>9.5387275402128537</v>
      </c>
      <c r="K58" s="7">
        <v>109970</v>
      </c>
      <c r="L58" s="7">
        <v>26200</v>
      </c>
      <c r="M58" s="7">
        <f>G58-L58</f>
        <v>110800</v>
      </c>
      <c r="N58" s="7">
        <v>99726.1875</v>
      </c>
      <c r="O58" s="22">
        <f>M58/N58</f>
        <v>1.1110421723481607</v>
      </c>
      <c r="P58" s="27">
        <v>1074</v>
      </c>
      <c r="Q58" s="32">
        <f>M58/P58</f>
        <v>103.1657355679702</v>
      </c>
      <c r="R58" s="37" t="s">
        <v>172</v>
      </c>
      <c r="S58" s="42">
        <f>ABS(O2306-O58)*100</f>
        <v>26.731461769821372</v>
      </c>
      <c r="T58" t="s">
        <v>97</v>
      </c>
      <c r="V58" s="7">
        <v>25000</v>
      </c>
      <c r="W58" t="s">
        <v>33</v>
      </c>
      <c r="X58" s="17" t="s">
        <v>34</v>
      </c>
      <c r="Z58" t="s">
        <v>99</v>
      </c>
      <c r="AA58">
        <v>407</v>
      </c>
      <c r="AB58">
        <v>58</v>
      </c>
    </row>
    <row r="59" spans="1:28" x14ac:dyDescent="0.25">
      <c r="A59" t="s">
        <v>179</v>
      </c>
      <c r="B59" t="s">
        <v>180</v>
      </c>
      <c r="C59" s="17">
        <v>44306</v>
      </c>
      <c r="D59" s="7">
        <v>80000</v>
      </c>
      <c r="E59" t="s">
        <v>29</v>
      </c>
      <c r="F59" t="s">
        <v>30</v>
      </c>
      <c r="G59" s="7">
        <v>80000</v>
      </c>
      <c r="H59" s="7">
        <v>43770</v>
      </c>
      <c r="I59" s="12">
        <f>H59/G59*100</f>
        <v>54.712499999999999</v>
      </c>
      <c r="J59" s="12">
        <f t="shared" si="0"/>
        <v>5.0350863284002827</v>
      </c>
      <c r="K59" s="7">
        <v>87546</v>
      </c>
      <c r="L59" s="7">
        <v>26360</v>
      </c>
      <c r="M59" s="7">
        <f>G59-L59</f>
        <v>53640</v>
      </c>
      <c r="N59" s="7">
        <v>72840.4765625</v>
      </c>
      <c r="O59" s="22">
        <f>M59/N59</f>
        <v>0.73640374873130832</v>
      </c>
      <c r="P59" s="27">
        <v>784</v>
      </c>
      <c r="Q59" s="32">
        <f>M59/P59</f>
        <v>68.41836734693878</v>
      </c>
      <c r="R59" s="37" t="s">
        <v>172</v>
      </c>
      <c r="S59" s="42">
        <f>ABS(O2306-O59)*100</f>
        <v>64.195304131506617</v>
      </c>
      <c r="T59" t="s">
        <v>97</v>
      </c>
      <c r="V59" s="7">
        <v>25000</v>
      </c>
      <c r="W59" t="s">
        <v>33</v>
      </c>
      <c r="X59" s="17" t="s">
        <v>34</v>
      </c>
      <c r="Z59" t="s">
        <v>99</v>
      </c>
      <c r="AA59">
        <v>407</v>
      </c>
      <c r="AB59">
        <v>58</v>
      </c>
    </row>
    <row r="60" spans="1:28" x14ac:dyDescent="0.25">
      <c r="A60" t="s">
        <v>181</v>
      </c>
      <c r="B60" t="s">
        <v>180</v>
      </c>
      <c r="C60" s="17">
        <v>44756</v>
      </c>
      <c r="D60" s="7">
        <v>50000</v>
      </c>
      <c r="E60" t="s">
        <v>29</v>
      </c>
      <c r="F60" t="s">
        <v>30</v>
      </c>
      <c r="G60" s="7">
        <v>50000</v>
      </c>
      <c r="H60" s="7">
        <v>43770</v>
      </c>
      <c r="I60" s="12">
        <f>H60/G60*100</f>
        <v>87.539999999999992</v>
      </c>
      <c r="J60" s="12">
        <f t="shared" si="0"/>
        <v>37.862586328400276</v>
      </c>
      <c r="K60" s="7">
        <v>87546</v>
      </c>
      <c r="L60" s="7">
        <v>26360</v>
      </c>
      <c r="M60" s="7">
        <f>G60-L60</f>
        <v>23640</v>
      </c>
      <c r="N60" s="7">
        <v>72840.4765625</v>
      </c>
      <c r="O60" s="22">
        <f>M60/N60</f>
        <v>0.32454482885921193</v>
      </c>
      <c r="P60" s="27">
        <v>784</v>
      </c>
      <c r="Q60" s="32">
        <f>M60/P60</f>
        <v>30.153061224489797</v>
      </c>
      <c r="R60" s="37" t="s">
        <v>172</v>
      </c>
      <c r="S60" s="42">
        <f>ABS(O2306-O60)*100</f>
        <v>105.38119611871626</v>
      </c>
      <c r="T60" t="s">
        <v>97</v>
      </c>
      <c r="V60" s="7">
        <v>25000</v>
      </c>
      <c r="W60" t="s">
        <v>33</v>
      </c>
      <c r="X60" s="17" t="s">
        <v>34</v>
      </c>
      <c r="Z60" t="s">
        <v>99</v>
      </c>
      <c r="AA60">
        <v>407</v>
      </c>
      <c r="AB60">
        <v>58</v>
      </c>
    </row>
    <row r="61" spans="1:28" x14ac:dyDescent="0.25">
      <c r="A61" t="s">
        <v>182</v>
      </c>
      <c r="B61" t="s">
        <v>180</v>
      </c>
      <c r="C61" s="17">
        <v>44770</v>
      </c>
      <c r="D61" s="7">
        <v>100000</v>
      </c>
      <c r="E61" t="s">
        <v>29</v>
      </c>
      <c r="F61" t="s">
        <v>30</v>
      </c>
      <c r="G61" s="7">
        <v>100000</v>
      </c>
      <c r="H61" s="7">
        <v>44340</v>
      </c>
      <c r="I61" s="12">
        <f>H61/G61*100</f>
        <v>44.34</v>
      </c>
      <c r="J61" s="12">
        <f t="shared" si="0"/>
        <v>5.3374136715997125</v>
      </c>
      <c r="K61" s="7">
        <v>88688</v>
      </c>
      <c r="L61" s="7">
        <v>26200</v>
      </c>
      <c r="M61" s="7">
        <f>G61-L61</f>
        <v>73800</v>
      </c>
      <c r="N61" s="7">
        <v>74390.4765625</v>
      </c>
      <c r="O61" s="22">
        <f>M61/N61</f>
        <v>0.99206247103412615</v>
      </c>
      <c r="P61" s="27">
        <v>789</v>
      </c>
      <c r="Q61" s="32">
        <f>M61/P61</f>
        <v>93.536121673003805</v>
      </c>
      <c r="R61" s="37" t="s">
        <v>172</v>
      </c>
      <c r="S61" s="42">
        <f>ABS(O2306-O61)*100</f>
        <v>38.629431901224834</v>
      </c>
      <c r="T61" t="s">
        <v>97</v>
      </c>
      <c r="V61" s="7">
        <v>25000</v>
      </c>
      <c r="W61" t="s">
        <v>33</v>
      </c>
      <c r="X61" s="17" t="s">
        <v>34</v>
      </c>
      <c r="Z61" t="s">
        <v>99</v>
      </c>
      <c r="AA61">
        <v>407</v>
      </c>
      <c r="AB61">
        <v>58</v>
      </c>
    </row>
    <row r="62" spans="1:28" x14ac:dyDescent="0.25">
      <c r="A62" t="s">
        <v>183</v>
      </c>
      <c r="B62" t="s">
        <v>180</v>
      </c>
      <c r="C62" s="17">
        <v>44375</v>
      </c>
      <c r="D62" s="7">
        <v>79000</v>
      </c>
      <c r="E62" t="s">
        <v>29</v>
      </c>
      <c r="F62" t="s">
        <v>30</v>
      </c>
      <c r="G62" s="7">
        <v>79000</v>
      </c>
      <c r="H62" s="7">
        <v>44420</v>
      </c>
      <c r="I62" s="12">
        <f>H62/G62*100</f>
        <v>56.22784810126582</v>
      </c>
      <c r="J62" s="12">
        <f t="shared" si="0"/>
        <v>6.5504344296661046</v>
      </c>
      <c r="K62" s="7">
        <v>88835</v>
      </c>
      <c r="L62" s="7">
        <v>26200</v>
      </c>
      <c r="M62" s="7">
        <f>G62-L62</f>
        <v>52800</v>
      </c>
      <c r="N62" s="7">
        <v>74565.4765625</v>
      </c>
      <c r="O62" s="22">
        <f>M62/N62</f>
        <v>0.70810249507013601</v>
      </c>
      <c r="P62" s="27">
        <v>792</v>
      </c>
      <c r="Q62" s="32">
        <f>M62/P62</f>
        <v>66.666666666666671</v>
      </c>
      <c r="R62" s="37" t="s">
        <v>172</v>
      </c>
      <c r="S62" s="42">
        <f>ABS(O2306-O62)*100</f>
        <v>67.025429497623847</v>
      </c>
      <c r="T62" t="s">
        <v>97</v>
      </c>
      <c r="V62" s="7">
        <v>25000</v>
      </c>
      <c r="W62" t="s">
        <v>33</v>
      </c>
      <c r="X62" s="17" t="s">
        <v>34</v>
      </c>
      <c r="Z62" t="s">
        <v>99</v>
      </c>
      <c r="AA62">
        <v>407</v>
      </c>
      <c r="AB62">
        <v>58</v>
      </c>
    </row>
    <row r="63" spans="1:28" x14ac:dyDescent="0.25">
      <c r="A63" t="s">
        <v>184</v>
      </c>
      <c r="B63" t="s">
        <v>185</v>
      </c>
      <c r="C63" s="17">
        <v>44319</v>
      </c>
      <c r="D63" s="7">
        <v>76000</v>
      </c>
      <c r="E63" t="s">
        <v>29</v>
      </c>
      <c r="F63" t="s">
        <v>30</v>
      </c>
      <c r="G63" s="7">
        <v>76000</v>
      </c>
      <c r="H63" s="7">
        <v>43710</v>
      </c>
      <c r="I63" s="12">
        <f>H63/G63*100</f>
        <v>57.513157894736842</v>
      </c>
      <c r="J63" s="12">
        <f t="shared" si="0"/>
        <v>7.8357442231371266</v>
      </c>
      <c r="K63" s="7">
        <v>87411</v>
      </c>
      <c r="L63" s="7">
        <v>26360</v>
      </c>
      <c r="M63" s="7">
        <f>G63-L63</f>
        <v>49640</v>
      </c>
      <c r="N63" s="7">
        <v>72679.765625</v>
      </c>
      <c r="O63" s="22">
        <f>M63/N63</f>
        <v>0.68299614855836976</v>
      </c>
      <c r="P63" s="27">
        <v>782</v>
      </c>
      <c r="Q63" s="32">
        <f>M63/P63</f>
        <v>63.478260869565219</v>
      </c>
      <c r="R63" s="37" t="s">
        <v>172</v>
      </c>
      <c r="S63" s="42">
        <f>ABS(O2306-O63)*100</f>
        <v>69.536064148800463</v>
      </c>
      <c r="T63" t="s">
        <v>97</v>
      </c>
      <c r="V63" s="7">
        <v>25000</v>
      </c>
      <c r="W63" t="s">
        <v>33</v>
      </c>
      <c r="X63" s="17" t="s">
        <v>34</v>
      </c>
      <c r="Z63" t="s">
        <v>99</v>
      </c>
      <c r="AA63">
        <v>407</v>
      </c>
      <c r="AB63">
        <v>58</v>
      </c>
    </row>
    <row r="64" spans="1:28" x14ac:dyDescent="0.25">
      <c r="A64" t="s">
        <v>186</v>
      </c>
      <c r="B64" t="s">
        <v>185</v>
      </c>
      <c r="C64" s="17">
        <v>44592</v>
      </c>
      <c r="D64" s="7">
        <v>80000</v>
      </c>
      <c r="E64" t="s">
        <v>29</v>
      </c>
      <c r="F64" t="s">
        <v>30</v>
      </c>
      <c r="G64" s="7">
        <v>80000</v>
      </c>
      <c r="H64" s="7">
        <v>43770</v>
      </c>
      <c r="I64" s="12">
        <f>H64/G64*100</f>
        <v>54.712499999999999</v>
      </c>
      <c r="J64" s="12">
        <f t="shared" si="0"/>
        <v>5.0350863284002827</v>
      </c>
      <c r="K64" s="7">
        <v>87546</v>
      </c>
      <c r="L64" s="7">
        <v>26360</v>
      </c>
      <c r="M64" s="7">
        <f>G64-L64</f>
        <v>53640</v>
      </c>
      <c r="N64" s="7">
        <v>72840.4765625</v>
      </c>
      <c r="O64" s="22">
        <f>M64/N64</f>
        <v>0.73640374873130832</v>
      </c>
      <c r="P64" s="27">
        <v>784</v>
      </c>
      <c r="Q64" s="32">
        <f>M64/P64</f>
        <v>68.41836734693878</v>
      </c>
      <c r="R64" s="37" t="s">
        <v>172</v>
      </c>
      <c r="S64" s="42">
        <f>ABS(O2306-O64)*100</f>
        <v>64.195304131506617</v>
      </c>
      <c r="T64" t="s">
        <v>97</v>
      </c>
      <c r="V64" s="7">
        <v>25000</v>
      </c>
      <c r="W64" t="s">
        <v>33</v>
      </c>
      <c r="X64" s="17" t="s">
        <v>34</v>
      </c>
      <c r="Z64" t="s">
        <v>99</v>
      </c>
      <c r="AA64">
        <v>407</v>
      </c>
      <c r="AB64">
        <v>58</v>
      </c>
    </row>
    <row r="65" spans="1:28" x14ac:dyDescent="0.25">
      <c r="A65" t="s">
        <v>187</v>
      </c>
      <c r="B65" t="s">
        <v>185</v>
      </c>
      <c r="C65" s="17">
        <v>44592</v>
      </c>
      <c r="D65" s="7">
        <v>89900</v>
      </c>
      <c r="E65" t="s">
        <v>29</v>
      </c>
      <c r="F65" t="s">
        <v>30</v>
      </c>
      <c r="G65" s="7">
        <v>89900</v>
      </c>
      <c r="H65" s="7">
        <v>43770</v>
      </c>
      <c r="I65" s="12">
        <f>H65/G65*100</f>
        <v>48.687430478309238</v>
      </c>
      <c r="J65" s="12">
        <f t="shared" si="0"/>
        <v>0.98998319329047746</v>
      </c>
      <c r="K65" s="7">
        <v>87546</v>
      </c>
      <c r="L65" s="7">
        <v>26360</v>
      </c>
      <c r="M65" s="7">
        <f>G65-L65</f>
        <v>63540</v>
      </c>
      <c r="N65" s="7">
        <v>72840.4765625</v>
      </c>
      <c r="O65" s="22">
        <f>M65/N65</f>
        <v>0.8723171922891001</v>
      </c>
      <c r="P65" s="27">
        <v>784</v>
      </c>
      <c r="Q65" s="32">
        <f>M65/P65</f>
        <v>81.045918367346943</v>
      </c>
      <c r="R65" s="37" t="s">
        <v>172</v>
      </c>
      <c r="S65" s="42">
        <f>ABS(O2306-O65)*100</f>
        <v>50.603959775727439</v>
      </c>
      <c r="T65" t="s">
        <v>97</v>
      </c>
      <c r="V65" s="7">
        <v>25000</v>
      </c>
      <c r="W65" t="s">
        <v>33</v>
      </c>
      <c r="X65" s="17" t="s">
        <v>34</v>
      </c>
      <c r="Z65" t="s">
        <v>99</v>
      </c>
      <c r="AA65">
        <v>407</v>
      </c>
      <c r="AB65">
        <v>58</v>
      </c>
    </row>
    <row r="66" spans="1:28" x14ac:dyDescent="0.25">
      <c r="A66" t="s">
        <v>188</v>
      </c>
      <c r="B66" t="s">
        <v>185</v>
      </c>
      <c r="C66" s="17">
        <v>44298</v>
      </c>
      <c r="D66" s="7">
        <v>105000</v>
      </c>
      <c r="E66" t="s">
        <v>29</v>
      </c>
      <c r="F66" t="s">
        <v>30</v>
      </c>
      <c r="G66" s="7">
        <v>105000</v>
      </c>
      <c r="H66" s="7">
        <v>54350</v>
      </c>
      <c r="I66" s="12">
        <f>H66/G66*100</f>
        <v>51.761904761904766</v>
      </c>
      <c r="J66" s="12">
        <f t="shared" si="0"/>
        <v>2.0844910903050504</v>
      </c>
      <c r="K66" s="7">
        <v>108706</v>
      </c>
      <c r="L66" s="7">
        <v>26200</v>
      </c>
      <c r="M66" s="7">
        <f>G66-L66</f>
        <v>78800</v>
      </c>
      <c r="N66" s="7">
        <v>98221.4296875</v>
      </c>
      <c r="O66" s="22">
        <f>M66/N66</f>
        <v>0.80226891678026924</v>
      </c>
      <c r="P66" s="27">
        <v>1053</v>
      </c>
      <c r="Q66" s="32">
        <f>M66/P66</f>
        <v>74.833808167141498</v>
      </c>
      <c r="R66" s="37" t="s">
        <v>172</v>
      </c>
      <c r="S66" s="42">
        <f>ABS(O2306-O66)*100</f>
        <v>57.608787326610525</v>
      </c>
      <c r="T66" t="s">
        <v>97</v>
      </c>
      <c r="V66" s="7">
        <v>25000</v>
      </c>
      <c r="W66" t="s">
        <v>33</v>
      </c>
      <c r="X66" s="17" t="s">
        <v>34</v>
      </c>
      <c r="Z66" t="s">
        <v>99</v>
      </c>
      <c r="AA66">
        <v>407</v>
      </c>
      <c r="AB66">
        <v>58</v>
      </c>
    </row>
    <row r="67" spans="1:28" x14ac:dyDescent="0.25">
      <c r="A67" t="s">
        <v>189</v>
      </c>
      <c r="B67" t="s">
        <v>190</v>
      </c>
      <c r="C67" s="17">
        <v>44365</v>
      </c>
      <c r="D67" s="7">
        <v>260000</v>
      </c>
      <c r="E67" t="s">
        <v>29</v>
      </c>
      <c r="F67" t="s">
        <v>30</v>
      </c>
      <c r="G67" s="7">
        <v>260000</v>
      </c>
      <c r="H67" s="7">
        <v>109390</v>
      </c>
      <c r="I67" s="12">
        <f>H67/G67*100</f>
        <v>42.073076923076925</v>
      </c>
      <c r="J67" s="12">
        <f t="shared" ref="J67:J130" si="1">+ABS(I67-$I$2311)</f>
        <v>7.6043367485227904</v>
      </c>
      <c r="K67" s="7">
        <v>218779</v>
      </c>
      <c r="L67" s="7">
        <v>29160</v>
      </c>
      <c r="M67" s="7">
        <f>G67-L67</f>
        <v>230840</v>
      </c>
      <c r="N67" s="7">
        <v>117048.765625</v>
      </c>
      <c r="O67" s="22">
        <f>M67/N67</f>
        <v>1.972169452342313</v>
      </c>
      <c r="P67" s="27">
        <v>1690</v>
      </c>
      <c r="Q67" s="32">
        <f>M67/P67</f>
        <v>136.59171597633136</v>
      </c>
      <c r="R67" s="37" t="s">
        <v>167</v>
      </c>
      <c r="S67" s="42">
        <f>ABS(O2306-O67)*100</f>
        <v>59.381266229593855</v>
      </c>
      <c r="T67" t="s">
        <v>168</v>
      </c>
      <c r="V67" s="7">
        <v>28200</v>
      </c>
      <c r="W67" t="s">
        <v>33</v>
      </c>
      <c r="X67" s="17" t="s">
        <v>34</v>
      </c>
      <c r="Z67" t="s">
        <v>169</v>
      </c>
      <c r="AA67">
        <v>401</v>
      </c>
      <c r="AB67">
        <v>45</v>
      </c>
    </row>
    <row r="68" spans="1:28" x14ac:dyDescent="0.25">
      <c r="A68" t="s">
        <v>191</v>
      </c>
      <c r="B68" t="s">
        <v>192</v>
      </c>
      <c r="C68" s="17">
        <v>44510</v>
      </c>
      <c r="D68" s="7">
        <v>173000</v>
      </c>
      <c r="E68" t="s">
        <v>29</v>
      </c>
      <c r="F68" t="s">
        <v>30</v>
      </c>
      <c r="G68" s="7">
        <v>173000</v>
      </c>
      <c r="H68" s="7">
        <v>82050</v>
      </c>
      <c r="I68" s="12">
        <f>H68/G68*100</f>
        <v>47.427745664739888</v>
      </c>
      <c r="J68" s="12">
        <f t="shared" si="1"/>
        <v>2.249668006859828</v>
      </c>
      <c r="K68" s="7">
        <v>164101</v>
      </c>
      <c r="L68" s="7">
        <v>26200</v>
      </c>
      <c r="M68" s="7">
        <f>G68-L68</f>
        <v>146800</v>
      </c>
      <c r="N68" s="7">
        <v>137901</v>
      </c>
      <c r="O68" s="22">
        <f>M68/N68</f>
        <v>1.064531801799842</v>
      </c>
      <c r="P68" s="27">
        <v>1381</v>
      </c>
      <c r="Q68" s="32">
        <f>M68/P68</f>
        <v>106.29978276611152</v>
      </c>
      <c r="R68" s="37" t="s">
        <v>193</v>
      </c>
      <c r="S68" s="42">
        <f>ABS(O2306-O68)*100</f>
        <v>31.382498824653247</v>
      </c>
      <c r="T68" t="s">
        <v>194</v>
      </c>
      <c r="V68" s="7">
        <v>25000</v>
      </c>
      <c r="W68" t="s">
        <v>33</v>
      </c>
      <c r="X68" s="17" t="s">
        <v>34</v>
      </c>
      <c r="Z68" t="s">
        <v>99</v>
      </c>
      <c r="AA68">
        <v>407</v>
      </c>
      <c r="AB68">
        <v>63</v>
      </c>
    </row>
    <row r="69" spans="1:28" x14ac:dyDescent="0.25">
      <c r="A69" t="s">
        <v>195</v>
      </c>
      <c r="B69" t="s">
        <v>192</v>
      </c>
      <c r="C69" s="17">
        <v>44491</v>
      </c>
      <c r="D69" s="7">
        <v>148500</v>
      </c>
      <c r="E69" t="s">
        <v>29</v>
      </c>
      <c r="F69" t="s">
        <v>30</v>
      </c>
      <c r="G69" s="7">
        <v>148500</v>
      </c>
      <c r="H69" s="7">
        <v>81970</v>
      </c>
      <c r="I69" s="12">
        <f>H69/G69*100</f>
        <v>55.198653198653204</v>
      </c>
      <c r="J69" s="12">
        <f t="shared" si="1"/>
        <v>5.5212395270534884</v>
      </c>
      <c r="K69" s="7">
        <v>163946</v>
      </c>
      <c r="L69" s="7">
        <v>26200</v>
      </c>
      <c r="M69" s="7">
        <f>G69-L69</f>
        <v>122300</v>
      </c>
      <c r="N69" s="7">
        <v>137746</v>
      </c>
      <c r="O69" s="22">
        <f>M69/N69</f>
        <v>0.88786607233603876</v>
      </c>
      <c r="P69" s="27">
        <v>1379</v>
      </c>
      <c r="Q69" s="32">
        <f>M69/P69</f>
        <v>88.687454677302398</v>
      </c>
      <c r="R69" s="37" t="s">
        <v>193</v>
      </c>
      <c r="S69" s="42">
        <f>ABS(O2306-O69)*100</f>
        <v>49.049071771033567</v>
      </c>
      <c r="T69" t="s">
        <v>194</v>
      </c>
      <c r="V69" s="7">
        <v>25000</v>
      </c>
      <c r="W69" t="s">
        <v>33</v>
      </c>
      <c r="X69" s="17" t="s">
        <v>34</v>
      </c>
      <c r="Z69" t="s">
        <v>99</v>
      </c>
      <c r="AA69">
        <v>407</v>
      </c>
      <c r="AB69">
        <v>63</v>
      </c>
    </row>
    <row r="70" spans="1:28" x14ac:dyDescent="0.25">
      <c r="A70" t="s">
        <v>196</v>
      </c>
      <c r="B70" t="s">
        <v>192</v>
      </c>
      <c r="C70" s="17">
        <v>44845</v>
      </c>
      <c r="D70" s="7">
        <v>170000</v>
      </c>
      <c r="E70" t="s">
        <v>29</v>
      </c>
      <c r="F70" t="s">
        <v>30</v>
      </c>
      <c r="G70" s="7">
        <v>170000</v>
      </c>
      <c r="H70" s="7">
        <v>81970</v>
      </c>
      <c r="I70" s="12">
        <f>H70/G70*100</f>
        <v>48.21764705882353</v>
      </c>
      <c r="J70" s="12">
        <f t="shared" si="1"/>
        <v>1.4597666127761855</v>
      </c>
      <c r="K70" s="7">
        <v>163946</v>
      </c>
      <c r="L70" s="7">
        <v>26200</v>
      </c>
      <c r="M70" s="7">
        <f>G70-L70</f>
        <v>143800</v>
      </c>
      <c r="N70" s="7">
        <v>137746</v>
      </c>
      <c r="O70" s="22">
        <f>M70/N70</f>
        <v>1.0439504595414748</v>
      </c>
      <c r="P70" s="27">
        <v>1379</v>
      </c>
      <c r="Q70" s="32">
        <f>M70/P70</f>
        <v>104.27846265409717</v>
      </c>
      <c r="R70" s="37" t="s">
        <v>193</v>
      </c>
      <c r="S70" s="42">
        <f>ABS(O2306-O70)*100</f>
        <v>33.440633050489964</v>
      </c>
      <c r="T70" t="s">
        <v>194</v>
      </c>
      <c r="V70" s="7">
        <v>25000</v>
      </c>
      <c r="W70" t="s">
        <v>33</v>
      </c>
      <c r="X70" s="17" t="s">
        <v>34</v>
      </c>
      <c r="Z70" t="s">
        <v>99</v>
      </c>
      <c r="AA70">
        <v>407</v>
      </c>
      <c r="AB70">
        <v>63</v>
      </c>
    </row>
    <row r="71" spans="1:28" x14ac:dyDescent="0.25">
      <c r="A71" t="s">
        <v>197</v>
      </c>
      <c r="B71" t="s">
        <v>192</v>
      </c>
      <c r="C71" s="17">
        <v>44803</v>
      </c>
      <c r="D71" s="7">
        <v>140000</v>
      </c>
      <c r="E71" t="s">
        <v>29</v>
      </c>
      <c r="F71" t="s">
        <v>30</v>
      </c>
      <c r="G71" s="7">
        <v>140000</v>
      </c>
      <c r="H71" s="7">
        <v>60050</v>
      </c>
      <c r="I71" s="12">
        <f>H71/G71*100</f>
        <v>42.892857142857146</v>
      </c>
      <c r="J71" s="12">
        <f t="shared" si="1"/>
        <v>6.78455652874257</v>
      </c>
      <c r="K71" s="7">
        <v>120097</v>
      </c>
      <c r="L71" s="7">
        <v>26200</v>
      </c>
      <c r="M71" s="7">
        <f>G71-L71</f>
        <v>113800</v>
      </c>
      <c r="N71" s="7">
        <v>93897</v>
      </c>
      <c r="O71" s="22">
        <f>M71/N71</f>
        <v>1.2119663035027743</v>
      </c>
      <c r="P71" s="27">
        <v>903</v>
      </c>
      <c r="Q71" s="32">
        <f>M71/P71</f>
        <v>126.02436323366555</v>
      </c>
      <c r="R71" s="37" t="s">
        <v>193</v>
      </c>
      <c r="S71" s="42">
        <f>ABS(O2306-O71)*100</f>
        <v>16.63904865436001</v>
      </c>
      <c r="T71" t="s">
        <v>194</v>
      </c>
      <c r="V71" s="7">
        <v>25000</v>
      </c>
      <c r="W71" t="s">
        <v>33</v>
      </c>
      <c r="X71" s="17" t="s">
        <v>34</v>
      </c>
      <c r="Z71" t="s">
        <v>99</v>
      </c>
      <c r="AA71">
        <v>407</v>
      </c>
      <c r="AB71">
        <v>63</v>
      </c>
    </row>
    <row r="72" spans="1:28" x14ac:dyDescent="0.25">
      <c r="A72" t="s">
        <v>198</v>
      </c>
      <c r="B72" t="s">
        <v>192</v>
      </c>
      <c r="C72" s="17">
        <v>44743</v>
      </c>
      <c r="D72" s="7">
        <v>170000</v>
      </c>
      <c r="E72" t="s">
        <v>29</v>
      </c>
      <c r="F72" t="s">
        <v>30</v>
      </c>
      <c r="G72" s="7">
        <v>170000</v>
      </c>
      <c r="H72" s="7">
        <v>81970</v>
      </c>
      <c r="I72" s="12">
        <f>H72/G72*100</f>
        <v>48.21764705882353</v>
      </c>
      <c r="J72" s="12">
        <f t="shared" si="1"/>
        <v>1.4597666127761855</v>
      </c>
      <c r="K72" s="7">
        <v>163946</v>
      </c>
      <c r="L72" s="7">
        <v>26200</v>
      </c>
      <c r="M72" s="7">
        <f>G72-L72</f>
        <v>143800</v>
      </c>
      <c r="N72" s="7">
        <v>137746</v>
      </c>
      <c r="O72" s="22">
        <f>M72/N72</f>
        <v>1.0439504595414748</v>
      </c>
      <c r="P72" s="27">
        <v>1379</v>
      </c>
      <c r="Q72" s="32">
        <f>M72/P72</f>
        <v>104.27846265409717</v>
      </c>
      <c r="R72" s="37" t="s">
        <v>193</v>
      </c>
      <c r="S72" s="42">
        <f>ABS(O2306-O72)*100</f>
        <v>33.440633050489964</v>
      </c>
      <c r="T72" t="s">
        <v>194</v>
      </c>
      <c r="V72" s="7">
        <v>25000</v>
      </c>
      <c r="W72" t="s">
        <v>33</v>
      </c>
      <c r="X72" s="17" t="s">
        <v>34</v>
      </c>
      <c r="Z72" t="s">
        <v>99</v>
      </c>
      <c r="AA72">
        <v>407</v>
      </c>
      <c r="AB72">
        <v>63</v>
      </c>
    </row>
    <row r="73" spans="1:28" x14ac:dyDescent="0.25">
      <c r="A73" t="s">
        <v>199</v>
      </c>
      <c r="B73" t="s">
        <v>200</v>
      </c>
      <c r="C73" s="17">
        <v>44498</v>
      </c>
      <c r="D73" s="7">
        <v>154000</v>
      </c>
      <c r="E73" t="s">
        <v>29</v>
      </c>
      <c r="F73" t="s">
        <v>30</v>
      </c>
      <c r="G73" s="7">
        <v>154000</v>
      </c>
      <c r="H73" s="7">
        <v>82050</v>
      </c>
      <c r="I73" s="12">
        <f>H73/G73*100</f>
        <v>53.279220779220779</v>
      </c>
      <c r="J73" s="12">
        <f t="shared" si="1"/>
        <v>3.6018071076210632</v>
      </c>
      <c r="K73" s="7">
        <v>164101</v>
      </c>
      <c r="L73" s="7">
        <v>26200</v>
      </c>
      <c r="M73" s="7">
        <f>G73-L73</f>
        <v>127800</v>
      </c>
      <c r="N73" s="7">
        <v>137901</v>
      </c>
      <c r="O73" s="22">
        <f>M73/N73</f>
        <v>0.92675180020449455</v>
      </c>
      <c r="P73" s="27">
        <v>1381</v>
      </c>
      <c r="Q73" s="32">
        <f>M73/P73</f>
        <v>92.541636495293261</v>
      </c>
      <c r="R73" s="37" t="s">
        <v>193</v>
      </c>
      <c r="S73" s="42">
        <f>ABS(O2306-O73)*100</f>
        <v>45.160498984187988</v>
      </c>
      <c r="T73" t="s">
        <v>194</v>
      </c>
      <c r="V73" s="7">
        <v>25000</v>
      </c>
      <c r="W73" t="s">
        <v>33</v>
      </c>
      <c r="X73" s="17" t="s">
        <v>34</v>
      </c>
      <c r="Z73" t="s">
        <v>99</v>
      </c>
      <c r="AA73">
        <v>407</v>
      </c>
      <c r="AB73">
        <v>63</v>
      </c>
    </row>
    <row r="74" spans="1:28" x14ac:dyDescent="0.25">
      <c r="A74" t="s">
        <v>201</v>
      </c>
      <c r="B74" t="s">
        <v>200</v>
      </c>
      <c r="C74" s="17">
        <v>44552</v>
      </c>
      <c r="D74" s="7">
        <v>120500</v>
      </c>
      <c r="E74" t="s">
        <v>29</v>
      </c>
      <c r="F74" t="s">
        <v>30</v>
      </c>
      <c r="G74" s="7">
        <v>120500</v>
      </c>
      <c r="H74" s="7">
        <v>60050</v>
      </c>
      <c r="I74" s="12">
        <f>H74/G74*100</f>
        <v>49.834024896265561</v>
      </c>
      <c r="J74" s="12">
        <f t="shared" si="1"/>
        <v>0.15661122466584487</v>
      </c>
      <c r="K74" s="7">
        <v>120097</v>
      </c>
      <c r="L74" s="7">
        <v>26200</v>
      </c>
      <c r="M74" s="7">
        <f>G74-L74</f>
        <v>94300</v>
      </c>
      <c r="N74" s="7">
        <v>93897</v>
      </c>
      <c r="O74" s="22">
        <f>M74/N74</f>
        <v>1.0042919369095924</v>
      </c>
      <c r="P74" s="27">
        <v>903</v>
      </c>
      <c r="Q74" s="32">
        <f>M74/P74</f>
        <v>104.4296788482835</v>
      </c>
      <c r="R74" s="37" t="s">
        <v>193</v>
      </c>
      <c r="S74" s="42">
        <f>ABS(O2306-O74)*100</f>
        <v>37.406485313678203</v>
      </c>
      <c r="T74" t="s">
        <v>194</v>
      </c>
      <c r="V74" s="7">
        <v>25000</v>
      </c>
      <c r="W74" t="s">
        <v>33</v>
      </c>
      <c r="X74" s="17" t="s">
        <v>34</v>
      </c>
      <c r="Z74" t="s">
        <v>99</v>
      </c>
      <c r="AA74">
        <v>407</v>
      </c>
      <c r="AB74">
        <v>63</v>
      </c>
    </row>
    <row r="75" spans="1:28" x14ac:dyDescent="0.25">
      <c r="A75" t="s">
        <v>202</v>
      </c>
      <c r="B75" t="s">
        <v>203</v>
      </c>
      <c r="C75" s="17">
        <v>44601</v>
      </c>
      <c r="D75" s="7">
        <v>168000</v>
      </c>
      <c r="E75" t="s">
        <v>29</v>
      </c>
      <c r="F75" t="s">
        <v>30</v>
      </c>
      <c r="G75" s="7">
        <v>168000</v>
      </c>
      <c r="H75" s="7">
        <v>81970</v>
      </c>
      <c r="I75" s="12">
        <f>H75/G75*100</f>
        <v>48.791666666666664</v>
      </c>
      <c r="J75" s="12">
        <f t="shared" si="1"/>
        <v>0.88574700493305158</v>
      </c>
      <c r="K75" s="7">
        <v>163946</v>
      </c>
      <c r="L75" s="7">
        <v>26200</v>
      </c>
      <c r="M75" s="7">
        <f>G75-L75</f>
        <v>141800</v>
      </c>
      <c r="N75" s="7">
        <v>137746</v>
      </c>
      <c r="O75" s="22">
        <f>M75/N75</f>
        <v>1.0294309816618994</v>
      </c>
      <c r="P75" s="27">
        <v>1379</v>
      </c>
      <c r="Q75" s="32">
        <f>M75/P75</f>
        <v>102.8281363306744</v>
      </c>
      <c r="R75" s="37" t="s">
        <v>193</v>
      </c>
      <c r="S75" s="42">
        <f>ABS(O2306-O75)*100</f>
        <v>34.892580838447508</v>
      </c>
      <c r="T75" t="s">
        <v>194</v>
      </c>
      <c r="V75" s="7">
        <v>25000</v>
      </c>
      <c r="W75" t="s">
        <v>33</v>
      </c>
      <c r="X75" s="17" t="s">
        <v>34</v>
      </c>
      <c r="Z75" t="s">
        <v>99</v>
      </c>
      <c r="AA75">
        <v>407</v>
      </c>
      <c r="AB75">
        <v>63</v>
      </c>
    </row>
    <row r="76" spans="1:28" x14ac:dyDescent="0.25">
      <c r="A76" t="s">
        <v>204</v>
      </c>
      <c r="B76" t="s">
        <v>203</v>
      </c>
      <c r="C76" s="17">
        <v>44519</v>
      </c>
      <c r="D76" s="7">
        <v>160500</v>
      </c>
      <c r="E76" t="s">
        <v>29</v>
      </c>
      <c r="F76" t="s">
        <v>30</v>
      </c>
      <c r="G76" s="7">
        <v>160500</v>
      </c>
      <c r="H76" s="7">
        <v>81970</v>
      </c>
      <c r="I76" s="12">
        <f>H76/G76*100</f>
        <v>51.071651090342684</v>
      </c>
      <c r="J76" s="12">
        <f t="shared" si="1"/>
        <v>1.3942374187429678</v>
      </c>
      <c r="K76" s="7">
        <v>163946</v>
      </c>
      <c r="L76" s="7">
        <v>26200</v>
      </c>
      <c r="M76" s="7">
        <f>G76-L76</f>
        <v>134300</v>
      </c>
      <c r="N76" s="7">
        <v>137746</v>
      </c>
      <c r="O76" s="22">
        <f>M76/N76</f>
        <v>0.97498293961349147</v>
      </c>
      <c r="P76" s="27">
        <v>1379</v>
      </c>
      <c r="Q76" s="32">
        <f>M76/P76</f>
        <v>97.389412617839014</v>
      </c>
      <c r="R76" s="37" t="s">
        <v>193</v>
      </c>
      <c r="S76" s="42">
        <f>ABS(O2306-O76)*100</f>
        <v>40.3373850432883</v>
      </c>
      <c r="T76" t="s">
        <v>194</v>
      </c>
      <c r="V76" s="7">
        <v>25000</v>
      </c>
      <c r="W76" t="s">
        <v>33</v>
      </c>
      <c r="X76" s="17" t="s">
        <v>34</v>
      </c>
      <c r="Z76" t="s">
        <v>99</v>
      </c>
      <c r="AA76">
        <v>407</v>
      </c>
      <c r="AB76">
        <v>63</v>
      </c>
    </row>
    <row r="77" spans="1:28" x14ac:dyDescent="0.25">
      <c r="A77" t="s">
        <v>205</v>
      </c>
      <c r="B77" t="s">
        <v>203</v>
      </c>
      <c r="C77" s="17">
        <v>44417</v>
      </c>
      <c r="D77" s="7">
        <v>170000</v>
      </c>
      <c r="E77" t="s">
        <v>29</v>
      </c>
      <c r="F77" t="s">
        <v>30</v>
      </c>
      <c r="G77" s="7">
        <v>170000</v>
      </c>
      <c r="H77" s="7">
        <v>82050</v>
      </c>
      <c r="I77" s="12">
        <f>H77/G77*100</f>
        <v>48.264705882352942</v>
      </c>
      <c r="J77" s="12">
        <f t="shared" si="1"/>
        <v>1.4127077892467739</v>
      </c>
      <c r="K77" s="7">
        <v>164101</v>
      </c>
      <c r="L77" s="7">
        <v>26200</v>
      </c>
      <c r="M77" s="7">
        <f>G77-L77</f>
        <v>143800</v>
      </c>
      <c r="N77" s="7">
        <v>137901</v>
      </c>
      <c r="O77" s="22">
        <f>M77/N77</f>
        <v>1.0427770647058396</v>
      </c>
      <c r="P77" s="27">
        <v>1381</v>
      </c>
      <c r="Q77" s="32">
        <f>M77/P77</f>
        <v>104.12744388124547</v>
      </c>
      <c r="R77" s="37" t="s">
        <v>193</v>
      </c>
      <c r="S77" s="42">
        <f>ABS(O2306-O77)*100</f>
        <v>33.557972534053484</v>
      </c>
      <c r="T77" t="s">
        <v>194</v>
      </c>
      <c r="V77" s="7">
        <v>25000</v>
      </c>
      <c r="W77" t="s">
        <v>33</v>
      </c>
      <c r="X77" s="17" t="s">
        <v>34</v>
      </c>
      <c r="Z77" t="s">
        <v>99</v>
      </c>
      <c r="AA77">
        <v>407</v>
      </c>
      <c r="AB77">
        <v>63</v>
      </c>
    </row>
    <row r="78" spans="1:28" x14ac:dyDescent="0.25">
      <c r="A78" t="s">
        <v>206</v>
      </c>
      <c r="B78" t="s">
        <v>203</v>
      </c>
      <c r="C78" s="17">
        <v>44481</v>
      </c>
      <c r="D78" s="7">
        <v>111000</v>
      </c>
      <c r="E78" t="s">
        <v>29</v>
      </c>
      <c r="F78" t="s">
        <v>30</v>
      </c>
      <c r="G78" s="7">
        <v>111000</v>
      </c>
      <c r="H78" s="7">
        <v>61550</v>
      </c>
      <c r="I78" s="12">
        <f>H78/G78*100</f>
        <v>55.450450450450447</v>
      </c>
      <c r="J78" s="12">
        <f t="shared" si="1"/>
        <v>5.7730367788507309</v>
      </c>
      <c r="K78" s="7">
        <v>123108</v>
      </c>
      <c r="L78" s="7">
        <v>26200</v>
      </c>
      <c r="M78" s="7">
        <f>G78-L78</f>
        <v>84800</v>
      </c>
      <c r="N78" s="7">
        <v>96908</v>
      </c>
      <c r="O78" s="22">
        <f>M78/N78</f>
        <v>0.8750567548602799</v>
      </c>
      <c r="P78" s="27">
        <v>940</v>
      </c>
      <c r="Q78" s="32">
        <f>M78/P78</f>
        <v>90.212765957446805</v>
      </c>
      <c r="R78" s="37" t="s">
        <v>193</v>
      </c>
      <c r="S78" s="42">
        <f>ABS(O2306-O78)*100</f>
        <v>50.330003518609459</v>
      </c>
      <c r="T78" t="s">
        <v>194</v>
      </c>
      <c r="V78" s="7">
        <v>25000</v>
      </c>
      <c r="W78" t="s">
        <v>33</v>
      </c>
      <c r="X78" s="17" t="s">
        <v>34</v>
      </c>
      <c r="Z78" t="s">
        <v>99</v>
      </c>
      <c r="AA78">
        <v>407</v>
      </c>
      <c r="AB78">
        <v>63</v>
      </c>
    </row>
    <row r="79" spans="1:28" x14ac:dyDescent="0.25">
      <c r="A79" t="s">
        <v>207</v>
      </c>
      <c r="B79" t="s">
        <v>208</v>
      </c>
      <c r="C79" s="17">
        <v>44483</v>
      </c>
      <c r="D79" s="7">
        <v>276000</v>
      </c>
      <c r="E79" t="s">
        <v>29</v>
      </c>
      <c r="F79" t="s">
        <v>30</v>
      </c>
      <c r="G79" s="7">
        <v>276000</v>
      </c>
      <c r="H79" s="7">
        <v>147290</v>
      </c>
      <c r="I79" s="12">
        <f>H79/G79*100</f>
        <v>53.365942028985501</v>
      </c>
      <c r="J79" s="12">
        <f t="shared" si="1"/>
        <v>3.6885283573857848</v>
      </c>
      <c r="K79" s="7">
        <v>294580</v>
      </c>
      <c r="L79" s="7">
        <v>56021</v>
      </c>
      <c r="M79" s="7">
        <f>G79-L79</f>
        <v>219979</v>
      </c>
      <c r="N79" s="7">
        <v>138697.09375</v>
      </c>
      <c r="O79" s="22">
        <f>M79/N79</f>
        <v>1.586039000907328</v>
      </c>
      <c r="P79" s="27">
        <v>1525</v>
      </c>
      <c r="Q79" s="32">
        <f>M79/P79</f>
        <v>144.24852459016392</v>
      </c>
      <c r="R79" s="37" t="s">
        <v>209</v>
      </c>
      <c r="S79" s="42">
        <f>ABS(O2306-O79)*100</f>
        <v>20.768221086095352</v>
      </c>
      <c r="T79" t="s">
        <v>74</v>
      </c>
      <c r="V79" s="7">
        <v>50000</v>
      </c>
      <c r="W79" t="s">
        <v>33</v>
      </c>
      <c r="X79" s="17" t="s">
        <v>34</v>
      </c>
      <c r="Z79" t="s">
        <v>169</v>
      </c>
      <c r="AA79">
        <v>401</v>
      </c>
      <c r="AB79">
        <v>45</v>
      </c>
    </row>
    <row r="80" spans="1:28" x14ac:dyDescent="0.25">
      <c r="A80" t="s">
        <v>210</v>
      </c>
      <c r="B80" t="s">
        <v>211</v>
      </c>
      <c r="C80" s="17">
        <v>44377</v>
      </c>
      <c r="D80" s="7">
        <v>280000</v>
      </c>
      <c r="E80" t="s">
        <v>29</v>
      </c>
      <c r="F80" t="s">
        <v>30</v>
      </c>
      <c r="G80" s="7">
        <v>280000</v>
      </c>
      <c r="H80" s="7">
        <v>169190</v>
      </c>
      <c r="I80" s="12">
        <f>H80/G80*100</f>
        <v>60.424999999999997</v>
      </c>
      <c r="J80" s="12">
        <f t="shared" si="1"/>
        <v>10.747586328400281</v>
      </c>
      <c r="K80" s="7">
        <v>338375</v>
      </c>
      <c r="L80" s="7">
        <v>52146</v>
      </c>
      <c r="M80" s="7">
        <f>G80-L80</f>
        <v>227854</v>
      </c>
      <c r="N80" s="7">
        <v>166412.203125</v>
      </c>
      <c r="O80" s="22">
        <f>M80/N80</f>
        <v>1.3692144910121056</v>
      </c>
      <c r="P80" s="27">
        <v>1945</v>
      </c>
      <c r="Q80" s="32">
        <f>M80/P80</f>
        <v>117.14858611825193</v>
      </c>
      <c r="R80" s="37" t="s">
        <v>209</v>
      </c>
      <c r="S80" s="42">
        <f>ABS(O2306-O80)*100</f>
        <v>0.91422990342688859</v>
      </c>
      <c r="T80" t="s">
        <v>74</v>
      </c>
      <c r="V80" s="7">
        <v>50000</v>
      </c>
      <c r="W80" t="s">
        <v>33</v>
      </c>
      <c r="X80" s="17" t="s">
        <v>34</v>
      </c>
      <c r="Z80" t="s">
        <v>169</v>
      </c>
      <c r="AA80">
        <v>401</v>
      </c>
      <c r="AB80">
        <v>45</v>
      </c>
    </row>
    <row r="81" spans="1:28" x14ac:dyDescent="0.25">
      <c r="A81" t="s">
        <v>212</v>
      </c>
      <c r="B81" t="s">
        <v>213</v>
      </c>
      <c r="C81" s="17">
        <v>44903</v>
      </c>
      <c r="D81" s="7">
        <v>329900</v>
      </c>
      <c r="E81" t="s">
        <v>29</v>
      </c>
      <c r="F81" t="s">
        <v>30</v>
      </c>
      <c r="G81" s="7">
        <v>329900</v>
      </c>
      <c r="H81" s="7">
        <v>167340</v>
      </c>
      <c r="I81" s="12">
        <f>H81/G81*100</f>
        <v>50.724461958169144</v>
      </c>
      <c r="J81" s="12">
        <f t="shared" si="1"/>
        <v>1.0470482865694279</v>
      </c>
      <c r="K81" s="7">
        <v>334685</v>
      </c>
      <c r="L81" s="7">
        <v>55288</v>
      </c>
      <c r="M81" s="7">
        <f>G81-L81</f>
        <v>274612</v>
      </c>
      <c r="N81" s="7">
        <v>162440.109375</v>
      </c>
      <c r="O81" s="22">
        <f>M81/N81</f>
        <v>1.6905430626499169</v>
      </c>
      <c r="P81" s="27">
        <v>2270</v>
      </c>
      <c r="Q81" s="32">
        <f>M81/P81</f>
        <v>120.97444933920706</v>
      </c>
      <c r="R81" s="37" t="s">
        <v>209</v>
      </c>
      <c r="S81" s="42">
        <f>ABS(O2306-O81)*100</f>
        <v>31.218627260354246</v>
      </c>
      <c r="T81" t="s">
        <v>74</v>
      </c>
      <c r="V81" s="7">
        <v>50000</v>
      </c>
      <c r="W81" t="s">
        <v>33</v>
      </c>
      <c r="X81" s="17" t="s">
        <v>34</v>
      </c>
      <c r="Z81" t="s">
        <v>169</v>
      </c>
      <c r="AA81">
        <v>401</v>
      </c>
      <c r="AB81">
        <v>45</v>
      </c>
    </row>
    <row r="82" spans="1:28" x14ac:dyDescent="0.25">
      <c r="A82" t="s">
        <v>214</v>
      </c>
      <c r="B82" t="s">
        <v>215</v>
      </c>
      <c r="C82" s="17">
        <v>44827</v>
      </c>
      <c r="D82" s="7">
        <v>299900</v>
      </c>
      <c r="E82" t="s">
        <v>29</v>
      </c>
      <c r="F82" t="s">
        <v>30</v>
      </c>
      <c r="G82" s="7">
        <v>299900</v>
      </c>
      <c r="H82" s="7">
        <v>143380</v>
      </c>
      <c r="I82" s="12">
        <f>H82/G82*100</f>
        <v>47.809269756585529</v>
      </c>
      <c r="J82" s="12">
        <f t="shared" si="1"/>
        <v>1.868143915014187</v>
      </c>
      <c r="K82" s="7">
        <v>286750</v>
      </c>
      <c r="L82" s="7">
        <v>57027</v>
      </c>
      <c r="M82" s="7">
        <f>G82-L82</f>
        <v>242873</v>
      </c>
      <c r="N82" s="7">
        <v>133559.890625</v>
      </c>
      <c r="O82" s="22">
        <f>M82/N82</f>
        <v>1.8184576137601192</v>
      </c>
      <c r="P82" s="27">
        <v>1525</v>
      </c>
      <c r="Q82" s="32">
        <f>M82/P82</f>
        <v>159.26098360655737</v>
      </c>
      <c r="R82" s="37" t="s">
        <v>209</v>
      </c>
      <c r="S82" s="42">
        <f>ABS(O2306-O82)*100</f>
        <v>44.010082371374473</v>
      </c>
      <c r="T82" t="s">
        <v>74</v>
      </c>
      <c r="V82" s="7">
        <v>50000</v>
      </c>
      <c r="W82" t="s">
        <v>33</v>
      </c>
      <c r="X82" s="17" t="s">
        <v>34</v>
      </c>
      <c r="Z82" t="s">
        <v>169</v>
      </c>
      <c r="AA82">
        <v>401</v>
      </c>
      <c r="AB82">
        <v>45</v>
      </c>
    </row>
    <row r="83" spans="1:28" x14ac:dyDescent="0.25">
      <c r="A83" t="s">
        <v>216</v>
      </c>
      <c r="B83" t="s">
        <v>217</v>
      </c>
      <c r="C83" s="17">
        <v>44435</v>
      </c>
      <c r="D83" s="7">
        <v>230000</v>
      </c>
      <c r="E83" t="s">
        <v>29</v>
      </c>
      <c r="F83" t="s">
        <v>30</v>
      </c>
      <c r="G83" s="7">
        <v>230000</v>
      </c>
      <c r="H83" s="7">
        <v>138250</v>
      </c>
      <c r="I83" s="12">
        <f>H83/G83*100</f>
        <v>60.108695652173914</v>
      </c>
      <c r="J83" s="12">
        <f t="shared" si="1"/>
        <v>10.431281980574198</v>
      </c>
      <c r="K83" s="7">
        <v>276508</v>
      </c>
      <c r="L83" s="7">
        <v>54745</v>
      </c>
      <c r="M83" s="7">
        <f>G83-L83</f>
        <v>175255</v>
      </c>
      <c r="N83" s="7">
        <v>128931.9765625</v>
      </c>
      <c r="O83" s="22">
        <f>M83/N83</f>
        <v>1.3592826595274046</v>
      </c>
      <c r="P83" s="27">
        <v>1825</v>
      </c>
      <c r="Q83" s="32">
        <f>M83/P83</f>
        <v>96.030136986301372</v>
      </c>
      <c r="R83" s="37" t="s">
        <v>209</v>
      </c>
      <c r="S83" s="42">
        <f>ABS(O2306-O83)*100</f>
        <v>1.907413051896989</v>
      </c>
      <c r="T83" t="s">
        <v>74</v>
      </c>
      <c r="V83" s="7">
        <v>50000</v>
      </c>
      <c r="W83" t="s">
        <v>33</v>
      </c>
      <c r="X83" s="17" t="s">
        <v>34</v>
      </c>
      <c r="Z83" t="s">
        <v>169</v>
      </c>
      <c r="AA83">
        <v>401</v>
      </c>
      <c r="AB83">
        <v>34</v>
      </c>
    </row>
    <row r="84" spans="1:28" x14ac:dyDescent="0.25">
      <c r="A84" t="s">
        <v>218</v>
      </c>
      <c r="B84" t="s">
        <v>219</v>
      </c>
      <c r="C84" s="17">
        <v>44795</v>
      </c>
      <c r="D84" s="7">
        <v>303300</v>
      </c>
      <c r="E84" t="s">
        <v>29</v>
      </c>
      <c r="F84" t="s">
        <v>30</v>
      </c>
      <c r="G84" s="7">
        <v>303300</v>
      </c>
      <c r="H84" s="7">
        <v>142280</v>
      </c>
      <c r="I84" s="12">
        <f>H84/G84*100</f>
        <v>46.910649521925485</v>
      </c>
      <c r="J84" s="12">
        <f t="shared" si="1"/>
        <v>2.7667641496742306</v>
      </c>
      <c r="K84" s="7">
        <v>284552</v>
      </c>
      <c r="L84" s="7">
        <v>53909</v>
      </c>
      <c r="M84" s="7">
        <f>G84-L84</f>
        <v>249391</v>
      </c>
      <c r="N84" s="7">
        <v>134094.765625</v>
      </c>
      <c r="O84" s="22">
        <f>M84/N84</f>
        <v>1.8598115954609993</v>
      </c>
      <c r="P84" s="27">
        <v>1525</v>
      </c>
      <c r="Q84" s="32">
        <f>M84/P84</f>
        <v>163.5350819672131</v>
      </c>
      <c r="R84" s="37" t="s">
        <v>209</v>
      </c>
      <c r="S84" s="42">
        <f>ABS(O2306-O84)*100</f>
        <v>48.145480541462483</v>
      </c>
      <c r="T84" t="s">
        <v>74</v>
      </c>
      <c r="V84" s="7">
        <v>50000</v>
      </c>
      <c r="W84" t="s">
        <v>33</v>
      </c>
      <c r="X84" s="17" t="s">
        <v>34</v>
      </c>
      <c r="Z84" t="s">
        <v>169</v>
      </c>
      <c r="AA84">
        <v>401</v>
      </c>
      <c r="AB84">
        <v>45</v>
      </c>
    </row>
    <row r="85" spans="1:28" x14ac:dyDescent="0.25">
      <c r="A85" t="s">
        <v>220</v>
      </c>
      <c r="B85" t="s">
        <v>221</v>
      </c>
      <c r="C85" s="17">
        <v>44407</v>
      </c>
      <c r="D85" s="7">
        <v>355250</v>
      </c>
      <c r="E85" t="s">
        <v>29</v>
      </c>
      <c r="F85" t="s">
        <v>30</v>
      </c>
      <c r="G85" s="7">
        <v>355250</v>
      </c>
      <c r="H85" s="7">
        <v>167660</v>
      </c>
      <c r="I85" s="12">
        <f>H85/G85*100</f>
        <v>47.19493314567206</v>
      </c>
      <c r="J85" s="12">
        <f t="shared" si="1"/>
        <v>2.4824805259276559</v>
      </c>
      <c r="K85" s="7">
        <v>335318</v>
      </c>
      <c r="L85" s="7">
        <v>58548</v>
      </c>
      <c r="M85" s="7">
        <f>G85-L85</f>
        <v>296702</v>
      </c>
      <c r="N85" s="7">
        <v>160912.796875</v>
      </c>
      <c r="O85" s="22">
        <f>M85/N85</f>
        <v>1.8438682675466982</v>
      </c>
      <c r="P85" s="27">
        <v>1960</v>
      </c>
      <c r="Q85" s="32">
        <f>M85/P85</f>
        <v>151.37857142857143</v>
      </c>
      <c r="R85" s="37" t="s">
        <v>209</v>
      </c>
      <c r="S85" s="42">
        <f>ABS(O2306-O85)*100</f>
        <v>46.551147750032371</v>
      </c>
      <c r="T85" t="s">
        <v>74</v>
      </c>
      <c r="V85" s="7">
        <v>50000</v>
      </c>
      <c r="W85" t="s">
        <v>33</v>
      </c>
      <c r="X85" s="17" t="s">
        <v>34</v>
      </c>
      <c r="Z85" t="s">
        <v>169</v>
      </c>
      <c r="AA85">
        <v>401</v>
      </c>
      <c r="AB85">
        <v>45</v>
      </c>
    </row>
    <row r="86" spans="1:28" x14ac:dyDescent="0.25">
      <c r="A86" t="s">
        <v>222</v>
      </c>
      <c r="B86" t="s">
        <v>223</v>
      </c>
      <c r="C86" s="17">
        <v>44476</v>
      </c>
      <c r="D86" s="7">
        <v>305000</v>
      </c>
      <c r="E86" t="s">
        <v>29</v>
      </c>
      <c r="F86" t="s">
        <v>30</v>
      </c>
      <c r="G86" s="7">
        <v>305000</v>
      </c>
      <c r="H86" s="7">
        <v>142430</v>
      </c>
      <c r="I86" s="12">
        <f>H86/G86*100</f>
        <v>46.698360655737702</v>
      </c>
      <c r="J86" s="12">
        <f t="shared" si="1"/>
        <v>2.9790530158620143</v>
      </c>
      <c r="K86" s="7">
        <v>284852</v>
      </c>
      <c r="L86" s="7">
        <v>54209</v>
      </c>
      <c r="M86" s="7">
        <f>G86-L86</f>
        <v>250791</v>
      </c>
      <c r="N86" s="7">
        <v>134094.765625</v>
      </c>
      <c r="O86" s="22">
        <f>M86/N86</f>
        <v>1.8702519731556448</v>
      </c>
      <c r="P86" s="27">
        <v>1525</v>
      </c>
      <c r="Q86" s="32">
        <f>M86/P86</f>
        <v>164.45311475409835</v>
      </c>
      <c r="R86" s="37" t="s">
        <v>209</v>
      </c>
      <c r="S86" s="42">
        <f>ABS(O2306-O86)*100</f>
        <v>49.189518310927042</v>
      </c>
      <c r="T86" t="s">
        <v>74</v>
      </c>
      <c r="V86" s="7">
        <v>50000</v>
      </c>
      <c r="W86" t="s">
        <v>33</v>
      </c>
      <c r="X86" s="17" t="s">
        <v>34</v>
      </c>
      <c r="Z86" t="s">
        <v>169</v>
      </c>
      <c r="AA86">
        <v>401</v>
      </c>
      <c r="AB86">
        <v>45</v>
      </c>
    </row>
    <row r="87" spans="1:28" x14ac:dyDescent="0.25">
      <c r="A87" t="s">
        <v>224</v>
      </c>
      <c r="B87" t="s">
        <v>225</v>
      </c>
      <c r="C87" s="17">
        <v>44496</v>
      </c>
      <c r="D87" s="7">
        <v>299900</v>
      </c>
      <c r="E87" t="s">
        <v>29</v>
      </c>
      <c r="F87" t="s">
        <v>30</v>
      </c>
      <c r="G87" s="7">
        <v>299900</v>
      </c>
      <c r="H87" s="7">
        <v>162330</v>
      </c>
      <c r="I87" s="12">
        <f>H87/G87*100</f>
        <v>54.128042680893628</v>
      </c>
      <c r="J87" s="12">
        <f t="shared" si="1"/>
        <v>4.4506290092939125</v>
      </c>
      <c r="K87" s="7">
        <v>324657</v>
      </c>
      <c r="L87" s="7">
        <v>52776</v>
      </c>
      <c r="M87" s="7">
        <f>G87-L87</f>
        <v>247124</v>
      </c>
      <c r="N87" s="7">
        <v>158070.34375</v>
      </c>
      <c r="O87" s="22">
        <f>M87/N87</f>
        <v>1.5633799113567119</v>
      </c>
      <c r="P87" s="27">
        <v>1825</v>
      </c>
      <c r="Q87" s="32">
        <f>M87/P87</f>
        <v>135.41041095890412</v>
      </c>
      <c r="R87" s="37" t="s">
        <v>209</v>
      </c>
      <c r="S87" s="42">
        <f>ABS(O2306-O87)*100</f>
        <v>18.502312131033747</v>
      </c>
      <c r="T87" t="s">
        <v>74</v>
      </c>
      <c r="V87" s="7">
        <v>50000</v>
      </c>
      <c r="W87" t="s">
        <v>33</v>
      </c>
      <c r="X87" s="17" t="s">
        <v>34</v>
      </c>
      <c r="Z87" t="s">
        <v>169</v>
      </c>
      <c r="AA87">
        <v>401</v>
      </c>
      <c r="AB87">
        <v>45</v>
      </c>
    </row>
    <row r="88" spans="1:28" x14ac:dyDescent="0.25">
      <c r="A88" t="s">
        <v>226</v>
      </c>
      <c r="B88" t="s">
        <v>227</v>
      </c>
      <c r="C88" s="17">
        <v>44334</v>
      </c>
      <c r="D88" s="7">
        <v>360000</v>
      </c>
      <c r="E88" t="s">
        <v>29</v>
      </c>
      <c r="F88" t="s">
        <v>30</v>
      </c>
      <c r="G88" s="7">
        <v>360000</v>
      </c>
      <c r="H88" s="7">
        <v>167320</v>
      </c>
      <c r="I88" s="12">
        <f>H88/G88*100</f>
        <v>46.477777777777781</v>
      </c>
      <c r="J88" s="12">
        <f t="shared" si="1"/>
        <v>3.1996358938219345</v>
      </c>
      <c r="K88" s="7">
        <v>334648</v>
      </c>
      <c r="L88" s="7">
        <v>52776</v>
      </c>
      <c r="M88" s="7">
        <f>G88-L88</f>
        <v>307224</v>
      </c>
      <c r="N88" s="7">
        <v>163879.0625</v>
      </c>
      <c r="O88" s="22">
        <f>M88/N88</f>
        <v>1.8746995211789181</v>
      </c>
      <c r="P88" s="27">
        <v>1825</v>
      </c>
      <c r="Q88" s="32">
        <f>M88/P88</f>
        <v>168.34191780821916</v>
      </c>
      <c r="R88" s="37" t="s">
        <v>209</v>
      </c>
      <c r="S88" s="42">
        <f>ABS(O2306-O88)*100</f>
        <v>49.634273113254366</v>
      </c>
      <c r="T88" t="s">
        <v>74</v>
      </c>
      <c r="V88" s="7">
        <v>50000</v>
      </c>
      <c r="W88" t="s">
        <v>33</v>
      </c>
      <c r="X88" s="17" t="s">
        <v>34</v>
      </c>
      <c r="Z88" t="s">
        <v>169</v>
      </c>
      <c r="AA88">
        <v>401</v>
      </c>
      <c r="AB88">
        <v>45</v>
      </c>
    </row>
    <row r="89" spans="1:28" x14ac:dyDescent="0.25">
      <c r="A89" t="s">
        <v>228</v>
      </c>
      <c r="B89" t="s">
        <v>229</v>
      </c>
      <c r="C89" s="17">
        <v>44434</v>
      </c>
      <c r="D89" s="7">
        <v>350000</v>
      </c>
      <c r="E89" t="s">
        <v>29</v>
      </c>
      <c r="F89" t="s">
        <v>30</v>
      </c>
      <c r="G89" s="7">
        <v>350000</v>
      </c>
      <c r="H89" s="7">
        <v>157110</v>
      </c>
      <c r="I89" s="12">
        <f>H89/G89*100</f>
        <v>44.888571428571424</v>
      </c>
      <c r="J89" s="12">
        <f t="shared" si="1"/>
        <v>4.7888422430282915</v>
      </c>
      <c r="K89" s="7">
        <v>314214</v>
      </c>
      <c r="L89" s="7">
        <v>53909</v>
      </c>
      <c r="M89" s="7">
        <f>G89-L89</f>
        <v>296091</v>
      </c>
      <c r="N89" s="7">
        <v>151340.109375</v>
      </c>
      <c r="O89" s="22">
        <f>M89/N89</f>
        <v>1.9564608564298522</v>
      </c>
      <c r="P89" s="27">
        <v>1850</v>
      </c>
      <c r="Q89" s="32">
        <f>M89/P89</f>
        <v>160.04918918918918</v>
      </c>
      <c r="R89" s="37" t="s">
        <v>209</v>
      </c>
      <c r="S89" s="42">
        <f>ABS(O2306-O89)*100</f>
        <v>57.810406638347779</v>
      </c>
      <c r="T89" t="s">
        <v>74</v>
      </c>
      <c r="V89" s="7">
        <v>50000</v>
      </c>
      <c r="W89" t="s">
        <v>33</v>
      </c>
      <c r="X89" s="17" t="s">
        <v>34</v>
      </c>
      <c r="Z89" t="s">
        <v>169</v>
      </c>
      <c r="AA89">
        <v>401</v>
      </c>
      <c r="AB89">
        <v>45</v>
      </c>
    </row>
    <row r="90" spans="1:28" x14ac:dyDescent="0.25">
      <c r="A90" t="s">
        <v>230</v>
      </c>
      <c r="B90" t="s">
        <v>231</v>
      </c>
      <c r="C90" s="17">
        <v>44837</v>
      </c>
      <c r="D90" s="7">
        <v>309900</v>
      </c>
      <c r="E90" t="s">
        <v>29</v>
      </c>
      <c r="F90" t="s">
        <v>30</v>
      </c>
      <c r="G90" s="7">
        <v>309900</v>
      </c>
      <c r="H90" s="7">
        <v>141430</v>
      </c>
      <c r="I90" s="12">
        <f>H90/G90*100</f>
        <v>45.637302355598578</v>
      </c>
      <c r="J90" s="12">
        <f t="shared" si="1"/>
        <v>4.0401113160011377</v>
      </c>
      <c r="K90" s="7">
        <v>282861</v>
      </c>
      <c r="L90" s="7">
        <v>54094</v>
      </c>
      <c r="M90" s="7">
        <f>G90-L90</f>
        <v>255806</v>
      </c>
      <c r="N90" s="7">
        <v>133004.0625</v>
      </c>
      <c r="O90" s="22">
        <f>M90/N90</f>
        <v>1.9232946362070706</v>
      </c>
      <c r="P90" s="27">
        <v>1525</v>
      </c>
      <c r="Q90" s="32">
        <f>M90/P90</f>
        <v>167.7416393442623</v>
      </c>
      <c r="R90" s="37" t="s">
        <v>209</v>
      </c>
      <c r="S90" s="42">
        <f>ABS(O2306-O90)*100</f>
        <v>54.493784616069618</v>
      </c>
      <c r="T90" t="s">
        <v>74</v>
      </c>
      <c r="V90" s="7">
        <v>50000</v>
      </c>
      <c r="W90" t="s">
        <v>33</v>
      </c>
      <c r="X90" s="17" t="s">
        <v>34</v>
      </c>
      <c r="Z90" t="s">
        <v>169</v>
      </c>
      <c r="AA90">
        <v>401</v>
      </c>
      <c r="AB90">
        <v>45</v>
      </c>
    </row>
    <row r="91" spans="1:28" x14ac:dyDescent="0.25">
      <c r="A91" t="s">
        <v>232</v>
      </c>
      <c r="B91" t="s">
        <v>233</v>
      </c>
      <c r="C91" s="17">
        <v>44377</v>
      </c>
      <c r="D91" s="7">
        <v>300000</v>
      </c>
      <c r="E91" t="s">
        <v>29</v>
      </c>
      <c r="F91" t="s">
        <v>30</v>
      </c>
      <c r="G91" s="7">
        <v>300000</v>
      </c>
      <c r="H91" s="7">
        <v>161840</v>
      </c>
      <c r="I91" s="12">
        <f>H91/G91*100</f>
        <v>53.946666666666665</v>
      </c>
      <c r="J91" s="12">
        <f t="shared" si="1"/>
        <v>4.2692529950669496</v>
      </c>
      <c r="K91" s="7">
        <v>323670</v>
      </c>
      <c r="L91" s="7">
        <v>61797</v>
      </c>
      <c r="M91" s="7">
        <f>G91-L91</f>
        <v>238203</v>
      </c>
      <c r="N91" s="7">
        <v>152251.75</v>
      </c>
      <c r="O91" s="22">
        <f>M91/N91</f>
        <v>1.5645337409914828</v>
      </c>
      <c r="P91" s="27">
        <v>2213</v>
      </c>
      <c r="Q91" s="32">
        <f>M91/P91</f>
        <v>107.63804789877993</v>
      </c>
      <c r="R91" s="37" t="s">
        <v>209</v>
      </c>
      <c r="S91" s="42">
        <f>ABS(O2306-O91)*100</f>
        <v>18.617695094510832</v>
      </c>
      <c r="T91" t="s">
        <v>74</v>
      </c>
      <c r="V91" s="7">
        <v>50000</v>
      </c>
      <c r="W91" t="s">
        <v>33</v>
      </c>
      <c r="X91" s="17" t="s">
        <v>34</v>
      </c>
      <c r="Z91" t="s">
        <v>169</v>
      </c>
      <c r="AA91">
        <v>401</v>
      </c>
      <c r="AB91">
        <v>38</v>
      </c>
    </row>
    <row r="92" spans="1:28" x14ac:dyDescent="0.25">
      <c r="A92" t="s">
        <v>234</v>
      </c>
      <c r="B92" t="s">
        <v>235</v>
      </c>
      <c r="C92" s="17">
        <v>44812</v>
      </c>
      <c r="D92" s="7">
        <v>385000</v>
      </c>
      <c r="E92" t="s">
        <v>29</v>
      </c>
      <c r="F92" t="s">
        <v>30</v>
      </c>
      <c r="G92" s="7">
        <v>385000</v>
      </c>
      <c r="H92" s="7">
        <v>176860</v>
      </c>
      <c r="I92" s="12">
        <f>H92/G92*100</f>
        <v>45.937662337662339</v>
      </c>
      <c r="J92" s="12">
        <f t="shared" si="1"/>
        <v>3.7397513339373774</v>
      </c>
      <c r="K92" s="7">
        <v>353711</v>
      </c>
      <c r="L92" s="7">
        <v>54625</v>
      </c>
      <c r="M92" s="7">
        <f>G92-L92</f>
        <v>330375</v>
      </c>
      <c r="N92" s="7">
        <v>173887.203125</v>
      </c>
      <c r="O92" s="22">
        <f>M92/N92</f>
        <v>1.899938546728523</v>
      </c>
      <c r="P92" s="27">
        <v>2433</v>
      </c>
      <c r="Q92" s="32">
        <f>M92/P92</f>
        <v>135.78914919852033</v>
      </c>
      <c r="R92" s="37" t="s">
        <v>209</v>
      </c>
      <c r="S92" s="42">
        <f>ABS(O2306-O92)*100</f>
        <v>52.158175668214859</v>
      </c>
      <c r="T92" t="s">
        <v>74</v>
      </c>
      <c r="V92" s="7">
        <v>50000</v>
      </c>
      <c r="W92" t="s">
        <v>33</v>
      </c>
      <c r="X92" s="17" t="s">
        <v>34</v>
      </c>
      <c r="Z92" t="s">
        <v>169</v>
      </c>
      <c r="AA92">
        <v>401</v>
      </c>
      <c r="AB92">
        <v>41</v>
      </c>
    </row>
    <row r="93" spans="1:28" x14ac:dyDescent="0.25">
      <c r="A93" t="s">
        <v>236</v>
      </c>
      <c r="B93" t="s">
        <v>237</v>
      </c>
      <c r="C93" s="17">
        <v>44910</v>
      </c>
      <c r="D93" s="7">
        <v>230000</v>
      </c>
      <c r="E93" t="s">
        <v>29</v>
      </c>
      <c r="F93" t="s">
        <v>30</v>
      </c>
      <c r="G93" s="7">
        <v>230000</v>
      </c>
      <c r="H93" s="7">
        <v>137460</v>
      </c>
      <c r="I93" s="12">
        <f>H93/G93*100</f>
        <v>59.765217391304347</v>
      </c>
      <c r="J93" s="12">
        <f t="shared" si="1"/>
        <v>10.087803719704631</v>
      </c>
      <c r="K93" s="7">
        <v>274920</v>
      </c>
      <c r="L93" s="7">
        <v>57847</v>
      </c>
      <c r="M93" s="7">
        <f>G93-L93</f>
        <v>172153</v>
      </c>
      <c r="N93" s="7">
        <v>126205.234375</v>
      </c>
      <c r="O93" s="22">
        <f>M93/N93</f>
        <v>1.3640717903068353</v>
      </c>
      <c r="P93" s="27">
        <v>1525</v>
      </c>
      <c r="Q93" s="32">
        <f>M93/P93</f>
        <v>112.8872131147541</v>
      </c>
      <c r="R93" s="37" t="s">
        <v>209</v>
      </c>
      <c r="S93" s="42">
        <f>ABS(O2306-O93)*100</f>
        <v>1.4284999739539117</v>
      </c>
      <c r="T93" t="s">
        <v>74</v>
      </c>
      <c r="V93" s="7">
        <v>50000</v>
      </c>
      <c r="W93" t="s">
        <v>33</v>
      </c>
      <c r="X93" s="17" t="s">
        <v>34</v>
      </c>
      <c r="Z93" t="s">
        <v>169</v>
      </c>
      <c r="AA93">
        <v>401</v>
      </c>
      <c r="AB93">
        <v>41</v>
      </c>
    </row>
    <row r="94" spans="1:28" x14ac:dyDescent="0.25">
      <c r="A94" t="s">
        <v>238</v>
      </c>
      <c r="B94" t="s">
        <v>239</v>
      </c>
      <c r="C94" s="17">
        <v>44484</v>
      </c>
      <c r="D94" s="7">
        <v>300000</v>
      </c>
      <c r="E94" t="s">
        <v>29</v>
      </c>
      <c r="F94" t="s">
        <v>30</v>
      </c>
      <c r="G94" s="7">
        <v>300000</v>
      </c>
      <c r="H94" s="7">
        <v>136240</v>
      </c>
      <c r="I94" s="12">
        <f>H94/G94*100</f>
        <v>45.413333333333334</v>
      </c>
      <c r="J94" s="12">
        <f t="shared" si="1"/>
        <v>4.2640803382663819</v>
      </c>
      <c r="K94" s="7">
        <v>272486</v>
      </c>
      <c r="L94" s="7">
        <v>64428</v>
      </c>
      <c r="M94" s="7">
        <f>G94-L94</f>
        <v>235572</v>
      </c>
      <c r="N94" s="7">
        <v>120963.953125</v>
      </c>
      <c r="O94" s="22">
        <f>M94/N94</f>
        <v>1.9474561959509373</v>
      </c>
      <c r="P94" s="27">
        <v>1525</v>
      </c>
      <c r="Q94" s="32">
        <f>M94/P94</f>
        <v>154.47344262295081</v>
      </c>
      <c r="R94" s="37" t="s">
        <v>209</v>
      </c>
      <c r="S94" s="42">
        <f>ABS(O2306-O94)*100</f>
        <v>56.909940590456287</v>
      </c>
      <c r="T94" t="s">
        <v>74</v>
      </c>
      <c r="V94" s="7">
        <v>50000</v>
      </c>
      <c r="W94" t="s">
        <v>33</v>
      </c>
      <c r="X94" s="17" t="s">
        <v>34</v>
      </c>
      <c r="Z94" t="s">
        <v>169</v>
      </c>
      <c r="AA94">
        <v>401</v>
      </c>
      <c r="AB94">
        <v>41</v>
      </c>
    </row>
    <row r="95" spans="1:28" x14ac:dyDescent="0.25">
      <c r="A95" t="s">
        <v>240</v>
      </c>
      <c r="B95" t="s">
        <v>241</v>
      </c>
      <c r="C95" s="17">
        <v>44428</v>
      </c>
      <c r="D95" s="7">
        <v>260000</v>
      </c>
      <c r="E95" t="s">
        <v>29</v>
      </c>
      <c r="F95" t="s">
        <v>30</v>
      </c>
      <c r="G95" s="7">
        <v>260000</v>
      </c>
      <c r="H95" s="7">
        <v>132710</v>
      </c>
      <c r="I95" s="12">
        <f>H95/G95*100</f>
        <v>51.042307692307688</v>
      </c>
      <c r="J95" s="12">
        <f t="shared" si="1"/>
        <v>1.3648940207079718</v>
      </c>
      <c r="K95" s="7">
        <v>265429</v>
      </c>
      <c r="L95" s="7">
        <v>57001</v>
      </c>
      <c r="M95" s="7">
        <f>G95-L95</f>
        <v>202999</v>
      </c>
      <c r="N95" s="7">
        <v>128659.2578125</v>
      </c>
      <c r="O95" s="22">
        <f>M95/N95</f>
        <v>1.5778032879362487</v>
      </c>
      <c r="P95" s="27">
        <v>1300</v>
      </c>
      <c r="Q95" s="32">
        <f>M95/P95</f>
        <v>156.15307692307692</v>
      </c>
      <c r="R95" s="37" t="s">
        <v>242</v>
      </c>
      <c r="S95" s="42">
        <f>ABS(O2306-O95)*100</f>
        <v>19.944649788987423</v>
      </c>
      <c r="T95" t="s">
        <v>32</v>
      </c>
      <c r="V95" s="7">
        <v>50000</v>
      </c>
      <c r="W95" t="s">
        <v>33</v>
      </c>
      <c r="X95" s="17" t="s">
        <v>34</v>
      </c>
      <c r="Z95" t="s">
        <v>169</v>
      </c>
      <c r="AA95">
        <v>401</v>
      </c>
      <c r="AB95">
        <v>56</v>
      </c>
    </row>
    <row r="96" spans="1:28" x14ac:dyDescent="0.25">
      <c r="A96" t="s">
        <v>243</v>
      </c>
      <c r="B96" t="s">
        <v>244</v>
      </c>
      <c r="C96" s="17">
        <v>44466</v>
      </c>
      <c r="D96" s="7">
        <v>340000</v>
      </c>
      <c r="E96" t="s">
        <v>29</v>
      </c>
      <c r="F96" t="s">
        <v>30</v>
      </c>
      <c r="G96" s="7">
        <v>340000</v>
      </c>
      <c r="H96" s="7">
        <v>179620</v>
      </c>
      <c r="I96" s="12">
        <f>H96/G96*100</f>
        <v>52.829411764705881</v>
      </c>
      <c r="J96" s="12">
        <f t="shared" si="1"/>
        <v>3.1519980931061653</v>
      </c>
      <c r="K96" s="7">
        <v>359231</v>
      </c>
      <c r="L96" s="7">
        <v>57896</v>
      </c>
      <c r="M96" s="7">
        <f>G96-L96</f>
        <v>282104</v>
      </c>
      <c r="N96" s="7">
        <v>186009.265625</v>
      </c>
      <c r="O96" s="22">
        <f>M96/N96</f>
        <v>1.5166126216998768</v>
      </c>
      <c r="P96" s="27">
        <v>1540</v>
      </c>
      <c r="Q96" s="32">
        <f>M96/P96</f>
        <v>183.18441558441558</v>
      </c>
      <c r="R96" s="37" t="s">
        <v>242</v>
      </c>
      <c r="S96" s="42">
        <f>ABS(O2306-O96)*100</f>
        <v>13.825583165350231</v>
      </c>
      <c r="T96" t="s">
        <v>74</v>
      </c>
      <c r="V96" s="7">
        <v>50000</v>
      </c>
      <c r="W96" t="s">
        <v>33</v>
      </c>
      <c r="X96" s="17" t="s">
        <v>34</v>
      </c>
      <c r="Z96" t="s">
        <v>169</v>
      </c>
      <c r="AA96">
        <v>401</v>
      </c>
      <c r="AB96">
        <v>63</v>
      </c>
    </row>
    <row r="97" spans="1:28" x14ac:dyDescent="0.25">
      <c r="A97" t="s">
        <v>245</v>
      </c>
      <c r="B97" t="s">
        <v>246</v>
      </c>
      <c r="C97" s="17">
        <v>44771</v>
      </c>
      <c r="D97" s="7">
        <v>285000</v>
      </c>
      <c r="E97" t="s">
        <v>29</v>
      </c>
      <c r="F97" t="s">
        <v>30</v>
      </c>
      <c r="G97" s="7">
        <v>285000</v>
      </c>
      <c r="H97" s="7">
        <v>157570</v>
      </c>
      <c r="I97" s="12">
        <f>H97/G97*100</f>
        <v>55.287719298245619</v>
      </c>
      <c r="J97" s="12">
        <f t="shared" si="1"/>
        <v>5.6103056266459035</v>
      </c>
      <c r="K97" s="7">
        <v>315142</v>
      </c>
      <c r="L97" s="7">
        <v>54949</v>
      </c>
      <c r="M97" s="7">
        <f>G97-L97</f>
        <v>230051</v>
      </c>
      <c r="N97" s="7">
        <v>160612.96875</v>
      </c>
      <c r="O97" s="22">
        <f>M97/N97</f>
        <v>1.4323314100375222</v>
      </c>
      <c r="P97" s="27">
        <v>1506</v>
      </c>
      <c r="Q97" s="32">
        <f>M97/P97</f>
        <v>152.7563081009296</v>
      </c>
      <c r="R97" s="37" t="s">
        <v>242</v>
      </c>
      <c r="S97" s="42">
        <f>ABS(O2306-O97)*100</f>
        <v>5.3974619991147721</v>
      </c>
      <c r="T97" t="s">
        <v>156</v>
      </c>
      <c r="V97" s="7">
        <v>50000</v>
      </c>
      <c r="W97" t="s">
        <v>33</v>
      </c>
      <c r="X97" s="17" t="s">
        <v>34</v>
      </c>
      <c r="Z97" t="s">
        <v>169</v>
      </c>
      <c r="AA97">
        <v>401</v>
      </c>
      <c r="AB97">
        <v>62</v>
      </c>
    </row>
    <row r="98" spans="1:28" x14ac:dyDescent="0.25">
      <c r="A98" t="s">
        <v>247</v>
      </c>
      <c r="B98" t="s">
        <v>248</v>
      </c>
      <c r="C98" s="17">
        <v>44993</v>
      </c>
      <c r="D98" s="7">
        <v>270000</v>
      </c>
      <c r="E98" t="s">
        <v>29</v>
      </c>
      <c r="F98" t="s">
        <v>30</v>
      </c>
      <c r="G98" s="7">
        <v>270000</v>
      </c>
      <c r="H98" s="7">
        <v>115160</v>
      </c>
      <c r="I98" s="12">
        <f>H98/G98*100</f>
        <v>42.651851851851852</v>
      </c>
      <c r="J98" s="12">
        <f t="shared" si="1"/>
        <v>7.025561819747864</v>
      </c>
      <c r="K98" s="7">
        <v>230313</v>
      </c>
      <c r="L98" s="7">
        <v>53399</v>
      </c>
      <c r="M98" s="7">
        <f>G98-L98</f>
        <v>216601</v>
      </c>
      <c r="N98" s="7">
        <v>109206.171875</v>
      </c>
      <c r="O98" s="22">
        <f>M98/N98</f>
        <v>1.9834135404721145</v>
      </c>
      <c r="P98" s="27">
        <v>1272</v>
      </c>
      <c r="Q98" s="32">
        <f>M98/P98</f>
        <v>170.28380503144655</v>
      </c>
      <c r="R98" s="37" t="s">
        <v>242</v>
      </c>
      <c r="S98" s="42">
        <f>ABS(O2306-O98)*100</f>
        <v>60.505675042574005</v>
      </c>
      <c r="T98" t="s">
        <v>74</v>
      </c>
      <c r="V98" s="7">
        <v>50000</v>
      </c>
      <c r="W98" t="s">
        <v>33</v>
      </c>
      <c r="X98" s="17" t="s">
        <v>34</v>
      </c>
      <c r="Z98" t="s">
        <v>169</v>
      </c>
      <c r="AA98">
        <v>401</v>
      </c>
      <c r="AB98">
        <v>42</v>
      </c>
    </row>
    <row r="99" spans="1:28" x14ac:dyDescent="0.25">
      <c r="A99" t="s">
        <v>249</v>
      </c>
      <c r="B99" t="s">
        <v>250</v>
      </c>
      <c r="C99" s="17">
        <v>44477</v>
      </c>
      <c r="D99" s="7">
        <v>230000</v>
      </c>
      <c r="E99" t="s">
        <v>29</v>
      </c>
      <c r="F99" t="s">
        <v>30</v>
      </c>
      <c r="G99" s="7">
        <v>230000</v>
      </c>
      <c r="H99" s="7">
        <v>120810</v>
      </c>
      <c r="I99" s="12">
        <f>H99/G99*100</f>
        <v>52.526086956521731</v>
      </c>
      <c r="J99" s="12">
        <f t="shared" si="1"/>
        <v>2.8486732849220147</v>
      </c>
      <c r="K99" s="7">
        <v>241623</v>
      </c>
      <c r="L99" s="7">
        <v>53295</v>
      </c>
      <c r="M99" s="7">
        <f>G99-L99</f>
        <v>176705</v>
      </c>
      <c r="N99" s="7">
        <v>116251.8515625</v>
      </c>
      <c r="O99" s="22">
        <f>M99/N99</f>
        <v>1.5200188007758211</v>
      </c>
      <c r="P99" s="27">
        <v>1272</v>
      </c>
      <c r="Q99" s="32">
        <f>M99/P99</f>
        <v>138.91902515723271</v>
      </c>
      <c r="R99" s="37" t="s">
        <v>242</v>
      </c>
      <c r="S99" s="42">
        <f>ABS(O2306-O99)*100</f>
        <v>14.166201072944663</v>
      </c>
      <c r="T99" t="s">
        <v>74</v>
      </c>
      <c r="V99" s="7">
        <v>50000</v>
      </c>
      <c r="W99" t="s">
        <v>33</v>
      </c>
      <c r="X99" s="17" t="s">
        <v>34</v>
      </c>
      <c r="Z99" t="s">
        <v>169</v>
      </c>
      <c r="AA99">
        <v>401</v>
      </c>
      <c r="AB99">
        <v>47</v>
      </c>
    </row>
    <row r="100" spans="1:28" x14ac:dyDescent="0.25">
      <c r="A100" t="s">
        <v>251</v>
      </c>
      <c r="B100" t="s">
        <v>252</v>
      </c>
      <c r="C100" s="17">
        <v>44868</v>
      </c>
      <c r="D100" s="7">
        <v>320000</v>
      </c>
      <c r="E100" t="s">
        <v>29</v>
      </c>
      <c r="F100" t="s">
        <v>30</v>
      </c>
      <c r="G100" s="7">
        <v>320000</v>
      </c>
      <c r="H100" s="7">
        <v>182090</v>
      </c>
      <c r="I100" s="12">
        <f>H100/G100*100</f>
        <v>56.903124999999996</v>
      </c>
      <c r="J100" s="12">
        <f t="shared" si="1"/>
        <v>7.2257113284002799</v>
      </c>
      <c r="K100" s="7">
        <v>364181</v>
      </c>
      <c r="L100" s="7">
        <v>57389</v>
      </c>
      <c r="M100" s="7">
        <f>G100-L100</f>
        <v>262611</v>
      </c>
      <c r="N100" s="7">
        <v>189377.78125</v>
      </c>
      <c r="O100" s="22">
        <f>M100/N100</f>
        <v>1.3867043866847499</v>
      </c>
      <c r="P100" s="27">
        <v>2090</v>
      </c>
      <c r="Q100" s="32">
        <f>M100/P100</f>
        <v>125.6511961722488</v>
      </c>
      <c r="R100" s="37" t="s">
        <v>242</v>
      </c>
      <c r="S100" s="42">
        <f>ABS(O2306-O100)*100</f>
        <v>0.83475966383754763</v>
      </c>
      <c r="T100" t="s">
        <v>74</v>
      </c>
      <c r="V100" s="7">
        <v>50000</v>
      </c>
      <c r="W100" t="s">
        <v>33</v>
      </c>
      <c r="X100" s="17" t="s">
        <v>34</v>
      </c>
      <c r="Z100" t="s">
        <v>169</v>
      </c>
      <c r="AA100">
        <v>401</v>
      </c>
      <c r="AB100">
        <v>56</v>
      </c>
    </row>
    <row r="101" spans="1:28" x14ac:dyDescent="0.25">
      <c r="A101" t="s">
        <v>253</v>
      </c>
      <c r="B101" t="s">
        <v>254</v>
      </c>
      <c r="C101" s="17">
        <v>44967</v>
      </c>
      <c r="D101" s="7">
        <v>315000</v>
      </c>
      <c r="E101" t="s">
        <v>29</v>
      </c>
      <c r="F101" t="s">
        <v>30</v>
      </c>
      <c r="G101" s="7">
        <v>315000</v>
      </c>
      <c r="H101" s="7">
        <v>126660</v>
      </c>
      <c r="I101" s="12">
        <f>H101/G101*100</f>
        <v>40.209523809523809</v>
      </c>
      <c r="J101" s="12">
        <f t="shared" si="1"/>
        <v>9.4678898620759071</v>
      </c>
      <c r="K101" s="7">
        <v>253312</v>
      </c>
      <c r="L101" s="7">
        <v>53435</v>
      </c>
      <c r="M101" s="7">
        <f>G101-L101</f>
        <v>261565</v>
      </c>
      <c r="N101" s="7">
        <v>123380.8671875</v>
      </c>
      <c r="O101" s="22">
        <f>M101/N101</f>
        <v>2.1199802365021774</v>
      </c>
      <c r="P101" s="27">
        <v>1305</v>
      </c>
      <c r="Q101" s="32">
        <f>M101/P101</f>
        <v>200.43295019157088</v>
      </c>
      <c r="R101" s="37" t="s">
        <v>242</v>
      </c>
      <c r="S101" s="42">
        <f>ABS(O2306-O101)*100</f>
        <v>74.162344645580291</v>
      </c>
      <c r="T101" t="s">
        <v>74</v>
      </c>
      <c r="V101" s="7">
        <v>50000</v>
      </c>
      <c r="W101" t="s">
        <v>33</v>
      </c>
      <c r="X101" s="17" t="s">
        <v>34</v>
      </c>
      <c r="Z101" t="s">
        <v>169</v>
      </c>
      <c r="AA101">
        <v>401</v>
      </c>
      <c r="AB101">
        <v>47</v>
      </c>
    </row>
    <row r="102" spans="1:28" x14ac:dyDescent="0.25">
      <c r="A102" t="s">
        <v>255</v>
      </c>
      <c r="B102" t="s">
        <v>256</v>
      </c>
      <c r="C102" s="17">
        <v>44568</v>
      </c>
      <c r="D102" s="7">
        <v>400000</v>
      </c>
      <c r="E102" t="s">
        <v>29</v>
      </c>
      <c r="F102" t="s">
        <v>30</v>
      </c>
      <c r="G102" s="7">
        <v>400000</v>
      </c>
      <c r="H102" s="7">
        <v>207260</v>
      </c>
      <c r="I102" s="12">
        <f>H102/G102*100</f>
        <v>51.814999999999998</v>
      </c>
      <c r="J102" s="12">
        <f t="shared" si="1"/>
        <v>2.1375863284002818</v>
      </c>
      <c r="K102" s="7">
        <v>414529</v>
      </c>
      <c r="L102" s="7">
        <v>68326</v>
      </c>
      <c r="M102" s="7">
        <f>G102-L102</f>
        <v>331674</v>
      </c>
      <c r="N102" s="7">
        <v>260303</v>
      </c>
      <c r="O102" s="22">
        <f>M102/N102</f>
        <v>1.2741843159702346</v>
      </c>
      <c r="P102" s="27">
        <v>2693</v>
      </c>
      <c r="Q102" s="32">
        <f>M102/P102</f>
        <v>123.16152989231341</v>
      </c>
      <c r="R102" s="37" t="s">
        <v>257</v>
      </c>
      <c r="S102" s="42">
        <f>ABS(O2306-O102)*100</f>
        <v>10.417247407613983</v>
      </c>
      <c r="T102" t="s">
        <v>32</v>
      </c>
      <c r="V102" s="7">
        <v>58740</v>
      </c>
      <c r="W102" t="s">
        <v>33</v>
      </c>
      <c r="X102" s="17" t="s">
        <v>34</v>
      </c>
      <c r="Z102" t="s">
        <v>169</v>
      </c>
      <c r="AA102">
        <v>401</v>
      </c>
      <c r="AB102">
        <v>53</v>
      </c>
    </row>
    <row r="103" spans="1:28" x14ac:dyDescent="0.25">
      <c r="A103" t="s">
        <v>258</v>
      </c>
      <c r="B103" t="s">
        <v>259</v>
      </c>
      <c r="C103" s="17">
        <v>44909</v>
      </c>
      <c r="D103" s="7">
        <v>503000</v>
      </c>
      <c r="E103" t="s">
        <v>260</v>
      </c>
      <c r="F103" t="s">
        <v>30</v>
      </c>
      <c r="G103" s="7">
        <v>503000</v>
      </c>
      <c r="H103" s="7">
        <v>275650</v>
      </c>
      <c r="I103" s="12">
        <f>H103/G103*100</f>
        <v>54.801192842942349</v>
      </c>
      <c r="J103" s="12">
        <f t="shared" si="1"/>
        <v>5.1237791713426333</v>
      </c>
      <c r="K103" s="7">
        <v>551306</v>
      </c>
      <c r="L103" s="7">
        <v>69644</v>
      </c>
      <c r="M103" s="7">
        <f>G103-L103</f>
        <v>433356</v>
      </c>
      <c r="N103" s="7">
        <v>362151.875</v>
      </c>
      <c r="O103" s="22">
        <f>M103/N103</f>
        <v>1.1966139896417767</v>
      </c>
      <c r="P103" s="27">
        <v>1973</v>
      </c>
      <c r="Q103" s="32">
        <f>M103/P103</f>
        <v>219.64318297009629</v>
      </c>
      <c r="R103" s="37" t="s">
        <v>257</v>
      </c>
      <c r="S103" s="42">
        <f>ABS(O2306-O103)*100</f>
        <v>18.174280040459777</v>
      </c>
      <c r="T103" t="s">
        <v>74</v>
      </c>
      <c r="V103" s="7">
        <v>67089</v>
      </c>
      <c r="W103" t="s">
        <v>33</v>
      </c>
      <c r="X103" s="17" t="s">
        <v>34</v>
      </c>
      <c r="Z103" t="s">
        <v>169</v>
      </c>
      <c r="AA103">
        <v>401</v>
      </c>
      <c r="AB103">
        <v>66</v>
      </c>
    </row>
    <row r="104" spans="1:28" x14ac:dyDescent="0.25">
      <c r="A104" t="s">
        <v>261</v>
      </c>
      <c r="B104" t="s">
        <v>262</v>
      </c>
      <c r="C104" s="17">
        <v>44760</v>
      </c>
      <c r="D104" s="7">
        <v>340000</v>
      </c>
      <c r="E104" t="s">
        <v>29</v>
      </c>
      <c r="F104" t="s">
        <v>30</v>
      </c>
      <c r="G104" s="7">
        <v>340000</v>
      </c>
      <c r="H104" s="7">
        <v>135050</v>
      </c>
      <c r="I104" s="12">
        <f>H104/G104*100</f>
        <v>39.720588235294116</v>
      </c>
      <c r="J104" s="12">
        <f t="shared" si="1"/>
        <v>9.9568254363055999</v>
      </c>
      <c r="K104" s="7">
        <v>270091</v>
      </c>
      <c r="L104" s="7">
        <v>55980</v>
      </c>
      <c r="M104" s="7">
        <f>G104-L104</f>
        <v>284020</v>
      </c>
      <c r="N104" s="7">
        <v>160985.71875</v>
      </c>
      <c r="O104" s="22">
        <f>M104/N104</f>
        <v>1.7642558744050083</v>
      </c>
      <c r="P104" s="27">
        <v>1664</v>
      </c>
      <c r="Q104" s="32">
        <f>M104/P104</f>
        <v>170.68509615384616</v>
      </c>
      <c r="R104" s="37" t="s">
        <v>257</v>
      </c>
      <c r="S104" s="42">
        <f>ABS(O2306-O104)*100</f>
        <v>38.589908435863386</v>
      </c>
      <c r="T104" t="s">
        <v>74</v>
      </c>
      <c r="V104" s="7">
        <v>50000</v>
      </c>
      <c r="W104" t="s">
        <v>33</v>
      </c>
      <c r="X104" s="17" t="s">
        <v>34</v>
      </c>
      <c r="Z104" t="s">
        <v>169</v>
      </c>
      <c r="AA104">
        <v>401</v>
      </c>
      <c r="AB104">
        <v>45</v>
      </c>
    </row>
    <row r="105" spans="1:28" x14ac:dyDescent="0.25">
      <c r="A105" t="s">
        <v>263</v>
      </c>
      <c r="B105" t="s">
        <v>264</v>
      </c>
      <c r="C105" s="17">
        <v>44501</v>
      </c>
      <c r="D105" s="7">
        <v>390000</v>
      </c>
      <c r="E105" t="s">
        <v>29</v>
      </c>
      <c r="F105" t="s">
        <v>30</v>
      </c>
      <c r="G105" s="7">
        <v>390000</v>
      </c>
      <c r="H105" s="7">
        <v>220390</v>
      </c>
      <c r="I105" s="12">
        <f>H105/G105*100</f>
        <v>56.51025641025641</v>
      </c>
      <c r="J105" s="12">
        <f t="shared" si="1"/>
        <v>6.8328427386566943</v>
      </c>
      <c r="K105" s="7">
        <v>440773</v>
      </c>
      <c r="L105" s="7">
        <v>120336</v>
      </c>
      <c r="M105" s="7">
        <f>G105-L105</f>
        <v>269664</v>
      </c>
      <c r="N105" s="7">
        <v>237360.734375</v>
      </c>
      <c r="O105" s="22">
        <f>M105/N105</f>
        <v>1.1360935527523475</v>
      </c>
      <c r="P105" s="27">
        <v>2110</v>
      </c>
      <c r="Q105" s="32">
        <f>M105/P105</f>
        <v>127.80284360189573</v>
      </c>
      <c r="R105" s="37" t="s">
        <v>265</v>
      </c>
      <c r="S105" s="42">
        <f>ABS(O2306-O105)*100</f>
        <v>24.226323729402701</v>
      </c>
      <c r="T105" t="s">
        <v>168</v>
      </c>
      <c r="V105" s="7">
        <v>110220</v>
      </c>
      <c r="W105" t="s">
        <v>33</v>
      </c>
      <c r="X105" s="17" t="s">
        <v>34</v>
      </c>
      <c r="Z105" t="s">
        <v>266</v>
      </c>
      <c r="AA105">
        <v>401</v>
      </c>
      <c r="AB105">
        <v>58</v>
      </c>
    </row>
    <row r="106" spans="1:28" x14ac:dyDescent="0.25">
      <c r="A106" t="s">
        <v>267</v>
      </c>
      <c r="B106" t="s">
        <v>268</v>
      </c>
      <c r="C106" s="17">
        <v>44707</v>
      </c>
      <c r="D106" s="7">
        <v>320000</v>
      </c>
      <c r="E106" t="s">
        <v>29</v>
      </c>
      <c r="F106" t="s">
        <v>30</v>
      </c>
      <c r="G106" s="7">
        <v>320000</v>
      </c>
      <c r="H106" s="7">
        <v>122290</v>
      </c>
      <c r="I106" s="12">
        <f>H106/G106*100</f>
        <v>38.215624999999996</v>
      </c>
      <c r="J106" s="12">
        <f t="shared" si="1"/>
        <v>11.46178867159972</v>
      </c>
      <c r="K106" s="7">
        <v>244580</v>
      </c>
      <c r="L106" s="7">
        <v>84164</v>
      </c>
      <c r="M106" s="7">
        <f>G106-L106</f>
        <v>235836</v>
      </c>
      <c r="N106" s="7">
        <v>118826.6640625</v>
      </c>
      <c r="O106" s="22">
        <f>M106/N106</f>
        <v>1.9847060578588309</v>
      </c>
      <c r="P106" s="27">
        <v>1530</v>
      </c>
      <c r="Q106" s="32">
        <f>M106/P106</f>
        <v>154.14117647058825</v>
      </c>
      <c r="R106" s="37" t="s">
        <v>265</v>
      </c>
      <c r="S106" s="42">
        <f>ABS(O2306-O106)*100</f>
        <v>60.634926781245646</v>
      </c>
      <c r="T106" t="s">
        <v>74</v>
      </c>
      <c r="V106" s="7">
        <v>76890</v>
      </c>
      <c r="W106" t="s">
        <v>33</v>
      </c>
      <c r="X106" s="17" t="s">
        <v>34</v>
      </c>
      <c r="Z106" t="s">
        <v>266</v>
      </c>
      <c r="AA106">
        <v>401</v>
      </c>
      <c r="AB106">
        <v>45</v>
      </c>
    </row>
    <row r="107" spans="1:28" x14ac:dyDescent="0.25">
      <c r="A107" t="s">
        <v>269</v>
      </c>
      <c r="B107" t="s">
        <v>270</v>
      </c>
      <c r="C107" s="17">
        <v>44845</v>
      </c>
      <c r="D107" s="7">
        <v>352000</v>
      </c>
      <c r="E107" t="s">
        <v>29</v>
      </c>
      <c r="F107" t="s">
        <v>30</v>
      </c>
      <c r="G107" s="7">
        <v>352000</v>
      </c>
      <c r="H107" s="7">
        <v>172240</v>
      </c>
      <c r="I107" s="12">
        <f>H107/G107*100</f>
        <v>48.93181818181818</v>
      </c>
      <c r="J107" s="12">
        <f t="shared" si="1"/>
        <v>0.745595489781536</v>
      </c>
      <c r="K107" s="7">
        <v>344484</v>
      </c>
      <c r="L107" s="7">
        <v>102973</v>
      </c>
      <c r="M107" s="7">
        <f>G107-L107</f>
        <v>249027</v>
      </c>
      <c r="N107" s="7">
        <v>178897.03125</v>
      </c>
      <c r="O107" s="22">
        <f>M107/N107</f>
        <v>1.392013038226424</v>
      </c>
      <c r="P107" s="27">
        <v>2392</v>
      </c>
      <c r="Q107" s="32">
        <f>M107/P107</f>
        <v>104.10827759197325</v>
      </c>
      <c r="R107" s="37" t="s">
        <v>265</v>
      </c>
      <c r="S107" s="42">
        <f>ABS(O2306-O107)*100</f>
        <v>1.3656248180049513</v>
      </c>
      <c r="T107" t="s">
        <v>156</v>
      </c>
      <c r="V107" s="7">
        <v>93390</v>
      </c>
      <c r="W107" t="s">
        <v>33</v>
      </c>
      <c r="X107" s="17" t="s">
        <v>34</v>
      </c>
      <c r="Z107" t="s">
        <v>266</v>
      </c>
      <c r="AA107">
        <v>401</v>
      </c>
      <c r="AB107">
        <v>47</v>
      </c>
    </row>
    <row r="108" spans="1:28" x14ac:dyDescent="0.25">
      <c r="A108" t="s">
        <v>271</v>
      </c>
      <c r="B108" t="s">
        <v>272</v>
      </c>
      <c r="C108" s="17">
        <v>44769</v>
      </c>
      <c r="D108" s="7">
        <v>310000</v>
      </c>
      <c r="E108" t="s">
        <v>29</v>
      </c>
      <c r="F108" t="s">
        <v>30</v>
      </c>
      <c r="G108" s="7">
        <v>310000</v>
      </c>
      <c r="H108" s="7">
        <v>163920</v>
      </c>
      <c r="I108" s="12">
        <f>H108/G108*100</f>
        <v>52.877419354838707</v>
      </c>
      <c r="J108" s="12">
        <f t="shared" si="1"/>
        <v>3.2000056832389916</v>
      </c>
      <c r="K108" s="7">
        <v>327840</v>
      </c>
      <c r="L108" s="7">
        <v>109110</v>
      </c>
      <c r="M108" s="7">
        <f>G108-L108</f>
        <v>200890</v>
      </c>
      <c r="N108" s="7">
        <v>162022.21875</v>
      </c>
      <c r="O108" s="22">
        <f>M108/N108</f>
        <v>1.2398916738078554</v>
      </c>
      <c r="P108" s="27">
        <v>2068</v>
      </c>
      <c r="Q108" s="32">
        <f>M108/P108</f>
        <v>97.142166344293997</v>
      </c>
      <c r="R108" s="37" t="s">
        <v>265</v>
      </c>
      <c r="S108" s="42">
        <f>ABS(O2306-O108)*100</f>
        <v>13.84651162385191</v>
      </c>
      <c r="T108" t="s">
        <v>74</v>
      </c>
      <c r="V108" s="7">
        <v>107910</v>
      </c>
      <c r="W108" t="s">
        <v>33</v>
      </c>
      <c r="X108" s="17" t="s">
        <v>34</v>
      </c>
      <c r="Z108" t="s">
        <v>266</v>
      </c>
      <c r="AA108">
        <v>401</v>
      </c>
      <c r="AB108">
        <v>45</v>
      </c>
    </row>
    <row r="109" spans="1:28" x14ac:dyDescent="0.25">
      <c r="A109" t="s">
        <v>273</v>
      </c>
      <c r="B109" t="s">
        <v>274</v>
      </c>
      <c r="C109" s="17">
        <v>44923</v>
      </c>
      <c r="D109" s="7">
        <v>345000</v>
      </c>
      <c r="E109" t="s">
        <v>29</v>
      </c>
      <c r="F109" t="s">
        <v>30</v>
      </c>
      <c r="G109" s="7">
        <v>345000</v>
      </c>
      <c r="H109" s="7">
        <v>141860</v>
      </c>
      <c r="I109" s="12">
        <f>H109/G109*100</f>
        <v>41.118840579710145</v>
      </c>
      <c r="J109" s="12">
        <f t="shared" si="1"/>
        <v>8.5585730918895706</v>
      </c>
      <c r="K109" s="7">
        <v>283712</v>
      </c>
      <c r="L109" s="7">
        <v>90630</v>
      </c>
      <c r="M109" s="7">
        <f>G109-L109</f>
        <v>254370</v>
      </c>
      <c r="N109" s="7">
        <v>143023.703125</v>
      </c>
      <c r="O109" s="22">
        <f>M109/N109</f>
        <v>1.7785163888372086</v>
      </c>
      <c r="P109" s="27">
        <v>1907</v>
      </c>
      <c r="Q109" s="32">
        <f>M109/P109</f>
        <v>133.38751966439435</v>
      </c>
      <c r="R109" s="37" t="s">
        <v>265</v>
      </c>
      <c r="S109" s="42">
        <f>ABS(O2306-O109)*100</f>
        <v>40.015959879083418</v>
      </c>
      <c r="T109" t="s">
        <v>74</v>
      </c>
      <c r="V109" s="7">
        <v>89430</v>
      </c>
      <c r="W109" t="s">
        <v>33</v>
      </c>
      <c r="X109" s="17" t="s">
        <v>34</v>
      </c>
      <c r="Z109" t="s">
        <v>266</v>
      </c>
      <c r="AA109">
        <v>401</v>
      </c>
      <c r="AB109">
        <v>45</v>
      </c>
    </row>
    <row r="110" spans="1:28" x14ac:dyDescent="0.25">
      <c r="A110" t="s">
        <v>275</v>
      </c>
      <c r="B110" t="s">
        <v>276</v>
      </c>
      <c r="C110" s="17">
        <v>44456</v>
      </c>
      <c r="D110" s="7">
        <v>355000</v>
      </c>
      <c r="E110" t="s">
        <v>29</v>
      </c>
      <c r="F110" t="s">
        <v>30</v>
      </c>
      <c r="G110" s="7">
        <v>355000</v>
      </c>
      <c r="H110" s="7">
        <v>178020</v>
      </c>
      <c r="I110" s="12">
        <f>H110/G110*100</f>
        <v>50.146478873239445</v>
      </c>
      <c r="J110" s="12">
        <f t="shared" si="1"/>
        <v>0.46906520163972942</v>
      </c>
      <c r="K110" s="7">
        <v>356035</v>
      </c>
      <c r="L110" s="7">
        <v>72577</v>
      </c>
      <c r="M110" s="7">
        <f>G110-L110</f>
        <v>282423</v>
      </c>
      <c r="N110" s="7">
        <v>199618.3125</v>
      </c>
      <c r="O110" s="22">
        <f>M110/N110</f>
        <v>1.4148150861660049</v>
      </c>
      <c r="P110" s="27">
        <v>2201</v>
      </c>
      <c r="Q110" s="32">
        <f>M110/P110</f>
        <v>128.31576556110858</v>
      </c>
      <c r="R110" s="37" t="s">
        <v>277</v>
      </c>
      <c r="S110" s="42">
        <f>ABS(O2306-O110)*100</f>
        <v>3.6458296119630473</v>
      </c>
      <c r="T110" t="s">
        <v>32</v>
      </c>
      <c r="V110" s="7">
        <v>65000</v>
      </c>
      <c r="W110" t="s">
        <v>33</v>
      </c>
      <c r="X110" s="17" t="s">
        <v>34</v>
      </c>
      <c r="Z110" t="s">
        <v>266</v>
      </c>
      <c r="AA110">
        <v>401</v>
      </c>
      <c r="AB110">
        <v>56</v>
      </c>
    </row>
    <row r="111" spans="1:28" x14ac:dyDescent="0.25">
      <c r="A111" t="s">
        <v>278</v>
      </c>
      <c r="B111" t="s">
        <v>279</v>
      </c>
      <c r="C111" s="17">
        <v>44299</v>
      </c>
      <c r="D111" s="7">
        <v>330000</v>
      </c>
      <c r="E111" t="s">
        <v>29</v>
      </c>
      <c r="F111" t="s">
        <v>30</v>
      </c>
      <c r="G111" s="7">
        <v>330000</v>
      </c>
      <c r="H111" s="7">
        <v>168350</v>
      </c>
      <c r="I111" s="12">
        <f>H111/G111*100</f>
        <v>51.015151515151516</v>
      </c>
      <c r="J111" s="12">
        <f t="shared" si="1"/>
        <v>1.3377378435517997</v>
      </c>
      <c r="K111" s="7">
        <v>336702</v>
      </c>
      <c r="L111" s="7">
        <v>68404</v>
      </c>
      <c r="M111" s="7">
        <f>G111-L111</f>
        <v>261596</v>
      </c>
      <c r="N111" s="7">
        <v>188942.25</v>
      </c>
      <c r="O111" s="22">
        <f>M111/N111</f>
        <v>1.3845288705940573</v>
      </c>
      <c r="P111" s="27">
        <v>2161</v>
      </c>
      <c r="Q111" s="32">
        <f>M111/P111</f>
        <v>121.05321610365571</v>
      </c>
      <c r="R111" s="37" t="s">
        <v>277</v>
      </c>
      <c r="S111" s="42">
        <f>ABS(O2306-O111)*100</f>
        <v>0.61720805476828122</v>
      </c>
      <c r="T111" t="s">
        <v>32</v>
      </c>
      <c r="V111" s="7">
        <v>60000</v>
      </c>
      <c r="W111" t="s">
        <v>33</v>
      </c>
      <c r="X111" s="17" t="s">
        <v>34</v>
      </c>
      <c r="Z111" t="s">
        <v>266</v>
      </c>
      <c r="AA111">
        <v>401</v>
      </c>
      <c r="AB111">
        <v>56</v>
      </c>
    </row>
    <row r="112" spans="1:28" x14ac:dyDescent="0.25">
      <c r="A112" t="s">
        <v>280</v>
      </c>
      <c r="B112" t="s">
        <v>281</v>
      </c>
      <c r="C112" s="17">
        <v>44481</v>
      </c>
      <c r="D112" s="7">
        <v>365000</v>
      </c>
      <c r="E112" t="s">
        <v>29</v>
      </c>
      <c r="F112" t="s">
        <v>30</v>
      </c>
      <c r="G112" s="7">
        <v>365000</v>
      </c>
      <c r="H112" s="7">
        <v>199070</v>
      </c>
      <c r="I112" s="12">
        <f>H112/G112*100</f>
        <v>54.539726027397265</v>
      </c>
      <c r="J112" s="12">
        <f t="shared" si="1"/>
        <v>4.8623123557975489</v>
      </c>
      <c r="K112" s="7">
        <v>398131</v>
      </c>
      <c r="L112" s="7">
        <v>72667</v>
      </c>
      <c r="M112" s="7">
        <f>G112-L112</f>
        <v>292333</v>
      </c>
      <c r="N112" s="7">
        <v>229200</v>
      </c>
      <c r="O112" s="22">
        <f>M112/N112</f>
        <v>1.2754493891797556</v>
      </c>
      <c r="P112" s="27">
        <v>2630</v>
      </c>
      <c r="Q112" s="32">
        <f>M112/P112</f>
        <v>111.1532319391635</v>
      </c>
      <c r="R112" s="37" t="s">
        <v>277</v>
      </c>
      <c r="S112" s="42">
        <f>ABS(O2306-O112)*100</f>
        <v>10.290740086661888</v>
      </c>
      <c r="T112" t="s">
        <v>32</v>
      </c>
      <c r="V112" s="7">
        <v>60000</v>
      </c>
      <c r="W112" t="s">
        <v>33</v>
      </c>
      <c r="X112" s="17" t="s">
        <v>34</v>
      </c>
      <c r="Z112" t="s">
        <v>266</v>
      </c>
      <c r="AA112">
        <v>401</v>
      </c>
      <c r="AB112">
        <v>56</v>
      </c>
    </row>
    <row r="113" spans="1:28" x14ac:dyDescent="0.25">
      <c r="A113" t="s">
        <v>282</v>
      </c>
      <c r="B113" t="s">
        <v>283</v>
      </c>
      <c r="C113" s="17">
        <v>44757</v>
      </c>
      <c r="D113" s="7">
        <v>395000</v>
      </c>
      <c r="E113" t="s">
        <v>29</v>
      </c>
      <c r="F113" t="s">
        <v>30</v>
      </c>
      <c r="G113" s="7">
        <v>395000</v>
      </c>
      <c r="H113" s="7">
        <v>177610</v>
      </c>
      <c r="I113" s="12">
        <f>H113/G113*100</f>
        <v>44.964556962025313</v>
      </c>
      <c r="J113" s="12">
        <f t="shared" si="1"/>
        <v>4.7128567095744032</v>
      </c>
      <c r="K113" s="7">
        <v>355216</v>
      </c>
      <c r="L113" s="7">
        <v>65008</v>
      </c>
      <c r="M113" s="7">
        <f>G113-L113</f>
        <v>329992</v>
      </c>
      <c r="N113" s="7">
        <v>204371.828125</v>
      </c>
      <c r="O113" s="22">
        <f>M113/N113</f>
        <v>1.6146648147520943</v>
      </c>
      <c r="P113" s="27">
        <v>2196</v>
      </c>
      <c r="Q113" s="32">
        <f>M113/P113</f>
        <v>150.26958105646631</v>
      </c>
      <c r="R113" s="37" t="s">
        <v>277</v>
      </c>
      <c r="S113" s="42">
        <f>ABS(O2306-O113)*100</f>
        <v>23.630802470571986</v>
      </c>
      <c r="T113" t="s">
        <v>32</v>
      </c>
      <c r="V113" s="7">
        <v>60000</v>
      </c>
      <c r="W113" t="s">
        <v>33</v>
      </c>
      <c r="X113" s="17" t="s">
        <v>34</v>
      </c>
      <c r="Z113" t="s">
        <v>266</v>
      </c>
      <c r="AA113">
        <v>401</v>
      </c>
      <c r="AB113">
        <v>56</v>
      </c>
    </row>
    <row r="114" spans="1:28" x14ac:dyDescent="0.25">
      <c r="A114" t="s">
        <v>284</v>
      </c>
      <c r="B114" t="s">
        <v>285</v>
      </c>
      <c r="C114" s="17">
        <v>44665</v>
      </c>
      <c r="D114" s="7">
        <v>375000</v>
      </c>
      <c r="E114" t="s">
        <v>29</v>
      </c>
      <c r="F114" t="s">
        <v>30</v>
      </c>
      <c r="G114" s="7">
        <v>375000</v>
      </c>
      <c r="H114" s="7">
        <v>205240</v>
      </c>
      <c r="I114" s="12">
        <f>H114/G114*100</f>
        <v>54.730666666666671</v>
      </c>
      <c r="J114" s="12">
        <f t="shared" si="1"/>
        <v>5.0532529950669556</v>
      </c>
      <c r="K114" s="7">
        <v>410473</v>
      </c>
      <c r="L114" s="7">
        <v>64207</v>
      </c>
      <c r="M114" s="7">
        <f>G114-L114</f>
        <v>310793</v>
      </c>
      <c r="N114" s="7">
        <v>243849.296875</v>
      </c>
      <c r="O114" s="22">
        <f>M114/N114</f>
        <v>1.2745289979626888</v>
      </c>
      <c r="P114" s="27">
        <v>2872</v>
      </c>
      <c r="Q114" s="32">
        <f>M114/P114</f>
        <v>108.21483286908078</v>
      </c>
      <c r="R114" s="37" t="s">
        <v>277</v>
      </c>
      <c r="S114" s="42">
        <f>ABS(O2306-O114)*100</f>
        <v>10.382779208368564</v>
      </c>
      <c r="T114" t="s">
        <v>32</v>
      </c>
      <c r="V114" s="7">
        <v>60000</v>
      </c>
      <c r="W114" t="s">
        <v>33</v>
      </c>
      <c r="X114" s="17" t="s">
        <v>34</v>
      </c>
      <c r="Z114" t="s">
        <v>266</v>
      </c>
      <c r="AA114">
        <v>401</v>
      </c>
      <c r="AB114">
        <v>56</v>
      </c>
    </row>
    <row r="115" spans="1:28" x14ac:dyDescent="0.25">
      <c r="A115" t="s">
        <v>286</v>
      </c>
      <c r="B115" t="s">
        <v>287</v>
      </c>
      <c r="C115" s="17">
        <v>44293</v>
      </c>
      <c r="D115" s="7">
        <v>295000</v>
      </c>
      <c r="E115" t="s">
        <v>29</v>
      </c>
      <c r="F115" t="s">
        <v>30</v>
      </c>
      <c r="G115" s="7">
        <v>295000</v>
      </c>
      <c r="H115" s="7">
        <v>179170</v>
      </c>
      <c r="I115" s="12">
        <f>H115/G115*100</f>
        <v>60.735593220338977</v>
      </c>
      <c r="J115" s="12">
        <f t="shared" si="1"/>
        <v>11.058179548739261</v>
      </c>
      <c r="K115" s="7">
        <v>358349</v>
      </c>
      <c r="L115" s="7">
        <v>182700</v>
      </c>
      <c r="M115" s="7">
        <f>G115-L115</f>
        <v>112300</v>
      </c>
      <c r="N115" s="7">
        <v>130110.3671875</v>
      </c>
      <c r="O115" s="22">
        <f>M115/N115</f>
        <v>0.86311338925180525</v>
      </c>
      <c r="P115" s="27">
        <v>1552</v>
      </c>
      <c r="Q115" s="32">
        <f>M115/P115</f>
        <v>72.358247422680407</v>
      </c>
      <c r="R115" s="37" t="s">
        <v>265</v>
      </c>
      <c r="S115" s="42">
        <f>ABS(O2306-O115)*100</f>
        <v>51.52434007945692</v>
      </c>
      <c r="T115" t="s">
        <v>74</v>
      </c>
      <c r="V115" s="7">
        <v>181500</v>
      </c>
      <c r="W115" t="s">
        <v>33</v>
      </c>
      <c r="X115" s="17" t="s">
        <v>34</v>
      </c>
      <c r="Z115" t="s">
        <v>266</v>
      </c>
      <c r="AA115">
        <v>401</v>
      </c>
      <c r="AB115">
        <v>47</v>
      </c>
    </row>
    <row r="116" spans="1:28" x14ac:dyDescent="0.25">
      <c r="A116" t="s">
        <v>288</v>
      </c>
      <c r="B116" t="s">
        <v>289</v>
      </c>
      <c r="C116" s="17">
        <v>44349</v>
      </c>
      <c r="D116" s="7">
        <v>325000</v>
      </c>
      <c r="E116" t="s">
        <v>29</v>
      </c>
      <c r="F116" t="s">
        <v>30</v>
      </c>
      <c r="G116" s="7">
        <v>325000</v>
      </c>
      <c r="H116" s="7">
        <v>182600</v>
      </c>
      <c r="I116" s="12">
        <f>H116/G116*100</f>
        <v>56.184615384615391</v>
      </c>
      <c r="J116" s="12">
        <f t="shared" si="1"/>
        <v>6.5072017130156752</v>
      </c>
      <c r="K116" s="7">
        <v>365207</v>
      </c>
      <c r="L116" s="7">
        <v>64373</v>
      </c>
      <c r="M116" s="7">
        <f>G116-L116</f>
        <v>260627</v>
      </c>
      <c r="N116" s="7">
        <v>211854.921875</v>
      </c>
      <c r="O116" s="22">
        <f>M116/N116</f>
        <v>1.2302145151660759</v>
      </c>
      <c r="P116" s="27">
        <v>2398</v>
      </c>
      <c r="Q116" s="32">
        <f>M116/P116</f>
        <v>108.68515429524604</v>
      </c>
      <c r="R116" s="37" t="s">
        <v>277</v>
      </c>
      <c r="S116" s="42">
        <f>ABS(O2306-O116)*100</f>
        <v>14.814227488029852</v>
      </c>
      <c r="T116" t="s">
        <v>32</v>
      </c>
      <c r="V116" s="7">
        <v>60000</v>
      </c>
      <c r="W116" t="s">
        <v>33</v>
      </c>
      <c r="X116" s="17" t="s">
        <v>34</v>
      </c>
      <c r="Z116" t="s">
        <v>266</v>
      </c>
      <c r="AA116">
        <v>401</v>
      </c>
      <c r="AB116">
        <v>56</v>
      </c>
    </row>
    <row r="117" spans="1:28" x14ac:dyDescent="0.25">
      <c r="A117" t="s">
        <v>290</v>
      </c>
      <c r="B117" t="s">
        <v>291</v>
      </c>
      <c r="C117" s="17">
        <v>44771</v>
      </c>
      <c r="D117" s="7">
        <v>395000</v>
      </c>
      <c r="E117" t="s">
        <v>29</v>
      </c>
      <c r="F117" t="s">
        <v>30</v>
      </c>
      <c r="G117" s="7">
        <v>395000</v>
      </c>
      <c r="H117" s="7">
        <v>186640</v>
      </c>
      <c r="I117" s="12">
        <f>H117/G117*100</f>
        <v>47.250632911392401</v>
      </c>
      <c r="J117" s="12">
        <f t="shared" si="1"/>
        <v>2.4267807602073148</v>
      </c>
      <c r="K117" s="7">
        <v>373270</v>
      </c>
      <c r="L117" s="7">
        <v>66966</v>
      </c>
      <c r="M117" s="7">
        <f>G117-L117</f>
        <v>328034</v>
      </c>
      <c r="N117" s="7">
        <v>215707.046875</v>
      </c>
      <c r="O117" s="22">
        <f>M117/N117</f>
        <v>1.5207384494494161</v>
      </c>
      <c r="P117" s="27">
        <v>2533</v>
      </c>
      <c r="Q117" s="32">
        <f>M117/P117</f>
        <v>129.50414528227398</v>
      </c>
      <c r="R117" s="37" t="s">
        <v>277</v>
      </c>
      <c r="S117" s="42">
        <f>ABS(O2306-O117)*100</f>
        <v>14.23816594030416</v>
      </c>
      <c r="T117" t="s">
        <v>32</v>
      </c>
      <c r="V117" s="7">
        <v>60000</v>
      </c>
      <c r="W117" t="s">
        <v>33</v>
      </c>
      <c r="X117" s="17" t="s">
        <v>34</v>
      </c>
      <c r="Z117" t="s">
        <v>266</v>
      </c>
      <c r="AA117">
        <v>401</v>
      </c>
      <c r="AB117">
        <v>56</v>
      </c>
    </row>
    <row r="118" spans="1:28" x14ac:dyDescent="0.25">
      <c r="A118" t="s">
        <v>292</v>
      </c>
      <c r="B118" t="s">
        <v>293</v>
      </c>
      <c r="C118" s="17">
        <v>44888</v>
      </c>
      <c r="D118" s="7">
        <v>471000</v>
      </c>
      <c r="E118" t="s">
        <v>29</v>
      </c>
      <c r="F118" t="s">
        <v>30</v>
      </c>
      <c r="G118" s="7">
        <v>471000</v>
      </c>
      <c r="H118" s="7">
        <v>202290</v>
      </c>
      <c r="I118" s="12">
        <f>H118/G118*100</f>
        <v>42.949044585987259</v>
      </c>
      <c r="J118" s="12">
        <f t="shared" si="1"/>
        <v>6.7283690856124565</v>
      </c>
      <c r="K118" s="7">
        <v>404583</v>
      </c>
      <c r="L118" s="7">
        <v>79967</v>
      </c>
      <c r="M118" s="7">
        <f>G118-L118</f>
        <v>391033</v>
      </c>
      <c r="N118" s="7">
        <v>228602.8125</v>
      </c>
      <c r="O118" s="22">
        <f>M118/N118</f>
        <v>1.710534510593565</v>
      </c>
      <c r="P118" s="27">
        <v>2129</v>
      </c>
      <c r="Q118" s="32">
        <f>M118/P118</f>
        <v>183.66979802724285</v>
      </c>
      <c r="R118" s="37" t="s">
        <v>277</v>
      </c>
      <c r="S118" s="42">
        <f>ABS(O2306-O118)*100</f>
        <v>33.217772054719049</v>
      </c>
      <c r="T118" t="s">
        <v>74</v>
      </c>
      <c r="V118" s="7">
        <v>60000</v>
      </c>
      <c r="W118" t="s">
        <v>33</v>
      </c>
      <c r="X118" s="17" t="s">
        <v>34</v>
      </c>
      <c r="Z118" t="s">
        <v>266</v>
      </c>
      <c r="AA118">
        <v>401</v>
      </c>
      <c r="AB118">
        <v>56</v>
      </c>
    </row>
    <row r="119" spans="1:28" x14ac:dyDescent="0.25">
      <c r="A119" t="s">
        <v>294</v>
      </c>
      <c r="B119" t="s">
        <v>295</v>
      </c>
      <c r="C119" s="17">
        <v>44411</v>
      </c>
      <c r="D119" s="7">
        <v>230000</v>
      </c>
      <c r="E119" t="s">
        <v>29</v>
      </c>
      <c r="F119" t="s">
        <v>30</v>
      </c>
      <c r="G119" s="7">
        <v>230000</v>
      </c>
      <c r="H119" s="7">
        <v>132180</v>
      </c>
      <c r="I119" s="12">
        <f>H119/G119*100</f>
        <v>57.469565217391306</v>
      </c>
      <c r="J119" s="12">
        <f t="shared" si="1"/>
        <v>7.7921515457915902</v>
      </c>
      <c r="K119" s="7">
        <v>264359</v>
      </c>
      <c r="L119" s="7">
        <v>33700</v>
      </c>
      <c r="M119" s="7">
        <f>G119-L119</f>
        <v>196300</v>
      </c>
      <c r="N119" s="7">
        <v>195473.734375</v>
      </c>
      <c r="O119" s="22">
        <f>M119/N119</f>
        <v>1.0042269905347738</v>
      </c>
      <c r="P119" s="27">
        <v>2128</v>
      </c>
      <c r="Q119" s="32">
        <f>M119/P119</f>
        <v>92.246240601503757</v>
      </c>
      <c r="R119" s="37" t="s">
        <v>296</v>
      </c>
      <c r="S119" s="42">
        <f>ABS(O2306-O119)*100</f>
        <v>37.412979951160061</v>
      </c>
      <c r="T119" t="s">
        <v>97</v>
      </c>
      <c r="V119" s="7">
        <v>32500</v>
      </c>
      <c r="W119" t="s">
        <v>33</v>
      </c>
      <c r="X119" s="17" t="s">
        <v>34</v>
      </c>
      <c r="Z119" t="s">
        <v>297</v>
      </c>
      <c r="AA119">
        <v>407</v>
      </c>
      <c r="AB119">
        <v>56</v>
      </c>
    </row>
    <row r="120" spans="1:28" x14ac:dyDescent="0.25">
      <c r="A120" t="s">
        <v>298</v>
      </c>
      <c r="B120" t="s">
        <v>295</v>
      </c>
      <c r="C120" s="17">
        <v>44477</v>
      </c>
      <c r="D120" s="7">
        <v>325000</v>
      </c>
      <c r="E120" t="s">
        <v>29</v>
      </c>
      <c r="F120" t="s">
        <v>30</v>
      </c>
      <c r="G120" s="7">
        <v>325000</v>
      </c>
      <c r="H120" s="7">
        <v>134120</v>
      </c>
      <c r="I120" s="12">
        <f>H120/G120*100</f>
        <v>41.267692307692307</v>
      </c>
      <c r="J120" s="12">
        <f t="shared" si="1"/>
        <v>8.4097213639074084</v>
      </c>
      <c r="K120" s="7">
        <v>268240</v>
      </c>
      <c r="L120" s="7">
        <v>33700</v>
      </c>
      <c r="M120" s="7">
        <f>G120-L120</f>
        <v>291300</v>
      </c>
      <c r="N120" s="7">
        <v>198762.71875</v>
      </c>
      <c r="O120" s="22">
        <f>M120/N120</f>
        <v>1.4655665903141104</v>
      </c>
      <c r="P120" s="27">
        <v>2128</v>
      </c>
      <c r="Q120" s="32">
        <f>M120/P120</f>
        <v>136.8890977443609</v>
      </c>
      <c r="R120" s="37" t="s">
        <v>296</v>
      </c>
      <c r="S120" s="42">
        <f>ABS(O2306-O120)*100</f>
        <v>8.7209800267735957</v>
      </c>
      <c r="T120" t="s">
        <v>97</v>
      </c>
      <c r="V120" s="7">
        <v>32500</v>
      </c>
      <c r="W120" t="s">
        <v>33</v>
      </c>
      <c r="X120" s="17" t="s">
        <v>34</v>
      </c>
      <c r="Z120" t="s">
        <v>297</v>
      </c>
      <c r="AA120">
        <v>407</v>
      </c>
      <c r="AB120">
        <v>56</v>
      </c>
    </row>
    <row r="121" spans="1:28" x14ac:dyDescent="0.25">
      <c r="A121" t="s">
        <v>299</v>
      </c>
      <c r="B121" t="s">
        <v>295</v>
      </c>
      <c r="C121" s="17">
        <v>44356</v>
      </c>
      <c r="D121" s="7">
        <v>275000</v>
      </c>
      <c r="E121" t="s">
        <v>29</v>
      </c>
      <c r="F121" t="s">
        <v>30</v>
      </c>
      <c r="G121" s="7">
        <v>275000</v>
      </c>
      <c r="H121" s="7">
        <v>107820</v>
      </c>
      <c r="I121" s="12">
        <f>H121/G121*100</f>
        <v>39.207272727272731</v>
      </c>
      <c r="J121" s="12">
        <f t="shared" si="1"/>
        <v>10.470140944326985</v>
      </c>
      <c r="K121" s="7">
        <v>215648</v>
      </c>
      <c r="L121" s="7">
        <v>33700</v>
      </c>
      <c r="M121" s="7">
        <f>G121-L121</f>
        <v>241300</v>
      </c>
      <c r="N121" s="7">
        <v>154193.21875</v>
      </c>
      <c r="O121" s="22">
        <f>M121/N121</f>
        <v>1.5649196634984961</v>
      </c>
      <c r="P121" s="27">
        <v>1640</v>
      </c>
      <c r="Q121" s="32">
        <f>M121/P121</f>
        <v>147.13414634146341</v>
      </c>
      <c r="R121" s="37" t="s">
        <v>296</v>
      </c>
      <c r="S121" s="42">
        <f>ABS(O2306-O121)*100</f>
        <v>18.656287345212164</v>
      </c>
      <c r="T121" t="s">
        <v>97</v>
      </c>
      <c r="V121" s="7">
        <v>32500</v>
      </c>
      <c r="W121" t="s">
        <v>33</v>
      </c>
      <c r="X121" s="17" t="s">
        <v>34</v>
      </c>
      <c r="Z121" t="s">
        <v>297</v>
      </c>
      <c r="AA121">
        <v>407</v>
      </c>
      <c r="AB121">
        <v>56</v>
      </c>
    </row>
    <row r="122" spans="1:28" x14ac:dyDescent="0.25">
      <c r="A122" t="s">
        <v>300</v>
      </c>
      <c r="B122" t="s">
        <v>301</v>
      </c>
      <c r="C122" s="17">
        <v>45008</v>
      </c>
      <c r="D122" s="7">
        <v>256250</v>
      </c>
      <c r="E122" t="s">
        <v>29</v>
      </c>
      <c r="F122" t="s">
        <v>30</v>
      </c>
      <c r="G122" s="7">
        <v>256250</v>
      </c>
      <c r="H122" s="7">
        <v>132180</v>
      </c>
      <c r="I122" s="12">
        <f>H122/G122*100</f>
        <v>51.582439024390247</v>
      </c>
      <c r="J122" s="12">
        <f t="shared" si="1"/>
        <v>1.9050253527905312</v>
      </c>
      <c r="K122" s="7">
        <v>264359</v>
      </c>
      <c r="L122" s="7">
        <v>33700</v>
      </c>
      <c r="M122" s="7">
        <f>G122-L122</f>
        <v>222550</v>
      </c>
      <c r="N122" s="7">
        <v>195473.734375</v>
      </c>
      <c r="O122" s="22">
        <f>M122/N122</f>
        <v>1.1385161321625772</v>
      </c>
      <c r="P122" s="27">
        <v>2128</v>
      </c>
      <c r="Q122" s="32">
        <f>M122/P122</f>
        <v>104.58176691729324</v>
      </c>
      <c r="R122" s="37" t="s">
        <v>296</v>
      </c>
      <c r="S122" s="42">
        <f>ABS(O2306-O122)*100</f>
        <v>23.984065788379727</v>
      </c>
      <c r="T122" t="s">
        <v>97</v>
      </c>
      <c r="V122" s="7">
        <v>32500</v>
      </c>
      <c r="W122" t="s">
        <v>33</v>
      </c>
      <c r="X122" s="17" t="s">
        <v>34</v>
      </c>
      <c r="Z122" t="s">
        <v>297</v>
      </c>
      <c r="AA122">
        <v>407</v>
      </c>
      <c r="AB122">
        <v>56</v>
      </c>
    </row>
    <row r="123" spans="1:28" x14ac:dyDescent="0.25">
      <c r="A123" t="s">
        <v>302</v>
      </c>
      <c r="B123" t="s">
        <v>301</v>
      </c>
      <c r="C123" s="17">
        <v>44638</v>
      </c>
      <c r="D123" s="7">
        <v>195000</v>
      </c>
      <c r="E123" t="s">
        <v>29</v>
      </c>
      <c r="F123" t="s">
        <v>30</v>
      </c>
      <c r="G123" s="7">
        <v>195000</v>
      </c>
      <c r="H123" s="7">
        <v>107590</v>
      </c>
      <c r="I123" s="12">
        <f>H123/G123*100</f>
        <v>55.174358974358974</v>
      </c>
      <c r="J123" s="12">
        <f t="shared" si="1"/>
        <v>5.4969453027592579</v>
      </c>
      <c r="K123" s="7">
        <v>215186</v>
      </c>
      <c r="L123" s="7">
        <v>33700</v>
      </c>
      <c r="M123" s="7">
        <f>G123-L123</f>
        <v>161300</v>
      </c>
      <c r="N123" s="7">
        <v>153801.6875</v>
      </c>
      <c r="O123" s="22">
        <f>M123/N123</f>
        <v>1.0487531224259161</v>
      </c>
      <c r="P123" s="27">
        <v>1633</v>
      </c>
      <c r="Q123" s="32">
        <f>M123/P123</f>
        <v>98.775260257195342</v>
      </c>
      <c r="R123" s="37" t="s">
        <v>296</v>
      </c>
      <c r="S123" s="42">
        <f>ABS(O2306-O123)*100</f>
        <v>32.960366762045837</v>
      </c>
      <c r="T123" t="s">
        <v>97</v>
      </c>
      <c r="V123" s="7">
        <v>32500</v>
      </c>
      <c r="W123" t="s">
        <v>33</v>
      </c>
      <c r="X123" s="17" t="s">
        <v>34</v>
      </c>
      <c r="Z123" t="s">
        <v>297</v>
      </c>
      <c r="AA123">
        <v>407</v>
      </c>
      <c r="AB123">
        <v>56</v>
      </c>
    </row>
    <row r="124" spans="1:28" x14ac:dyDescent="0.25">
      <c r="A124" t="s">
        <v>303</v>
      </c>
      <c r="B124" t="s">
        <v>301</v>
      </c>
      <c r="C124" s="17">
        <v>44858</v>
      </c>
      <c r="D124" s="7">
        <v>245000</v>
      </c>
      <c r="E124" t="s">
        <v>29</v>
      </c>
      <c r="F124" t="s">
        <v>30</v>
      </c>
      <c r="G124" s="7">
        <v>245000</v>
      </c>
      <c r="H124" s="7">
        <v>111460</v>
      </c>
      <c r="I124" s="12">
        <f>H124/G124*100</f>
        <v>45.493877551020404</v>
      </c>
      <c r="J124" s="12">
        <f t="shared" si="1"/>
        <v>4.183536120579312</v>
      </c>
      <c r="K124" s="7">
        <v>222912</v>
      </c>
      <c r="L124" s="7">
        <v>33700</v>
      </c>
      <c r="M124" s="7">
        <f>G124-L124</f>
        <v>211300</v>
      </c>
      <c r="N124" s="7">
        <v>160349.15625</v>
      </c>
      <c r="O124" s="22">
        <f>M124/N124</f>
        <v>1.3177493723170122</v>
      </c>
      <c r="P124" s="27">
        <v>1722</v>
      </c>
      <c r="Q124" s="32">
        <f>M124/P124</f>
        <v>122.7061556329849</v>
      </c>
      <c r="R124" s="37" t="s">
        <v>296</v>
      </c>
      <c r="S124" s="42">
        <f>ABS(O2306-O124)*100</f>
        <v>6.060741772936229</v>
      </c>
      <c r="T124" t="s">
        <v>97</v>
      </c>
      <c r="V124" s="7">
        <v>32500</v>
      </c>
      <c r="W124" t="s">
        <v>33</v>
      </c>
      <c r="X124" s="17" t="s">
        <v>34</v>
      </c>
      <c r="Z124" t="s">
        <v>297</v>
      </c>
      <c r="AA124">
        <v>407</v>
      </c>
      <c r="AB124">
        <v>56</v>
      </c>
    </row>
    <row r="125" spans="1:28" x14ac:dyDescent="0.25">
      <c r="A125" t="s">
        <v>304</v>
      </c>
      <c r="B125" t="s">
        <v>305</v>
      </c>
      <c r="C125" s="17">
        <v>44343</v>
      </c>
      <c r="D125" s="7">
        <v>145000</v>
      </c>
      <c r="E125" t="s">
        <v>29</v>
      </c>
      <c r="F125" t="s">
        <v>30</v>
      </c>
      <c r="G125" s="7">
        <v>145000</v>
      </c>
      <c r="H125" s="7">
        <v>75300</v>
      </c>
      <c r="I125" s="12">
        <f>H125/G125*100</f>
        <v>51.931034482758619</v>
      </c>
      <c r="J125" s="12">
        <f t="shared" si="1"/>
        <v>2.2536208111589033</v>
      </c>
      <c r="K125" s="7">
        <v>150598</v>
      </c>
      <c r="L125" s="7">
        <v>26957</v>
      </c>
      <c r="M125" s="7">
        <f>G125-L125</f>
        <v>118043</v>
      </c>
      <c r="N125" s="7">
        <v>115552.3359375</v>
      </c>
      <c r="O125" s="22">
        <f>M125/N125</f>
        <v>1.0215544241688645</v>
      </c>
      <c r="P125" s="27">
        <v>1344</v>
      </c>
      <c r="Q125" s="32">
        <f>M125/P125</f>
        <v>87.829613095238102</v>
      </c>
      <c r="R125" s="37" t="s">
        <v>306</v>
      </c>
      <c r="S125" s="42">
        <f>ABS(O2306-O125)*100</f>
        <v>35.68023658775099</v>
      </c>
      <c r="T125" t="s">
        <v>194</v>
      </c>
      <c r="V125" s="7">
        <v>25000</v>
      </c>
      <c r="W125" t="s">
        <v>33</v>
      </c>
      <c r="X125" s="17" t="s">
        <v>34</v>
      </c>
      <c r="Z125" t="s">
        <v>99</v>
      </c>
      <c r="AA125">
        <v>407</v>
      </c>
      <c r="AB125">
        <v>56</v>
      </c>
    </row>
    <row r="126" spans="1:28" x14ac:dyDescent="0.25">
      <c r="A126" t="s">
        <v>307</v>
      </c>
      <c r="B126" t="s">
        <v>308</v>
      </c>
      <c r="C126" s="17">
        <v>44344</v>
      </c>
      <c r="D126" s="7">
        <v>131500</v>
      </c>
      <c r="E126" t="s">
        <v>29</v>
      </c>
      <c r="F126" t="s">
        <v>30</v>
      </c>
      <c r="G126" s="7">
        <v>131500</v>
      </c>
      <c r="H126" s="7">
        <v>64210</v>
      </c>
      <c r="I126" s="12">
        <f>H126/G126*100</f>
        <v>48.828897338403046</v>
      </c>
      <c r="J126" s="12">
        <f t="shared" si="1"/>
        <v>0.8485163331966703</v>
      </c>
      <c r="K126" s="7">
        <v>128422</v>
      </c>
      <c r="L126" s="7">
        <v>26200</v>
      </c>
      <c r="M126" s="7">
        <f>G126-L126</f>
        <v>105300</v>
      </c>
      <c r="N126" s="7">
        <v>95534.578125</v>
      </c>
      <c r="O126" s="22">
        <f>M126/N126</f>
        <v>1.102218715638464</v>
      </c>
      <c r="P126" s="27">
        <v>986</v>
      </c>
      <c r="Q126" s="32">
        <f>M126/P126</f>
        <v>106.79513184584178</v>
      </c>
      <c r="R126" s="37" t="s">
        <v>309</v>
      </c>
      <c r="S126" s="42">
        <f>ABS(O2306-O126)*100</f>
        <v>27.613807440791049</v>
      </c>
      <c r="T126" t="s">
        <v>194</v>
      </c>
      <c r="V126" s="7">
        <v>25000</v>
      </c>
      <c r="W126" t="s">
        <v>33</v>
      </c>
      <c r="X126" s="17" t="s">
        <v>34</v>
      </c>
      <c r="Z126" t="s">
        <v>99</v>
      </c>
      <c r="AA126">
        <v>407</v>
      </c>
      <c r="AB126">
        <v>56</v>
      </c>
    </row>
    <row r="127" spans="1:28" x14ac:dyDescent="0.25">
      <c r="A127" t="s">
        <v>310</v>
      </c>
      <c r="B127" t="s">
        <v>311</v>
      </c>
      <c r="C127" s="17">
        <v>44379</v>
      </c>
      <c r="D127" s="7">
        <v>135500</v>
      </c>
      <c r="E127" t="s">
        <v>29</v>
      </c>
      <c r="F127" t="s">
        <v>30</v>
      </c>
      <c r="G127" s="7">
        <v>135500</v>
      </c>
      <c r="H127" s="7">
        <v>64700</v>
      </c>
      <c r="I127" s="12">
        <f>H127/G127*100</f>
        <v>47.749077490774908</v>
      </c>
      <c r="J127" s="12">
        <f t="shared" si="1"/>
        <v>1.9283361808248074</v>
      </c>
      <c r="K127" s="7">
        <v>129390</v>
      </c>
      <c r="L127" s="7">
        <v>26200</v>
      </c>
      <c r="M127" s="7">
        <f>G127-L127</f>
        <v>109300</v>
      </c>
      <c r="N127" s="7">
        <v>96439.25</v>
      </c>
      <c r="O127" s="22">
        <f>M127/N127</f>
        <v>1.1333559728015306</v>
      </c>
      <c r="P127" s="27">
        <v>999</v>
      </c>
      <c r="Q127" s="32">
        <f>M127/P127</f>
        <v>109.40940940940941</v>
      </c>
      <c r="R127" s="37" t="s">
        <v>309</v>
      </c>
      <c r="S127" s="42">
        <f>ABS(O2306-O127)*100</f>
        <v>24.500081724484389</v>
      </c>
      <c r="T127" t="s">
        <v>194</v>
      </c>
      <c r="V127" s="7">
        <v>25000</v>
      </c>
      <c r="W127" t="s">
        <v>33</v>
      </c>
      <c r="X127" s="17" t="s">
        <v>34</v>
      </c>
      <c r="Z127" t="s">
        <v>99</v>
      </c>
      <c r="AA127">
        <v>407</v>
      </c>
      <c r="AB127">
        <v>56</v>
      </c>
    </row>
    <row r="128" spans="1:28" x14ac:dyDescent="0.25">
      <c r="A128" t="s">
        <v>312</v>
      </c>
      <c r="B128" t="s">
        <v>313</v>
      </c>
      <c r="C128" s="17">
        <v>44428</v>
      </c>
      <c r="D128" s="7">
        <v>145000</v>
      </c>
      <c r="E128" t="s">
        <v>29</v>
      </c>
      <c r="F128" t="s">
        <v>30</v>
      </c>
      <c r="G128" s="7">
        <v>145000</v>
      </c>
      <c r="H128" s="7">
        <v>73810</v>
      </c>
      <c r="I128" s="12">
        <f>H128/G128*100</f>
        <v>50.903448275862075</v>
      </c>
      <c r="J128" s="12">
        <f t="shared" si="1"/>
        <v>1.2260346042623596</v>
      </c>
      <c r="K128" s="7">
        <v>147621</v>
      </c>
      <c r="L128" s="7">
        <v>26741</v>
      </c>
      <c r="M128" s="7">
        <f>G128-L128</f>
        <v>118259</v>
      </c>
      <c r="N128" s="7">
        <v>112971.9609375</v>
      </c>
      <c r="O128" s="22">
        <f>M128/N128</f>
        <v>1.0467995688365981</v>
      </c>
      <c r="P128" s="27">
        <v>1374</v>
      </c>
      <c r="Q128" s="32">
        <f>M128/P128</f>
        <v>86.069141193595343</v>
      </c>
      <c r="R128" s="37" t="s">
        <v>306</v>
      </c>
      <c r="S128" s="42">
        <f>ABS(O2306-O128)*100</f>
        <v>33.155722120977636</v>
      </c>
      <c r="T128" t="s">
        <v>194</v>
      </c>
      <c r="V128" s="7">
        <v>25000</v>
      </c>
      <c r="W128" t="s">
        <v>33</v>
      </c>
      <c r="X128" s="17" t="s">
        <v>34</v>
      </c>
      <c r="Z128" t="s">
        <v>99</v>
      </c>
      <c r="AA128">
        <v>407</v>
      </c>
      <c r="AB128">
        <v>56</v>
      </c>
    </row>
    <row r="129" spans="1:28" x14ac:dyDescent="0.25">
      <c r="A129" t="s">
        <v>314</v>
      </c>
      <c r="B129" t="s">
        <v>315</v>
      </c>
      <c r="C129" s="17">
        <v>44455</v>
      </c>
      <c r="D129" s="7">
        <v>235000</v>
      </c>
      <c r="E129" t="s">
        <v>29</v>
      </c>
      <c r="F129" t="s">
        <v>30</v>
      </c>
      <c r="G129" s="7">
        <v>235000</v>
      </c>
      <c r="H129" s="7">
        <v>116640</v>
      </c>
      <c r="I129" s="12">
        <f>H129/G129*100</f>
        <v>49.634042553191485</v>
      </c>
      <c r="J129" s="12">
        <f t="shared" si="1"/>
        <v>4.3371118408231268E-2</v>
      </c>
      <c r="K129" s="7">
        <v>233287</v>
      </c>
      <c r="L129" s="7">
        <v>34125</v>
      </c>
      <c r="M129" s="7">
        <f>G129-L129</f>
        <v>200875</v>
      </c>
      <c r="N129" s="7">
        <v>176249.5625</v>
      </c>
      <c r="O129" s="22">
        <f>M129/N129</f>
        <v>1.1397191411468042</v>
      </c>
      <c r="P129" s="27">
        <v>1832</v>
      </c>
      <c r="Q129" s="32">
        <f>M129/P129</f>
        <v>109.64792576419214</v>
      </c>
      <c r="R129" s="37" t="s">
        <v>316</v>
      </c>
      <c r="S129" s="42">
        <f>ABS(O2306-O129)*100</f>
        <v>23.863764889957029</v>
      </c>
      <c r="T129" t="s">
        <v>97</v>
      </c>
      <c r="V129" s="7">
        <v>32500</v>
      </c>
      <c r="W129" t="s">
        <v>33</v>
      </c>
      <c r="X129" s="17" t="s">
        <v>34</v>
      </c>
      <c r="Z129" t="s">
        <v>297</v>
      </c>
      <c r="AA129">
        <v>407</v>
      </c>
      <c r="AB129">
        <v>58</v>
      </c>
    </row>
    <row r="130" spans="1:28" x14ac:dyDescent="0.25">
      <c r="A130" t="s">
        <v>317</v>
      </c>
      <c r="B130" t="s">
        <v>318</v>
      </c>
      <c r="C130" s="17">
        <v>45007</v>
      </c>
      <c r="D130" s="7">
        <v>280000</v>
      </c>
      <c r="E130" t="s">
        <v>29</v>
      </c>
      <c r="F130" t="s">
        <v>30</v>
      </c>
      <c r="G130" s="7">
        <v>280000</v>
      </c>
      <c r="H130" s="7">
        <v>116640</v>
      </c>
      <c r="I130" s="12">
        <f>H130/G130*100</f>
        <v>41.657142857142858</v>
      </c>
      <c r="J130" s="12">
        <f t="shared" si="1"/>
        <v>8.0202708144568575</v>
      </c>
      <c r="K130" s="7">
        <v>233287</v>
      </c>
      <c r="L130" s="7">
        <v>34125</v>
      </c>
      <c r="M130" s="7">
        <f>G130-L130</f>
        <v>245875</v>
      </c>
      <c r="N130" s="7">
        <v>176249.5625</v>
      </c>
      <c r="O130" s="22">
        <f>M130/N130</f>
        <v>1.3950389238554848</v>
      </c>
      <c r="P130" s="27">
        <v>1832</v>
      </c>
      <c r="Q130" s="32">
        <f>M130/P130</f>
        <v>134.21124454148472</v>
      </c>
      <c r="R130" s="37" t="s">
        <v>316</v>
      </c>
      <c r="S130" s="42">
        <f>ABS(O2306-O130)*100</f>
        <v>1.6682133809110322</v>
      </c>
      <c r="T130" t="s">
        <v>97</v>
      </c>
      <c r="V130" s="7">
        <v>32500</v>
      </c>
      <c r="W130" t="s">
        <v>33</v>
      </c>
      <c r="X130" s="17" t="s">
        <v>34</v>
      </c>
      <c r="Z130" t="s">
        <v>297</v>
      </c>
      <c r="AA130">
        <v>407</v>
      </c>
      <c r="AB130">
        <v>58</v>
      </c>
    </row>
    <row r="131" spans="1:28" x14ac:dyDescent="0.25">
      <c r="A131" t="s">
        <v>319</v>
      </c>
      <c r="B131" t="s">
        <v>320</v>
      </c>
      <c r="C131" s="17">
        <v>44371</v>
      </c>
      <c r="D131" s="7">
        <v>220000</v>
      </c>
      <c r="E131" t="s">
        <v>29</v>
      </c>
      <c r="F131" t="s">
        <v>30</v>
      </c>
      <c r="G131" s="7">
        <v>220000</v>
      </c>
      <c r="H131" s="7">
        <v>123610</v>
      </c>
      <c r="I131" s="12">
        <f>H131/G131*100</f>
        <v>56.186363636363637</v>
      </c>
      <c r="J131" s="12">
        <f t="shared" ref="J131:J194" si="2">+ABS(I131-$I$2311)</f>
        <v>6.5089499647639215</v>
      </c>
      <c r="K131" s="7">
        <v>247221</v>
      </c>
      <c r="L131" s="7">
        <v>33700</v>
      </c>
      <c r="M131" s="7">
        <f>G131-L131</f>
        <v>186300</v>
      </c>
      <c r="N131" s="7">
        <v>188956.640625</v>
      </c>
      <c r="O131" s="22">
        <f>M131/N131</f>
        <v>0.98594047493534598</v>
      </c>
      <c r="P131" s="27">
        <v>1832</v>
      </c>
      <c r="Q131" s="32">
        <f>M131/P131</f>
        <v>101.69213973799127</v>
      </c>
      <c r="R131" s="37" t="s">
        <v>316</v>
      </c>
      <c r="S131" s="42">
        <f>ABS(O2306-O131)*100</f>
        <v>39.241631511102845</v>
      </c>
      <c r="T131" t="s">
        <v>97</v>
      </c>
      <c r="V131" s="7">
        <v>32500</v>
      </c>
      <c r="W131" t="s">
        <v>33</v>
      </c>
      <c r="X131" s="17" t="s">
        <v>34</v>
      </c>
      <c r="Z131" t="s">
        <v>297</v>
      </c>
      <c r="AA131">
        <v>407</v>
      </c>
      <c r="AB131">
        <v>58</v>
      </c>
    </row>
    <row r="132" spans="1:28" x14ac:dyDescent="0.25">
      <c r="A132" t="s">
        <v>321</v>
      </c>
      <c r="B132" t="s">
        <v>322</v>
      </c>
      <c r="C132" s="17">
        <v>44337</v>
      </c>
      <c r="D132" s="7">
        <v>220000</v>
      </c>
      <c r="E132" t="s">
        <v>29</v>
      </c>
      <c r="F132" t="s">
        <v>30</v>
      </c>
      <c r="G132" s="7">
        <v>220000</v>
      </c>
      <c r="H132" s="7">
        <v>116640</v>
      </c>
      <c r="I132" s="12">
        <f>H132/G132*100</f>
        <v>53.018181818181823</v>
      </c>
      <c r="J132" s="12">
        <f t="shared" si="2"/>
        <v>3.3407681465821071</v>
      </c>
      <c r="K132" s="7">
        <v>233287</v>
      </c>
      <c r="L132" s="7">
        <v>34125</v>
      </c>
      <c r="M132" s="7">
        <f>G132-L132</f>
        <v>185875</v>
      </c>
      <c r="N132" s="7">
        <v>176249.5625</v>
      </c>
      <c r="O132" s="22">
        <f>M132/N132</f>
        <v>1.0546125469105774</v>
      </c>
      <c r="P132" s="27">
        <v>1832</v>
      </c>
      <c r="Q132" s="32">
        <f>M132/P132</f>
        <v>101.46015283842794</v>
      </c>
      <c r="R132" s="37" t="s">
        <v>316</v>
      </c>
      <c r="S132" s="42">
        <f>ABS(O2306-O132)*100</f>
        <v>32.374424313579709</v>
      </c>
      <c r="T132" t="s">
        <v>97</v>
      </c>
      <c r="V132" s="7">
        <v>32500</v>
      </c>
      <c r="W132" t="s">
        <v>33</v>
      </c>
      <c r="X132" s="17" t="s">
        <v>34</v>
      </c>
      <c r="Z132" t="s">
        <v>297</v>
      </c>
      <c r="AA132">
        <v>407</v>
      </c>
      <c r="AB132">
        <v>58</v>
      </c>
    </row>
    <row r="133" spans="1:28" x14ac:dyDescent="0.25">
      <c r="A133" t="s">
        <v>323</v>
      </c>
      <c r="B133" t="s">
        <v>324</v>
      </c>
      <c r="C133" s="17">
        <v>44609</v>
      </c>
      <c r="D133" s="7">
        <v>170000</v>
      </c>
      <c r="E133" t="s">
        <v>29</v>
      </c>
      <c r="F133" t="s">
        <v>30</v>
      </c>
      <c r="G133" s="7">
        <v>170000</v>
      </c>
      <c r="H133" s="7">
        <v>81150</v>
      </c>
      <c r="I133" s="12">
        <f>H133/G133*100</f>
        <v>47.735294117647058</v>
      </c>
      <c r="J133" s="12">
        <f t="shared" si="2"/>
        <v>1.9421195539526579</v>
      </c>
      <c r="K133" s="7">
        <v>162306</v>
      </c>
      <c r="L133" s="7">
        <v>25189</v>
      </c>
      <c r="M133" s="7">
        <f>G133-L133</f>
        <v>144811</v>
      </c>
      <c r="N133" s="7">
        <v>115224.3671875</v>
      </c>
      <c r="O133" s="22">
        <f>M133/N133</f>
        <v>1.2567740967876599</v>
      </c>
      <c r="P133" s="27">
        <v>1210</v>
      </c>
      <c r="Q133" s="32">
        <f>M133/P133</f>
        <v>119.67851239669422</v>
      </c>
      <c r="R133" s="37" t="s">
        <v>325</v>
      </c>
      <c r="S133" s="42">
        <f>ABS(O2306-O133)*100</f>
        <v>12.158269325871451</v>
      </c>
      <c r="T133" t="s">
        <v>97</v>
      </c>
      <c r="V133" s="7">
        <v>25000</v>
      </c>
      <c r="W133" t="s">
        <v>33</v>
      </c>
      <c r="X133" s="17" t="s">
        <v>34</v>
      </c>
      <c r="Z133" t="s">
        <v>99</v>
      </c>
      <c r="AA133">
        <v>407</v>
      </c>
      <c r="AB133">
        <v>62</v>
      </c>
    </row>
    <row r="134" spans="1:28" x14ac:dyDescent="0.25">
      <c r="A134" t="s">
        <v>326</v>
      </c>
      <c r="B134" t="s">
        <v>327</v>
      </c>
      <c r="C134" s="17">
        <v>44350</v>
      </c>
      <c r="D134" s="7">
        <v>148000</v>
      </c>
      <c r="E134" t="s">
        <v>29</v>
      </c>
      <c r="F134" t="s">
        <v>30</v>
      </c>
      <c r="G134" s="7">
        <v>148000</v>
      </c>
      <c r="H134" s="7">
        <v>81150</v>
      </c>
      <c r="I134" s="12">
        <f>H134/G134*100</f>
        <v>54.831081081081081</v>
      </c>
      <c r="J134" s="12">
        <f t="shared" si="2"/>
        <v>5.1536674094813648</v>
      </c>
      <c r="K134" s="7">
        <v>162306</v>
      </c>
      <c r="L134" s="7">
        <v>25189</v>
      </c>
      <c r="M134" s="7">
        <f>G134-L134</f>
        <v>122811</v>
      </c>
      <c r="N134" s="7">
        <v>115224.3671875</v>
      </c>
      <c r="O134" s="22">
        <f>M134/N134</f>
        <v>1.0658422606058193</v>
      </c>
      <c r="P134" s="27">
        <v>1210</v>
      </c>
      <c r="Q134" s="32">
        <f>M134/P134</f>
        <v>101.49669421487603</v>
      </c>
      <c r="R134" s="37" t="s">
        <v>325</v>
      </c>
      <c r="S134" s="42">
        <f>ABS(O2306-O134)*100</f>
        <v>31.251452944055515</v>
      </c>
      <c r="T134" t="s">
        <v>97</v>
      </c>
      <c r="V134" s="7">
        <v>25000</v>
      </c>
      <c r="W134" t="s">
        <v>33</v>
      </c>
      <c r="X134" s="17" t="s">
        <v>34</v>
      </c>
      <c r="Z134" t="s">
        <v>99</v>
      </c>
      <c r="AA134">
        <v>407</v>
      </c>
      <c r="AB134">
        <v>62</v>
      </c>
    </row>
    <row r="135" spans="1:28" x14ac:dyDescent="0.25">
      <c r="A135" t="s">
        <v>328</v>
      </c>
      <c r="B135" t="s">
        <v>329</v>
      </c>
      <c r="C135" s="17">
        <v>44846</v>
      </c>
      <c r="D135" s="7">
        <v>176000</v>
      </c>
      <c r="E135" t="s">
        <v>29</v>
      </c>
      <c r="F135" t="s">
        <v>30</v>
      </c>
      <c r="G135" s="7">
        <v>176000</v>
      </c>
      <c r="H135" s="7">
        <v>83300</v>
      </c>
      <c r="I135" s="12">
        <f>H135/G135*100</f>
        <v>47.329545454545453</v>
      </c>
      <c r="J135" s="12">
        <f t="shared" si="2"/>
        <v>2.3478682170542626</v>
      </c>
      <c r="K135" s="7">
        <v>166591</v>
      </c>
      <c r="L135" s="7">
        <v>25000</v>
      </c>
      <c r="M135" s="7">
        <f>G135-L135</f>
        <v>151000</v>
      </c>
      <c r="N135" s="7">
        <v>118984.03125</v>
      </c>
      <c r="O135" s="22">
        <f>M135/N135</f>
        <v>1.2690778620765548</v>
      </c>
      <c r="P135" s="27">
        <v>1245</v>
      </c>
      <c r="Q135" s="32">
        <f>M135/P135</f>
        <v>121.285140562249</v>
      </c>
      <c r="R135" s="37" t="s">
        <v>325</v>
      </c>
      <c r="S135" s="42">
        <f>ABS(O2306-O135)*100</f>
        <v>10.927892796981965</v>
      </c>
      <c r="T135" t="s">
        <v>97</v>
      </c>
      <c r="V135" s="7">
        <v>25000</v>
      </c>
      <c r="W135" t="s">
        <v>33</v>
      </c>
      <c r="X135" s="17" t="s">
        <v>34</v>
      </c>
      <c r="Z135" t="s">
        <v>99</v>
      </c>
      <c r="AA135">
        <v>407</v>
      </c>
      <c r="AB135">
        <v>62</v>
      </c>
    </row>
    <row r="136" spans="1:28" x14ac:dyDescent="0.25">
      <c r="A136" t="s">
        <v>330</v>
      </c>
      <c r="B136" t="s">
        <v>331</v>
      </c>
      <c r="C136" s="17">
        <v>44760</v>
      </c>
      <c r="D136" s="7">
        <v>195000</v>
      </c>
      <c r="E136" t="s">
        <v>29</v>
      </c>
      <c r="F136" t="s">
        <v>30</v>
      </c>
      <c r="G136" s="7">
        <v>195000</v>
      </c>
      <c r="H136" s="7">
        <v>81470</v>
      </c>
      <c r="I136" s="12">
        <f>H136/G136*100</f>
        <v>41.779487179487177</v>
      </c>
      <c r="J136" s="12">
        <f t="shared" si="2"/>
        <v>7.8979264921125392</v>
      </c>
      <c r="K136" s="7">
        <v>162940</v>
      </c>
      <c r="L136" s="7">
        <v>25189</v>
      </c>
      <c r="M136" s="7">
        <f>G136-L136</f>
        <v>169811</v>
      </c>
      <c r="N136" s="7">
        <v>115757.140625</v>
      </c>
      <c r="O136" s="22">
        <f>M136/N136</f>
        <v>1.4669591792191006</v>
      </c>
      <c r="P136" s="27">
        <v>1217</v>
      </c>
      <c r="Q136" s="32">
        <f>M136/P136</f>
        <v>139.53245686113394</v>
      </c>
      <c r="R136" s="37" t="s">
        <v>325</v>
      </c>
      <c r="S136" s="42">
        <f>ABS(O2306-O136)*100</f>
        <v>8.8602389172726106</v>
      </c>
      <c r="T136" t="s">
        <v>97</v>
      </c>
      <c r="V136" s="7">
        <v>25000</v>
      </c>
      <c r="W136" t="s">
        <v>33</v>
      </c>
      <c r="X136" s="17" t="s">
        <v>34</v>
      </c>
      <c r="Z136" t="s">
        <v>99</v>
      </c>
      <c r="AA136">
        <v>407</v>
      </c>
      <c r="AB136">
        <v>62</v>
      </c>
    </row>
    <row r="137" spans="1:28" x14ac:dyDescent="0.25">
      <c r="A137" t="s">
        <v>332</v>
      </c>
      <c r="B137" t="s">
        <v>333</v>
      </c>
      <c r="C137" s="17">
        <v>44466</v>
      </c>
      <c r="D137" s="7">
        <v>167000</v>
      </c>
      <c r="E137" t="s">
        <v>29</v>
      </c>
      <c r="F137" t="s">
        <v>30</v>
      </c>
      <c r="G137" s="7">
        <v>167000</v>
      </c>
      <c r="H137" s="7">
        <v>83520</v>
      </c>
      <c r="I137" s="12">
        <f>H137/G137*100</f>
        <v>50.011976047904191</v>
      </c>
      <c r="J137" s="12">
        <f t="shared" si="2"/>
        <v>0.33456237630447561</v>
      </c>
      <c r="K137" s="7">
        <v>167043</v>
      </c>
      <c r="L137" s="7">
        <v>25000</v>
      </c>
      <c r="M137" s="7">
        <f>G137-L137</f>
        <v>142000</v>
      </c>
      <c r="N137" s="7">
        <v>119363.8671875</v>
      </c>
      <c r="O137" s="22">
        <f>M137/N137</f>
        <v>1.1896397406171715</v>
      </c>
      <c r="P137" s="27">
        <v>1250</v>
      </c>
      <c r="Q137" s="32">
        <f>M137/P137</f>
        <v>113.6</v>
      </c>
      <c r="R137" s="37" t="s">
        <v>325</v>
      </c>
      <c r="S137" s="42">
        <f>ABS(O2306-O137)*100</f>
        <v>18.871704942920296</v>
      </c>
      <c r="T137" t="s">
        <v>97</v>
      </c>
      <c r="V137" s="7">
        <v>25000</v>
      </c>
      <c r="W137" t="s">
        <v>33</v>
      </c>
      <c r="X137" s="17" t="s">
        <v>34</v>
      </c>
      <c r="Z137" t="s">
        <v>99</v>
      </c>
      <c r="AA137">
        <v>407</v>
      </c>
      <c r="AB137">
        <v>62</v>
      </c>
    </row>
    <row r="138" spans="1:28" x14ac:dyDescent="0.25">
      <c r="A138" t="s">
        <v>334</v>
      </c>
      <c r="B138" t="s">
        <v>335</v>
      </c>
      <c r="C138" s="17">
        <v>44337</v>
      </c>
      <c r="D138" s="7">
        <v>130000</v>
      </c>
      <c r="E138" t="s">
        <v>29</v>
      </c>
      <c r="F138" t="s">
        <v>30</v>
      </c>
      <c r="G138" s="7">
        <v>130000</v>
      </c>
      <c r="H138" s="7">
        <v>81150</v>
      </c>
      <c r="I138" s="12">
        <f>H138/G138*100</f>
        <v>62.423076923076927</v>
      </c>
      <c r="J138" s="12">
        <f t="shared" si="2"/>
        <v>12.745663251477211</v>
      </c>
      <c r="K138" s="7">
        <v>162306</v>
      </c>
      <c r="L138" s="7">
        <v>25189</v>
      </c>
      <c r="M138" s="7">
        <f>G138-L138</f>
        <v>104811</v>
      </c>
      <c r="N138" s="7">
        <v>115224.3671875</v>
      </c>
      <c r="O138" s="22">
        <f>M138/N138</f>
        <v>0.90962530372976802</v>
      </c>
      <c r="P138" s="27">
        <v>1210</v>
      </c>
      <c r="Q138" s="32">
        <f>M138/P138</f>
        <v>86.620661157024799</v>
      </c>
      <c r="R138" s="37" t="s">
        <v>325</v>
      </c>
      <c r="S138" s="42">
        <f>ABS(O2306-O138)*100</f>
        <v>46.873148631660641</v>
      </c>
      <c r="T138" t="s">
        <v>97</v>
      </c>
      <c r="V138" s="7">
        <v>25000</v>
      </c>
      <c r="W138" t="s">
        <v>33</v>
      </c>
      <c r="X138" s="17" t="s">
        <v>34</v>
      </c>
      <c r="Z138" t="s">
        <v>99</v>
      </c>
      <c r="AA138">
        <v>407</v>
      </c>
      <c r="AB138">
        <v>62</v>
      </c>
    </row>
    <row r="139" spans="1:28" x14ac:dyDescent="0.25">
      <c r="A139" t="s">
        <v>336</v>
      </c>
      <c r="B139" t="s">
        <v>337</v>
      </c>
      <c r="C139" s="17">
        <v>44925</v>
      </c>
      <c r="D139" s="7">
        <v>171050</v>
      </c>
      <c r="E139" t="s">
        <v>29</v>
      </c>
      <c r="F139" t="s">
        <v>30</v>
      </c>
      <c r="G139" s="7">
        <v>171050</v>
      </c>
      <c r="H139" s="7">
        <v>83520</v>
      </c>
      <c r="I139" s="12">
        <f>H139/G139*100</f>
        <v>48.827828120432621</v>
      </c>
      <c r="J139" s="12">
        <f t="shared" si="2"/>
        <v>0.84958555116709533</v>
      </c>
      <c r="K139" s="7">
        <v>167043</v>
      </c>
      <c r="L139" s="7">
        <v>25000</v>
      </c>
      <c r="M139" s="7">
        <f>G139-L139</f>
        <v>146050</v>
      </c>
      <c r="N139" s="7">
        <v>119363.8671875</v>
      </c>
      <c r="O139" s="22">
        <f>M139/N139</f>
        <v>1.2235696064587176</v>
      </c>
      <c r="P139" s="27">
        <v>1250</v>
      </c>
      <c r="Q139" s="32">
        <f>M139/P139</f>
        <v>116.84</v>
      </c>
      <c r="R139" s="37" t="s">
        <v>325</v>
      </c>
      <c r="S139" s="42">
        <f>ABS(O2306-O139)*100</f>
        <v>15.478718358765686</v>
      </c>
      <c r="T139" t="s">
        <v>97</v>
      </c>
      <c r="V139" s="7">
        <v>25000</v>
      </c>
      <c r="W139" t="s">
        <v>33</v>
      </c>
      <c r="X139" s="17" t="s">
        <v>34</v>
      </c>
      <c r="Z139" t="s">
        <v>99</v>
      </c>
      <c r="AA139">
        <v>407</v>
      </c>
      <c r="AB139">
        <v>62</v>
      </c>
    </row>
    <row r="140" spans="1:28" x14ac:dyDescent="0.25">
      <c r="A140" t="s">
        <v>338</v>
      </c>
      <c r="B140" t="s">
        <v>339</v>
      </c>
      <c r="C140" s="17">
        <v>44762</v>
      </c>
      <c r="D140" s="7">
        <v>425000</v>
      </c>
      <c r="E140" t="s">
        <v>29</v>
      </c>
      <c r="F140" t="s">
        <v>30</v>
      </c>
      <c r="G140" s="7">
        <v>425000</v>
      </c>
      <c r="H140" s="7">
        <v>199950</v>
      </c>
      <c r="I140" s="12">
        <f>H140/G140*100</f>
        <v>47.047058823529412</v>
      </c>
      <c r="J140" s="12">
        <f t="shared" si="2"/>
        <v>2.6303548480703043</v>
      </c>
      <c r="K140" s="7">
        <v>399895</v>
      </c>
      <c r="L140" s="7">
        <v>66999</v>
      </c>
      <c r="M140" s="7">
        <f>G140-L140</f>
        <v>358001</v>
      </c>
      <c r="N140" s="7">
        <v>216166.234375</v>
      </c>
      <c r="O140" s="22">
        <f>M140/N140</f>
        <v>1.6561374676997354</v>
      </c>
      <c r="P140" s="27">
        <v>2387</v>
      </c>
      <c r="Q140" s="32">
        <f>M140/P140</f>
        <v>149.97947214076245</v>
      </c>
      <c r="R140" s="37" t="s">
        <v>340</v>
      </c>
      <c r="S140" s="42">
        <f>ABS(O2306-O140)*100</f>
        <v>27.77806776533609</v>
      </c>
      <c r="T140" t="s">
        <v>32</v>
      </c>
      <c r="V140" s="7">
        <v>60000</v>
      </c>
      <c r="W140" t="s">
        <v>33</v>
      </c>
      <c r="X140" s="17" t="s">
        <v>34</v>
      </c>
      <c r="Z140" t="s">
        <v>266</v>
      </c>
      <c r="AA140">
        <v>401</v>
      </c>
      <c r="AB140">
        <v>58</v>
      </c>
    </row>
    <row r="141" spans="1:28" x14ac:dyDescent="0.25">
      <c r="A141" t="s">
        <v>341</v>
      </c>
      <c r="B141" t="s">
        <v>342</v>
      </c>
      <c r="C141" s="17">
        <v>44777</v>
      </c>
      <c r="D141" s="7">
        <v>400000</v>
      </c>
      <c r="E141" t="s">
        <v>29</v>
      </c>
      <c r="F141" t="s">
        <v>30</v>
      </c>
      <c r="G141" s="7">
        <v>400000</v>
      </c>
      <c r="H141" s="7">
        <v>199880</v>
      </c>
      <c r="I141" s="12">
        <f>H141/G141*100</f>
        <v>49.97</v>
      </c>
      <c r="J141" s="12">
        <f t="shared" si="2"/>
        <v>0.29258632840028298</v>
      </c>
      <c r="K141" s="7">
        <v>399765</v>
      </c>
      <c r="L141" s="7">
        <v>66198</v>
      </c>
      <c r="M141" s="7">
        <f>G141-L141</f>
        <v>333802</v>
      </c>
      <c r="N141" s="7">
        <v>216601.953125</v>
      </c>
      <c r="O141" s="22">
        <f>M141/N141</f>
        <v>1.5410849033635647</v>
      </c>
      <c r="P141" s="27">
        <v>2014</v>
      </c>
      <c r="Q141" s="32">
        <f>M141/P141</f>
        <v>165.74081429990071</v>
      </c>
      <c r="R141" s="37" t="s">
        <v>340</v>
      </c>
      <c r="S141" s="42">
        <f>ABS(O2306-O141)*100</f>
        <v>16.272811331719026</v>
      </c>
      <c r="T141" t="s">
        <v>32</v>
      </c>
      <c r="V141" s="7">
        <v>60000</v>
      </c>
      <c r="W141" t="s">
        <v>33</v>
      </c>
      <c r="X141" s="17" t="s">
        <v>34</v>
      </c>
      <c r="Z141" t="s">
        <v>266</v>
      </c>
      <c r="AA141">
        <v>401</v>
      </c>
      <c r="AB141">
        <v>62</v>
      </c>
    </row>
    <row r="142" spans="1:28" x14ac:dyDescent="0.25">
      <c r="A142" t="s">
        <v>343</v>
      </c>
      <c r="B142" t="s">
        <v>344</v>
      </c>
      <c r="C142" s="17">
        <v>44718</v>
      </c>
      <c r="D142" s="7">
        <v>395000</v>
      </c>
      <c r="E142" t="s">
        <v>29</v>
      </c>
      <c r="F142" t="s">
        <v>30</v>
      </c>
      <c r="G142" s="7">
        <v>395000</v>
      </c>
      <c r="H142" s="7">
        <v>205290</v>
      </c>
      <c r="I142" s="12">
        <f>H142/G142*100</f>
        <v>51.972151898734175</v>
      </c>
      <c r="J142" s="12">
        <f t="shared" si="2"/>
        <v>2.2947382271344594</v>
      </c>
      <c r="K142" s="7">
        <v>410582</v>
      </c>
      <c r="L142" s="7">
        <v>68933</v>
      </c>
      <c r="M142" s="7">
        <f>G142-L142</f>
        <v>326067</v>
      </c>
      <c r="N142" s="7">
        <v>221850</v>
      </c>
      <c r="O142" s="22">
        <f>M142/N142</f>
        <v>1.4697633536173089</v>
      </c>
      <c r="P142" s="27">
        <v>2396</v>
      </c>
      <c r="Q142" s="32">
        <f>M142/P142</f>
        <v>136.08806343906511</v>
      </c>
      <c r="R142" s="37" t="s">
        <v>340</v>
      </c>
      <c r="S142" s="42">
        <f>ABS(O2306-O142)*100</f>
        <v>9.1406563570934463</v>
      </c>
      <c r="T142" t="s">
        <v>32</v>
      </c>
      <c r="V142" s="7">
        <v>60000</v>
      </c>
      <c r="W142" t="s">
        <v>33</v>
      </c>
      <c r="X142" s="17" t="s">
        <v>34</v>
      </c>
      <c r="Z142" t="s">
        <v>266</v>
      </c>
      <c r="AA142">
        <v>401</v>
      </c>
      <c r="AB142">
        <v>58</v>
      </c>
    </row>
    <row r="143" spans="1:28" x14ac:dyDescent="0.25">
      <c r="A143" t="s">
        <v>345</v>
      </c>
      <c r="B143" t="s">
        <v>346</v>
      </c>
      <c r="C143" s="17">
        <v>44418</v>
      </c>
      <c r="D143" s="7">
        <v>375000</v>
      </c>
      <c r="E143" t="s">
        <v>29</v>
      </c>
      <c r="F143" t="s">
        <v>30</v>
      </c>
      <c r="G143" s="7">
        <v>375000</v>
      </c>
      <c r="H143" s="7">
        <v>204310</v>
      </c>
      <c r="I143" s="12">
        <f>H143/G143*100</f>
        <v>54.482666666666667</v>
      </c>
      <c r="J143" s="12">
        <f t="shared" si="2"/>
        <v>4.8052529950669509</v>
      </c>
      <c r="K143" s="7">
        <v>408627</v>
      </c>
      <c r="L143" s="7">
        <v>72419</v>
      </c>
      <c r="M143" s="7">
        <f>G143-L143</f>
        <v>302581</v>
      </c>
      <c r="N143" s="7">
        <v>233477.78125</v>
      </c>
      <c r="O143" s="22">
        <f>M143/N143</f>
        <v>1.295973425736844</v>
      </c>
      <c r="P143" s="27">
        <v>2932</v>
      </c>
      <c r="Q143" s="32">
        <f>M143/P143</f>
        <v>103.19952251023193</v>
      </c>
      <c r="R143" s="37" t="s">
        <v>347</v>
      </c>
      <c r="S143" s="42">
        <f>ABS(O2306-O143)*100</f>
        <v>8.2383364309530407</v>
      </c>
      <c r="T143" t="s">
        <v>32</v>
      </c>
      <c r="V143" s="7">
        <v>60000</v>
      </c>
      <c r="W143" t="s">
        <v>33</v>
      </c>
      <c r="X143" s="17" t="s">
        <v>34</v>
      </c>
      <c r="Z143" t="s">
        <v>266</v>
      </c>
      <c r="AA143">
        <v>401</v>
      </c>
      <c r="AB143">
        <v>53</v>
      </c>
    </row>
    <row r="144" spans="1:28" x14ac:dyDescent="0.25">
      <c r="A144" t="s">
        <v>348</v>
      </c>
      <c r="B144" t="s">
        <v>349</v>
      </c>
      <c r="C144" s="17">
        <v>44530</v>
      </c>
      <c r="D144" s="7">
        <v>360000</v>
      </c>
      <c r="E144" t="s">
        <v>29</v>
      </c>
      <c r="F144" t="s">
        <v>30</v>
      </c>
      <c r="G144" s="7">
        <v>360000</v>
      </c>
      <c r="H144" s="7">
        <v>179980</v>
      </c>
      <c r="I144" s="12">
        <f>H144/G144*100</f>
        <v>49.994444444444447</v>
      </c>
      <c r="J144" s="12">
        <f t="shared" si="2"/>
        <v>0.31703077284473125</v>
      </c>
      <c r="K144" s="7">
        <v>359968</v>
      </c>
      <c r="L144" s="7">
        <v>65466</v>
      </c>
      <c r="M144" s="7">
        <f>G144-L144</f>
        <v>294534</v>
      </c>
      <c r="N144" s="7">
        <v>204515.28125</v>
      </c>
      <c r="O144" s="22">
        <f>M144/N144</f>
        <v>1.4401564430775267</v>
      </c>
      <c r="P144" s="27">
        <v>2419</v>
      </c>
      <c r="Q144" s="32">
        <f>M144/P144</f>
        <v>121.75857792476229</v>
      </c>
      <c r="R144" s="37" t="s">
        <v>347</v>
      </c>
      <c r="S144" s="42">
        <f>ABS(O2306-O144)*100</f>
        <v>6.1799653031152202</v>
      </c>
      <c r="T144" t="s">
        <v>32</v>
      </c>
      <c r="V144" s="7">
        <v>60000</v>
      </c>
      <c r="W144" t="s">
        <v>33</v>
      </c>
      <c r="X144" s="17" t="s">
        <v>34</v>
      </c>
      <c r="Z144" t="s">
        <v>266</v>
      </c>
      <c r="AA144">
        <v>401</v>
      </c>
      <c r="AB144">
        <v>53</v>
      </c>
    </row>
    <row r="145" spans="1:28" x14ac:dyDescent="0.25">
      <c r="A145" t="s">
        <v>350</v>
      </c>
      <c r="B145" t="s">
        <v>351</v>
      </c>
      <c r="C145" s="17">
        <v>44798</v>
      </c>
      <c r="D145" s="7">
        <v>285000</v>
      </c>
      <c r="E145" t="s">
        <v>29</v>
      </c>
      <c r="F145" t="s">
        <v>30</v>
      </c>
      <c r="G145" s="7">
        <v>285000</v>
      </c>
      <c r="H145" s="7">
        <v>173760</v>
      </c>
      <c r="I145" s="12">
        <f>H145/G145*100</f>
        <v>60.968421052631584</v>
      </c>
      <c r="J145" s="12">
        <f t="shared" si="2"/>
        <v>11.291007381031868</v>
      </c>
      <c r="K145" s="7">
        <v>347522</v>
      </c>
      <c r="L145" s="7">
        <v>67183</v>
      </c>
      <c r="M145" s="7">
        <f>G145-L145</f>
        <v>217817</v>
      </c>
      <c r="N145" s="7">
        <v>194679.859375</v>
      </c>
      <c r="O145" s="22">
        <f>M145/N145</f>
        <v>1.1188471200836052</v>
      </c>
      <c r="P145" s="27">
        <v>2299</v>
      </c>
      <c r="Q145" s="32">
        <f>M145/P145</f>
        <v>94.744236624619404</v>
      </c>
      <c r="R145" s="37" t="s">
        <v>347</v>
      </c>
      <c r="S145" s="42">
        <f>ABS(O2306-O145)*100</f>
        <v>25.950966996276925</v>
      </c>
      <c r="T145" t="s">
        <v>32</v>
      </c>
      <c r="V145" s="7">
        <v>60000</v>
      </c>
      <c r="W145" t="s">
        <v>33</v>
      </c>
      <c r="X145" s="17" t="s">
        <v>34</v>
      </c>
      <c r="Z145" t="s">
        <v>266</v>
      </c>
      <c r="AA145">
        <v>401</v>
      </c>
      <c r="AB145">
        <v>53</v>
      </c>
    </row>
    <row r="146" spans="1:28" x14ac:dyDescent="0.25">
      <c r="A146" t="s">
        <v>350</v>
      </c>
      <c r="B146" t="s">
        <v>351</v>
      </c>
      <c r="C146" s="17">
        <v>44845</v>
      </c>
      <c r="D146" s="7">
        <v>341000</v>
      </c>
      <c r="E146" t="s">
        <v>29</v>
      </c>
      <c r="F146" t="s">
        <v>30</v>
      </c>
      <c r="G146" s="7">
        <v>341000</v>
      </c>
      <c r="H146" s="7">
        <v>173760</v>
      </c>
      <c r="I146" s="12">
        <f>H146/G146*100</f>
        <v>50.956011730205276</v>
      </c>
      <c r="J146" s="12">
        <f t="shared" si="2"/>
        <v>1.2785980586055601</v>
      </c>
      <c r="K146" s="7">
        <v>347522</v>
      </c>
      <c r="L146" s="7">
        <v>67183</v>
      </c>
      <c r="M146" s="7">
        <f>G146-L146</f>
        <v>273817</v>
      </c>
      <c r="N146" s="7">
        <v>194679.859375</v>
      </c>
      <c r="O146" s="22">
        <f>M146/N146</f>
        <v>1.4064988585828126</v>
      </c>
      <c r="P146" s="27">
        <v>2299</v>
      </c>
      <c r="Q146" s="32">
        <f>M146/P146</f>
        <v>119.10265332753372</v>
      </c>
      <c r="R146" s="37" t="s">
        <v>347</v>
      </c>
      <c r="S146" s="42">
        <f>ABS(O2306-O146)*100</f>
        <v>2.8142068536438192</v>
      </c>
      <c r="T146" t="s">
        <v>32</v>
      </c>
      <c r="V146" s="7">
        <v>60000</v>
      </c>
      <c r="W146" t="s">
        <v>33</v>
      </c>
      <c r="X146" s="17" t="s">
        <v>34</v>
      </c>
      <c r="Z146" t="s">
        <v>266</v>
      </c>
      <c r="AA146">
        <v>401</v>
      </c>
      <c r="AB146">
        <v>53</v>
      </c>
    </row>
    <row r="147" spans="1:28" x14ac:dyDescent="0.25">
      <c r="A147" t="s">
        <v>352</v>
      </c>
      <c r="B147" t="s">
        <v>353</v>
      </c>
      <c r="C147" s="17">
        <v>44756</v>
      </c>
      <c r="D147" s="7">
        <v>375000</v>
      </c>
      <c r="E147" t="s">
        <v>29</v>
      </c>
      <c r="F147" t="s">
        <v>30</v>
      </c>
      <c r="G147" s="7">
        <v>375000</v>
      </c>
      <c r="H147" s="7">
        <v>213630</v>
      </c>
      <c r="I147" s="12">
        <f>H147/G147*100</f>
        <v>56.967999999999996</v>
      </c>
      <c r="J147" s="12">
        <f t="shared" si="2"/>
        <v>7.2905863284002805</v>
      </c>
      <c r="K147" s="7">
        <v>427251</v>
      </c>
      <c r="L147" s="7">
        <v>68665</v>
      </c>
      <c r="M147" s="7">
        <f>G147-L147</f>
        <v>306335</v>
      </c>
      <c r="N147" s="7">
        <v>249018.0625</v>
      </c>
      <c r="O147" s="22">
        <f>M147/N147</f>
        <v>1.2301718073161862</v>
      </c>
      <c r="P147" s="27">
        <v>3014</v>
      </c>
      <c r="Q147" s="32">
        <f>M147/P147</f>
        <v>101.63735899137359</v>
      </c>
      <c r="R147" s="37" t="s">
        <v>347</v>
      </c>
      <c r="S147" s="42">
        <f>ABS(O2306-O147)*100</f>
        <v>14.818498273018822</v>
      </c>
      <c r="T147" t="s">
        <v>32</v>
      </c>
      <c r="V147" s="7">
        <v>60000</v>
      </c>
      <c r="W147" t="s">
        <v>33</v>
      </c>
      <c r="X147" s="17" t="s">
        <v>34</v>
      </c>
      <c r="Z147" t="s">
        <v>266</v>
      </c>
      <c r="AA147">
        <v>401</v>
      </c>
      <c r="AB147">
        <v>53</v>
      </c>
    </row>
    <row r="148" spans="1:28" x14ac:dyDescent="0.25">
      <c r="A148" t="s">
        <v>354</v>
      </c>
      <c r="B148" t="s">
        <v>355</v>
      </c>
      <c r="C148" s="17">
        <v>44721</v>
      </c>
      <c r="D148" s="7">
        <v>450000</v>
      </c>
      <c r="E148" t="s">
        <v>29</v>
      </c>
      <c r="F148" t="s">
        <v>30</v>
      </c>
      <c r="G148" s="7">
        <v>450000</v>
      </c>
      <c r="H148" s="7">
        <v>182710</v>
      </c>
      <c r="I148" s="12">
        <f>H148/G148*100</f>
        <v>40.602222222222224</v>
      </c>
      <c r="J148" s="12">
        <f t="shared" si="2"/>
        <v>9.0751914493774919</v>
      </c>
      <c r="K148" s="7">
        <v>365429</v>
      </c>
      <c r="L148" s="7">
        <v>65466</v>
      </c>
      <c r="M148" s="7">
        <f>G148-L148</f>
        <v>384534</v>
      </c>
      <c r="N148" s="7">
        <v>208307.640625</v>
      </c>
      <c r="O148" s="22">
        <f>M148/N148</f>
        <v>1.8459908568224177</v>
      </c>
      <c r="P148" s="27">
        <v>2550</v>
      </c>
      <c r="Q148" s="32">
        <f>M148/P148</f>
        <v>150.79764705882354</v>
      </c>
      <c r="R148" s="37" t="s">
        <v>347</v>
      </c>
      <c r="S148" s="42">
        <f>ABS(O2306-O148)*100</f>
        <v>46.763406677604323</v>
      </c>
      <c r="T148" t="s">
        <v>32</v>
      </c>
      <c r="V148" s="7">
        <v>60000</v>
      </c>
      <c r="W148" t="s">
        <v>33</v>
      </c>
      <c r="X148" s="17" t="s">
        <v>34</v>
      </c>
      <c r="Z148" t="s">
        <v>266</v>
      </c>
      <c r="AA148">
        <v>401</v>
      </c>
      <c r="AB148">
        <v>53</v>
      </c>
    </row>
    <row r="149" spans="1:28" x14ac:dyDescent="0.25">
      <c r="A149" t="s">
        <v>356</v>
      </c>
      <c r="B149" t="s">
        <v>357</v>
      </c>
      <c r="C149" s="17">
        <v>44911</v>
      </c>
      <c r="D149" s="7">
        <v>365000</v>
      </c>
      <c r="E149" t="s">
        <v>29</v>
      </c>
      <c r="F149" t="s">
        <v>30</v>
      </c>
      <c r="G149" s="7">
        <v>365000</v>
      </c>
      <c r="H149" s="7">
        <v>174110</v>
      </c>
      <c r="I149" s="12">
        <f>H149/G149*100</f>
        <v>47.701369863013696</v>
      </c>
      <c r="J149" s="12">
        <f t="shared" si="2"/>
        <v>1.9760438085860201</v>
      </c>
      <c r="K149" s="7">
        <v>348213</v>
      </c>
      <c r="L149" s="7">
        <v>66959</v>
      </c>
      <c r="M149" s="7">
        <f>G149-L149</f>
        <v>298041</v>
      </c>
      <c r="N149" s="7">
        <v>195315.28125</v>
      </c>
      <c r="O149" s="22">
        <f>M149/N149</f>
        <v>1.5259481904977674</v>
      </c>
      <c r="P149" s="27">
        <v>2404</v>
      </c>
      <c r="Q149" s="32">
        <f>M149/P149</f>
        <v>123.97712146422629</v>
      </c>
      <c r="R149" s="37" t="s">
        <v>347</v>
      </c>
      <c r="S149" s="42">
        <f>ABS(O2306-O149)*100</f>
        <v>14.759140045139297</v>
      </c>
      <c r="T149" t="s">
        <v>32</v>
      </c>
      <c r="V149" s="7">
        <v>60000</v>
      </c>
      <c r="W149" t="s">
        <v>33</v>
      </c>
      <c r="X149" s="17" t="s">
        <v>34</v>
      </c>
      <c r="Z149" t="s">
        <v>266</v>
      </c>
      <c r="AA149">
        <v>401</v>
      </c>
      <c r="AB149">
        <v>53</v>
      </c>
    </row>
    <row r="150" spans="1:28" x14ac:dyDescent="0.25">
      <c r="A150" t="s">
        <v>358</v>
      </c>
      <c r="B150" t="s">
        <v>359</v>
      </c>
      <c r="C150" s="17">
        <v>44750</v>
      </c>
      <c r="D150" s="7">
        <v>410000</v>
      </c>
      <c r="E150" t="s">
        <v>29</v>
      </c>
      <c r="F150" t="s">
        <v>30</v>
      </c>
      <c r="G150" s="7">
        <v>410000</v>
      </c>
      <c r="H150" s="7">
        <v>198210</v>
      </c>
      <c r="I150" s="12">
        <f>H150/G150*100</f>
        <v>48.34390243902439</v>
      </c>
      <c r="J150" s="12">
        <f t="shared" si="2"/>
        <v>1.3335112325753258</v>
      </c>
      <c r="K150" s="7">
        <v>396411</v>
      </c>
      <c r="L150" s="7">
        <v>67854</v>
      </c>
      <c r="M150" s="7">
        <f>G150-L150</f>
        <v>342146</v>
      </c>
      <c r="N150" s="7">
        <v>228164.578125</v>
      </c>
      <c r="O150" s="22">
        <f>M150/N150</f>
        <v>1.4995579191637505</v>
      </c>
      <c r="P150" s="27">
        <v>2897</v>
      </c>
      <c r="Q150" s="32">
        <f>M150/P150</f>
        <v>118.10355540214015</v>
      </c>
      <c r="R150" s="37" t="s">
        <v>347</v>
      </c>
      <c r="S150" s="42">
        <f>ABS(O2306-O150)*100</f>
        <v>12.120112911737602</v>
      </c>
      <c r="T150" t="s">
        <v>32</v>
      </c>
      <c r="V150" s="7">
        <v>60000</v>
      </c>
      <c r="W150" t="s">
        <v>33</v>
      </c>
      <c r="X150" s="17" t="s">
        <v>34</v>
      </c>
      <c r="Z150" t="s">
        <v>266</v>
      </c>
      <c r="AA150">
        <v>401</v>
      </c>
      <c r="AB150">
        <v>53</v>
      </c>
    </row>
    <row r="151" spans="1:28" x14ac:dyDescent="0.25">
      <c r="A151" t="s">
        <v>360</v>
      </c>
      <c r="B151" t="s">
        <v>361</v>
      </c>
      <c r="C151" s="17">
        <v>44769</v>
      </c>
      <c r="D151" s="7">
        <v>360000</v>
      </c>
      <c r="E151" t="s">
        <v>29</v>
      </c>
      <c r="F151" t="s">
        <v>30</v>
      </c>
      <c r="G151" s="7">
        <v>360000</v>
      </c>
      <c r="H151" s="7">
        <v>168190</v>
      </c>
      <c r="I151" s="12">
        <f>H151/G151*100</f>
        <v>46.719444444444449</v>
      </c>
      <c r="J151" s="12">
        <f t="shared" si="2"/>
        <v>2.9579692271552673</v>
      </c>
      <c r="K151" s="7">
        <v>336377</v>
      </c>
      <c r="L151" s="7">
        <v>67545</v>
      </c>
      <c r="M151" s="7">
        <f>G151-L151</f>
        <v>292455</v>
      </c>
      <c r="N151" s="7">
        <v>186688.890625</v>
      </c>
      <c r="O151" s="22">
        <f>M151/N151</f>
        <v>1.5665367072508416</v>
      </c>
      <c r="P151" s="27">
        <v>2261</v>
      </c>
      <c r="Q151" s="32">
        <f>M151/P151</f>
        <v>129.34763379035826</v>
      </c>
      <c r="R151" s="37" t="s">
        <v>347</v>
      </c>
      <c r="S151" s="42">
        <f>ABS(O2306-O151)*100</f>
        <v>18.817991720446713</v>
      </c>
      <c r="T151" t="s">
        <v>32</v>
      </c>
      <c r="V151" s="7">
        <v>60000</v>
      </c>
      <c r="W151" t="s">
        <v>33</v>
      </c>
      <c r="X151" s="17" t="s">
        <v>34</v>
      </c>
      <c r="Z151" t="s">
        <v>266</v>
      </c>
      <c r="AA151">
        <v>401</v>
      </c>
      <c r="AB151">
        <v>50</v>
      </c>
    </row>
    <row r="152" spans="1:28" x14ac:dyDescent="0.25">
      <c r="A152" t="s">
        <v>362</v>
      </c>
      <c r="B152" t="s">
        <v>363</v>
      </c>
      <c r="C152" s="17">
        <v>44789</v>
      </c>
      <c r="D152" s="7">
        <v>405000</v>
      </c>
      <c r="E152" t="s">
        <v>29</v>
      </c>
      <c r="F152" t="s">
        <v>30</v>
      </c>
      <c r="G152" s="7">
        <v>405000</v>
      </c>
      <c r="H152" s="7">
        <v>195130</v>
      </c>
      <c r="I152" s="12">
        <f>H152/G152*100</f>
        <v>48.180246913580248</v>
      </c>
      <c r="J152" s="12">
        <f t="shared" si="2"/>
        <v>1.4971667580194676</v>
      </c>
      <c r="K152" s="7">
        <v>390251</v>
      </c>
      <c r="L152" s="7">
        <v>65406</v>
      </c>
      <c r="M152" s="7">
        <f>G152-L152</f>
        <v>339594</v>
      </c>
      <c r="N152" s="7">
        <v>225586.8125</v>
      </c>
      <c r="O152" s="22">
        <f>M152/N152</f>
        <v>1.5053805505585571</v>
      </c>
      <c r="P152" s="27">
        <v>3058</v>
      </c>
      <c r="Q152" s="32">
        <f>M152/P152</f>
        <v>111.05101373446698</v>
      </c>
      <c r="R152" s="37" t="s">
        <v>347</v>
      </c>
      <c r="S152" s="42">
        <f>ABS(O2306-O152)*100</f>
        <v>12.702376051218266</v>
      </c>
      <c r="T152" t="s">
        <v>32</v>
      </c>
      <c r="V152" s="7">
        <v>60000</v>
      </c>
      <c r="W152" t="s">
        <v>33</v>
      </c>
      <c r="X152" s="17" t="s">
        <v>34</v>
      </c>
      <c r="Z152" t="s">
        <v>266</v>
      </c>
      <c r="AA152">
        <v>401</v>
      </c>
      <c r="AB152">
        <v>50</v>
      </c>
    </row>
    <row r="153" spans="1:28" x14ac:dyDescent="0.25">
      <c r="A153" t="s">
        <v>364</v>
      </c>
      <c r="B153" t="s">
        <v>365</v>
      </c>
      <c r="C153" s="17">
        <v>44589</v>
      </c>
      <c r="D153" s="7">
        <v>350000</v>
      </c>
      <c r="E153" t="s">
        <v>29</v>
      </c>
      <c r="F153" t="s">
        <v>30</v>
      </c>
      <c r="G153" s="7">
        <v>350000</v>
      </c>
      <c r="H153" s="7">
        <v>156740</v>
      </c>
      <c r="I153" s="12">
        <f>H153/G153*100</f>
        <v>44.782857142857139</v>
      </c>
      <c r="J153" s="12">
        <f t="shared" si="2"/>
        <v>4.8945565287425765</v>
      </c>
      <c r="K153" s="7">
        <v>313489</v>
      </c>
      <c r="L153" s="7">
        <v>65406</v>
      </c>
      <c r="M153" s="7">
        <f>G153-L153</f>
        <v>284594</v>
      </c>
      <c r="N153" s="7">
        <v>172279.859375</v>
      </c>
      <c r="O153" s="22">
        <f>M153/N153</f>
        <v>1.6519284438265465</v>
      </c>
      <c r="P153" s="27">
        <v>2352</v>
      </c>
      <c r="Q153" s="32">
        <f>M153/P153</f>
        <v>121.00085034013605</v>
      </c>
      <c r="R153" s="37" t="s">
        <v>347</v>
      </c>
      <c r="S153" s="42">
        <f>ABS(O2306-O153)*100</f>
        <v>27.3571653780172</v>
      </c>
      <c r="T153" t="s">
        <v>32</v>
      </c>
      <c r="V153" s="7">
        <v>60000</v>
      </c>
      <c r="W153" t="s">
        <v>33</v>
      </c>
      <c r="X153" s="17" t="s">
        <v>34</v>
      </c>
      <c r="Z153" t="s">
        <v>266</v>
      </c>
      <c r="AA153">
        <v>401</v>
      </c>
      <c r="AB153">
        <v>48</v>
      </c>
    </row>
    <row r="154" spans="1:28" x14ac:dyDescent="0.25">
      <c r="A154" t="s">
        <v>366</v>
      </c>
      <c r="B154" t="s">
        <v>367</v>
      </c>
      <c r="C154" s="17">
        <v>44385</v>
      </c>
      <c r="D154" s="7">
        <v>320000</v>
      </c>
      <c r="E154" t="s">
        <v>29</v>
      </c>
      <c r="F154" t="s">
        <v>30</v>
      </c>
      <c r="G154" s="7">
        <v>320000</v>
      </c>
      <c r="H154" s="7">
        <v>162960</v>
      </c>
      <c r="I154" s="12">
        <f>H154/G154*100</f>
        <v>50.924999999999997</v>
      </c>
      <c r="J154" s="12">
        <f t="shared" si="2"/>
        <v>1.2475863284002813</v>
      </c>
      <c r="K154" s="7">
        <v>325919</v>
      </c>
      <c r="L154" s="7">
        <v>66983</v>
      </c>
      <c r="M154" s="7">
        <f>G154-L154</f>
        <v>253017</v>
      </c>
      <c r="N154" s="7">
        <v>179816.671875</v>
      </c>
      <c r="O154" s="22">
        <f>M154/N154</f>
        <v>1.4070830994797046</v>
      </c>
      <c r="P154" s="27">
        <v>2098</v>
      </c>
      <c r="Q154" s="32">
        <f>M154/P154</f>
        <v>120.59914204003813</v>
      </c>
      <c r="R154" s="37" t="s">
        <v>347</v>
      </c>
      <c r="S154" s="42">
        <f>ABS(O2306-O154)*100</f>
        <v>2.8726309433330099</v>
      </c>
      <c r="T154" t="s">
        <v>74</v>
      </c>
      <c r="V154" s="7">
        <v>60000</v>
      </c>
      <c r="W154" t="s">
        <v>33</v>
      </c>
      <c r="X154" s="17" t="s">
        <v>34</v>
      </c>
      <c r="Z154" t="s">
        <v>266</v>
      </c>
      <c r="AA154">
        <v>401</v>
      </c>
      <c r="AB154">
        <v>48</v>
      </c>
    </row>
    <row r="155" spans="1:28" x14ac:dyDescent="0.25">
      <c r="A155" t="s">
        <v>368</v>
      </c>
      <c r="B155" t="s">
        <v>369</v>
      </c>
      <c r="C155" s="17">
        <v>44568</v>
      </c>
      <c r="D155" s="7">
        <v>292000</v>
      </c>
      <c r="E155" t="s">
        <v>29</v>
      </c>
      <c r="F155" t="s">
        <v>30</v>
      </c>
      <c r="G155" s="7">
        <v>292000</v>
      </c>
      <c r="H155" s="7">
        <v>166820</v>
      </c>
      <c r="I155" s="12">
        <f>H155/G155*100</f>
        <v>57.130136986301373</v>
      </c>
      <c r="J155" s="12">
        <f t="shared" si="2"/>
        <v>7.4527233147016574</v>
      </c>
      <c r="K155" s="7">
        <v>333645</v>
      </c>
      <c r="L155" s="7">
        <v>75466</v>
      </c>
      <c r="M155" s="7">
        <f>G155-L155</f>
        <v>216534</v>
      </c>
      <c r="N155" s="7">
        <v>179290.96875</v>
      </c>
      <c r="O155" s="22">
        <f>M155/N155</f>
        <v>1.2077239668548558</v>
      </c>
      <c r="P155" s="27">
        <v>1812</v>
      </c>
      <c r="Q155" s="32">
        <f>M155/P155</f>
        <v>119.5</v>
      </c>
      <c r="R155" s="37" t="s">
        <v>347</v>
      </c>
      <c r="S155" s="42">
        <f>ABS(O2306-O155)*100</f>
        <v>17.063282319151863</v>
      </c>
      <c r="T155" t="s">
        <v>74</v>
      </c>
      <c r="V155" s="7">
        <v>70000</v>
      </c>
      <c r="W155" t="s">
        <v>33</v>
      </c>
      <c r="X155" s="17" t="s">
        <v>34</v>
      </c>
      <c r="Z155" t="s">
        <v>266</v>
      </c>
      <c r="AA155">
        <v>401</v>
      </c>
      <c r="AB155">
        <v>53</v>
      </c>
    </row>
    <row r="156" spans="1:28" x14ac:dyDescent="0.25">
      <c r="A156" t="s">
        <v>370</v>
      </c>
      <c r="B156" t="s">
        <v>371</v>
      </c>
      <c r="C156" s="17">
        <v>44792</v>
      </c>
      <c r="D156" s="7">
        <v>340000</v>
      </c>
      <c r="E156" t="s">
        <v>29</v>
      </c>
      <c r="F156" t="s">
        <v>30</v>
      </c>
      <c r="G156" s="7">
        <v>340000</v>
      </c>
      <c r="H156" s="7">
        <v>144820</v>
      </c>
      <c r="I156" s="12">
        <f>H156/G156*100</f>
        <v>42.594117647058823</v>
      </c>
      <c r="J156" s="12">
        <f t="shared" si="2"/>
        <v>7.0832960245408927</v>
      </c>
      <c r="K156" s="7">
        <v>289640</v>
      </c>
      <c r="L156" s="7">
        <v>77326</v>
      </c>
      <c r="M156" s="7">
        <f>G156-L156</f>
        <v>262674</v>
      </c>
      <c r="N156" s="7">
        <v>147440.28125</v>
      </c>
      <c r="O156" s="22">
        <f>M156/N156</f>
        <v>1.7815619840999184</v>
      </c>
      <c r="P156" s="27">
        <v>1488</v>
      </c>
      <c r="Q156" s="32">
        <f>M156/P156</f>
        <v>176.52822580645162</v>
      </c>
      <c r="R156" s="37" t="s">
        <v>347</v>
      </c>
      <c r="S156" s="42">
        <f>ABS(O2306-O156)*100</f>
        <v>40.320519405354396</v>
      </c>
      <c r="T156" t="s">
        <v>74</v>
      </c>
      <c r="V156" s="7">
        <v>70000</v>
      </c>
      <c r="W156" t="s">
        <v>33</v>
      </c>
      <c r="X156" s="17" t="s">
        <v>34</v>
      </c>
      <c r="Z156" t="s">
        <v>266</v>
      </c>
      <c r="AA156">
        <v>401</v>
      </c>
      <c r="AB156">
        <v>50</v>
      </c>
    </row>
    <row r="157" spans="1:28" x14ac:dyDescent="0.25">
      <c r="A157" t="s">
        <v>372</v>
      </c>
      <c r="B157" t="s">
        <v>373</v>
      </c>
      <c r="C157" s="17">
        <v>44861</v>
      </c>
      <c r="D157" s="7">
        <v>400000</v>
      </c>
      <c r="E157" t="s">
        <v>29</v>
      </c>
      <c r="F157" t="s">
        <v>30</v>
      </c>
      <c r="G157" s="7">
        <v>400000</v>
      </c>
      <c r="H157" s="7">
        <v>198340</v>
      </c>
      <c r="I157" s="12">
        <f>H157/G157*100</f>
        <v>49.585000000000001</v>
      </c>
      <c r="J157" s="12">
        <f t="shared" si="2"/>
        <v>9.241367159971503E-2</v>
      </c>
      <c r="K157" s="7">
        <v>396674</v>
      </c>
      <c r="L157" s="7">
        <v>76052</v>
      </c>
      <c r="M157" s="7">
        <f>G157-L157</f>
        <v>323948</v>
      </c>
      <c r="N157" s="7">
        <v>222654.171875</v>
      </c>
      <c r="O157" s="22">
        <f>M157/N157</f>
        <v>1.4549379302978758</v>
      </c>
      <c r="P157" s="27">
        <v>2665</v>
      </c>
      <c r="Q157" s="32">
        <f>M157/P157</f>
        <v>121.55647279549719</v>
      </c>
      <c r="R157" s="37" t="s">
        <v>347</v>
      </c>
      <c r="S157" s="42">
        <f>ABS(O2306-O157)*100</f>
        <v>7.6581140251501312</v>
      </c>
      <c r="T157" t="s">
        <v>32</v>
      </c>
      <c r="V157" s="7">
        <v>70000</v>
      </c>
      <c r="W157" t="s">
        <v>33</v>
      </c>
      <c r="X157" s="17" t="s">
        <v>34</v>
      </c>
      <c r="Z157" t="s">
        <v>266</v>
      </c>
      <c r="AA157">
        <v>401</v>
      </c>
      <c r="AB157">
        <v>53</v>
      </c>
    </row>
    <row r="158" spans="1:28" x14ac:dyDescent="0.25">
      <c r="A158" t="s">
        <v>374</v>
      </c>
      <c r="B158" t="s">
        <v>375</v>
      </c>
      <c r="C158" s="17">
        <v>44314</v>
      </c>
      <c r="D158" s="7">
        <v>346000</v>
      </c>
      <c r="E158" t="s">
        <v>29</v>
      </c>
      <c r="F158" t="s">
        <v>30</v>
      </c>
      <c r="G158" s="7">
        <v>346000</v>
      </c>
      <c r="H158" s="7">
        <v>188800</v>
      </c>
      <c r="I158" s="12">
        <f>H158/G158*100</f>
        <v>54.566473988439299</v>
      </c>
      <c r="J158" s="12">
        <f t="shared" si="2"/>
        <v>4.8890603168395828</v>
      </c>
      <c r="K158" s="7">
        <v>377592</v>
      </c>
      <c r="L158" s="7">
        <v>75466</v>
      </c>
      <c r="M158" s="7">
        <f>G158-L158</f>
        <v>270534</v>
      </c>
      <c r="N158" s="7">
        <v>209809.71875</v>
      </c>
      <c r="O158" s="22">
        <f>M158/N158</f>
        <v>1.2894254928312276</v>
      </c>
      <c r="P158" s="27">
        <v>2725</v>
      </c>
      <c r="Q158" s="32">
        <f>M158/P158</f>
        <v>99.278532110091746</v>
      </c>
      <c r="R158" s="37" t="s">
        <v>347</v>
      </c>
      <c r="S158" s="42">
        <f>ABS(O2306-O158)*100</f>
        <v>8.893129721514681</v>
      </c>
      <c r="T158" t="s">
        <v>32</v>
      </c>
      <c r="V158" s="7">
        <v>70000</v>
      </c>
      <c r="W158" t="s">
        <v>33</v>
      </c>
      <c r="X158" s="17" t="s">
        <v>34</v>
      </c>
      <c r="Z158" t="s">
        <v>266</v>
      </c>
      <c r="AA158">
        <v>401</v>
      </c>
      <c r="AB158">
        <v>53</v>
      </c>
    </row>
    <row r="159" spans="1:28" x14ac:dyDescent="0.25">
      <c r="A159" t="s">
        <v>376</v>
      </c>
      <c r="B159" t="s">
        <v>377</v>
      </c>
      <c r="C159" s="17">
        <v>44441</v>
      </c>
      <c r="D159" s="7">
        <v>362900</v>
      </c>
      <c r="E159" t="s">
        <v>29</v>
      </c>
      <c r="F159" t="s">
        <v>30</v>
      </c>
      <c r="G159" s="7">
        <v>362900</v>
      </c>
      <c r="H159" s="7">
        <v>203420</v>
      </c>
      <c r="I159" s="12">
        <f>H159/G159*100</f>
        <v>56.054009368972167</v>
      </c>
      <c r="J159" s="12">
        <f t="shared" si="2"/>
        <v>6.3765956973724514</v>
      </c>
      <c r="K159" s="7">
        <v>406848</v>
      </c>
      <c r="L159" s="7">
        <v>75526</v>
      </c>
      <c r="M159" s="7">
        <f>G159-L159</f>
        <v>287374</v>
      </c>
      <c r="N159" s="7">
        <v>230084.71875</v>
      </c>
      <c r="O159" s="22">
        <f>M159/N159</f>
        <v>1.2489921171698848</v>
      </c>
      <c r="P159" s="27">
        <v>3067</v>
      </c>
      <c r="Q159" s="32">
        <f>M159/P159</f>
        <v>93.698728399087059</v>
      </c>
      <c r="R159" s="37" t="s">
        <v>347</v>
      </c>
      <c r="S159" s="42">
        <f>ABS(O2306-O159)*100</f>
        <v>12.936467287648966</v>
      </c>
      <c r="T159" t="s">
        <v>32</v>
      </c>
      <c r="V159" s="7">
        <v>70000</v>
      </c>
      <c r="W159" t="s">
        <v>33</v>
      </c>
      <c r="X159" s="17" t="s">
        <v>34</v>
      </c>
      <c r="Z159" t="s">
        <v>266</v>
      </c>
      <c r="AA159">
        <v>401</v>
      </c>
      <c r="AB159">
        <v>53</v>
      </c>
    </row>
    <row r="160" spans="1:28" x14ac:dyDescent="0.25">
      <c r="A160" t="s">
        <v>378</v>
      </c>
      <c r="B160" t="s">
        <v>379</v>
      </c>
      <c r="C160" s="17">
        <v>44389</v>
      </c>
      <c r="D160" s="7">
        <v>308500</v>
      </c>
      <c r="E160" t="s">
        <v>29</v>
      </c>
      <c r="F160" t="s">
        <v>30</v>
      </c>
      <c r="G160" s="7">
        <v>308500</v>
      </c>
      <c r="H160" s="7">
        <v>137770</v>
      </c>
      <c r="I160" s="12">
        <f>H160/G160*100</f>
        <v>44.658022690437598</v>
      </c>
      <c r="J160" s="12">
        <f t="shared" si="2"/>
        <v>5.0193909811621182</v>
      </c>
      <c r="K160" s="7">
        <v>275539</v>
      </c>
      <c r="L160" s="7">
        <v>66602</v>
      </c>
      <c r="M160" s="7">
        <f>G160-L160</f>
        <v>241898</v>
      </c>
      <c r="N160" s="7">
        <v>148182.265625</v>
      </c>
      <c r="O160" s="22">
        <f>M160/N160</f>
        <v>1.6324355615682333</v>
      </c>
      <c r="P160" s="27">
        <v>1460</v>
      </c>
      <c r="Q160" s="32">
        <f>M160/P160</f>
        <v>165.68356164383562</v>
      </c>
      <c r="R160" s="37" t="s">
        <v>380</v>
      </c>
      <c r="S160" s="42">
        <f>ABS(O2306-O160)*100</f>
        <v>25.407877152185886</v>
      </c>
      <c r="T160" t="s">
        <v>74</v>
      </c>
      <c r="V160" s="7">
        <v>60000</v>
      </c>
      <c r="W160" t="s">
        <v>33</v>
      </c>
      <c r="X160" s="17" t="s">
        <v>34</v>
      </c>
      <c r="Z160" t="s">
        <v>266</v>
      </c>
      <c r="AA160">
        <v>401</v>
      </c>
      <c r="AB160">
        <v>53</v>
      </c>
    </row>
    <row r="161" spans="1:28" x14ac:dyDescent="0.25">
      <c r="A161" t="s">
        <v>381</v>
      </c>
      <c r="B161" t="s">
        <v>382</v>
      </c>
      <c r="C161" s="17">
        <v>44551</v>
      </c>
      <c r="D161" s="7">
        <v>305000</v>
      </c>
      <c r="E161" t="s">
        <v>29</v>
      </c>
      <c r="F161" t="s">
        <v>30</v>
      </c>
      <c r="G161" s="7">
        <v>305000</v>
      </c>
      <c r="H161" s="7">
        <v>177770</v>
      </c>
      <c r="I161" s="12">
        <f>H161/G161*100</f>
        <v>58.28524590163935</v>
      </c>
      <c r="J161" s="12">
        <f t="shared" si="2"/>
        <v>8.6078322300396337</v>
      </c>
      <c r="K161" s="7">
        <v>355542</v>
      </c>
      <c r="L161" s="7">
        <v>65526</v>
      </c>
      <c r="M161" s="7">
        <f>G161-L161</f>
        <v>239474</v>
      </c>
      <c r="N161" s="7">
        <v>205685.109375</v>
      </c>
      <c r="O161" s="22">
        <f>M161/N161</f>
        <v>1.1642748506572584</v>
      </c>
      <c r="P161" s="27">
        <v>2049</v>
      </c>
      <c r="Q161" s="32">
        <f>M161/P161</f>
        <v>116.87359687652513</v>
      </c>
      <c r="R161" s="37" t="s">
        <v>380</v>
      </c>
      <c r="S161" s="42">
        <f>ABS(O2306-O161)*100</f>
        <v>21.408193938911602</v>
      </c>
      <c r="T161" t="s">
        <v>74</v>
      </c>
      <c r="V161" s="7">
        <v>60000</v>
      </c>
      <c r="W161" t="s">
        <v>33</v>
      </c>
      <c r="X161" s="17" t="s">
        <v>34</v>
      </c>
      <c r="Z161" t="s">
        <v>266</v>
      </c>
      <c r="AA161">
        <v>401</v>
      </c>
      <c r="AB161">
        <v>53</v>
      </c>
    </row>
    <row r="162" spans="1:28" x14ac:dyDescent="0.25">
      <c r="A162" t="s">
        <v>383</v>
      </c>
      <c r="B162" t="s">
        <v>384</v>
      </c>
      <c r="C162" s="17">
        <v>44701</v>
      </c>
      <c r="D162" s="7">
        <v>274900</v>
      </c>
      <c r="E162" t="s">
        <v>29</v>
      </c>
      <c r="F162" t="s">
        <v>30</v>
      </c>
      <c r="G162" s="7">
        <v>274900</v>
      </c>
      <c r="H162" s="7">
        <v>152960</v>
      </c>
      <c r="I162" s="12">
        <f>H162/G162*100</f>
        <v>55.642051655147327</v>
      </c>
      <c r="J162" s="12">
        <f t="shared" si="2"/>
        <v>5.9646379835476111</v>
      </c>
      <c r="K162" s="7">
        <v>305922</v>
      </c>
      <c r="L162" s="7">
        <v>64185</v>
      </c>
      <c r="M162" s="7">
        <f>G162-L162</f>
        <v>210715</v>
      </c>
      <c r="N162" s="7">
        <v>171444.6875</v>
      </c>
      <c r="O162" s="22">
        <f>M162/N162</f>
        <v>1.2290552893334767</v>
      </c>
      <c r="P162" s="27">
        <v>1712</v>
      </c>
      <c r="Q162" s="32">
        <f>M162/P162</f>
        <v>123.08119158878505</v>
      </c>
      <c r="R162" s="37" t="s">
        <v>380</v>
      </c>
      <c r="S162" s="42">
        <f>ABS(O2306-O162)*100</f>
        <v>14.930150071289772</v>
      </c>
      <c r="T162" t="s">
        <v>74</v>
      </c>
      <c r="V162" s="7">
        <v>60000</v>
      </c>
      <c r="W162" t="s">
        <v>33</v>
      </c>
      <c r="X162" s="17" t="s">
        <v>34</v>
      </c>
      <c r="Z162" t="s">
        <v>266</v>
      </c>
      <c r="AA162">
        <v>401</v>
      </c>
      <c r="AB162">
        <v>53</v>
      </c>
    </row>
    <row r="163" spans="1:28" x14ac:dyDescent="0.25">
      <c r="A163" t="s">
        <v>385</v>
      </c>
      <c r="B163" t="s">
        <v>386</v>
      </c>
      <c r="C163" s="17">
        <v>44677</v>
      </c>
      <c r="D163" s="7">
        <v>390555</v>
      </c>
      <c r="E163" t="s">
        <v>29</v>
      </c>
      <c r="F163" t="s">
        <v>30</v>
      </c>
      <c r="G163" s="7">
        <v>390555</v>
      </c>
      <c r="H163" s="7">
        <v>178910</v>
      </c>
      <c r="I163" s="12">
        <f>H163/G163*100</f>
        <v>45.809169003085351</v>
      </c>
      <c r="J163" s="12">
        <f t="shared" si="2"/>
        <v>3.8682446685143645</v>
      </c>
      <c r="K163" s="7">
        <v>357820</v>
      </c>
      <c r="L163" s="7">
        <v>65466</v>
      </c>
      <c r="M163" s="7">
        <f>G163-L163</f>
        <v>325089</v>
      </c>
      <c r="N163" s="7">
        <v>207343.265625</v>
      </c>
      <c r="O163" s="22">
        <f>M163/N163</f>
        <v>1.5678782670856277</v>
      </c>
      <c r="P163" s="27">
        <v>2456</v>
      </c>
      <c r="Q163" s="32">
        <f>M163/P163</f>
        <v>132.36522801302931</v>
      </c>
      <c r="R163" s="37" t="s">
        <v>380</v>
      </c>
      <c r="S163" s="42">
        <f>ABS(O2306-O163)*100</f>
        <v>18.952147703925327</v>
      </c>
      <c r="T163" t="s">
        <v>32</v>
      </c>
      <c r="V163" s="7">
        <v>60000</v>
      </c>
      <c r="W163" t="s">
        <v>33</v>
      </c>
      <c r="X163" s="17" t="s">
        <v>34</v>
      </c>
      <c r="Z163" t="s">
        <v>266</v>
      </c>
      <c r="AA163">
        <v>401</v>
      </c>
      <c r="AB163">
        <v>53</v>
      </c>
    </row>
    <row r="164" spans="1:28" x14ac:dyDescent="0.25">
      <c r="A164" t="s">
        <v>387</v>
      </c>
      <c r="B164" t="s">
        <v>388</v>
      </c>
      <c r="C164" s="17">
        <v>44729</v>
      </c>
      <c r="D164" s="7">
        <v>324900</v>
      </c>
      <c r="E164" t="s">
        <v>29</v>
      </c>
      <c r="F164" t="s">
        <v>30</v>
      </c>
      <c r="G164" s="7">
        <v>324900</v>
      </c>
      <c r="H164" s="7">
        <v>175560</v>
      </c>
      <c r="I164" s="12">
        <f>H164/G164*100</f>
        <v>54.035087719298247</v>
      </c>
      <c r="J164" s="12">
        <f t="shared" si="2"/>
        <v>4.3576740476985307</v>
      </c>
      <c r="K164" s="7">
        <v>351120</v>
      </c>
      <c r="L164" s="7">
        <v>65526</v>
      </c>
      <c r="M164" s="7">
        <f>G164-L164</f>
        <v>259374</v>
      </c>
      <c r="N164" s="7">
        <v>202548.9375</v>
      </c>
      <c r="O164" s="22">
        <f>M164/N164</f>
        <v>1.28054979305927</v>
      </c>
      <c r="P164" s="27">
        <v>2079</v>
      </c>
      <c r="Q164" s="32">
        <f>M164/P164</f>
        <v>124.75901875901876</v>
      </c>
      <c r="R164" s="37" t="s">
        <v>380</v>
      </c>
      <c r="S164" s="42">
        <f>ABS(O2306-O164)*100</f>
        <v>9.7806996987104498</v>
      </c>
      <c r="T164" t="s">
        <v>74</v>
      </c>
      <c r="V164" s="7">
        <v>60000</v>
      </c>
      <c r="W164" t="s">
        <v>33</v>
      </c>
      <c r="X164" s="17" t="s">
        <v>34</v>
      </c>
      <c r="Z164" t="s">
        <v>266</v>
      </c>
      <c r="AA164">
        <v>401</v>
      </c>
      <c r="AB164">
        <v>53</v>
      </c>
    </row>
    <row r="165" spans="1:28" x14ac:dyDescent="0.25">
      <c r="A165" t="s">
        <v>389</v>
      </c>
      <c r="B165" t="s">
        <v>390</v>
      </c>
      <c r="C165" s="17">
        <v>44573</v>
      </c>
      <c r="D165" s="7">
        <v>362000</v>
      </c>
      <c r="E165" t="s">
        <v>29</v>
      </c>
      <c r="F165" t="s">
        <v>30</v>
      </c>
      <c r="G165" s="7">
        <v>362000</v>
      </c>
      <c r="H165" s="7">
        <v>171760</v>
      </c>
      <c r="I165" s="12">
        <f>H165/G165*100</f>
        <v>47.447513812154696</v>
      </c>
      <c r="J165" s="12">
        <f t="shared" si="2"/>
        <v>2.2298998594450197</v>
      </c>
      <c r="K165" s="7">
        <v>343522</v>
      </c>
      <c r="L165" s="7">
        <v>64749</v>
      </c>
      <c r="M165" s="7">
        <f>G165-L165</f>
        <v>297251</v>
      </c>
      <c r="N165" s="7">
        <v>197711.34375</v>
      </c>
      <c r="O165" s="22">
        <f>M165/N165</f>
        <v>1.5034595100211594</v>
      </c>
      <c r="P165" s="27">
        <v>2152</v>
      </c>
      <c r="Q165" s="32">
        <f>M165/P165</f>
        <v>138.12778810408921</v>
      </c>
      <c r="R165" s="37" t="s">
        <v>380</v>
      </c>
      <c r="S165" s="42">
        <f>ABS(O2306-O165)*100</f>
        <v>12.510271997478494</v>
      </c>
      <c r="T165" t="s">
        <v>32</v>
      </c>
      <c r="V165" s="7">
        <v>60000</v>
      </c>
      <c r="W165" t="s">
        <v>33</v>
      </c>
      <c r="X165" s="17" t="s">
        <v>34</v>
      </c>
      <c r="Z165" t="s">
        <v>266</v>
      </c>
      <c r="AA165">
        <v>401</v>
      </c>
      <c r="AB165">
        <v>56</v>
      </c>
    </row>
    <row r="166" spans="1:28" x14ac:dyDescent="0.25">
      <c r="A166" t="s">
        <v>391</v>
      </c>
      <c r="B166" t="s">
        <v>392</v>
      </c>
      <c r="C166" s="17">
        <v>44419</v>
      </c>
      <c r="D166" s="7">
        <v>361000</v>
      </c>
      <c r="E166" t="s">
        <v>29</v>
      </c>
      <c r="F166" t="s">
        <v>30</v>
      </c>
      <c r="G166" s="7">
        <v>361000</v>
      </c>
      <c r="H166" s="7">
        <v>188960</v>
      </c>
      <c r="I166" s="12">
        <f>H166/G166*100</f>
        <v>52.343490304709142</v>
      </c>
      <c r="J166" s="12">
        <f t="shared" si="2"/>
        <v>2.6660766331094266</v>
      </c>
      <c r="K166" s="7">
        <v>377927</v>
      </c>
      <c r="L166" s="7">
        <v>66399</v>
      </c>
      <c r="M166" s="7">
        <f>G166-L166</f>
        <v>294601</v>
      </c>
      <c r="N166" s="7">
        <v>220941.84375</v>
      </c>
      <c r="O166" s="22">
        <f>M166/N166</f>
        <v>1.333387080508601</v>
      </c>
      <c r="P166" s="27">
        <v>2794</v>
      </c>
      <c r="Q166" s="32">
        <f>M166/P166</f>
        <v>105.44058697208304</v>
      </c>
      <c r="R166" s="37" t="s">
        <v>380</v>
      </c>
      <c r="S166" s="42">
        <f>ABS(O2306-O166)*100</f>
        <v>4.4969709537773461</v>
      </c>
      <c r="T166" t="s">
        <v>32</v>
      </c>
      <c r="V166" s="7">
        <v>60000</v>
      </c>
      <c r="W166" t="s">
        <v>33</v>
      </c>
      <c r="X166" s="17" t="s">
        <v>34</v>
      </c>
      <c r="Z166" t="s">
        <v>266</v>
      </c>
      <c r="AA166">
        <v>401</v>
      </c>
      <c r="AB166">
        <v>53</v>
      </c>
    </row>
    <row r="167" spans="1:28" x14ac:dyDescent="0.25">
      <c r="A167" t="s">
        <v>393</v>
      </c>
      <c r="B167" t="s">
        <v>394</v>
      </c>
      <c r="C167" s="17">
        <v>44663</v>
      </c>
      <c r="D167" s="7">
        <v>435000</v>
      </c>
      <c r="E167" t="s">
        <v>29</v>
      </c>
      <c r="F167" t="s">
        <v>30</v>
      </c>
      <c r="G167" s="7">
        <v>435000</v>
      </c>
      <c r="H167" s="7">
        <v>197680</v>
      </c>
      <c r="I167" s="12">
        <f>H167/G167*100</f>
        <v>45.443678160919546</v>
      </c>
      <c r="J167" s="12">
        <f t="shared" si="2"/>
        <v>4.2337355106801695</v>
      </c>
      <c r="K167" s="7">
        <v>395366</v>
      </c>
      <c r="L167" s="7">
        <v>69817</v>
      </c>
      <c r="M167" s="7">
        <f>G167-L167</f>
        <v>365183</v>
      </c>
      <c r="N167" s="7">
        <v>230885.8125</v>
      </c>
      <c r="O167" s="22">
        <f>M167/N167</f>
        <v>1.5816606314863977</v>
      </c>
      <c r="P167" s="27">
        <v>3003</v>
      </c>
      <c r="Q167" s="32">
        <f>M167/P167</f>
        <v>121.60606060606061</v>
      </c>
      <c r="R167" s="37" t="s">
        <v>380</v>
      </c>
      <c r="S167" s="42">
        <f>ABS(O2306-O167)*100</f>
        <v>20.330384144002323</v>
      </c>
      <c r="T167" t="s">
        <v>32</v>
      </c>
      <c r="V167" s="7">
        <v>60000</v>
      </c>
      <c r="W167" t="s">
        <v>33</v>
      </c>
      <c r="X167" s="17" t="s">
        <v>34</v>
      </c>
      <c r="Z167" t="s">
        <v>266</v>
      </c>
      <c r="AA167">
        <v>401</v>
      </c>
      <c r="AB167">
        <v>53</v>
      </c>
    </row>
    <row r="168" spans="1:28" x14ac:dyDescent="0.25">
      <c r="A168" t="s">
        <v>395</v>
      </c>
      <c r="B168" t="s">
        <v>396</v>
      </c>
      <c r="C168" s="17">
        <v>44578</v>
      </c>
      <c r="D168" s="7">
        <v>353000</v>
      </c>
      <c r="E168" t="s">
        <v>29</v>
      </c>
      <c r="F168" t="s">
        <v>30</v>
      </c>
      <c r="G168" s="7">
        <v>353000</v>
      </c>
      <c r="H168" s="7">
        <v>190600</v>
      </c>
      <c r="I168" s="12">
        <f>H168/G168*100</f>
        <v>53.994334277620396</v>
      </c>
      <c r="J168" s="12">
        <f t="shared" si="2"/>
        <v>4.3169206060206804</v>
      </c>
      <c r="K168" s="7">
        <v>381195</v>
      </c>
      <c r="L168" s="7">
        <v>66618</v>
      </c>
      <c r="M168" s="7">
        <f>G168-L168</f>
        <v>286382</v>
      </c>
      <c r="N168" s="7">
        <v>223104.25</v>
      </c>
      <c r="O168" s="22">
        <f>M168/N168</f>
        <v>1.2836241353537641</v>
      </c>
      <c r="P168" s="27">
        <v>2926</v>
      </c>
      <c r="Q168" s="32">
        <f>M168/P168</f>
        <v>97.874914559125088</v>
      </c>
      <c r="R168" s="37" t="s">
        <v>380</v>
      </c>
      <c r="S168" s="42">
        <f>ABS(O2306-O168)*100</f>
        <v>9.4732654692610385</v>
      </c>
      <c r="T168" t="s">
        <v>32</v>
      </c>
      <c r="V168" s="7">
        <v>60000</v>
      </c>
      <c r="W168" t="s">
        <v>33</v>
      </c>
      <c r="X168" s="17" t="s">
        <v>34</v>
      </c>
      <c r="Z168" t="s">
        <v>266</v>
      </c>
      <c r="AA168">
        <v>401</v>
      </c>
      <c r="AB168">
        <v>53</v>
      </c>
    </row>
    <row r="169" spans="1:28" x14ac:dyDescent="0.25">
      <c r="A169" t="s">
        <v>397</v>
      </c>
      <c r="B169" t="s">
        <v>398</v>
      </c>
      <c r="C169" s="17">
        <v>44404</v>
      </c>
      <c r="D169" s="7">
        <v>422000</v>
      </c>
      <c r="E169" t="s">
        <v>29</v>
      </c>
      <c r="F169" t="s">
        <v>30</v>
      </c>
      <c r="G169" s="7">
        <v>422000</v>
      </c>
      <c r="H169" s="7">
        <v>167570</v>
      </c>
      <c r="I169" s="12">
        <f>H169/G169*100</f>
        <v>39.708530805687204</v>
      </c>
      <c r="J169" s="12">
        <f t="shared" si="2"/>
        <v>9.9688828659125122</v>
      </c>
      <c r="K169" s="7">
        <v>335132</v>
      </c>
      <c r="L169" s="7">
        <v>67341</v>
      </c>
      <c r="M169" s="7">
        <f>G169-L169</f>
        <v>354659</v>
      </c>
      <c r="N169" s="7">
        <v>189922.6875</v>
      </c>
      <c r="O169" s="22">
        <f>M169/N169</f>
        <v>1.8673861699645546</v>
      </c>
      <c r="P169" s="27">
        <v>2301</v>
      </c>
      <c r="Q169" s="32">
        <f>M169/P169</f>
        <v>154.13255106475447</v>
      </c>
      <c r="R169" s="37" t="s">
        <v>380</v>
      </c>
      <c r="S169" s="42">
        <f>ABS(O2306-O169)*100</f>
        <v>48.902937991818021</v>
      </c>
      <c r="T169" t="s">
        <v>32</v>
      </c>
      <c r="V169" s="7">
        <v>60000</v>
      </c>
      <c r="W169" t="s">
        <v>33</v>
      </c>
      <c r="X169" s="17" t="s">
        <v>34</v>
      </c>
      <c r="Z169" t="s">
        <v>266</v>
      </c>
      <c r="AA169">
        <v>401</v>
      </c>
      <c r="AB169">
        <v>53</v>
      </c>
    </row>
    <row r="170" spans="1:28" x14ac:dyDescent="0.25">
      <c r="A170" t="s">
        <v>399</v>
      </c>
      <c r="B170" t="s">
        <v>400</v>
      </c>
      <c r="C170" s="17">
        <v>44530</v>
      </c>
      <c r="D170" s="7">
        <v>361000</v>
      </c>
      <c r="E170" t="s">
        <v>29</v>
      </c>
      <c r="F170" t="s">
        <v>30</v>
      </c>
      <c r="G170" s="7">
        <v>361000</v>
      </c>
      <c r="H170" s="7">
        <v>147270</v>
      </c>
      <c r="I170" s="12">
        <f>H170/G170*100</f>
        <v>40.795013850415515</v>
      </c>
      <c r="J170" s="12">
        <f t="shared" si="2"/>
        <v>8.882399821184201</v>
      </c>
      <c r="K170" s="7">
        <v>294534</v>
      </c>
      <c r="L170" s="7">
        <v>65886</v>
      </c>
      <c r="M170" s="7">
        <f>G170-L170</f>
        <v>295114</v>
      </c>
      <c r="N170" s="7">
        <v>162161.703125</v>
      </c>
      <c r="O170" s="22">
        <f>M170/N170</f>
        <v>1.8198748182393942</v>
      </c>
      <c r="P170" s="27">
        <v>1761</v>
      </c>
      <c r="Q170" s="32">
        <f>M170/P170</f>
        <v>167.58319136854061</v>
      </c>
      <c r="R170" s="37" t="s">
        <v>380</v>
      </c>
      <c r="S170" s="42">
        <f>ABS(O2306-O170)*100</f>
        <v>44.151802819301977</v>
      </c>
      <c r="T170" t="s">
        <v>32</v>
      </c>
      <c r="V170" s="7">
        <v>60000</v>
      </c>
      <c r="W170" t="s">
        <v>33</v>
      </c>
      <c r="X170" s="17" t="s">
        <v>34</v>
      </c>
      <c r="Z170" t="s">
        <v>266</v>
      </c>
      <c r="AA170">
        <v>401</v>
      </c>
      <c r="AB170">
        <v>56</v>
      </c>
    </row>
    <row r="171" spans="1:28" x14ac:dyDescent="0.25">
      <c r="A171" t="s">
        <v>401</v>
      </c>
      <c r="B171" t="s">
        <v>402</v>
      </c>
      <c r="C171" s="17">
        <v>44547</v>
      </c>
      <c r="D171" s="7">
        <v>405000</v>
      </c>
      <c r="E171" t="s">
        <v>29</v>
      </c>
      <c r="F171" t="s">
        <v>30</v>
      </c>
      <c r="G171" s="7">
        <v>405000</v>
      </c>
      <c r="H171" s="7">
        <v>200170</v>
      </c>
      <c r="I171" s="12">
        <f>H171/G171*100</f>
        <v>49.424691358024688</v>
      </c>
      <c r="J171" s="12">
        <f t="shared" si="2"/>
        <v>0.25272231357502761</v>
      </c>
      <c r="K171" s="7">
        <v>400331</v>
      </c>
      <c r="L171" s="7">
        <v>82669</v>
      </c>
      <c r="M171" s="7">
        <f>G171-L171</f>
        <v>322331</v>
      </c>
      <c r="N171" s="7">
        <v>225292.203125</v>
      </c>
      <c r="O171" s="22">
        <f>M171/N171</f>
        <v>1.4307241685641445</v>
      </c>
      <c r="P171" s="27">
        <v>2572</v>
      </c>
      <c r="Q171" s="32">
        <f>M171/P171</f>
        <v>125.32309486780716</v>
      </c>
      <c r="R171" s="37" t="s">
        <v>380</v>
      </c>
      <c r="S171" s="42">
        <f>ABS(O2306-O171)*100</f>
        <v>5.2367378517770069</v>
      </c>
      <c r="T171" t="s">
        <v>32</v>
      </c>
      <c r="V171" s="7">
        <v>60000</v>
      </c>
      <c r="W171" t="s">
        <v>33</v>
      </c>
      <c r="X171" s="17" t="s">
        <v>34</v>
      </c>
      <c r="Z171" t="s">
        <v>266</v>
      </c>
      <c r="AA171">
        <v>401</v>
      </c>
      <c r="AB171">
        <v>56</v>
      </c>
    </row>
    <row r="172" spans="1:28" x14ac:dyDescent="0.25">
      <c r="A172" t="s">
        <v>403</v>
      </c>
      <c r="B172" t="s">
        <v>404</v>
      </c>
      <c r="C172" s="17">
        <v>44545</v>
      </c>
      <c r="D172" s="7">
        <v>305000</v>
      </c>
      <c r="E172" t="s">
        <v>29</v>
      </c>
      <c r="F172" t="s">
        <v>30</v>
      </c>
      <c r="G172" s="7">
        <v>305000</v>
      </c>
      <c r="H172" s="7">
        <v>181130</v>
      </c>
      <c r="I172" s="12">
        <f>H172/G172*100</f>
        <v>59.386885245901645</v>
      </c>
      <c r="J172" s="12">
        <f t="shared" si="2"/>
        <v>9.7094715743019293</v>
      </c>
      <c r="K172" s="7">
        <v>362266</v>
      </c>
      <c r="L172" s="7">
        <v>72916</v>
      </c>
      <c r="M172" s="7">
        <f>G172-L172</f>
        <v>232084</v>
      </c>
      <c r="N172" s="7">
        <v>205212.765625</v>
      </c>
      <c r="O172" s="22">
        <f>M172/N172</f>
        <v>1.1309432885091746</v>
      </c>
      <c r="P172" s="27">
        <v>1854</v>
      </c>
      <c r="Q172" s="32">
        <f>M172/P172</f>
        <v>125.18015102481122</v>
      </c>
      <c r="R172" s="37" t="s">
        <v>380</v>
      </c>
      <c r="S172" s="42">
        <f>ABS(O2306-O172)*100</f>
        <v>24.741350153719988</v>
      </c>
      <c r="T172" t="s">
        <v>74</v>
      </c>
      <c r="V172" s="7">
        <v>60000</v>
      </c>
      <c r="W172" t="s">
        <v>33</v>
      </c>
      <c r="X172" s="17" t="s">
        <v>34</v>
      </c>
      <c r="Z172" t="s">
        <v>266</v>
      </c>
      <c r="AA172">
        <v>401</v>
      </c>
      <c r="AB172">
        <v>58</v>
      </c>
    </row>
    <row r="173" spans="1:28" x14ac:dyDescent="0.25">
      <c r="A173" t="s">
        <v>405</v>
      </c>
      <c r="B173" t="s">
        <v>406</v>
      </c>
      <c r="C173" s="17">
        <v>44610</v>
      </c>
      <c r="D173" s="7">
        <v>250000</v>
      </c>
      <c r="E173" t="s">
        <v>29</v>
      </c>
      <c r="F173" t="s">
        <v>30</v>
      </c>
      <c r="G173" s="7">
        <v>250000</v>
      </c>
      <c r="H173" s="7">
        <v>122530</v>
      </c>
      <c r="I173" s="12">
        <f>H173/G173*100</f>
        <v>49.012</v>
      </c>
      <c r="J173" s="12">
        <f t="shared" si="2"/>
        <v>0.66541367159971543</v>
      </c>
      <c r="K173" s="7">
        <v>245054</v>
      </c>
      <c r="L173" s="7">
        <v>61200</v>
      </c>
      <c r="M173" s="7">
        <f>G173-L173</f>
        <v>188800</v>
      </c>
      <c r="N173" s="7">
        <v>130392.90625</v>
      </c>
      <c r="O173" s="22">
        <f>M173/N173</f>
        <v>1.4479315281002874</v>
      </c>
      <c r="P173" s="27">
        <v>1489</v>
      </c>
      <c r="Q173" s="32">
        <f>M173/P173</f>
        <v>126.79650772330423</v>
      </c>
      <c r="R173" s="37" t="s">
        <v>380</v>
      </c>
      <c r="S173" s="42">
        <f>ABS(O2306-O173)*100</f>
        <v>6.9574738053912899</v>
      </c>
      <c r="T173" t="s">
        <v>74</v>
      </c>
      <c r="V173" s="7">
        <v>60000</v>
      </c>
      <c r="W173" t="s">
        <v>33</v>
      </c>
      <c r="X173" s="17" t="s">
        <v>34</v>
      </c>
      <c r="Z173" t="s">
        <v>266</v>
      </c>
      <c r="AA173">
        <v>401</v>
      </c>
      <c r="AB173">
        <v>47</v>
      </c>
    </row>
    <row r="174" spans="1:28" x14ac:dyDescent="0.25">
      <c r="A174" t="s">
        <v>407</v>
      </c>
      <c r="B174" t="s">
        <v>408</v>
      </c>
      <c r="C174" s="17">
        <v>44826</v>
      </c>
      <c r="D174" s="7">
        <v>280000</v>
      </c>
      <c r="E174" t="s">
        <v>29</v>
      </c>
      <c r="F174" t="s">
        <v>30</v>
      </c>
      <c r="G174" s="7">
        <v>280000</v>
      </c>
      <c r="H174" s="7">
        <v>134280</v>
      </c>
      <c r="I174" s="12">
        <f>H174/G174*100</f>
        <v>47.957142857142863</v>
      </c>
      <c r="J174" s="12">
        <f t="shared" si="2"/>
        <v>1.7202708144568533</v>
      </c>
      <c r="K174" s="7">
        <v>268550</v>
      </c>
      <c r="L174" s="7">
        <v>64565</v>
      </c>
      <c r="M174" s="7">
        <f>G174-L174</f>
        <v>215435</v>
      </c>
      <c r="N174" s="7">
        <v>144670.21875</v>
      </c>
      <c r="O174" s="22">
        <f>M174/N174</f>
        <v>1.4891454638102564</v>
      </c>
      <c r="P174" s="27">
        <v>2028</v>
      </c>
      <c r="Q174" s="32">
        <f>M174/P174</f>
        <v>106.23027613412229</v>
      </c>
      <c r="R174" s="37" t="s">
        <v>380</v>
      </c>
      <c r="S174" s="42">
        <f>ABS(O2306-O174)*100</f>
        <v>11.078867376388191</v>
      </c>
      <c r="T174" t="s">
        <v>74</v>
      </c>
      <c r="V174" s="7">
        <v>60000</v>
      </c>
      <c r="W174" t="s">
        <v>33</v>
      </c>
      <c r="X174" s="17" t="s">
        <v>34</v>
      </c>
      <c r="Z174" t="s">
        <v>266</v>
      </c>
      <c r="AA174">
        <v>401</v>
      </c>
      <c r="AB174">
        <v>45</v>
      </c>
    </row>
    <row r="175" spans="1:28" x14ac:dyDescent="0.25">
      <c r="A175" t="s">
        <v>409</v>
      </c>
      <c r="B175" t="s">
        <v>410</v>
      </c>
      <c r="C175" s="17">
        <v>44454</v>
      </c>
      <c r="D175" s="7">
        <v>295000</v>
      </c>
      <c r="E175" t="s">
        <v>29</v>
      </c>
      <c r="F175" t="s">
        <v>30</v>
      </c>
      <c r="G175" s="7">
        <v>295000</v>
      </c>
      <c r="H175" s="7">
        <v>167160</v>
      </c>
      <c r="I175" s="12">
        <f>H175/G175*100</f>
        <v>56.664406779661014</v>
      </c>
      <c r="J175" s="12">
        <f t="shared" si="2"/>
        <v>6.9869931080612986</v>
      </c>
      <c r="K175" s="7">
        <v>334319</v>
      </c>
      <c r="L175" s="7">
        <v>89358</v>
      </c>
      <c r="M175" s="7">
        <f>G175-L175</f>
        <v>205642</v>
      </c>
      <c r="N175" s="7">
        <v>173731.203125</v>
      </c>
      <c r="O175" s="22">
        <f>M175/N175</f>
        <v>1.183679133632892</v>
      </c>
      <c r="P175" s="27">
        <v>2545</v>
      </c>
      <c r="Q175" s="32">
        <f>M175/P175</f>
        <v>80.802357563850691</v>
      </c>
      <c r="R175" s="37" t="s">
        <v>380</v>
      </c>
      <c r="S175" s="42">
        <f>ABS(O2306-O175)*100</f>
        <v>19.467765641348244</v>
      </c>
      <c r="T175" t="s">
        <v>32</v>
      </c>
      <c r="V175" s="7">
        <v>84853</v>
      </c>
      <c r="W175" t="s">
        <v>33</v>
      </c>
      <c r="X175" s="17" t="s">
        <v>34</v>
      </c>
      <c r="Z175" t="s">
        <v>266</v>
      </c>
      <c r="AA175">
        <v>401</v>
      </c>
      <c r="AB175">
        <v>45</v>
      </c>
    </row>
    <row r="176" spans="1:28" x14ac:dyDescent="0.25">
      <c r="A176" t="s">
        <v>411</v>
      </c>
      <c r="B176" t="s">
        <v>412</v>
      </c>
      <c r="C176" s="17">
        <v>44900</v>
      </c>
      <c r="D176" s="7">
        <v>315000</v>
      </c>
      <c r="E176" t="s">
        <v>29</v>
      </c>
      <c r="F176" t="s">
        <v>30</v>
      </c>
      <c r="G176" s="7">
        <v>315000</v>
      </c>
      <c r="H176" s="7">
        <v>123450</v>
      </c>
      <c r="I176" s="12">
        <f>H176/G176*100</f>
        <v>39.19047619047619</v>
      </c>
      <c r="J176" s="12">
        <f t="shared" si="2"/>
        <v>10.486937481123526</v>
      </c>
      <c r="K176" s="7">
        <v>246898</v>
      </c>
      <c r="L176" s="7">
        <v>61200</v>
      </c>
      <c r="M176" s="7">
        <f>G176-L176</f>
        <v>253800</v>
      </c>
      <c r="N176" s="7">
        <v>131700.703125</v>
      </c>
      <c r="O176" s="22">
        <f>M176/N176</f>
        <v>1.9270967730454172</v>
      </c>
      <c r="P176" s="27">
        <v>1708</v>
      </c>
      <c r="Q176" s="32">
        <f>M176/P176</f>
        <v>148.59484777517565</v>
      </c>
      <c r="R176" s="37" t="s">
        <v>380</v>
      </c>
      <c r="S176" s="42">
        <f>ABS(O2306-O176)*100</f>
        <v>54.873998299904272</v>
      </c>
      <c r="T176" t="s">
        <v>32</v>
      </c>
      <c r="V176" s="7">
        <v>60000</v>
      </c>
      <c r="W176" t="s">
        <v>33</v>
      </c>
      <c r="X176" s="17" t="s">
        <v>34</v>
      </c>
      <c r="Z176" t="s">
        <v>266</v>
      </c>
      <c r="AA176">
        <v>401</v>
      </c>
      <c r="AB176">
        <v>45</v>
      </c>
    </row>
    <row r="177" spans="1:28" x14ac:dyDescent="0.25">
      <c r="A177" t="s">
        <v>413</v>
      </c>
      <c r="B177" t="s">
        <v>414</v>
      </c>
      <c r="C177" s="17">
        <v>44495</v>
      </c>
      <c r="D177" s="7">
        <v>365000</v>
      </c>
      <c r="E177" t="s">
        <v>29</v>
      </c>
      <c r="F177" t="s">
        <v>30</v>
      </c>
      <c r="G177" s="7">
        <v>365000</v>
      </c>
      <c r="H177" s="7">
        <v>179080</v>
      </c>
      <c r="I177" s="12">
        <f>H177/G177*100</f>
        <v>49.063013698630137</v>
      </c>
      <c r="J177" s="12">
        <f t="shared" si="2"/>
        <v>0.61439997296957927</v>
      </c>
      <c r="K177" s="7">
        <v>358157</v>
      </c>
      <c r="L177" s="7">
        <v>65466</v>
      </c>
      <c r="M177" s="7">
        <f>G177-L177</f>
        <v>299534</v>
      </c>
      <c r="N177" s="7">
        <v>207582.265625</v>
      </c>
      <c r="O177" s="22">
        <f>M177/N177</f>
        <v>1.4429652701696203</v>
      </c>
      <c r="P177" s="27">
        <v>2466</v>
      </c>
      <c r="Q177" s="32">
        <f>M177/P177</f>
        <v>121.46553122465531</v>
      </c>
      <c r="R177" s="37" t="s">
        <v>380</v>
      </c>
      <c r="S177" s="42">
        <f>ABS(O2306-O177)*100</f>
        <v>6.4608480123245826</v>
      </c>
      <c r="T177" t="s">
        <v>32</v>
      </c>
      <c r="V177" s="7">
        <v>60000</v>
      </c>
      <c r="W177" t="s">
        <v>33</v>
      </c>
      <c r="X177" s="17" t="s">
        <v>34</v>
      </c>
      <c r="Z177" t="s">
        <v>266</v>
      </c>
      <c r="AA177">
        <v>401</v>
      </c>
      <c r="AB177">
        <v>53</v>
      </c>
    </row>
    <row r="178" spans="1:28" x14ac:dyDescent="0.25">
      <c r="A178" t="s">
        <v>415</v>
      </c>
      <c r="B178" t="s">
        <v>416</v>
      </c>
      <c r="C178" s="17">
        <v>44985</v>
      </c>
      <c r="D178" s="7">
        <v>352000</v>
      </c>
      <c r="E178" t="s">
        <v>29</v>
      </c>
      <c r="F178" t="s">
        <v>30</v>
      </c>
      <c r="G178" s="7">
        <v>352000</v>
      </c>
      <c r="H178" s="7">
        <v>187300</v>
      </c>
      <c r="I178" s="12">
        <f>H178/G178*100</f>
        <v>53.210227272727273</v>
      </c>
      <c r="J178" s="12">
        <f t="shared" si="2"/>
        <v>3.5328136011275575</v>
      </c>
      <c r="K178" s="7">
        <v>374601</v>
      </c>
      <c r="L178" s="7">
        <v>68410</v>
      </c>
      <c r="M178" s="7">
        <f>G178-L178</f>
        <v>283590</v>
      </c>
      <c r="N178" s="7">
        <v>217156.734375</v>
      </c>
      <c r="O178" s="22">
        <f>M178/N178</f>
        <v>1.3059231196131309</v>
      </c>
      <c r="P178" s="27">
        <v>2301</v>
      </c>
      <c r="Q178" s="32">
        <f>M178/P178</f>
        <v>123.2464146023468</v>
      </c>
      <c r="R178" s="37" t="s">
        <v>380</v>
      </c>
      <c r="S178" s="42">
        <f>ABS(O2306-O178)*100</f>
        <v>7.2433670433243558</v>
      </c>
      <c r="T178" t="s">
        <v>32</v>
      </c>
      <c r="V178" s="7">
        <v>60000</v>
      </c>
      <c r="W178" t="s">
        <v>33</v>
      </c>
      <c r="X178" s="17" t="s">
        <v>34</v>
      </c>
      <c r="Z178" t="s">
        <v>266</v>
      </c>
      <c r="AA178">
        <v>401</v>
      </c>
      <c r="AB178">
        <v>58</v>
      </c>
    </row>
    <row r="179" spans="1:28" x14ac:dyDescent="0.25">
      <c r="A179" t="s">
        <v>417</v>
      </c>
      <c r="B179" t="s">
        <v>418</v>
      </c>
      <c r="C179" s="17">
        <v>44358</v>
      </c>
      <c r="D179" s="7">
        <v>299500</v>
      </c>
      <c r="E179" t="s">
        <v>29</v>
      </c>
      <c r="F179" t="s">
        <v>30</v>
      </c>
      <c r="G179" s="7">
        <v>299500</v>
      </c>
      <c r="H179" s="7">
        <v>186000</v>
      </c>
      <c r="I179" s="12">
        <f>H179/G179*100</f>
        <v>62.10350584307178</v>
      </c>
      <c r="J179" s="12">
        <f t="shared" si="2"/>
        <v>12.426092171472064</v>
      </c>
      <c r="K179" s="7">
        <v>371993</v>
      </c>
      <c r="L179" s="7">
        <v>95413</v>
      </c>
      <c r="M179" s="7">
        <f>G179-L179</f>
        <v>204087</v>
      </c>
      <c r="N179" s="7">
        <v>196156.03125</v>
      </c>
      <c r="O179" s="22">
        <f>M179/N179</f>
        <v>1.0404319393059702</v>
      </c>
      <c r="P179" s="27">
        <v>2046</v>
      </c>
      <c r="Q179" s="32">
        <f>M179/P179</f>
        <v>99.749266862170089</v>
      </c>
      <c r="R179" s="37" t="s">
        <v>380</v>
      </c>
      <c r="S179" s="42">
        <f>ABS(O2306-O179)*100</f>
        <v>33.792485074040421</v>
      </c>
      <c r="T179" t="s">
        <v>156</v>
      </c>
      <c r="V179" s="7">
        <v>84000</v>
      </c>
      <c r="W179" t="s">
        <v>33</v>
      </c>
      <c r="X179" s="17" t="s">
        <v>34</v>
      </c>
      <c r="Z179" t="s">
        <v>266</v>
      </c>
      <c r="AA179">
        <v>401</v>
      </c>
      <c r="AB179">
        <v>58</v>
      </c>
    </row>
    <row r="180" spans="1:28" x14ac:dyDescent="0.25">
      <c r="A180" t="s">
        <v>419</v>
      </c>
      <c r="B180" t="s">
        <v>420</v>
      </c>
      <c r="C180" s="17">
        <v>44439</v>
      </c>
      <c r="D180" s="7">
        <v>361000</v>
      </c>
      <c r="E180" t="s">
        <v>29</v>
      </c>
      <c r="F180" t="s">
        <v>30</v>
      </c>
      <c r="G180" s="7">
        <v>361000</v>
      </c>
      <c r="H180" s="7">
        <v>173370</v>
      </c>
      <c r="I180" s="12">
        <f>H180/G180*100</f>
        <v>48.02493074792244</v>
      </c>
      <c r="J180" s="12">
        <f t="shared" si="2"/>
        <v>1.652482923677276</v>
      </c>
      <c r="K180" s="7">
        <v>346744</v>
      </c>
      <c r="L180" s="7">
        <v>72158</v>
      </c>
      <c r="M180" s="7">
        <f>G180-L180</f>
        <v>288842</v>
      </c>
      <c r="N180" s="7">
        <v>194741.84375</v>
      </c>
      <c r="O180" s="22">
        <f>M180/N180</f>
        <v>1.4832046078951637</v>
      </c>
      <c r="P180" s="27">
        <v>2270</v>
      </c>
      <c r="Q180" s="32">
        <f>M180/P180</f>
        <v>127.2431718061674</v>
      </c>
      <c r="R180" s="37" t="s">
        <v>380</v>
      </c>
      <c r="S180" s="42">
        <f>ABS(O2306-O180)*100</f>
        <v>10.484781784878926</v>
      </c>
      <c r="T180" t="s">
        <v>32</v>
      </c>
      <c r="V180" s="7">
        <v>60000</v>
      </c>
      <c r="W180" t="s">
        <v>33</v>
      </c>
      <c r="X180" s="17" t="s">
        <v>34</v>
      </c>
      <c r="Z180" t="s">
        <v>266</v>
      </c>
      <c r="AA180">
        <v>401</v>
      </c>
      <c r="AB180">
        <v>52</v>
      </c>
    </row>
    <row r="181" spans="1:28" x14ac:dyDescent="0.25">
      <c r="A181" t="s">
        <v>421</v>
      </c>
      <c r="B181" t="s">
        <v>422</v>
      </c>
      <c r="C181" s="17">
        <v>44460</v>
      </c>
      <c r="D181" s="7">
        <v>410000</v>
      </c>
      <c r="E181" t="s">
        <v>29</v>
      </c>
      <c r="F181" t="s">
        <v>30</v>
      </c>
      <c r="G181" s="7">
        <v>410000</v>
      </c>
      <c r="H181" s="7">
        <v>193230</v>
      </c>
      <c r="I181" s="12">
        <f>H181/G181*100</f>
        <v>47.129268292682923</v>
      </c>
      <c r="J181" s="12">
        <f t="shared" si="2"/>
        <v>2.5481453789167929</v>
      </c>
      <c r="K181" s="7">
        <v>386458</v>
      </c>
      <c r="L181" s="7">
        <v>82313</v>
      </c>
      <c r="M181" s="7">
        <f>G181-L181</f>
        <v>327687</v>
      </c>
      <c r="N181" s="7">
        <v>220394.921875</v>
      </c>
      <c r="O181" s="22">
        <f>M181/N181</f>
        <v>1.4868173786048127</v>
      </c>
      <c r="P181" s="27">
        <v>2412</v>
      </c>
      <c r="Q181" s="32">
        <f>M181/P181</f>
        <v>135.85696517412936</v>
      </c>
      <c r="R181" s="37" t="s">
        <v>423</v>
      </c>
      <c r="S181" s="42">
        <f>ABS(O2306-O181)*100</f>
        <v>10.846058855843822</v>
      </c>
      <c r="T181" t="s">
        <v>32</v>
      </c>
      <c r="V181" s="7">
        <v>60000</v>
      </c>
      <c r="W181" t="s">
        <v>33</v>
      </c>
      <c r="X181" s="17" t="s">
        <v>34</v>
      </c>
      <c r="Z181" t="s">
        <v>266</v>
      </c>
      <c r="AA181">
        <v>401</v>
      </c>
      <c r="AB181">
        <v>56</v>
      </c>
    </row>
    <row r="182" spans="1:28" x14ac:dyDescent="0.25">
      <c r="A182" t="s">
        <v>424</v>
      </c>
      <c r="B182" t="s">
        <v>425</v>
      </c>
      <c r="C182" s="17">
        <v>44489</v>
      </c>
      <c r="D182" s="7">
        <v>385000</v>
      </c>
      <c r="E182" t="s">
        <v>29</v>
      </c>
      <c r="F182" t="s">
        <v>30</v>
      </c>
      <c r="G182" s="7">
        <v>385000</v>
      </c>
      <c r="H182" s="7">
        <v>222850</v>
      </c>
      <c r="I182" s="12">
        <f>H182/G182*100</f>
        <v>57.883116883116884</v>
      </c>
      <c r="J182" s="12">
        <f t="shared" si="2"/>
        <v>8.205703211517168</v>
      </c>
      <c r="K182" s="7">
        <v>445703</v>
      </c>
      <c r="L182" s="7">
        <v>80421</v>
      </c>
      <c r="M182" s="7">
        <f>G182-L182</f>
        <v>304579</v>
      </c>
      <c r="N182" s="7">
        <v>264697.09375</v>
      </c>
      <c r="O182" s="22">
        <f>M182/N182</f>
        <v>1.1506699816193202</v>
      </c>
      <c r="P182" s="27">
        <v>3016</v>
      </c>
      <c r="Q182" s="32">
        <f>M182/P182</f>
        <v>100.98773209549071</v>
      </c>
      <c r="R182" s="37" t="s">
        <v>423</v>
      </c>
      <c r="S182" s="42">
        <f>ABS(O2306-O182)*100</f>
        <v>22.768680842705425</v>
      </c>
      <c r="T182" t="s">
        <v>32</v>
      </c>
      <c r="V182" s="7">
        <v>70000</v>
      </c>
      <c r="W182" t="s">
        <v>33</v>
      </c>
      <c r="X182" s="17" t="s">
        <v>34</v>
      </c>
      <c r="Z182" t="s">
        <v>266</v>
      </c>
      <c r="AA182">
        <v>401</v>
      </c>
      <c r="AB182">
        <v>58</v>
      </c>
    </row>
    <row r="183" spans="1:28" x14ac:dyDescent="0.25">
      <c r="A183" t="s">
        <v>426</v>
      </c>
      <c r="B183" t="s">
        <v>427</v>
      </c>
      <c r="C183" s="17">
        <v>44384</v>
      </c>
      <c r="D183" s="7">
        <v>463000</v>
      </c>
      <c r="E183" t="s">
        <v>29</v>
      </c>
      <c r="F183" t="s">
        <v>30</v>
      </c>
      <c r="G183" s="7">
        <v>463000</v>
      </c>
      <c r="H183" s="7">
        <v>292900</v>
      </c>
      <c r="I183" s="12">
        <f>H183/G183*100</f>
        <v>63.261339092872568</v>
      </c>
      <c r="J183" s="12">
        <f t="shared" si="2"/>
        <v>13.583925421272852</v>
      </c>
      <c r="K183" s="7">
        <v>585796</v>
      </c>
      <c r="L183" s="7">
        <v>86320</v>
      </c>
      <c r="M183" s="7">
        <f>G183-L183</f>
        <v>376680</v>
      </c>
      <c r="N183" s="7">
        <v>361939.125</v>
      </c>
      <c r="O183" s="22">
        <f>M183/N183</f>
        <v>1.0407274980288468</v>
      </c>
      <c r="P183" s="27">
        <v>3361</v>
      </c>
      <c r="Q183" s="32">
        <f>M183/P183</f>
        <v>112.07378756322522</v>
      </c>
      <c r="R183" s="37" t="s">
        <v>423</v>
      </c>
      <c r="S183" s="42">
        <f>ABS(O2306-O183)*100</f>
        <v>33.762929201752769</v>
      </c>
      <c r="T183" t="s">
        <v>32</v>
      </c>
      <c r="V183" s="7">
        <v>70000</v>
      </c>
      <c r="W183" t="s">
        <v>33</v>
      </c>
      <c r="X183" s="17" t="s">
        <v>34</v>
      </c>
      <c r="Z183" t="s">
        <v>266</v>
      </c>
      <c r="AA183">
        <v>401</v>
      </c>
      <c r="AB183">
        <v>63</v>
      </c>
    </row>
    <row r="184" spans="1:28" x14ac:dyDescent="0.25">
      <c r="A184" t="s">
        <v>428</v>
      </c>
      <c r="B184" t="s">
        <v>429</v>
      </c>
      <c r="C184" s="17">
        <v>44418</v>
      </c>
      <c r="D184" s="7">
        <v>425000</v>
      </c>
      <c r="E184" t="s">
        <v>29</v>
      </c>
      <c r="F184" t="s">
        <v>30</v>
      </c>
      <c r="G184" s="7">
        <v>425000</v>
      </c>
      <c r="H184" s="7">
        <v>212660</v>
      </c>
      <c r="I184" s="12">
        <f>H184/G184*100</f>
        <v>50.037647058823531</v>
      </c>
      <c r="J184" s="12">
        <f t="shared" si="2"/>
        <v>0.36023338722381482</v>
      </c>
      <c r="K184" s="7">
        <v>425322</v>
      </c>
      <c r="L184" s="7">
        <v>63338</v>
      </c>
      <c r="M184" s="7">
        <f>G184-L184</f>
        <v>361662</v>
      </c>
      <c r="N184" s="7">
        <v>262307.25</v>
      </c>
      <c r="O184" s="22">
        <f>M184/N184</f>
        <v>1.3787724128860335</v>
      </c>
      <c r="P184" s="27">
        <v>2939</v>
      </c>
      <c r="Q184" s="32">
        <f>M184/P184</f>
        <v>123.05614154474311</v>
      </c>
      <c r="R184" s="37" t="s">
        <v>423</v>
      </c>
      <c r="S184" s="42">
        <f>ABS(O2306-O184)*100</f>
        <v>4.1562283965901337E-2</v>
      </c>
      <c r="T184" t="s">
        <v>32</v>
      </c>
      <c r="V184" s="7">
        <v>60000</v>
      </c>
      <c r="W184" t="s">
        <v>33</v>
      </c>
      <c r="X184" s="17" t="s">
        <v>34</v>
      </c>
      <c r="Z184" t="s">
        <v>266</v>
      </c>
      <c r="AA184">
        <v>401</v>
      </c>
      <c r="AB184">
        <v>58</v>
      </c>
    </row>
    <row r="185" spans="1:28" x14ac:dyDescent="0.25">
      <c r="A185" t="s">
        <v>430</v>
      </c>
      <c r="B185" t="s">
        <v>431</v>
      </c>
      <c r="C185" s="17">
        <v>44767</v>
      </c>
      <c r="D185" s="7">
        <v>475000</v>
      </c>
      <c r="E185" t="s">
        <v>29</v>
      </c>
      <c r="F185" t="s">
        <v>30</v>
      </c>
      <c r="G185" s="7">
        <v>475000</v>
      </c>
      <c r="H185" s="7">
        <v>275360</v>
      </c>
      <c r="I185" s="12">
        <f>H185/G185*100</f>
        <v>57.970526315789471</v>
      </c>
      <c r="J185" s="12">
        <f t="shared" si="2"/>
        <v>8.2931126441897547</v>
      </c>
      <c r="K185" s="7">
        <v>550718</v>
      </c>
      <c r="L185" s="7">
        <v>67729</v>
      </c>
      <c r="M185" s="7">
        <f>G185-L185</f>
        <v>407271</v>
      </c>
      <c r="N185" s="7">
        <v>349992.03125</v>
      </c>
      <c r="O185" s="22">
        <f>M185/N185</f>
        <v>1.1636579225687729</v>
      </c>
      <c r="P185" s="27">
        <v>3289</v>
      </c>
      <c r="Q185" s="32">
        <f>M185/P185</f>
        <v>123.82821526299787</v>
      </c>
      <c r="R185" s="37" t="s">
        <v>423</v>
      </c>
      <c r="S185" s="42">
        <f>ABS(O2306-O185)*100</f>
        <v>21.469886747760157</v>
      </c>
      <c r="T185" t="s">
        <v>32</v>
      </c>
      <c r="V185" s="7">
        <v>60000</v>
      </c>
      <c r="W185" t="s">
        <v>33</v>
      </c>
      <c r="X185" s="17" t="s">
        <v>34</v>
      </c>
      <c r="Z185" t="s">
        <v>266</v>
      </c>
      <c r="AA185">
        <v>401</v>
      </c>
      <c r="AB185">
        <v>62</v>
      </c>
    </row>
    <row r="186" spans="1:28" x14ac:dyDescent="0.25">
      <c r="A186" t="s">
        <v>432</v>
      </c>
      <c r="B186" t="s">
        <v>433</v>
      </c>
      <c r="C186" s="17">
        <v>44448</v>
      </c>
      <c r="D186" s="7">
        <v>470000</v>
      </c>
      <c r="E186" t="s">
        <v>29</v>
      </c>
      <c r="F186" t="s">
        <v>30</v>
      </c>
      <c r="G186" s="7">
        <v>470000</v>
      </c>
      <c r="H186" s="7">
        <v>230090</v>
      </c>
      <c r="I186" s="12">
        <f>H186/G186*100</f>
        <v>48.955319148936169</v>
      </c>
      <c r="J186" s="12">
        <f t="shared" si="2"/>
        <v>0.72209452266354646</v>
      </c>
      <c r="K186" s="7">
        <v>460178</v>
      </c>
      <c r="L186" s="7">
        <v>76490</v>
      </c>
      <c r="M186" s="7">
        <f>G186-L186</f>
        <v>393510</v>
      </c>
      <c r="N186" s="7">
        <v>278034.78125</v>
      </c>
      <c r="O186" s="22">
        <f>M186/N186</f>
        <v>1.4153265222100697</v>
      </c>
      <c r="P186" s="27">
        <v>3179</v>
      </c>
      <c r="Q186" s="32">
        <f>M186/P186</f>
        <v>123.78420887071407</v>
      </c>
      <c r="R186" s="37" t="s">
        <v>423</v>
      </c>
      <c r="S186" s="42">
        <f>ABS(O2306-O186)*100</f>
        <v>3.6969732163695257</v>
      </c>
      <c r="T186" t="s">
        <v>32</v>
      </c>
      <c r="V186" s="7">
        <v>70000</v>
      </c>
      <c r="W186" t="s">
        <v>33</v>
      </c>
      <c r="X186" s="17" t="s">
        <v>34</v>
      </c>
      <c r="Z186" t="s">
        <v>266</v>
      </c>
      <c r="AA186">
        <v>401</v>
      </c>
      <c r="AB186">
        <v>58</v>
      </c>
    </row>
    <row r="187" spans="1:28" x14ac:dyDescent="0.25">
      <c r="A187" t="s">
        <v>434</v>
      </c>
      <c r="B187" t="s">
        <v>435</v>
      </c>
      <c r="C187" s="17">
        <v>44879</v>
      </c>
      <c r="D187" s="7">
        <v>390000</v>
      </c>
      <c r="E187" t="s">
        <v>29</v>
      </c>
      <c r="F187" t="s">
        <v>30</v>
      </c>
      <c r="G187" s="7">
        <v>390000</v>
      </c>
      <c r="H187" s="7">
        <v>192030</v>
      </c>
      <c r="I187" s="12">
        <f>H187/G187*100</f>
        <v>49.238461538461536</v>
      </c>
      <c r="J187" s="12">
        <f t="shared" si="2"/>
        <v>0.43895213313818005</v>
      </c>
      <c r="K187" s="7">
        <v>384063</v>
      </c>
      <c r="L187" s="7">
        <v>68177</v>
      </c>
      <c r="M187" s="7">
        <f>G187-L187</f>
        <v>321823</v>
      </c>
      <c r="N187" s="7">
        <v>228902.90625</v>
      </c>
      <c r="O187" s="22">
        <f>M187/N187</f>
        <v>1.4059367147069588</v>
      </c>
      <c r="P187" s="27">
        <v>2821</v>
      </c>
      <c r="Q187" s="32">
        <f>M187/P187</f>
        <v>114.0811768876285</v>
      </c>
      <c r="R187" s="37" t="s">
        <v>423</v>
      </c>
      <c r="S187" s="42">
        <f>ABS(O2306-O187)*100</f>
        <v>2.7579924660584343</v>
      </c>
      <c r="T187" t="s">
        <v>32</v>
      </c>
      <c r="V187" s="7">
        <v>65000</v>
      </c>
      <c r="W187" t="s">
        <v>33</v>
      </c>
      <c r="X187" s="17" t="s">
        <v>34</v>
      </c>
      <c r="Z187" t="s">
        <v>266</v>
      </c>
      <c r="AA187">
        <v>401</v>
      </c>
      <c r="AB187">
        <v>53</v>
      </c>
    </row>
    <row r="188" spans="1:28" x14ac:dyDescent="0.25">
      <c r="A188" t="s">
        <v>436</v>
      </c>
      <c r="B188" t="s">
        <v>437</v>
      </c>
      <c r="C188" s="17">
        <v>44323</v>
      </c>
      <c r="D188" s="7">
        <v>380000</v>
      </c>
      <c r="E188" t="s">
        <v>29</v>
      </c>
      <c r="F188" t="s">
        <v>30</v>
      </c>
      <c r="G188" s="7">
        <v>380000</v>
      </c>
      <c r="H188" s="7">
        <v>201170</v>
      </c>
      <c r="I188" s="12">
        <f>H188/G188*100</f>
        <v>52.939473684210526</v>
      </c>
      <c r="J188" s="12">
        <f t="shared" si="2"/>
        <v>3.2620600126108101</v>
      </c>
      <c r="K188" s="7">
        <v>402336</v>
      </c>
      <c r="L188" s="7">
        <v>77746</v>
      </c>
      <c r="M188" s="7">
        <f>G188-L188</f>
        <v>302254</v>
      </c>
      <c r="N188" s="7">
        <v>235210.140625</v>
      </c>
      <c r="O188" s="22">
        <f>M188/N188</f>
        <v>1.2850381331215193</v>
      </c>
      <c r="P188" s="27">
        <v>2864</v>
      </c>
      <c r="Q188" s="32">
        <f>M188/P188</f>
        <v>105.53561452513966</v>
      </c>
      <c r="R188" s="37" t="s">
        <v>423</v>
      </c>
      <c r="S188" s="42">
        <f>ABS(O2306-O188)*100</f>
        <v>9.3318656924855183</v>
      </c>
      <c r="T188" t="s">
        <v>32</v>
      </c>
      <c r="V188" s="7">
        <v>65000</v>
      </c>
      <c r="W188" t="s">
        <v>33</v>
      </c>
      <c r="X188" s="17" t="s">
        <v>34</v>
      </c>
      <c r="Z188" t="s">
        <v>266</v>
      </c>
      <c r="AA188">
        <v>401</v>
      </c>
      <c r="AB188">
        <v>53</v>
      </c>
    </row>
    <row r="189" spans="1:28" x14ac:dyDescent="0.25">
      <c r="A189" t="s">
        <v>438</v>
      </c>
      <c r="B189" t="s">
        <v>439</v>
      </c>
      <c r="C189" s="17">
        <v>44834</v>
      </c>
      <c r="D189" s="7">
        <v>345000</v>
      </c>
      <c r="E189" t="s">
        <v>29</v>
      </c>
      <c r="F189" t="s">
        <v>30</v>
      </c>
      <c r="G189" s="7">
        <v>345000</v>
      </c>
      <c r="H189" s="7">
        <v>171070</v>
      </c>
      <c r="I189" s="12">
        <f>H189/G189*100</f>
        <v>49.585507246376814</v>
      </c>
      <c r="J189" s="12">
        <f t="shared" si="2"/>
        <v>9.1906425222902044E-2</v>
      </c>
      <c r="K189" s="7">
        <v>342130</v>
      </c>
      <c r="L189" s="7">
        <v>70715</v>
      </c>
      <c r="M189" s="7">
        <f>G189-L189</f>
        <v>274285</v>
      </c>
      <c r="N189" s="7">
        <v>196677.53125</v>
      </c>
      <c r="O189" s="22">
        <f>M189/N189</f>
        <v>1.3945924491565429</v>
      </c>
      <c r="P189" s="27">
        <v>2195</v>
      </c>
      <c r="Q189" s="32">
        <f>M189/P189</f>
        <v>124.95899772209567</v>
      </c>
      <c r="R189" s="37" t="s">
        <v>423</v>
      </c>
      <c r="S189" s="42">
        <f>ABS(O2306-O189)*100</f>
        <v>1.6235659110168443</v>
      </c>
      <c r="T189" t="s">
        <v>74</v>
      </c>
      <c r="V189" s="7">
        <v>65000</v>
      </c>
      <c r="W189" t="s">
        <v>33</v>
      </c>
      <c r="X189" s="17" t="s">
        <v>34</v>
      </c>
      <c r="Z189" t="s">
        <v>266</v>
      </c>
      <c r="AA189">
        <v>401</v>
      </c>
      <c r="AB189">
        <v>53</v>
      </c>
    </row>
    <row r="190" spans="1:28" x14ac:dyDescent="0.25">
      <c r="A190" t="s">
        <v>440</v>
      </c>
      <c r="B190" t="s">
        <v>441</v>
      </c>
      <c r="C190" s="17">
        <v>44475</v>
      </c>
      <c r="D190" s="7">
        <v>379900</v>
      </c>
      <c r="E190" t="s">
        <v>29</v>
      </c>
      <c r="F190" t="s">
        <v>30</v>
      </c>
      <c r="G190" s="7">
        <v>379900</v>
      </c>
      <c r="H190" s="7">
        <v>191140</v>
      </c>
      <c r="I190" s="12">
        <f>H190/G190*100</f>
        <v>50.31324032640169</v>
      </c>
      <c r="J190" s="12">
        <f t="shared" si="2"/>
        <v>0.6358266548019742</v>
      </c>
      <c r="K190" s="7">
        <v>382285</v>
      </c>
      <c r="L190" s="7">
        <v>74461</v>
      </c>
      <c r="M190" s="7">
        <f>G190-L190</f>
        <v>305439</v>
      </c>
      <c r="N190" s="7">
        <v>223060.875</v>
      </c>
      <c r="O190" s="22">
        <f>M190/N190</f>
        <v>1.3693078178770706</v>
      </c>
      <c r="P190" s="27">
        <v>2437</v>
      </c>
      <c r="Q190" s="32">
        <f>M190/P190</f>
        <v>125.33401723430447</v>
      </c>
      <c r="R190" s="37" t="s">
        <v>423</v>
      </c>
      <c r="S190" s="42">
        <f>ABS(O2306-O190)*100</f>
        <v>0.90489721693038927</v>
      </c>
      <c r="T190" t="s">
        <v>32</v>
      </c>
      <c r="V190" s="7">
        <v>70000</v>
      </c>
      <c r="W190" t="s">
        <v>33</v>
      </c>
      <c r="X190" s="17" t="s">
        <v>34</v>
      </c>
      <c r="Z190" t="s">
        <v>266</v>
      </c>
      <c r="AA190">
        <v>401</v>
      </c>
      <c r="AB190">
        <v>56</v>
      </c>
    </row>
    <row r="191" spans="1:28" x14ac:dyDescent="0.25">
      <c r="A191" t="s">
        <v>442</v>
      </c>
      <c r="B191" t="s">
        <v>443</v>
      </c>
      <c r="C191" s="17">
        <v>44893</v>
      </c>
      <c r="D191" s="7">
        <v>435000</v>
      </c>
      <c r="E191" t="s">
        <v>29</v>
      </c>
      <c r="F191" t="s">
        <v>30</v>
      </c>
      <c r="G191" s="7">
        <v>435000</v>
      </c>
      <c r="H191" s="7">
        <v>198540</v>
      </c>
      <c r="I191" s="12">
        <f>H191/G191*100</f>
        <v>45.641379310344824</v>
      </c>
      <c r="J191" s="12">
        <f t="shared" si="2"/>
        <v>4.0360343612548917</v>
      </c>
      <c r="K191" s="7">
        <v>397084</v>
      </c>
      <c r="L191" s="7">
        <v>82029</v>
      </c>
      <c r="M191" s="7">
        <f>G191-L191</f>
        <v>352971</v>
      </c>
      <c r="N191" s="7">
        <v>228300.71875</v>
      </c>
      <c r="O191" s="22">
        <f>M191/N191</f>
        <v>1.5460792323940067</v>
      </c>
      <c r="P191" s="27">
        <v>2952</v>
      </c>
      <c r="Q191" s="32">
        <f>M191/P191</f>
        <v>119.57012195121951</v>
      </c>
      <c r="R191" s="37" t="s">
        <v>423</v>
      </c>
      <c r="S191" s="42">
        <f>ABS(O2306-O191)*100</f>
        <v>16.772244234763221</v>
      </c>
      <c r="T191" t="s">
        <v>32</v>
      </c>
      <c r="V191" s="7">
        <v>70000</v>
      </c>
      <c r="W191" t="s">
        <v>33</v>
      </c>
      <c r="X191" s="17" t="s">
        <v>34</v>
      </c>
      <c r="Z191" t="s">
        <v>266</v>
      </c>
      <c r="AA191">
        <v>401</v>
      </c>
      <c r="AB191">
        <v>53</v>
      </c>
    </row>
    <row r="192" spans="1:28" x14ac:dyDescent="0.25">
      <c r="A192" t="s">
        <v>444</v>
      </c>
      <c r="B192" t="s">
        <v>445</v>
      </c>
      <c r="C192" s="17">
        <v>44825</v>
      </c>
      <c r="D192" s="7">
        <v>390000</v>
      </c>
      <c r="E192" t="s">
        <v>29</v>
      </c>
      <c r="F192" t="s">
        <v>30</v>
      </c>
      <c r="G192" s="7">
        <v>390000</v>
      </c>
      <c r="H192" s="7">
        <v>194970</v>
      </c>
      <c r="I192" s="12">
        <f>H192/G192*100</f>
        <v>49.992307692307691</v>
      </c>
      <c r="J192" s="12">
        <f t="shared" si="2"/>
        <v>0.31489402070797468</v>
      </c>
      <c r="K192" s="7">
        <v>389947</v>
      </c>
      <c r="L192" s="7">
        <v>73204</v>
      </c>
      <c r="M192" s="7">
        <f>G192-L192</f>
        <v>316796</v>
      </c>
      <c r="N192" s="7">
        <v>229523.90625</v>
      </c>
      <c r="O192" s="22">
        <f>M192/N192</f>
        <v>1.3802309536111774</v>
      </c>
      <c r="P192" s="27">
        <v>2721</v>
      </c>
      <c r="Q192" s="32">
        <f>M192/P192</f>
        <v>116.42631385520029</v>
      </c>
      <c r="R192" s="37" t="s">
        <v>423</v>
      </c>
      <c r="S192" s="42">
        <f>ABS(O2306-O192)*100</f>
        <v>0.18741635648029664</v>
      </c>
      <c r="T192" t="s">
        <v>32</v>
      </c>
      <c r="V192" s="7">
        <v>70000</v>
      </c>
      <c r="W192" t="s">
        <v>33</v>
      </c>
      <c r="X192" s="17" t="s">
        <v>34</v>
      </c>
      <c r="Z192" t="s">
        <v>266</v>
      </c>
      <c r="AA192">
        <v>401</v>
      </c>
      <c r="AB192">
        <v>53</v>
      </c>
    </row>
    <row r="193" spans="1:28" x14ac:dyDescent="0.25">
      <c r="A193" t="s">
        <v>446</v>
      </c>
      <c r="B193" t="s">
        <v>447</v>
      </c>
      <c r="C193" s="17">
        <v>44491</v>
      </c>
      <c r="D193" s="7">
        <v>440000</v>
      </c>
      <c r="E193" t="s">
        <v>29</v>
      </c>
      <c r="F193" t="s">
        <v>30</v>
      </c>
      <c r="G193" s="7">
        <v>440000</v>
      </c>
      <c r="H193" s="7">
        <v>180230</v>
      </c>
      <c r="I193" s="12">
        <f>H193/G193*100</f>
        <v>40.961363636363636</v>
      </c>
      <c r="J193" s="12">
        <f t="shared" si="2"/>
        <v>8.7160500352360799</v>
      </c>
      <c r="K193" s="7">
        <v>360467</v>
      </c>
      <c r="L193" s="7">
        <v>64193</v>
      </c>
      <c r="M193" s="7">
        <f>G193-L193</f>
        <v>375807</v>
      </c>
      <c r="N193" s="7">
        <v>214691.296875</v>
      </c>
      <c r="O193" s="22">
        <f>M193/N193</f>
        <v>1.7504528850035621</v>
      </c>
      <c r="P193" s="27">
        <v>2596</v>
      </c>
      <c r="Q193" s="32">
        <f>M193/P193</f>
        <v>144.76386748844376</v>
      </c>
      <c r="R193" s="37" t="s">
        <v>423</v>
      </c>
      <c r="S193" s="42">
        <f>ABS(O2306-O193)*100</f>
        <v>37.209609495718766</v>
      </c>
      <c r="T193" t="s">
        <v>32</v>
      </c>
      <c r="V193" s="7">
        <v>60000</v>
      </c>
      <c r="W193" t="s">
        <v>33</v>
      </c>
      <c r="X193" s="17" t="s">
        <v>34</v>
      </c>
      <c r="Z193" t="s">
        <v>266</v>
      </c>
      <c r="AA193">
        <v>401</v>
      </c>
      <c r="AB193">
        <v>52</v>
      </c>
    </row>
    <row r="194" spans="1:28" x14ac:dyDescent="0.25">
      <c r="A194" t="s">
        <v>448</v>
      </c>
      <c r="B194" t="s">
        <v>449</v>
      </c>
      <c r="C194" s="17">
        <v>44390</v>
      </c>
      <c r="D194" s="7">
        <v>382000</v>
      </c>
      <c r="E194" t="s">
        <v>29</v>
      </c>
      <c r="F194" t="s">
        <v>30</v>
      </c>
      <c r="G194" s="7">
        <v>382000</v>
      </c>
      <c r="H194" s="7">
        <v>212740</v>
      </c>
      <c r="I194" s="12">
        <f>H194/G194*100</f>
        <v>55.691099476439788</v>
      </c>
      <c r="J194" s="12">
        <f t="shared" si="2"/>
        <v>6.0136858048400725</v>
      </c>
      <c r="K194" s="7">
        <v>425479</v>
      </c>
      <c r="L194" s="7">
        <v>73216</v>
      </c>
      <c r="M194" s="7">
        <f>G194-L194</f>
        <v>308784</v>
      </c>
      <c r="N194" s="7">
        <v>255263.046875</v>
      </c>
      <c r="O194" s="22">
        <f>M194/N194</f>
        <v>1.2096698044633492</v>
      </c>
      <c r="P194" s="27">
        <v>2899</v>
      </c>
      <c r="Q194" s="32">
        <f>M194/P194</f>
        <v>106.51397033459814</v>
      </c>
      <c r="R194" s="37" t="s">
        <v>423</v>
      </c>
      <c r="S194" s="42">
        <f>ABS(O2306-O194)*100</f>
        <v>16.86869855830253</v>
      </c>
      <c r="T194" t="s">
        <v>32</v>
      </c>
      <c r="V194" s="7">
        <v>60000</v>
      </c>
      <c r="W194" t="s">
        <v>33</v>
      </c>
      <c r="X194" s="17" t="s">
        <v>34</v>
      </c>
      <c r="Z194" t="s">
        <v>266</v>
      </c>
      <c r="AA194">
        <v>401</v>
      </c>
      <c r="AB194">
        <v>58</v>
      </c>
    </row>
    <row r="195" spans="1:28" x14ac:dyDescent="0.25">
      <c r="A195" t="s">
        <v>450</v>
      </c>
      <c r="B195" t="s">
        <v>451</v>
      </c>
      <c r="C195" s="17">
        <v>44467</v>
      </c>
      <c r="D195" s="7">
        <v>359000</v>
      </c>
      <c r="E195" t="s">
        <v>29</v>
      </c>
      <c r="F195" t="s">
        <v>30</v>
      </c>
      <c r="G195" s="7">
        <v>359000</v>
      </c>
      <c r="H195" s="7">
        <v>169190</v>
      </c>
      <c r="I195" s="12">
        <f>H195/G195*100</f>
        <v>47.128133704735376</v>
      </c>
      <c r="J195" s="12">
        <f t="shared" ref="J195:J258" si="3">+ABS(I195-$I$2311)</f>
        <v>2.54927996686434</v>
      </c>
      <c r="K195" s="7">
        <v>338378</v>
      </c>
      <c r="L195" s="7">
        <v>68311</v>
      </c>
      <c r="M195" s="7">
        <f>G195-L195</f>
        <v>290689</v>
      </c>
      <c r="N195" s="7">
        <v>195700.71875</v>
      </c>
      <c r="O195" s="22">
        <f>M195/N195</f>
        <v>1.4853752293640976</v>
      </c>
      <c r="P195" s="27">
        <v>2598</v>
      </c>
      <c r="Q195" s="32">
        <f>M195/P195</f>
        <v>111.88953040800615</v>
      </c>
      <c r="R195" s="37" t="s">
        <v>423</v>
      </c>
      <c r="S195" s="42">
        <f>ABS(O2306-O195)*100</f>
        <v>10.701843931772315</v>
      </c>
      <c r="T195" t="s">
        <v>32</v>
      </c>
      <c r="V195" s="7">
        <v>65000</v>
      </c>
      <c r="W195" t="s">
        <v>33</v>
      </c>
      <c r="X195" s="17" t="s">
        <v>34</v>
      </c>
      <c r="Z195" t="s">
        <v>266</v>
      </c>
      <c r="AA195">
        <v>401</v>
      </c>
      <c r="AB195">
        <v>50</v>
      </c>
    </row>
    <row r="196" spans="1:28" x14ac:dyDescent="0.25">
      <c r="A196" t="s">
        <v>452</v>
      </c>
      <c r="B196" t="s">
        <v>453</v>
      </c>
      <c r="C196" s="17">
        <v>44438</v>
      </c>
      <c r="D196" s="7">
        <v>353000</v>
      </c>
      <c r="E196" t="s">
        <v>29</v>
      </c>
      <c r="F196" t="s">
        <v>30</v>
      </c>
      <c r="G196" s="7">
        <v>353000</v>
      </c>
      <c r="H196" s="7">
        <v>218120</v>
      </c>
      <c r="I196" s="12">
        <f>H196/G196*100</f>
        <v>61.790368271954677</v>
      </c>
      <c r="J196" s="12">
        <f t="shared" si="3"/>
        <v>12.112954600354961</v>
      </c>
      <c r="K196" s="7">
        <v>436234</v>
      </c>
      <c r="L196" s="7">
        <v>90469</v>
      </c>
      <c r="M196" s="7">
        <f>G196-L196</f>
        <v>262531</v>
      </c>
      <c r="N196" s="7">
        <v>250554.34375</v>
      </c>
      <c r="O196" s="22">
        <f>M196/N196</f>
        <v>1.0478006330712437</v>
      </c>
      <c r="P196" s="27">
        <v>2932</v>
      </c>
      <c r="Q196" s="32">
        <f>M196/P196</f>
        <v>89.539904502046383</v>
      </c>
      <c r="R196" s="37" t="s">
        <v>423</v>
      </c>
      <c r="S196" s="42">
        <f>ABS(O2306-O196)*100</f>
        <v>33.055615697513076</v>
      </c>
      <c r="T196" t="s">
        <v>32</v>
      </c>
      <c r="V196" s="7">
        <v>70000</v>
      </c>
      <c r="W196" t="s">
        <v>33</v>
      </c>
      <c r="X196" s="17" t="s">
        <v>34</v>
      </c>
      <c r="Z196" t="s">
        <v>266</v>
      </c>
      <c r="AA196">
        <v>401</v>
      </c>
      <c r="AB196">
        <v>56</v>
      </c>
    </row>
    <row r="197" spans="1:28" x14ac:dyDescent="0.25">
      <c r="A197" t="s">
        <v>454</v>
      </c>
      <c r="B197" t="s">
        <v>455</v>
      </c>
      <c r="C197" s="17">
        <v>44295</v>
      </c>
      <c r="D197" s="7">
        <v>337700</v>
      </c>
      <c r="E197" t="s">
        <v>29</v>
      </c>
      <c r="F197" t="s">
        <v>30</v>
      </c>
      <c r="G197" s="7">
        <v>337700</v>
      </c>
      <c r="H197" s="7">
        <v>194550</v>
      </c>
      <c r="I197" s="12">
        <f>H197/G197*100</f>
        <v>57.610305004441805</v>
      </c>
      <c r="J197" s="12">
        <f t="shared" si="3"/>
        <v>7.9328913328420896</v>
      </c>
      <c r="K197" s="7">
        <v>389092</v>
      </c>
      <c r="L197" s="7">
        <v>77744</v>
      </c>
      <c r="M197" s="7">
        <f>G197-L197</f>
        <v>259956</v>
      </c>
      <c r="N197" s="7">
        <v>225614.5</v>
      </c>
      <c r="O197" s="22">
        <f>M197/N197</f>
        <v>1.1522131777877751</v>
      </c>
      <c r="P197" s="27">
        <v>2248</v>
      </c>
      <c r="Q197" s="32">
        <f>M197/P197</f>
        <v>115.63879003558719</v>
      </c>
      <c r="R197" s="37" t="s">
        <v>423</v>
      </c>
      <c r="S197" s="42">
        <f>ABS(O2306-O197)*100</f>
        <v>22.614361225859938</v>
      </c>
      <c r="T197" t="s">
        <v>74</v>
      </c>
      <c r="V197" s="7">
        <v>70000</v>
      </c>
      <c r="W197" t="s">
        <v>33</v>
      </c>
      <c r="X197" s="17" t="s">
        <v>34</v>
      </c>
      <c r="Z197" t="s">
        <v>266</v>
      </c>
      <c r="AA197">
        <v>401</v>
      </c>
      <c r="AB197">
        <v>56</v>
      </c>
    </row>
    <row r="198" spans="1:28" x14ac:dyDescent="0.25">
      <c r="A198" t="s">
        <v>456</v>
      </c>
      <c r="B198" t="s">
        <v>457</v>
      </c>
      <c r="C198" s="17">
        <v>44851</v>
      </c>
      <c r="D198" s="7">
        <v>334000</v>
      </c>
      <c r="E198" t="s">
        <v>29</v>
      </c>
      <c r="F198" t="s">
        <v>30</v>
      </c>
      <c r="G198" s="7">
        <v>334000</v>
      </c>
      <c r="H198" s="7">
        <v>181540</v>
      </c>
      <c r="I198" s="12">
        <f>H198/G198*100</f>
        <v>54.353293413173652</v>
      </c>
      <c r="J198" s="12">
        <f t="shared" si="3"/>
        <v>4.6758797415739366</v>
      </c>
      <c r="K198" s="7">
        <v>363077</v>
      </c>
      <c r="L198" s="7">
        <v>73257</v>
      </c>
      <c r="M198" s="7">
        <f>G198-L198</f>
        <v>260743</v>
      </c>
      <c r="N198" s="7">
        <v>210014.5</v>
      </c>
      <c r="O198" s="22">
        <f>M198/N198</f>
        <v>1.2415476074271061</v>
      </c>
      <c r="P198" s="27">
        <v>2385</v>
      </c>
      <c r="Q198" s="32">
        <f>M198/P198</f>
        <v>109.32620545073375</v>
      </c>
      <c r="R198" s="37" t="s">
        <v>423</v>
      </c>
      <c r="S198" s="42">
        <f>ABS(O2306-O198)*100</f>
        <v>13.680918261926834</v>
      </c>
      <c r="T198" t="s">
        <v>32</v>
      </c>
      <c r="V198" s="7">
        <v>70000</v>
      </c>
      <c r="W198" t="s">
        <v>33</v>
      </c>
      <c r="X198" s="17" t="s">
        <v>34</v>
      </c>
      <c r="Z198" t="s">
        <v>266</v>
      </c>
      <c r="AA198">
        <v>401</v>
      </c>
      <c r="AB198">
        <v>56</v>
      </c>
    </row>
    <row r="199" spans="1:28" x14ac:dyDescent="0.25">
      <c r="A199" t="s">
        <v>458</v>
      </c>
      <c r="B199" t="s">
        <v>459</v>
      </c>
      <c r="C199" s="17">
        <v>44323</v>
      </c>
      <c r="D199" s="7">
        <v>427500</v>
      </c>
      <c r="E199" t="s">
        <v>29</v>
      </c>
      <c r="F199" t="s">
        <v>30</v>
      </c>
      <c r="G199" s="7">
        <v>427500</v>
      </c>
      <c r="H199" s="7">
        <v>190570</v>
      </c>
      <c r="I199" s="12">
        <f>H199/G199*100</f>
        <v>44.577777777777776</v>
      </c>
      <c r="J199" s="12">
        <f t="shared" si="3"/>
        <v>5.0996358938219402</v>
      </c>
      <c r="K199" s="7">
        <v>381130</v>
      </c>
      <c r="L199" s="7">
        <v>83123</v>
      </c>
      <c r="M199" s="7">
        <f>G199-L199</f>
        <v>344377</v>
      </c>
      <c r="N199" s="7">
        <v>215947.09375</v>
      </c>
      <c r="O199" s="22">
        <f>M199/N199</f>
        <v>1.5947285699463136</v>
      </c>
      <c r="P199" s="27">
        <v>2398</v>
      </c>
      <c r="Q199" s="32">
        <f>M199/P199</f>
        <v>143.61009174311926</v>
      </c>
      <c r="R199" s="37" t="s">
        <v>423</v>
      </c>
      <c r="S199" s="42">
        <f>ABS(O2306-O199)*100</f>
        <v>21.637177989993916</v>
      </c>
      <c r="T199" t="s">
        <v>32</v>
      </c>
      <c r="V199" s="7">
        <v>70000</v>
      </c>
      <c r="W199" t="s">
        <v>33</v>
      </c>
      <c r="X199" s="17" t="s">
        <v>34</v>
      </c>
      <c r="Z199" t="s">
        <v>266</v>
      </c>
      <c r="AA199">
        <v>401</v>
      </c>
      <c r="AB199">
        <v>56</v>
      </c>
    </row>
    <row r="200" spans="1:28" x14ac:dyDescent="0.25">
      <c r="A200" t="s">
        <v>460</v>
      </c>
      <c r="B200" t="s">
        <v>461</v>
      </c>
      <c r="C200" s="17">
        <v>44952</v>
      </c>
      <c r="D200" s="7">
        <v>368500</v>
      </c>
      <c r="E200" t="s">
        <v>29</v>
      </c>
      <c r="F200" t="s">
        <v>30</v>
      </c>
      <c r="G200" s="7">
        <v>368500</v>
      </c>
      <c r="H200" s="7">
        <v>190040</v>
      </c>
      <c r="I200" s="12">
        <f>H200/G200*100</f>
        <v>51.571234735413839</v>
      </c>
      <c r="J200" s="12">
        <f t="shared" si="3"/>
        <v>1.8938210638141229</v>
      </c>
      <c r="K200" s="7">
        <v>380086</v>
      </c>
      <c r="L200" s="7">
        <v>63311</v>
      </c>
      <c r="M200" s="7">
        <f>G200-L200</f>
        <v>305189</v>
      </c>
      <c r="N200" s="7">
        <v>229547.09375</v>
      </c>
      <c r="O200" s="22">
        <f>M200/N200</f>
        <v>1.3295267433548155</v>
      </c>
      <c r="P200" s="27">
        <v>2832</v>
      </c>
      <c r="Q200" s="32">
        <f>M200/P200</f>
        <v>107.76447740112994</v>
      </c>
      <c r="R200" s="37" t="s">
        <v>423</v>
      </c>
      <c r="S200" s="42">
        <f>ABS(O2306-O200)*100</f>
        <v>4.8830046691558993</v>
      </c>
      <c r="T200" t="s">
        <v>32</v>
      </c>
      <c r="V200" s="7">
        <v>60000</v>
      </c>
      <c r="W200" t="s">
        <v>33</v>
      </c>
      <c r="X200" s="17" t="s">
        <v>34</v>
      </c>
      <c r="Z200" t="s">
        <v>266</v>
      </c>
      <c r="AA200">
        <v>401</v>
      </c>
      <c r="AB200">
        <v>53</v>
      </c>
    </row>
    <row r="201" spans="1:28" x14ac:dyDescent="0.25">
      <c r="A201" t="s">
        <v>462</v>
      </c>
      <c r="B201" t="s">
        <v>463</v>
      </c>
      <c r="C201" s="17">
        <v>44407</v>
      </c>
      <c r="D201" s="7">
        <v>402500</v>
      </c>
      <c r="E201" t="s">
        <v>29</v>
      </c>
      <c r="F201" t="s">
        <v>30</v>
      </c>
      <c r="G201" s="7">
        <v>402500</v>
      </c>
      <c r="H201" s="7">
        <v>185760</v>
      </c>
      <c r="I201" s="12">
        <f>H201/G201*100</f>
        <v>46.151552795031051</v>
      </c>
      <c r="J201" s="12">
        <f t="shared" si="3"/>
        <v>3.5258608765686645</v>
      </c>
      <c r="K201" s="7">
        <v>371512</v>
      </c>
      <c r="L201" s="7">
        <v>66006</v>
      </c>
      <c r="M201" s="7">
        <f>G201-L201</f>
        <v>336494</v>
      </c>
      <c r="N201" s="7">
        <v>221381.15625</v>
      </c>
      <c r="O201" s="22">
        <f>M201/N201</f>
        <v>1.5199757996566159</v>
      </c>
      <c r="P201" s="27">
        <v>2633</v>
      </c>
      <c r="Q201" s="32">
        <f>M201/P201</f>
        <v>127.79870869730345</v>
      </c>
      <c r="R201" s="37" t="s">
        <v>423</v>
      </c>
      <c r="S201" s="42">
        <f>ABS(O2306-O201)*100</f>
        <v>14.161900961024143</v>
      </c>
      <c r="T201" t="s">
        <v>32</v>
      </c>
      <c r="V201" s="7">
        <v>60000</v>
      </c>
      <c r="W201" t="s">
        <v>33</v>
      </c>
      <c r="X201" s="17" t="s">
        <v>34</v>
      </c>
      <c r="Z201" t="s">
        <v>266</v>
      </c>
      <c r="AA201">
        <v>401</v>
      </c>
      <c r="AB201">
        <v>55</v>
      </c>
    </row>
    <row r="202" spans="1:28" x14ac:dyDescent="0.25">
      <c r="A202" t="s">
        <v>464</v>
      </c>
      <c r="B202" t="s">
        <v>465</v>
      </c>
      <c r="C202" s="17">
        <v>44418</v>
      </c>
      <c r="D202" s="7">
        <v>378000</v>
      </c>
      <c r="E202" t="s">
        <v>29</v>
      </c>
      <c r="F202" t="s">
        <v>30</v>
      </c>
      <c r="G202" s="7">
        <v>378000</v>
      </c>
      <c r="H202" s="7">
        <v>184440</v>
      </c>
      <c r="I202" s="12">
        <f>H202/G202*100</f>
        <v>48.793650793650798</v>
      </c>
      <c r="J202" s="12">
        <f t="shared" si="3"/>
        <v>0.88376287794891795</v>
      </c>
      <c r="K202" s="7">
        <v>368882</v>
      </c>
      <c r="L202" s="7">
        <v>67177</v>
      </c>
      <c r="M202" s="7">
        <f>G202-L202</f>
        <v>310823</v>
      </c>
      <c r="N202" s="7">
        <v>218626.8125</v>
      </c>
      <c r="O202" s="22">
        <f>M202/N202</f>
        <v>1.4217057663043959</v>
      </c>
      <c r="P202" s="27">
        <v>2791</v>
      </c>
      <c r="Q202" s="32">
        <f>M202/P202</f>
        <v>111.36617699749193</v>
      </c>
      <c r="R202" s="37" t="s">
        <v>423</v>
      </c>
      <c r="S202" s="42">
        <f>ABS(O2306-O202)*100</f>
        <v>4.3348976258021477</v>
      </c>
      <c r="T202" t="s">
        <v>32</v>
      </c>
      <c r="V202" s="7">
        <v>60000</v>
      </c>
      <c r="W202" t="s">
        <v>33</v>
      </c>
      <c r="X202" s="17" t="s">
        <v>34</v>
      </c>
      <c r="Z202" t="s">
        <v>266</v>
      </c>
      <c r="AA202">
        <v>401</v>
      </c>
      <c r="AB202">
        <v>53</v>
      </c>
    </row>
    <row r="203" spans="1:28" x14ac:dyDescent="0.25">
      <c r="A203" t="s">
        <v>466</v>
      </c>
      <c r="B203" t="s">
        <v>467</v>
      </c>
      <c r="C203" s="17">
        <v>44988</v>
      </c>
      <c r="D203" s="7">
        <v>400000</v>
      </c>
      <c r="E203" t="s">
        <v>29</v>
      </c>
      <c r="F203" t="s">
        <v>30</v>
      </c>
      <c r="G203" s="7">
        <v>400000</v>
      </c>
      <c r="H203" s="7">
        <v>171590</v>
      </c>
      <c r="I203" s="12">
        <f>H203/G203*100</f>
        <v>42.897500000000001</v>
      </c>
      <c r="J203" s="12">
        <f t="shared" si="3"/>
        <v>6.779913671599715</v>
      </c>
      <c r="K203" s="7">
        <v>343178</v>
      </c>
      <c r="L203" s="7">
        <v>80999</v>
      </c>
      <c r="M203" s="7">
        <f>G203-L203</f>
        <v>319001</v>
      </c>
      <c r="N203" s="7">
        <v>189984.78125</v>
      </c>
      <c r="O203" s="22">
        <f>M203/N203</f>
        <v>1.6790871242482746</v>
      </c>
      <c r="P203" s="27">
        <v>2101</v>
      </c>
      <c r="Q203" s="32">
        <f>M203/P203</f>
        <v>151.83293669681103</v>
      </c>
      <c r="R203" s="37" t="s">
        <v>423</v>
      </c>
      <c r="S203" s="42">
        <f>ABS(O2306-O203)*100</f>
        <v>30.073033420190008</v>
      </c>
      <c r="T203" t="s">
        <v>32</v>
      </c>
      <c r="V203" s="7">
        <v>60000</v>
      </c>
      <c r="W203" t="s">
        <v>33</v>
      </c>
      <c r="X203" s="17" t="s">
        <v>34</v>
      </c>
      <c r="Z203" t="s">
        <v>266</v>
      </c>
      <c r="AA203">
        <v>401</v>
      </c>
      <c r="AB203">
        <v>53</v>
      </c>
    </row>
    <row r="204" spans="1:28" x14ac:dyDescent="0.25">
      <c r="A204" t="s">
        <v>468</v>
      </c>
      <c r="B204" t="s">
        <v>469</v>
      </c>
      <c r="C204" s="17">
        <v>44616</v>
      </c>
      <c r="D204" s="7">
        <v>385000</v>
      </c>
      <c r="E204" t="s">
        <v>29</v>
      </c>
      <c r="F204" t="s">
        <v>30</v>
      </c>
      <c r="G204" s="7">
        <v>385000</v>
      </c>
      <c r="H204" s="7">
        <v>174810</v>
      </c>
      <c r="I204" s="12">
        <f>H204/G204*100</f>
        <v>45.405194805194803</v>
      </c>
      <c r="J204" s="12">
        <f t="shared" si="3"/>
        <v>4.2722188664049128</v>
      </c>
      <c r="K204" s="7">
        <v>349623</v>
      </c>
      <c r="L204" s="7">
        <v>73609</v>
      </c>
      <c r="M204" s="7">
        <f>G204-L204</f>
        <v>311391</v>
      </c>
      <c r="N204" s="7">
        <v>200010.140625</v>
      </c>
      <c r="O204" s="22">
        <f>M204/N204</f>
        <v>1.5568760615184434</v>
      </c>
      <c r="P204" s="27">
        <v>2348</v>
      </c>
      <c r="Q204" s="32">
        <f>M204/P204</f>
        <v>132.61967632027256</v>
      </c>
      <c r="R204" s="37" t="s">
        <v>423</v>
      </c>
      <c r="S204" s="42">
        <f>ABS(O2306-O204)*100</f>
        <v>17.851927147206894</v>
      </c>
      <c r="T204" t="s">
        <v>32</v>
      </c>
      <c r="V204" s="7">
        <v>65000</v>
      </c>
      <c r="W204" t="s">
        <v>33</v>
      </c>
      <c r="X204" s="17" t="s">
        <v>34</v>
      </c>
      <c r="Z204" t="s">
        <v>266</v>
      </c>
      <c r="AA204">
        <v>401</v>
      </c>
      <c r="AB204">
        <v>53</v>
      </c>
    </row>
    <row r="205" spans="1:28" x14ac:dyDescent="0.25">
      <c r="A205" t="s">
        <v>470</v>
      </c>
      <c r="B205" t="s">
        <v>471</v>
      </c>
      <c r="C205" s="17">
        <v>44530</v>
      </c>
      <c r="D205" s="7">
        <v>420000</v>
      </c>
      <c r="E205" t="s">
        <v>29</v>
      </c>
      <c r="F205" t="s">
        <v>30</v>
      </c>
      <c r="G205" s="7">
        <v>420000</v>
      </c>
      <c r="H205" s="7">
        <v>175380</v>
      </c>
      <c r="I205" s="12">
        <f>H205/G205*100</f>
        <v>41.75714285714286</v>
      </c>
      <c r="J205" s="12">
        <f t="shared" si="3"/>
        <v>7.9202708144568561</v>
      </c>
      <c r="K205" s="7">
        <v>350769</v>
      </c>
      <c r="L205" s="7">
        <v>65766</v>
      </c>
      <c r="M205" s="7">
        <f>G205-L205</f>
        <v>354234</v>
      </c>
      <c r="N205" s="7">
        <v>206523.90625</v>
      </c>
      <c r="O205" s="22">
        <f>M205/N205</f>
        <v>1.7152203172604867</v>
      </c>
      <c r="P205" s="27">
        <v>2320</v>
      </c>
      <c r="Q205" s="32">
        <f>M205/P205</f>
        <v>152.68706896551726</v>
      </c>
      <c r="R205" s="37" t="s">
        <v>423</v>
      </c>
      <c r="S205" s="42">
        <f>ABS(O2306-O205)*100</f>
        <v>33.686352721411225</v>
      </c>
      <c r="T205" t="s">
        <v>32</v>
      </c>
      <c r="V205" s="7">
        <v>60000</v>
      </c>
      <c r="W205" t="s">
        <v>33</v>
      </c>
      <c r="X205" s="17" t="s">
        <v>34</v>
      </c>
      <c r="Z205" t="s">
        <v>266</v>
      </c>
      <c r="AA205">
        <v>401</v>
      </c>
      <c r="AB205">
        <v>56</v>
      </c>
    </row>
    <row r="206" spans="1:28" x14ac:dyDescent="0.25">
      <c r="A206" t="s">
        <v>472</v>
      </c>
      <c r="B206" t="s">
        <v>473</v>
      </c>
      <c r="C206" s="17">
        <v>44288</v>
      </c>
      <c r="D206" s="7">
        <v>325000</v>
      </c>
      <c r="E206" t="s">
        <v>29</v>
      </c>
      <c r="F206" t="s">
        <v>30</v>
      </c>
      <c r="G206" s="7">
        <v>325000</v>
      </c>
      <c r="H206" s="7">
        <v>192750</v>
      </c>
      <c r="I206" s="12">
        <f>H206/G206*100</f>
        <v>59.307692307692307</v>
      </c>
      <c r="J206" s="12">
        <f t="shared" si="3"/>
        <v>9.6302786360925907</v>
      </c>
      <c r="K206" s="7">
        <v>385491</v>
      </c>
      <c r="L206" s="7">
        <v>63447</v>
      </c>
      <c r="M206" s="7">
        <f>G206-L206</f>
        <v>261553</v>
      </c>
      <c r="N206" s="7">
        <v>233365.21875</v>
      </c>
      <c r="O206" s="22">
        <f>M206/N206</f>
        <v>1.120788270852809</v>
      </c>
      <c r="P206" s="27">
        <v>2765</v>
      </c>
      <c r="Q206" s="32">
        <f>M206/P206</f>
        <v>94.59421338155515</v>
      </c>
      <c r="R206" s="37" t="s">
        <v>423</v>
      </c>
      <c r="S206" s="42">
        <f>ABS(O2306-O206)*100</f>
        <v>25.756851919356549</v>
      </c>
      <c r="T206" t="s">
        <v>32</v>
      </c>
      <c r="V206" s="7">
        <v>60000</v>
      </c>
      <c r="W206" t="s">
        <v>33</v>
      </c>
      <c r="X206" s="17" t="s">
        <v>34</v>
      </c>
      <c r="Z206" t="s">
        <v>266</v>
      </c>
      <c r="AA206">
        <v>401</v>
      </c>
      <c r="AB206">
        <v>53</v>
      </c>
    </row>
    <row r="207" spans="1:28" x14ac:dyDescent="0.25">
      <c r="A207" t="s">
        <v>474</v>
      </c>
      <c r="B207" t="s">
        <v>475</v>
      </c>
      <c r="C207" s="17">
        <v>44726</v>
      </c>
      <c r="D207" s="7">
        <v>400000</v>
      </c>
      <c r="E207" t="s">
        <v>29</v>
      </c>
      <c r="F207" t="s">
        <v>30</v>
      </c>
      <c r="G207" s="7">
        <v>400000</v>
      </c>
      <c r="H207" s="7">
        <v>170730</v>
      </c>
      <c r="I207" s="12">
        <f>H207/G207*100</f>
        <v>42.682500000000005</v>
      </c>
      <c r="J207" s="12">
        <f t="shared" si="3"/>
        <v>6.9949136715997113</v>
      </c>
      <c r="K207" s="7">
        <v>341464</v>
      </c>
      <c r="L207" s="7">
        <v>66190</v>
      </c>
      <c r="M207" s="7">
        <f>G207-L207</f>
        <v>333810</v>
      </c>
      <c r="N207" s="7">
        <v>199473.90625</v>
      </c>
      <c r="O207" s="22">
        <f>M207/N207</f>
        <v>1.6734519630935438</v>
      </c>
      <c r="P207" s="27">
        <v>2017</v>
      </c>
      <c r="Q207" s="32">
        <f>M207/P207</f>
        <v>165.49826474962816</v>
      </c>
      <c r="R207" s="37" t="s">
        <v>423</v>
      </c>
      <c r="S207" s="42">
        <f>ABS(O2306-O207)*100</f>
        <v>29.509517304716937</v>
      </c>
      <c r="T207" t="s">
        <v>74</v>
      </c>
      <c r="V207" s="7">
        <v>60000</v>
      </c>
      <c r="W207" t="s">
        <v>33</v>
      </c>
      <c r="X207" s="17" t="s">
        <v>34</v>
      </c>
      <c r="Z207" t="s">
        <v>266</v>
      </c>
      <c r="AA207">
        <v>401</v>
      </c>
      <c r="AB207">
        <v>53</v>
      </c>
    </row>
    <row r="208" spans="1:28" x14ac:dyDescent="0.25">
      <c r="A208" t="s">
        <v>476</v>
      </c>
      <c r="B208" t="s">
        <v>477</v>
      </c>
      <c r="C208" s="17">
        <v>44792</v>
      </c>
      <c r="D208" s="7">
        <v>475000</v>
      </c>
      <c r="E208" t="s">
        <v>29</v>
      </c>
      <c r="F208" t="s">
        <v>30</v>
      </c>
      <c r="G208" s="7">
        <v>475000</v>
      </c>
      <c r="H208" s="7">
        <v>184450</v>
      </c>
      <c r="I208" s="12">
        <f>H208/G208*100</f>
        <v>38.831578947368421</v>
      </c>
      <c r="J208" s="12">
        <f t="shared" si="3"/>
        <v>10.845834724231295</v>
      </c>
      <c r="K208" s="7">
        <v>368893</v>
      </c>
      <c r="L208" s="7">
        <v>74489</v>
      </c>
      <c r="M208" s="7">
        <f>G208-L208</f>
        <v>400511</v>
      </c>
      <c r="N208" s="7">
        <v>213336.234375</v>
      </c>
      <c r="O208" s="22">
        <f>M208/N208</f>
        <v>1.8773697828376699</v>
      </c>
      <c r="P208" s="27">
        <v>2354</v>
      </c>
      <c r="Q208" s="32">
        <f>M208/P208</f>
        <v>170.14061172472387</v>
      </c>
      <c r="R208" s="37" t="s">
        <v>423</v>
      </c>
      <c r="S208" s="42">
        <f>ABS(O2306-O208)*100</f>
        <v>49.901299279129539</v>
      </c>
      <c r="T208" t="s">
        <v>32</v>
      </c>
      <c r="V208" s="7">
        <v>70000</v>
      </c>
      <c r="W208" t="s">
        <v>33</v>
      </c>
      <c r="X208" s="17" t="s">
        <v>34</v>
      </c>
      <c r="Z208" t="s">
        <v>266</v>
      </c>
      <c r="AA208">
        <v>401</v>
      </c>
      <c r="AB208">
        <v>53</v>
      </c>
    </row>
    <row r="209" spans="1:28" x14ac:dyDescent="0.25">
      <c r="A209" t="s">
        <v>478</v>
      </c>
      <c r="B209" t="s">
        <v>479</v>
      </c>
      <c r="C209" s="17">
        <v>44348</v>
      </c>
      <c r="D209" s="7">
        <v>380000</v>
      </c>
      <c r="E209" t="s">
        <v>29</v>
      </c>
      <c r="F209" t="s">
        <v>30</v>
      </c>
      <c r="G209" s="7">
        <v>380000</v>
      </c>
      <c r="H209" s="7">
        <v>220700</v>
      </c>
      <c r="I209" s="12">
        <f>H209/G209*100</f>
        <v>58.078947368421055</v>
      </c>
      <c r="J209" s="12">
        <f t="shared" si="3"/>
        <v>8.401533696821339</v>
      </c>
      <c r="K209" s="7">
        <v>441390</v>
      </c>
      <c r="L209" s="7">
        <v>78826</v>
      </c>
      <c r="M209" s="7">
        <f>G209-L209</f>
        <v>301174</v>
      </c>
      <c r="N209" s="7">
        <v>244975.671875</v>
      </c>
      <c r="O209" s="22">
        <f>M209/N209</f>
        <v>1.2294037105597795</v>
      </c>
      <c r="P209" s="27">
        <v>2920</v>
      </c>
      <c r="Q209" s="32">
        <f>M209/P209</f>
        <v>103.14178082191781</v>
      </c>
      <c r="R209" s="37" t="s">
        <v>480</v>
      </c>
      <c r="S209" s="42">
        <f>ABS(O2306-O209)*100</f>
        <v>14.895307948659497</v>
      </c>
      <c r="T209" t="s">
        <v>32</v>
      </c>
      <c r="V209" s="7">
        <v>70000</v>
      </c>
      <c r="W209" t="s">
        <v>33</v>
      </c>
      <c r="X209" s="17" t="s">
        <v>34</v>
      </c>
      <c r="Z209" t="s">
        <v>266</v>
      </c>
      <c r="AA209">
        <v>401</v>
      </c>
      <c r="AB209">
        <v>56</v>
      </c>
    </row>
    <row r="210" spans="1:28" x14ac:dyDescent="0.25">
      <c r="A210" t="s">
        <v>481</v>
      </c>
      <c r="B210" t="s">
        <v>482</v>
      </c>
      <c r="C210" s="17">
        <v>44378</v>
      </c>
      <c r="D210" s="7">
        <v>405000</v>
      </c>
      <c r="E210" t="s">
        <v>29</v>
      </c>
      <c r="F210" t="s">
        <v>30</v>
      </c>
      <c r="G210" s="7">
        <v>405000</v>
      </c>
      <c r="H210" s="7">
        <v>197810</v>
      </c>
      <c r="I210" s="12">
        <f>H210/G210*100</f>
        <v>48.841975308641977</v>
      </c>
      <c r="J210" s="12">
        <f t="shared" si="3"/>
        <v>0.83543836295773843</v>
      </c>
      <c r="K210" s="7">
        <v>395619</v>
      </c>
      <c r="L210" s="7">
        <v>70292</v>
      </c>
      <c r="M210" s="7">
        <f>G210-L210</f>
        <v>334708</v>
      </c>
      <c r="N210" s="7">
        <v>235744.203125</v>
      </c>
      <c r="O210" s="22">
        <f>M210/N210</f>
        <v>1.4197931298549296</v>
      </c>
      <c r="P210" s="27">
        <v>2488</v>
      </c>
      <c r="Q210" s="32">
        <f>M210/P210</f>
        <v>134.52893890675242</v>
      </c>
      <c r="R210" s="37" t="s">
        <v>423</v>
      </c>
      <c r="S210" s="42">
        <f>ABS(O2306-O210)*100</f>
        <v>4.14363398085551</v>
      </c>
      <c r="T210" t="s">
        <v>32</v>
      </c>
      <c r="V210" s="7">
        <v>60000</v>
      </c>
      <c r="W210" t="s">
        <v>33</v>
      </c>
      <c r="X210" s="17" t="s">
        <v>34</v>
      </c>
      <c r="Z210" t="s">
        <v>266</v>
      </c>
      <c r="AA210">
        <v>401</v>
      </c>
      <c r="AB210">
        <v>56</v>
      </c>
    </row>
    <row r="211" spans="1:28" x14ac:dyDescent="0.25">
      <c r="A211" t="s">
        <v>483</v>
      </c>
      <c r="B211" t="s">
        <v>484</v>
      </c>
      <c r="C211" s="17">
        <v>44992</v>
      </c>
      <c r="D211" s="7">
        <v>319000</v>
      </c>
      <c r="E211" t="s">
        <v>29</v>
      </c>
      <c r="F211" t="s">
        <v>30</v>
      </c>
      <c r="G211" s="7">
        <v>319000</v>
      </c>
      <c r="H211" s="7">
        <v>153250</v>
      </c>
      <c r="I211" s="12">
        <f>H211/G211*100</f>
        <v>48.040752351097176</v>
      </c>
      <c r="J211" s="12">
        <f t="shared" si="3"/>
        <v>1.6366613205025402</v>
      </c>
      <c r="K211" s="7">
        <v>306498</v>
      </c>
      <c r="L211" s="7">
        <v>63151</v>
      </c>
      <c r="M211" s="7">
        <f>G211-L211</f>
        <v>255849</v>
      </c>
      <c r="N211" s="7">
        <v>176338.40625</v>
      </c>
      <c r="O211" s="22">
        <f>M211/N211</f>
        <v>1.4508977677686139</v>
      </c>
      <c r="P211" s="27">
        <v>2386</v>
      </c>
      <c r="Q211" s="32">
        <f>M211/P211</f>
        <v>107.2292539815591</v>
      </c>
      <c r="R211" s="37" t="s">
        <v>423</v>
      </c>
      <c r="S211" s="42">
        <f>ABS(O2306-O211)*100</f>
        <v>7.2540977722239441</v>
      </c>
      <c r="T211" t="s">
        <v>32</v>
      </c>
      <c r="V211" s="7">
        <v>60000</v>
      </c>
      <c r="W211" t="s">
        <v>33</v>
      </c>
      <c r="X211" s="17" t="s">
        <v>34</v>
      </c>
      <c r="Z211" t="s">
        <v>266</v>
      </c>
      <c r="AA211">
        <v>401</v>
      </c>
      <c r="AB211">
        <v>48</v>
      </c>
    </row>
    <row r="212" spans="1:28" x14ac:dyDescent="0.25">
      <c r="A212" t="s">
        <v>485</v>
      </c>
      <c r="B212" t="s">
        <v>486</v>
      </c>
      <c r="C212" s="17">
        <v>44389</v>
      </c>
      <c r="D212" s="7">
        <v>380000</v>
      </c>
      <c r="E212" t="s">
        <v>29</v>
      </c>
      <c r="F212" t="s">
        <v>30</v>
      </c>
      <c r="G212" s="7">
        <v>380000</v>
      </c>
      <c r="H212" s="7">
        <v>163900</v>
      </c>
      <c r="I212" s="12">
        <f>H212/G212*100</f>
        <v>43.131578947368418</v>
      </c>
      <c r="J212" s="12">
        <f t="shared" si="3"/>
        <v>6.5458347242312982</v>
      </c>
      <c r="K212" s="7">
        <v>327809</v>
      </c>
      <c r="L212" s="7">
        <v>65874</v>
      </c>
      <c r="M212" s="7">
        <f>G212-L212</f>
        <v>314126</v>
      </c>
      <c r="N212" s="7">
        <v>189807.96875</v>
      </c>
      <c r="O212" s="22">
        <f>M212/N212</f>
        <v>1.6549673971472814</v>
      </c>
      <c r="P212" s="27">
        <v>2325</v>
      </c>
      <c r="Q212" s="32">
        <f>M212/P212</f>
        <v>135.1079569892473</v>
      </c>
      <c r="R212" s="37" t="s">
        <v>423</v>
      </c>
      <c r="S212" s="42">
        <f>ABS(O2306-O212)*100</f>
        <v>27.661060710090691</v>
      </c>
      <c r="T212" t="s">
        <v>32</v>
      </c>
      <c r="V212" s="7">
        <v>60000</v>
      </c>
      <c r="W212" t="s">
        <v>33</v>
      </c>
      <c r="X212" s="17" t="s">
        <v>34</v>
      </c>
      <c r="Z212" t="s">
        <v>266</v>
      </c>
      <c r="AA212">
        <v>401</v>
      </c>
      <c r="AB212">
        <v>50</v>
      </c>
    </row>
    <row r="213" spans="1:28" x14ac:dyDescent="0.25">
      <c r="A213" t="s">
        <v>487</v>
      </c>
      <c r="B213" t="s">
        <v>488</v>
      </c>
      <c r="C213" s="17">
        <v>44315</v>
      </c>
      <c r="D213" s="7">
        <v>311000</v>
      </c>
      <c r="E213" t="s">
        <v>29</v>
      </c>
      <c r="F213" t="s">
        <v>30</v>
      </c>
      <c r="G213" s="7">
        <v>311000</v>
      </c>
      <c r="H213" s="7">
        <v>176630</v>
      </c>
      <c r="I213" s="12">
        <f>H213/G213*100</f>
        <v>56.79421221864952</v>
      </c>
      <c r="J213" s="12">
        <f t="shared" si="3"/>
        <v>7.1167985470498039</v>
      </c>
      <c r="K213" s="7">
        <v>353259</v>
      </c>
      <c r="L213" s="7">
        <v>66660</v>
      </c>
      <c r="M213" s="7">
        <f>G213-L213</f>
        <v>244340</v>
      </c>
      <c r="N213" s="7">
        <v>193647.96875</v>
      </c>
      <c r="O213" s="22">
        <f>M213/N213</f>
        <v>1.2617741439645231</v>
      </c>
      <c r="P213" s="27">
        <v>2140</v>
      </c>
      <c r="Q213" s="32">
        <f>M213/P213</f>
        <v>114.17757009345794</v>
      </c>
      <c r="R213" s="37" t="s">
        <v>480</v>
      </c>
      <c r="S213" s="42">
        <f>ABS(O2306-O213)*100</f>
        <v>11.658264608185132</v>
      </c>
      <c r="T213" t="s">
        <v>32</v>
      </c>
      <c r="V213" s="7">
        <v>60000</v>
      </c>
      <c r="W213" t="s">
        <v>33</v>
      </c>
      <c r="X213" s="17" t="s">
        <v>34</v>
      </c>
      <c r="Z213" t="s">
        <v>266</v>
      </c>
      <c r="AA213">
        <v>401</v>
      </c>
      <c r="AB213">
        <v>56</v>
      </c>
    </row>
    <row r="214" spans="1:28" x14ac:dyDescent="0.25">
      <c r="A214" t="s">
        <v>489</v>
      </c>
      <c r="B214" t="s">
        <v>490</v>
      </c>
      <c r="C214" s="17">
        <v>44540</v>
      </c>
      <c r="D214" s="7">
        <v>375000</v>
      </c>
      <c r="E214" t="s">
        <v>29</v>
      </c>
      <c r="F214" t="s">
        <v>30</v>
      </c>
      <c r="G214" s="7">
        <v>375000</v>
      </c>
      <c r="H214" s="7">
        <v>208500</v>
      </c>
      <c r="I214" s="12">
        <f>H214/G214*100</f>
        <v>55.600000000000009</v>
      </c>
      <c r="J214" s="12">
        <f t="shared" si="3"/>
        <v>5.9225863284002926</v>
      </c>
      <c r="K214" s="7">
        <v>416995</v>
      </c>
      <c r="L214" s="7">
        <v>84460</v>
      </c>
      <c r="M214" s="7">
        <f>G214-L214</f>
        <v>290540</v>
      </c>
      <c r="N214" s="7">
        <v>224685.8125</v>
      </c>
      <c r="O214" s="22">
        <f>M214/N214</f>
        <v>1.29309455175324</v>
      </c>
      <c r="P214" s="27">
        <v>2377</v>
      </c>
      <c r="Q214" s="32">
        <f>M214/P214</f>
        <v>122.22970130416492</v>
      </c>
      <c r="R214" s="37" t="s">
        <v>480</v>
      </c>
      <c r="S214" s="42">
        <f>ABS(O2306-O214)*100</f>
        <v>8.5262238293134516</v>
      </c>
      <c r="T214" t="s">
        <v>74</v>
      </c>
      <c r="V214" s="7">
        <v>75000</v>
      </c>
      <c r="W214" t="s">
        <v>33</v>
      </c>
      <c r="X214" s="17" t="s">
        <v>34</v>
      </c>
      <c r="Z214" t="s">
        <v>266</v>
      </c>
      <c r="AA214">
        <v>401</v>
      </c>
      <c r="AB214">
        <v>56</v>
      </c>
    </row>
    <row r="215" spans="1:28" x14ac:dyDescent="0.25">
      <c r="A215" t="s">
        <v>491</v>
      </c>
      <c r="B215" t="s">
        <v>492</v>
      </c>
      <c r="C215" s="17">
        <v>45015</v>
      </c>
      <c r="D215" s="7">
        <v>370000</v>
      </c>
      <c r="E215" t="s">
        <v>493</v>
      </c>
      <c r="F215" t="s">
        <v>30</v>
      </c>
      <c r="G215" s="7">
        <v>370000</v>
      </c>
      <c r="H215" s="7">
        <v>181200</v>
      </c>
      <c r="I215" s="12">
        <f>H215/G215*100</f>
        <v>48.972972972972975</v>
      </c>
      <c r="J215" s="12">
        <f t="shared" si="3"/>
        <v>0.70444069862674041</v>
      </c>
      <c r="K215" s="7">
        <v>362405</v>
      </c>
      <c r="L215" s="7">
        <v>69085</v>
      </c>
      <c r="M215" s="7">
        <f>G215-L215</f>
        <v>300915</v>
      </c>
      <c r="N215" s="7">
        <v>198189.1875</v>
      </c>
      <c r="O215" s="22">
        <f>M215/N215</f>
        <v>1.5183219821212497</v>
      </c>
      <c r="P215" s="27">
        <v>2562</v>
      </c>
      <c r="Q215" s="32">
        <f>M215/P215</f>
        <v>117.45316159250585</v>
      </c>
      <c r="R215" s="37" t="s">
        <v>480</v>
      </c>
      <c r="S215" s="42">
        <f>ABS(O2306-O215)*100</f>
        <v>13.996519207487523</v>
      </c>
      <c r="T215" t="s">
        <v>32</v>
      </c>
      <c r="V215" s="7">
        <v>60000</v>
      </c>
      <c r="W215" t="s">
        <v>33</v>
      </c>
      <c r="X215" s="17" t="s">
        <v>34</v>
      </c>
      <c r="Z215" t="s">
        <v>266</v>
      </c>
      <c r="AA215">
        <v>401</v>
      </c>
      <c r="AB215">
        <v>53</v>
      </c>
    </row>
    <row r="216" spans="1:28" x14ac:dyDescent="0.25">
      <c r="A216" t="s">
        <v>494</v>
      </c>
      <c r="B216" t="s">
        <v>495</v>
      </c>
      <c r="C216" s="17">
        <v>44685</v>
      </c>
      <c r="D216" s="7">
        <v>468455</v>
      </c>
      <c r="E216" t="s">
        <v>29</v>
      </c>
      <c r="F216" t="s">
        <v>30</v>
      </c>
      <c r="G216" s="7">
        <v>468455</v>
      </c>
      <c r="H216" s="7">
        <v>218270</v>
      </c>
      <c r="I216" s="12">
        <f>H216/G216*100</f>
        <v>46.593589565700015</v>
      </c>
      <c r="J216" s="12">
        <f t="shared" si="3"/>
        <v>3.0838241058997014</v>
      </c>
      <c r="K216" s="7">
        <v>436532</v>
      </c>
      <c r="L216" s="7">
        <v>68888</v>
      </c>
      <c r="M216" s="7">
        <f>G216-L216</f>
        <v>399567</v>
      </c>
      <c r="N216" s="7">
        <v>248408.109375</v>
      </c>
      <c r="O216" s="22">
        <f>M216/N216</f>
        <v>1.6085102898022088</v>
      </c>
      <c r="P216" s="27">
        <v>3024</v>
      </c>
      <c r="Q216" s="32">
        <f>M216/P216</f>
        <v>132.13194444444446</v>
      </c>
      <c r="R216" s="37" t="s">
        <v>480</v>
      </c>
      <c r="S216" s="42">
        <f>ABS(O2306-O216)*100</f>
        <v>23.015349975583433</v>
      </c>
      <c r="T216" t="s">
        <v>496</v>
      </c>
      <c r="V216" s="7">
        <v>60000</v>
      </c>
      <c r="W216" t="s">
        <v>33</v>
      </c>
      <c r="X216" s="17" t="s">
        <v>34</v>
      </c>
      <c r="Z216" t="s">
        <v>266</v>
      </c>
      <c r="AA216">
        <v>401</v>
      </c>
      <c r="AB216">
        <v>56</v>
      </c>
    </row>
    <row r="217" spans="1:28" x14ac:dyDescent="0.25">
      <c r="A217" t="s">
        <v>497</v>
      </c>
      <c r="B217" t="s">
        <v>498</v>
      </c>
      <c r="C217" s="17">
        <v>44707</v>
      </c>
      <c r="D217" s="7">
        <v>430000</v>
      </c>
      <c r="E217" t="s">
        <v>29</v>
      </c>
      <c r="F217" t="s">
        <v>30</v>
      </c>
      <c r="G217" s="7">
        <v>430000</v>
      </c>
      <c r="H217" s="7">
        <v>194880</v>
      </c>
      <c r="I217" s="12">
        <f>H217/G217*100</f>
        <v>45.32093023255814</v>
      </c>
      <c r="J217" s="12">
        <f t="shared" si="3"/>
        <v>4.3564834390415754</v>
      </c>
      <c r="K217" s="7">
        <v>389767</v>
      </c>
      <c r="L217" s="7">
        <v>70017</v>
      </c>
      <c r="M217" s="7">
        <f>G217-L217</f>
        <v>359983</v>
      </c>
      <c r="N217" s="7">
        <v>216047.296875</v>
      </c>
      <c r="O217" s="22">
        <f>M217/N217</f>
        <v>1.6662231150629849</v>
      </c>
      <c r="P217" s="27">
        <v>2321</v>
      </c>
      <c r="Q217" s="32">
        <f>M217/P217</f>
        <v>155.09823352003446</v>
      </c>
      <c r="R217" s="37" t="s">
        <v>480</v>
      </c>
      <c r="S217" s="42">
        <f>ABS(O2306-O217)*100</f>
        <v>28.786632501661046</v>
      </c>
      <c r="T217" t="s">
        <v>32</v>
      </c>
      <c r="V217" s="7">
        <v>60000</v>
      </c>
      <c r="W217" t="s">
        <v>33</v>
      </c>
      <c r="X217" s="17" t="s">
        <v>34</v>
      </c>
      <c r="Z217" t="s">
        <v>266</v>
      </c>
      <c r="AA217">
        <v>401</v>
      </c>
      <c r="AB217">
        <v>56</v>
      </c>
    </row>
    <row r="218" spans="1:28" x14ac:dyDescent="0.25">
      <c r="A218" t="s">
        <v>499</v>
      </c>
      <c r="B218" t="s">
        <v>500</v>
      </c>
      <c r="C218" s="17">
        <v>44418</v>
      </c>
      <c r="D218" s="7">
        <v>410000</v>
      </c>
      <c r="E218" t="s">
        <v>29</v>
      </c>
      <c r="F218" t="s">
        <v>30</v>
      </c>
      <c r="G218" s="7">
        <v>410000</v>
      </c>
      <c r="H218" s="7">
        <v>223070</v>
      </c>
      <c r="I218" s="12">
        <f>H218/G218*100</f>
        <v>54.407317073170738</v>
      </c>
      <c r="J218" s="12">
        <f t="shared" si="3"/>
        <v>4.729903401571022</v>
      </c>
      <c r="K218" s="7">
        <v>446135</v>
      </c>
      <c r="L218" s="7">
        <v>86901</v>
      </c>
      <c r="M218" s="7">
        <f>G218-L218</f>
        <v>323099</v>
      </c>
      <c r="N218" s="7">
        <v>242725.671875</v>
      </c>
      <c r="O218" s="22">
        <f>M218/N218</f>
        <v>1.3311282548077199</v>
      </c>
      <c r="P218" s="27">
        <v>2833</v>
      </c>
      <c r="Q218" s="32">
        <f>M218/P218</f>
        <v>114.0483586304271</v>
      </c>
      <c r="R218" s="37" t="s">
        <v>480</v>
      </c>
      <c r="S218" s="42">
        <f>ABS(O2306-O218)*100</f>
        <v>4.7228535238654556</v>
      </c>
      <c r="T218" t="s">
        <v>32</v>
      </c>
      <c r="V218" s="7">
        <v>75000</v>
      </c>
      <c r="W218" t="s">
        <v>33</v>
      </c>
      <c r="X218" s="17" t="s">
        <v>34</v>
      </c>
      <c r="Z218" t="s">
        <v>266</v>
      </c>
      <c r="AA218">
        <v>401</v>
      </c>
      <c r="AB218">
        <v>56</v>
      </c>
    </row>
    <row r="219" spans="1:28" x14ac:dyDescent="0.25">
      <c r="A219" t="s">
        <v>501</v>
      </c>
      <c r="B219" t="s">
        <v>502</v>
      </c>
      <c r="C219" s="17">
        <v>44988</v>
      </c>
      <c r="D219" s="7">
        <v>550000</v>
      </c>
      <c r="E219" t="s">
        <v>29</v>
      </c>
      <c r="F219" t="s">
        <v>30</v>
      </c>
      <c r="G219" s="7">
        <v>550000</v>
      </c>
      <c r="H219" s="7">
        <v>237470</v>
      </c>
      <c r="I219" s="12">
        <f>H219/G219*100</f>
        <v>43.176363636363632</v>
      </c>
      <c r="J219" s="12">
        <f t="shared" si="3"/>
        <v>6.5010500352360836</v>
      </c>
      <c r="K219" s="7">
        <v>474938</v>
      </c>
      <c r="L219" s="7">
        <v>72374</v>
      </c>
      <c r="M219" s="7">
        <f>G219-L219</f>
        <v>477626</v>
      </c>
      <c r="N219" s="7">
        <v>272002.6875</v>
      </c>
      <c r="O219" s="22">
        <f>M219/N219</f>
        <v>1.7559605913820244</v>
      </c>
      <c r="P219" s="27">
        <v>3628</v>
      </c>
      <c r="Q219" s="32">
        <f>M219/P219</f>
        <v>131.64994487320837</v>
      </c>
      <c r="R219" s="37" t="s">
        <v>480</v>
      </c>
      <c r="S219" s="42">
        <f>ABS(O2306-O219)*100</f>
        <v>37.760380133564993</v>
      </c>
      <c r="T219" t="s">
        <v>32</v>
      </c>
      <c r="V219" s="7">
        <v>60000</v>
      </c>
      <c r="W219" t="s">
        <v>33</v>
      </c>
      <c r="X219" s="17" t="s">
        <v>34</v>
      </c>
      <c r="Z219" t="s">
        <v>266</v>
      </c>
      <c r="AA219">
        <v>401</v>
      </c>
      <c r="AB219">
        <v>53</v>
      </c>
    </row>
    <row r="220" spans="1:28" x14ac:dyDescent="0.25">
      <c r="A220" t="s">
        <v>503</v>
      </c>
      <c r="B220" t="s">
        <v>504</v>
      </c>
      <c r="C220" s="17">
        <v>44371</v>
      </c>
      <c r="D220" s="7">
        <v>364000</v>
      </c>
      <c r="E220" t="s">
        <v>29</v>
      </c>
      <c r="F220" t="s">
        <v>30</v>
      </c>
      <c r="G220" s="7">
        <v>364000</v>
      </c>
      <c r="H220" s="7">
        <v>155860</v>
      </c>
      <c r="I220" s="12">
        <f>H220/G220*100</f>
        <v>42.818681318681314</v>
      </c>
      <c r="J220" s="12">
        <f t="shared" si="3"/>
        <v>6.8587323529184019</v>
      </c>
      <c r="K220" s="7">
        <v>311714</v>
      </c>
      <c r="L220" s="7">
        <v>10766</v>
      </c>
      <c r="M220" s="7">
        <f>G220-L220</f>
        <v>353234</v>
      </c>
      <c r="N220" s="7">
        <v>203343.25</v>
      </c>
      <c r="O220" s="22">
        <f>M220/N220</f>
        <v>1.7371316726766195</v>
      </c>
      <c r="P220" s="27">
        <v>2057</v>
      </c>
      <c r="Q220" s="32">
        <f>M220/P220</f>
        <v>171.72289742343219</v>
      </c>
      <c r="R220" s="37" t="s">
        <v>480</v>
      </c>
      <c r="S220" s="42">
        <f>ABS(O2306-O220)*100</f>
        <v>35.877488263024503</v>
      </c>
      <c r="T220" t="s">
        <v>74</v>
      </c>
      <c r="V220" s="7">
        <v>5000</v>
      </c>
      <c r="W220" t="s">
        <v>33</v>
      </c>
      <c r="X220" s="17" t="s">
        <v>34</v>
      </c>
      <c r="Z220" t="s">
        <v>266</v>
      </c>
      <c r="AA220">
        <v>401</v>
      </c>
      <c r="AB220">
        <v>56</v>
      </c>
    </row>
    <row r="221" spans="1:28" x14ac:dyDescent="0.25">
      <c r="A221" t="s">
        <v>505</v>
      </c>
      <c r="B221" t="s">
        <v>506</v>
      </c>
      <c r="C221" s="17">
        <v>44848</v>
      </c>
      <c r="D221" s="7">
        <v>590000</v>
      </c>
      <c r="E221" t="s">
        <v>29</v>
      </c>
      <c r="F221" t="s">
        <v>30</v>
      </c>
      <c r="G221" s="7">
        <v>590000</v>
      </c>
      <c r="H221" s="7">
        <v>278950</v>
      </c>
      <c r="I221" s="12">
        <f>H221/G221*100</f>
        <v>47.279661016949156</v>
      </c>
      <c r="J221" s="12">
        <f t="shared" si="3"/>
        <v>2.3977526546505601</v>
      </c>
      <c r="K221" s="7">
        <v>557900</v>
      </c>
      <c r="L221" s="7">
        <v>117451</v>
      </c>
      <c r="M221" s="7">
        <f>G221-L221</f>
        <v>472549</v>
      </c>
      <c r="N221" s="7">
        <v>657386.5625</v>
      </c>
      <c r="O221" s="22">
        <f>M221/N221</f>
        <v>0.71882972204805295</v>
      </c>
      <c r="P221" s="27">
        <v>3428</v>
      </c>
      <c r="Q221" s="32">
        <f>M221/P221</f>
        <v>137.84976662777129</v>
      </c>
      <c r="R221" s="37" t="s">
        <v>507</v>
      </c>
      <c r="S221" s="42">
        <f>ABS(O2306-O221)*100</f>
        <v>65.952706799832157</v>
      </c>
      <c r="T221" t="s">
        <v>32</v>
      </c>
      <c r="V221" s="7">
        <v>100000</v>
      </c>
      <c r="W221" t="s">
        <v>33</v>
      </c>
      <c r="X221" s="17" t="s">
        <v>34</v>
      </c>
      <c r="Z221" t="s">
        <v>68</v>
      </c>
      <c r="AA221">
        <v>401</v>
      </c>
      <c r="AB221">
        <v>71</v>
      </c>
    </row>
    <row r="222" spans="1:28" x14ac:dyDescent="0.25">
      <c r="A222" t="s">
        <v>508</v>
      </c>
      <c r="B222" t="s">
        <v>509</v>
      </c>
      <c r="C222" s="17">
        <v>44348</v>
      </c>
      <c r="D222" s="7">
        <v>470000</v>
      </c>
      <c r="E222" t="s">
        <v>29</v>
      </c>
      <c r="F222" t="s">
        <v>30</v>
      </c>
      <c r="G222" s="7">
        <v>470000</v>
      </c>
      <c r="H222" s="7">
        <v>248280</v>
      </c>
      <c r="I222" s="12">
        <f>H222/G222*100</f>
        <v>52.825531914893617</v>
      </c>
      <c r="J222" s="12">
        <f t="shared" si="3"/>
        <v>3.1481182432939008</v>
      </c>
      <c r="K222" s="7">
        <v>496553</v>
      </c>
      <c r="L222" s="7">
        <v>117791</v>
      </c>
      <c r="M222" s="7">
        <f>G222-L222</f>
        <v>352209</v>
      </c>
      <c r="N222" s="7">
        <v>565316.4375</v>
      </c>
      <c r="O222" s="22">
        <f>M222/N222</f>
        <v>0.6230298230095247</v>
      </c>
      <c r="P222" s="27">
        <v>3426</v>
      </c>
      <c r="Q222" s="32">
        <f>M222/P222</f>
        <v>102.80472854640981</v>
      </c>
      <c r="R222" s="37" t="s">
        <v>507</v>
      </c>
      <c r="S222" s="42">
        <f>ABS(O2306-O222)*100</f>
        <v>75.532696703684977</v>
      </c>
      <c r="T222" t="s">
        <v>32</v>
      </c>
      <c r="V222" s="7">
        <v>105000</v>
      </c>
      <c r="W222" t="s">
        <v>33</v>
      </c>
      <c r="X222" s="17" t="s">
        <v>34</v>
      </c>
      <c r="Z222" t="s">
        <v>68</v>
      </c>
      <c r="AA222">
        <v>401</v>
      </c>
      <c r="AB222">
        <v>72</v>
      </c>
    </row>
    <row r="223" spans="1:28" x14ac:dyDescent="0.25">
      <c r="A223" t="s">
        <v>510</v>
      </c>
      <c r="B223" t="s">
        <v>511</v>
      </c>
      <c r="C223" s="17">
        <v>44701</v>
      </c>
      <c r="D223" s="7">
        <v>271000</v>
      </c>
      <c r="E223" t="s">
        <v>493</v>
      </c>
      <c r="F223" t="s">
        <v>30</v>
      </c>
      <c r="G223" s="7">
        <v>271000</v>
      </c>
      <c r="H223" s="7">
        <v>177080</v>
      </c>
      <c r="I223" s="12">
        <f>H223/G223*100</f>
        <v>65.343173431734314</v>
      </c>
      <c r="J223" s="12">
        <f t="shared" si="3"/>
        <v>15.665759760134598</v>
      </c>
      <c r="K223" s="7">
        <v>354153</v>
      </c>
      <c r="L223" s="7">
        <v>66585</v>
      </c>
      <c r="M223" s="7">
        <f>G223-L223</f>
        <v>204415</v>
      </c>
      <c r="N223" s="7">
        <v>199700</v>
      </c>
      <c r="O223" s="22">
        <f>M223/N223</f>
        <v>1.0236104156234351</v>
      </c>
      <c r="P223" s="27">
        <v>1870</v>
      </c>
      <c r="Q223" s="32">
        <f>M223/P223</f>
        <v>109.31283422459893</v>
      </c>
      <c r="R223" s="37" t="s">
        <v>512</v>
      </c>
      <c r="S223" s="42">
        <f>ABS(O2306-O223)*100</f>
        <v>35.474637442293933</v>
      </c>
      <c r="T223" t="s">
        <v>74</v>
      </c>
      <c r="V223" s="7">
        <v>60000</v>
      </c>
      <c r="W223" t="s">
        <v>33</v>
      </c>
      <c r="X223" s="17" t="s">
        <v>34</v>
      </c>
      <c r="Z223" t="s">
        <v>266</v>
      </c>
      <c r="AA223">
        <v>401</v>
      </c>
      <c r="AB223">
        <v>56</v>
      </c>
    </row>
    <row r="224" spans="1:28" x14ac:dyDescent="0.25">
      <c r="A224" t="s">
        <v>513</v>
      </c>
      <c r="B224" t="s">
        <v>514</v>
      </c>
      <c r="C224" s="17">
        <v>44852</v>
      </c>
      <c r="D224" s="7">
        <v>460000</v>
      </c>
      <c r="E224" t="s">
        <v>29</v>
      </c>
      <c r="F224" t="s">
        <v>30</v>
      </c>
      <c r="G224" s="7">
        <v>460000</v>
      </c>
      <c r="H224" s="7">
        <v>215730</v>
      </c>
      <c r="I224" s="12">
        <f>H224/G224*100</f>
        <v>46.89782608695652</v>
      </c>
      <c r="J224" s="12">
        <f t="shared" si="3"/>
        <v>2.7795875846431954</v>
      </c>
      <c r="K224" s="7">
        <v>431459</v>
      </c>
      <c r="L224" s="7">
        <v>88177</v>
      </c>
      <c r="M224" s="7">
        <f>G224-L224</f>
        <v>371823</v>
      </c>
      <c r="N224" s="7">
        <v>238390.28125</v>
      </c>
      <c r="O224" s="22">
        <f>M224/N224</f>
        <v>1.5597238194877125</v>
      </c>
      <c r="P224" s="27">
        <v>2714</v>
      </c>
      <c r="Q224" s="32">
        <f>M224/P224</f>
        <v>137.00184229918938</v>
      </c>
      <c r="R224" s="37" t="s">
        <v>512</v>
      </c>
      <c r="S224" s="42">
        <f>ABS(O2306-O224)*100</f>
        <v>18.136702944133809</v>
      </c>
      <c r="T224" t="s">
        <v>32</v>
      </c>
      <c r="V224" s="7">
        <v>75000</v>
      </c>
      <c r="W224" t="s">
        <v>33</v>
      </c>
      <c r="X224" s="17" t="s">
        <v>34</v>
      </c>
      <c r="Z224" t="s">
        <v>266</v>
      </c>
      <c r="AA224">
        <v>401</v>
      </c>
      <c r="AB224">
        <v>56</v>
      </c>
    </row>
    <row r="225" spans="1:28" x14ac:dyDescent="0.25">
      <c r="A225" t="s">
        <v>515</v>
      </c>
      <c r="B225" t="s">
        <v>516</v>
      </c>
      <c r="C225" s="17">
        <v>44363</v>
      </c>
      <c r="D225" s="7">
        <v>443000</v>
      </c>
      <c r="E225" t="s">
        <v>29</v>
      </c>
      <c r="F225" t="s">
        <v>30</v>
      </c>
      <c r="G225" s="7">
        <v>443000</v>
      </c>
      <c r="H225" s="7">
        <v>201070</v>
      </c>
      <c r="I225" s="12">
        <f>H225/G225*100</f>
        <v>45.388261851015798</v>
      </c>
      <c r="J225" s="12">
        <f t="shared" si="3"/>
        <v>4.2891518205839176</v>
      </c>
      <c r="K225" s="7">
        <v>402130</v>
      </c>
      <c r="L225" s="7">
        <v>79358</v>
      </c>
      <c r="M225" s="7">
        <f>G225-L225</f>
        <v>363642</v>
      </c>
      <c r="N225" s="7">
        <v>224147.21875</v>
      </c>
      <c r="O225" s="22">
        <f>M225/N225</f>
        <v>1.6223355437016771</v>
      </c>
      <c r="P225" s="27">
        <v>2575</v>
      </c>
      <c r="Q225" s="32">
        <f>M225/P225</f>
        <v>141.22019417475727</v>
      </c>
      <c r="R225" s="37" t="s">
        <v>512</v>
      </c>
      <c r="S225" s="42">
        <f>ABS(O2306-O225)*100</f>
        <v>24.397875365530265</v>
      </c>
      <c r="T225" t="s">
        <v>32</v>
      </c>
      <c r="V225" s="7">
        <v>70000</v>
      </c>
      <c r="W225" t="s">
        <v>33</v>
      </c>
      <c r="X225" s="17" t="s">
        <v>34</v>
      </c>
      <c r="Z225" t="s">
        <v>266</v>
      </c>
      <c r="AA225">
        <v>401</v>
      </c>
      <c r="AB225">
        <v>56</v>
      </c>
    </row>
    <row r="226" spans="1:28" x14ac:dyDescent="0.25">
      <c r="A226" t="s">
        <v>517</v>
      </c>
      <c r="B226" t="s">
        <v>518</v>
      </c>
      <c r="C226" s="17">
        <v>44477</v>
      </c>
      <c r="D226" s="7">
        <v>446000</v>
      </c>
      <c r="E226" t="s">
        <v>29</v>
      </c>
      <c r="F226" t="s">
        <v>30</v>
      </c>
      <c r="G226" s="7">
        <v>446000</v>
      </c>
      <c r="H226" s="7">
        <v>210530</v>
      </c>
      <c r="I226" s="12">
        <f>H226/G226*100</f>
        <v>47.204035874439462</v>
      </c>
      <c r="J226" s="12">
        <f t="shared" si="3"/>
        <v>2.4733777971602535</v>
      </c>
      <c r="K226" s="7">
        <v>421061</v>
      </c>
      <c r="L226" s="7">
        <v>73338</v>
      </c>
      <c r="M226" s="7">
        <f>G226-L226</f>
        <v>372662</v>
      </c>
      <c r="N226" s="7">
        <v>241474.3125</v>
      </c>
      <c r="O226" s="22">
        <f>M226/N226</f>
        <v>1.5432780246553139</v>
      </c>
      <c r="P226" s="27">
        <v>2821</v>
      </c>
      <c r="Q226" s="32">
        <f>M226/P226</f>
        <v>132.10280042538108</v>
      </c>
      <c r="R226" s="37" t="s">
        <v>512</v>
      </c>
      <c r="S226" s="42">
        <f>ABS(O2306-O226)*100</f>
        <v>16.49212346089395</v>
      </c>
      <c r="T226" t="s">
        <v>32</v>
      </c>
      <c r="V226" s="7">
        <v>70000</v>
      </c>
      <c r="W226" t="s">
        <v>33</v>
      </c>
      <c r="X226" s="17" t="s">
        <v>34</v>
      </c>
      <c r="Z226" t="s">
        <v>266</v>
      </c>
      <c r="AA226">
        <v>401</v>
      </c>
      <c r="AB226">
        <v>56</v>
      </c>
    </row>
    <row r="227" spans="1:28" x14ac:dyDescent="0.25">
      <c r="A227" t="s">
        <v>519</v>
      </c>
      <c r="B227" t="s">
        <v>520</v>
      </c>
      <c r="C227" s="17">
        <v>44410</v>
      </c>
      <c r="D227" s="7">
        <v>430000</v>
      </c>
      <c r="E227" t="s">
        <v>29</v>
      </c>
      <c r="F227" t="s">
        <v>30</v>
      </c>
      <c r="G227" s="7">
        <v>430000</v>
      </c>
      <c r="H227" s="7">
        <v>235580</v>
      </c>
      <c r="I227" s="12">
        <f>H227/G227*100</f>
        <v>54.786046511627909</v>
      </c>
      <c r="J227" s="12">
        <f t="shared" si="3"/>
        <v>5.1086328400281928</v>
      </c>
      <c r="K227" s="7">
        <v>471168</v>
      </c>
      <c r="L227" s="7">
        <v>64835</v>
      </c>
      <c r="M227" s="7">
        <f>G227-L227</f>
        <v>365165</v>
      </c>
      <c r="N227" s="7">
        <v>282175.6875</v>
      </c>
      <c r="O227" s="22">
        <f>M227/N227</f>
        <v>1.2941051131487009</v>
      </c>
      <c r="P227" s="27">
        <v>3082</v>
      </c>
      <c r="Q227" s="32">
        <f>M227/P227</f>
        <v>118.48312783906555</v>
      </c>
      <c r="R227" s="37" t="s">
        <v>512</v>
      </c>
      <c r="S227" s="42">
        <f>ABS(O2306-O227)*100</f>
        <v>8.4251676897673544</v>
      </c>
      <c r="T227" t="s">
        <v>32</v>
      </c>
      <c r="V227" s="7">
        <v>60000</v>
      </c>
      <c r="W227" t="s">
        <v>33</v>
      </c>
      <c r="X227" s="17" t="s">
        <v>34</v>
      </c>
      <c r="Z227" t="s">
        <v>266</v>
      </c>
      <c r="AA227">
        <v>401</v>
      </c>
      <c r="AB227">
        <v>58</v>
      </c>
    </row>
    <row r="228" spans="1:28" x14ac:dyDescent="0.25">
      <c r="A228" t="s">
        <v>521</v>
      </c>
      <c r="B228" t="s">
        <v>522</v>
      </c>
      <c r="C228" s="17">
        <v>44475</v>
      </c>
      <c r="D228" s="7">
        <v>400000</v>
      </c>
      <c r="E228" t="s">
        <v>29</v>
      </c>
      <c r="F228" t="s">
        <v>30</v>
      </c>
      <c r="G228" s="7">
        <v>400000</v>
      </c>
      <c r="H228" s="7">
        <v>215300</v>
      </c>
      <c r="I228" s="12">
        <f>H228/G228*100</f>
        <v>53.825000000000003</v>
      </c>
      <c r="J228" s="12">
        <f t="shared" si="3"/>
        <v>4.147586328400287</v>
      </c>
      <c r="K228" s="7">
        <v>430603</v>
      </c>
      <c r="L228" s="7">
        <v>79010</v>
      </c>
      <c r="M228" s="7">
        <f>G228-L228</f>
        <v>320990</v>
      </c>
      <c r="N228" s="7">
        <v>244161.8125</v>
      </c>
      <c r="O228" s="22">
        <f>M228/N228</f>
        <v>1.3146609484642484</v>
      </c>
      <c r="P228" s="27">
        <v>2597</v>
      </c>
      <c r="Q228" s="32">
        <f>M228/P228</f>
        <v>123.6003080477474</v>
      </c>
      <c r="R228" s="37" t="s">
        <v>512</v>
      </c>
      <c r="S228" s="42">
        <f>ABS(O2306-O228)*100</f>
        <v>6.3695841582126045</v>
      </c>
      <c r="T228" t="s">
        <v>32</v>
      </c>
      <c r="V228" s="7">
        <v>70000</v>
      </c>
      <c r="W228" t="s">
        <v>33</v>
      </c>
      <c r="X228" s="17" t="s">
        <v>34</v>
      </c>
      <c r="Z228" t="s">
        <v>266</v>
      </c>
      <c r="AA228">
        <v>401</v>
      </c>
      <c r="AB228">
        <v>58</v>
      </c>
    </row>
    <row r="229" spans="1:28" x14ac:dyDescent="0.25">
      <c r="A229" t="s">
        <v>523</v>
      </c>
      <c r="B229" t="s">
        <v>524</v>
      </c>
      <c r="C229" s="17">
        <v>44396</v>
      </c>
      <c r="D229" s="7">
        <v>476000</v>
      </c>
      <c r="E229" t="s">
        <v>29</v>
      </c>
      <c r="F229" t="s">
        <v>30</v>
      </c>
      <c r="G229" s="7">
        <v>476000</v>
      </c>
      <c r="H229" s="7">
        <v>221170</v>
      </c>
      <c r="I229" s="12">
        <f>H229/G229*100</f>
        <v>46.464285714285715</v>
      </c>
      <c r="J229" s="12">
        <f t="shared" si="3"/>
        <v>3.2131279573140006</v>
      </c>
      <c r="K229" s="7">
        <v>442333</v>
      </c>
      <c r="L229" s="7">
        <v>70850</v>
      </c>
      <c r="M229" s="7">
        <f>G229-L229</f>
        <v>405150</v>
      </c>
      <c r="N229" s="7">
        <v>257974.3125</v>
      </c>
      <c r="O229" s="22">
        <f>M229/N229</f>
        <v>1.5705052029162787</v>
      </c>
      <c r="P229" s="27">
        <v>2979</v>
      </c>
      <c r="Q229" s="32">
        <f>M229/P229</f>
        <v>136.00201409869084</v>
      </c>
      <c r="R229" s="37" t="s">
        <v>512</v>
      </c>
      <c r="S229" s="42">
        <f>ABS(O2306-O229)*100</f>
        <v>19.214841286990424</v>
      </c>
      <c r="T229" t="s">
        <v>32</v>
      </c>
      <c r="V229" s="7">
        <v>60000</v>
      </c>
      <c r="W229" t="s">
        <v>33</v>
      </c>
      <c r="X229" s="17" t="s">
        <v>34</v>
      </c>
      <c r="Z229" t="s">
        <v>266</v>
      </c>
      <c r="AA229">
        <v>401</v>
      </c>
      <c r="AB229">
        <v>58</v>
      </c>
    </row>
    <row r="230" spans="1:28" x14ac:dyDescent="0.25">
      <c r="A230" t="s">
        <v>525</v>
      </c>
      <c r="B230" t="s">
        <v>526</v>
      </c>
      <c r="C230" s="17">
        <v>44750</v>
      </c>
      <c r="D230" s="7">
        <v>500000</v>
      </c>
      <c r="E230" t="s">
        <v>29</v>
      </c>
      <c r="F230" t="s">
        <v>30</v>
      </c>
      <c r="G230" s="7">
        <v>500000</v>
      </c>
      <c r="H230" s="7">
        <v>238790</v>
      </c>
      <c r="I230" s="12">
        <f>H230/G230*100</f>
        <v>47.758000000000003</v>
      </c>
      <c r="J230" s="12">
        <f t="shared" si="3"/>
        <v>1.9194136715997132</v>
      </c>
      <c r="K230" s="7">
        <v>477572</v>
      </c>
      <c r="L230" s="7">
        <v>69521</v>
      </c>
      <c r="M230" s="7">
        <f>G230-L230</f>
        <v>430479</v>
      </c>
      <c r="N230" s="7">
        <v>283368.75</v>
      </c>
      <c r="O230" s="22">
        <f>M230/N230</f>
        <v>1.5191477535896247</v>
      </c>
      <c r="P230" s="27">
        <v>3099</v>
      </c>
      <c r="Q230" s="32">
        <f>M230/P230</f>
        <v>138.90900290416263</v>
      </c>
      <c r="R230" s="37" t="s">
        <v>512</v>
      </c>
      <c r="S230" s="42">
        <f>ABS(O2306-O230)*100</f>
        <v>14.079096354325028</v>
      </c>
      <c r="T230" t="s">
        <v>32</v>
      </c>
      <c r="V230" s="7">
        <v>60000</v>
      </c>
      <c r="W230" t="s">
        <v>33</v>
      </c>
      <c r="X230" s="17" t="s">
        <v>34</v>
      </c>
      <c r="Z230" t="s">
        <v>266</v>
      </c>
      <c r="AA230">
        <v>401</v>
      </c>
      <c r="AB230">
        <v>58</v>
      </c>
    </row>
    <row r="231" spans="1:28" x14ac:dyDescent="0.25">
      <c r="A231" t="s">
        <v>527</v>
      </c>
      <c r="B231" t="s">
        <v>528</v>
      </c>
      <c r="C231" s="17">
        <v>44488</v>
      </c>
      <c r="D231" s="7">
        <v>430000</v>
      </c>
      <c r="E231" t="s">
        <v>29</v>
      </c>
      <c r="F231" t="s">
        <v>30</v>
      </c>
      <c r="G231" s="7">
        <v>430000</v>
      </c>
      <c r="H231" s="7">
        <v>222770</v>
      </c>
      <c r="I231" s="12">
        <f>H231/G231*100</f>
        <v>51.806976744186052</v>
      </c>
      <c r="J231" s="12">
        <f t="shared" si="3"/>
        <v>2.1295630725863361</v>
      </c>
      <c r="K231" s="7">
        <v>445534</v>
      </c>
      <c r="L231" s="7">
        <v>65208</v>
      </c>
      <c r="M231" s="7">
        <f>G231-L231</f>
        <v>364792</v>
      </c>
      <c r="N231" s="7">
        <v>264115.28125</v>
      </c>
      <c r="O231" s="22">
        <f>M231/N231</f>
        <v>1.381184754905203</v>
      </c>
      <c r="P231" s="27">
        <v>3006</v>
      </c>
      <c r="Q231" s="32">
        <f>M231/P231</f>
        <v>121.35462408516301</v>
      </c>
      <c r="R231" s="37" t="s">
        <v>512</v>
      </c>
      <c r="S231" s="42">
        <f>ABS(O2306-O231)*100</f>
        <v>0.28279648588285244</v>
      </c>
      <c r="T231" t="s">
        <v>32</v>
      </c>
      <c r="V231" s="7">
        <v>60000</v>
      </c>
      <c r="W231" t="s">
        <v>33</v>
      </c>
      <c r="X231" s="17" t="s">
        <v>34</v>
      </c>
      <c r="Z231" t="s">
        <v>266</v>
      </c>
      <c r="AA231">
        <v>401</v>
      </c>
      <c r="AB231">
        <v>58</v>
      </c>
    </row>
    <row r="232" spans="1:28" x14ac:dyDescent="0.25">
      <c r="A232" t="s">
        <v>529</v>
      </c>
      <c r="B232" t="s">
        <v>530</v>
      </c>
      <c r="C232" s="17">
        <v>44834</v>
      </c>
      <c r="D232" s="7">
        <v>361550</v>
      </c>
      <c r="E232" t="s">
        <v>29</v>
      </c>
      <c r="F232" t="s">
        <v>30</v>
      </c>
      <c r="G232" s="7">
        <v>361550</v>
      </c>
      <c r="H232" s="7">
        <v>209100</v>
      </c>
      <c r="I232" s="12">
        <f>H232/G232*100</f>
        <v>57.834324436454153</v>
      </c>
      <c r="J232" s="12">
        <f t="shared" si="3"/>
        <v>8.1569107648544374</v>
      </c>
      <c r="K232" s="7">
        <v>418195</v>
      </c>
      <c r="L232" s="7">
        <v>76037</v>
      </c>
      <c r="M232" s="7">
        <f>G232-L232</f>
        <v>285513</v>
      </c>
      <c r="N232" s="7">
        <v>228105.328125</v>
      </c>
      <c r="O232" s="22">
        <f>M232/N232</f>
        <v>1.2516717708739404</v>
      </c>
      <c r="P232" s="27">
        <v>2374</v>
      </c>
      <c r="Q232" s="32">
        <f>M232/P232</f>
        <v>120.26663858466723</v>
      </c>
      <c r="R232" s="37" t="s">
        <v>531</v>
      </c>
      <c r="S232" s="42">
        <f>ABS(O2306-O232)*100</f>
        <v>12.668501917243402</v>
      </c>
      <c r="T232" t="s">
        <v>156</v>
      </c>
      <c r="V232" s="7">
        <v>62040</v>
      </c>
      <c r="W232" t="s">
        <v>33</v>
      </c>
      <c r="X232" s="17" t="s">
        <v>34</v>
      </c>
      <c r="Z232" t="s">
        <v>266</v>
      </c>
      <c r="AA232">
        <v>401</v>
      </c>
      <c r="AB232">
        <v>53</v>
      </c>
    </row>
    <row r="233" spans="1:28" x14ac:dyDescent="0.25">
      <c r="A233" t="s">
        <v>532</v>
      </c>
      <c r="B233" t="s">
        <v>533</v>
      </c>
      <c r="C233" s="17">
        <v>44407</v>
      </c>
      <c r="D233" s="7">
        <v>440000</v>
      </c>
      <c r="E233" t="s">
        <v>29</v>
      </c>
      <c r="F233" t="s">
        <v>30</v>
      </c>
      <c r="G233" s="7">
        <v>440000</v>
      </c>
      <c r="H233" s="7">
        <v>207320</v>
      </c>
      <c r="I233" s="12">
        <f>H233/G233*100</f>
        <v>47.118181818181817</v>
      </c>
      <c r="J233" s="12">
        <f t="shared" si="3"/>
        <v>2.5592318534178986</v>
      </c>
      <c r="K233" s="7">
        <v>414645</v>
      </c>
      <c r="L233" s="7">
        <v>87188</v>
      </c>
      <c r="M233" s="7">
        <f>G233-L233</f>
        <v>352812</v>
      </c>
      <c r="N233" s="7">
        <v>227400.6875</v>
      </c>
      <c r="O233" s="22">
        <f>M233/N233</f>
        <v>1.5514992671251269</v>
      </c>
      <c r="P233" s="27">
        <v>2682</v>
      </c>
      <c r="Q233" s="32">
        <f>M233/P233</f>
        <v>131.54809843400449</v>
      </c>
      <c r="R233" s="37" t="s">
        <v>512</v>
      </c>
      <c r="S233" s="42">
        <f>ABS(O2306-O233)*100</f>
        <v>17.314247707875239</v>
      </c>
      <c r="T233" t="s">
        <v>32</v>
      </c>
      <c r="V233" s="7">
        <v>70000</v>
      </c>
      <c r="W233" t="s">
        <v>33</v>
      </c>
      <c r="X233" s="17" t="s">
        <v>34</v>
      </c>
      <c r="Z233" t="s">
        <v>266</v>
      </c>
      <c r="AA233">
        <v>401</v>
      </c>
      <c r="AB233">
        <v>56</v>
      </c>
    </row>
    <row r="234" spans="1:28" x14ac:dyDescent="0.25">
      <c r="A234" t="s">
        <v>534</v>
      </c>
      <c r="B234" t="s">
        <v>535</v>
      </c>
      <c r="C234" s="17">
        <v>44783</v>
      </c>
      <c r="D234" s="7">
        <v>315000</v>
      </c>
      <c r="E234" t="s">
        <v>29</v>
      </c>
      <c r="F234" t="s">
        <v>30</v>
      </c>
      <c r="G234" s="7">
        <v>315000</v>
      </c>
      <c r="H234" s="7">
        <v>170390</v>
      </c>
      <c r="I234" s="12">
        <f>H234/G234*100</f>
        <v>54.092063492063488</v>
      </c>
      <c r="J234" s="12">
        <f t="shared" si="3"/>
        <v>4.4146498204637723</v>
      </c>
      <c r="K234" s="7">
        <v>340786</v>
      </c>
      <c r="L234" s="7">
        <v>69130</v>
      </c>
      <c r="M234" s="7">
        <f>G234-L234</f>
        <v>245870</v>
      </c>
      <c r="N234" s="7">
        <v>188650</v>
      </c>
      <c r="O234" s="22">
        <f>M234/N234</f>
        <v>1.3033130135170952</v>
      </c>
      <c r="P234" s="27">
        <v>1856</v>
      </c>
      <c r="Q234" s="32">
        <f>M234/P234</f>
        <v>132.47306034482759</v>
      </c>
      <c r="R234" s="37" t="s">
        <v>512</v>
      </c>
      <c r="S234" s="42">
        <f>ABS(O2306-O234)*100</f>
        <v>7.5043776529279294</v>
      </c>
      <c r="T234" t="s">
        <v>74</v>
      </c>
      <c r="V234" s="7">
        <v>60000</v>
      </c>
      <c r="W234" t="s">
        <v>33</v>
      </c>
      <c r="X234" s="17" t="s">
        <v>34</v>
      </c>
      <c r="Z234" t="s">
        <v>266</v>
      </c>
      <c r="AA234">
        <v>401</v>
      </c>
      <c r="AB234">
        <v>58</v>
      </c>
    </row>
    <row r="235" spans="1:28" x14ac:dyDescent="0.25">
      <c r="A235" t="s">
        <v>536</v>
      </c>
      <c r="B235" t="s">
        <v>537</v>
      </c>
      <c r="C235" s="17">
        <v>44669</v>
      </c>
      <c r="D235" s="7">
        <v>400000</v>
      </c>
      <c r="E235" t="s">
        <v>29</v>
      </c>
      <c r="F235" t="s">
        <v>30</v>
      </c>
      <c r="G235" s="7">
        <v>400000</v>
      </c>
      <c r="H235" s="7">
        <v>173160</v>
      </c>
      <c r="I235" s="12">
        <f>H235/G235*100</f>
        <v>43.29</v>
      </c>
      <c r="J235" s="12">
        <f t="shared" si="3"/>
        <v>6.3874136715997167</v>
      </c>
      <c r="K235" s="7">
        <v>346313</v>
      </c>
      <c r="L235" s="7">
        <v>85801</v>
      </c>
      <c r="M235" s="7">
        <f>G235-L235</f>
        <v>314199</v>
      </c>
      <c r="N235" s="7">
        <v>180911.109375</v>
      </c>
      <c r="O235" s="22">
        <f>M235/N235</f>
        <v>1.7367590143329195</v>
      </c>
      <c r="P235" s="27">
        <v>2058</v>
      </c>
      <c r="Q235" s="32">
        <f>M235/P235</f>
        <v>152.67201166180757</v>
      </c>
      <c r="R235" s="37" t="s">
        <v>512</v>
      </c>
      <c r="S235" s="42">
        <f>ABS(O2306-O235)*100</f>
        <v>35.840222428654499</v>
      </c>
      <c r="T235" t="s">
        <v>32</v>
      </c>
      <c r="V235" s="7">
        <v>70000</v>
      </c>
      <c r="W235" t="s">
        <v>33</v>
      </c>
      <c r="X235" s="17" t="s">
        <v>34</v>
      </c>
      <c r="Z235" t="s">
        <v>266</v>
      </c>
      <c r="AA235">
        <v>401</v>
      </c>
      <c r="AB235">
        <v>56</v>
      </c>
    </row>
    <row r="236" spans="1:28" x14ac:dyDescent="0.25">
      <c r="A236" t="s">
        <v>538</v>
      </c>
      <c r="B236" t="s">
        <v>539</v>
      </c>
      <c r="C236" s="17">
        <v>44398</v>
      </c>
      <c r="D236" s="7">
        <v>405000</v>
      </c>
      <c r="E236" t="s">
        <v>29</v>
      </c>
      <c r="F236" t="s">
        <v>30</v>
      </c>
      <c r="G236" s="7">
        <v>405000</v>
      </c>
      <c r="H236" s="7">
        <v>217740</v>
      </c>
      <c r="I236" s="12">
        <f>H236/G236*100</f>
        <v>53.762962962962966</v>
      </c>
      <c r="J236" s="12">
        <f t="shared" si="3"/>
        <v>4.0855492913632503</v>
      </c>
      <c r="K236" s="7">
        <v>435483</v>
      </c>
      <c r="L236" s="7">
        <v>76006</v>
      </c>
      <c r="M236" s="7">
        <f>G236-L236</f>
        <v>328994</v>
      </c>
      <c r="N236" s="7">
        <v>249636.8125</v>
      </c>
      <c r="O236" s="22">
        <f>M236/N236</f>
        <v>1.3178905655190578</v>
      </c>
      <c r="P236" s="27">
        <v>2730</v>
      </c>
      <c r="Q236" s="32">
        <f>M236/P236</f>
        <v>120.51062271062271</v>
      </c>
      <c r="R236" s="37" t="s">
        <v>512</v>
      </c>
      <c r="S236" s="42">
        <f>ABS(O2306-O236)*100</f>
        <v>6.0466224527316648</v>
      </c>
      <c r="T236" t="s">
        <v>32</v>
      </c>
      <c r="V236" s="7">
        <v>70000</v>
      </c>
      <c r="W236" t="s">
        <v>33</v>
      </c>
      <c r="X236" s="17" t="s">
        <v>34</v>
      </c>
      <c r="Z236" t="s">
        <v>266</v>
      </c>
      <c r="AA236">
        <v>401</v>
      </c>
      <c r="AB236">
        <v>58</v>
      </c>
    </row>
    <row r="237" spans="1:28" x14ac:dyDescent="0.25">
      <c r="A237" t="s">
        <v>540</v>
      </c>
      <c r="B237" t="s">
        <v>541</v>
      </c>
      <c r="C237" s="17">
        <v>44456</v>
      </c>
      <c r="D237" s="7">
        <v>310000</v>
      </c>
      <c r="E237" t="s">
        <v>29</v>
      </c>
      <c r="F237" t="s">
        <v>30</v>
      </c>
      <c r="G237" s="7">
        <v>310000</v>
      </c>
      <c r="H237" s="7">
        <v>155280</v>
      </c>
      <c r="I237" s="12">
        <f>H237/G237*100</f>
        <v>50.090322580645164</v>
      </c>
      <c r="J237" s="12">
        <f t="shared" si="3"/>
        <v>0.41290890904544852</v>
      </c>
      <c r="K237" s="7">
        <v>310560</v>
      </c>
      <c r="L237" s="7">
        <v>63220</v>
      </c>
      <c r="M237" s="7">
        <f>G237-L237</f>
        <v>246780</v>
      </c>
      <c r="N237" s="7">
        <v>161660.125</v>
      </c>
      <c r="O237" s="22">
        <f>M237/N237</f>
        <v>1.5265359964307834</v>
      </c>
      <c r="P237" s="27">
        <v>1942</v>
      </c>
      <c r="Q237" s="32">
        <f>M237/P237</f>
        <v>127.07518022657055</v>
      </c>
      <c r="R237" s="37" t="s">
        <v>542</v>
      </c>
      <c r="S237" s="42">
        <f>ABS(O2306-O237)*100</f>
        <v>14.817920638440896</v>
      </c>
      <c r="T237" t="s">
        <v>32</v>
      </c>
      <c r="V237" s="7">
        <v>60000</v>
      </c>
      <c r="W237" t="s">
        <v>33</v>
      </c>
      <c r="X237" s="17" t="s">
        <v>34</v>
      </c>
      <c r="Z237" t="s">
        <v>266</v>
      </c>
      <c r="AA237">
        <v>401</v>
      </c>
      <c r="AB237">
        <v>47</v>
      </c>
    </row>
    <row r="238" spans="1:28" x14ac:dyDescent="0.25">
      <c r="A238" t="s">
        <v>543</v>
      </c>
      <c r="B238" t="s">
        <v>544</v>
      </c>
      <c r="C238" s="17">
        <v>44330</v>
      </c>
      <c r="D238" s="7">
        <v>320000</v>
      </c>
      <c r="E238" t="s">
        <v>545</v>
      </c>
      <c r="F238" t="s">
        <v>30</v>
      </c>
      <c r="G238" s="7">
        <v>320000</v>
      </c>
      <c r="H238" s="7">
        <v>148220</v>
      </c>
      <c r="I238" s="12">
        <f>H238/G238*100</f>
        <v>46.318749999999994</v>
      </c>
      <c r="J238" s="12">
        <f t="shared" si="3"/>
        <v>3.3586636715997216</v>
      </c>
      <c r="K238" s="7">
        <v>296444</v>
      </c>
      <c r="L238" s="7">
        <v>65962</v>
      </c>
      <c r="M238" s="7">
        <f>G238-L238</f>
        <v>254038</v>
      </c>
      <c r="N238" s="7">
        <v>150641.828125</v>
      </c>
      <c r="O238" s="22">
        <f>M238/N238</f>
        <v>1.6863709313803841</v>
      </c>
      <c r="P238" s="27">
        <v>2136</v>
      </c>
      <c r="Q238" s="32">
        <f>M238/P238</f>
        <v>118.93164794007491</v>
      </c>
      <c r="R238" s="37" t="s">
        <v>542</v>
      </c>
      <c r="S238" s="42">
        <f>ABS(O2306-O238)*100</f>
        <v>30.801414133400961</v>
      </c>
      <c r="T238" t="s">
        <v>32</v>
      </c>
      <c r="V238" s="7">
        <v>60000</v>
      </c>
      <c r="W238" t="s">
        <v>33</v>
      </c>
      <c r="X238" s="17" t="s">
        <v>34</v>
      </c>
      <c r="Z238" t="s">
        <v>266</v>
      </c>
      <c r="AA238">
        <v>401</v>
      </c>
      <c r="AB238">
        <v>47</v>
      </c>
    </row>
    <row r="239" spans="1:28" x14ac:dyDescent="0.25">
      <c r="A239" t="s">
        <v>546</v>
      </c>
      <c r="B239" t="s">
        <v>547</v>
      </c>
      <c r="C239" s="17">
        <v>44370</v>
      </c>
      <c r="D239" s="7">
        <v>345000</v>
      </c>
      <c r="E239" t="s">
        <v>29</v>
      </c>
      <c r="F239" t="s">
        <v>30</v>
      </c>
      <c r="G239" s="7">
        <v>345000</v>
      </c>
      <c r="H239" s="7">
        <v>169950</v>
      </c>
      <c r="I239" s="12">
        <f>H239/G239*100</f>
        <v>49.260869565217391</v>
      </c>
      <c r="J239" s="12">
        <f t="shared" si="3"/>
        <v>0.4165441063823252</v>
      </c>
      <c r="K239" s="7">
        <v>339893</v>
      </c>
      <c r="L239" s="7">
        <v>62503</v>
      </c>
      <c r="M239" s="7">
        <f>G239-L239</f>
        <v>282497</v>
      </c>
      <c r="N239" s="7">
        <v>181300.65625</v>
      </c>
      <c r="O239" s="22">
        <f>M239/N239</f>
        <v>1.5581686566564759</v>
      </c>
      <c r="P239" s="27">
        <v>2628</v>
      </c>
      <c r="Q239" s="32">
        <f>M239/P239</f>
        <v>107.49505327245053</v>
      </c>
      <c r="R239" s="37" t="s">
        <v>542</v>
      </c>
      <c r="S239" s="42">
        <f>ABS(O2306-O239)*100</f>
        <v>17.981186661010142</v>
      </c>
      <c r="T239" t="s">
        <v>156</v>
      </c>
      <c r="V239" s="7">
        <v>60000</v>
      </c>
      <c r="W239" t="s">
        <v>33</v>
      </c>
      <c r="X239" s="17" t="s">
        <v>34</v>
      </c>
      <c r="Z239" t="s">
        <v>266</v>
      </c>
      <c r="AA239">
        <v>401</v>
      </c>
      <c r="AB239">
        <v>47</v>
      </c>
    </row>
    <row r="240" spans="1:28" x14ac:dyDescent="0.25">
      <c r="A240" t="s">
        <v>548</v>
      </c>
      <c r="B240" t="s">
        <v>549</v>
      </c>
      <c r="C240" s="17">
        <v>44900</v>
      </c>
      <c r="D240" s="7">
        <v>315000</v>
      </c>
      <c r="E240" t="s">
        <v>29</v>
      </c>
      <c r="F240" t="s">
        <v>30</v>
      </c>
      <c r="G240" s="7">
        <v>315000</v>
      </c>
      <c r="H240" s="7">
        <v>137120</v>
      </c>
      <c r="I240" s="12">
        <f>H240/G240*100</f>
        <v>43.530158730158732</v>
      </c>
      <c r="J240" s="12">
        <f t="shared" si="3"/>
        <v>6.1472549414409841</v>
      </c>
      <c r="K240" s="7">
        <v>274240</v>
      </c>
      <c r="L240" s="7">
        <v>63170</v>
      </c>
      <c r="M240" s="7">
        <f>G240-L240</f>
        <v>251830</v>
      </c>
      <c r="N240" s="7">
        <v>137954.25</v>
      </c>
      <c r="O240" s="22">
        <f>M240/N240</f>
        <v>1.8254602522212979</v>
      </c>
      <c r="P240" s="27">
        <v>1798</v>
      </c>
      <c r="Q240" s="32">
        <f>M240/P240</f>
        <v>140.06117908787542</v>
      </c>
      <c r="R240" s="37" t="s">
        <v>542</v>
      </c>
      <c r="S240" s="42">
        <f>ABS(O2306-O240)*100</f>
        <v>44.710346217492344</v>
      </c>
      <c r="T240" t="s">
        <v>156</v>
      </c>
      <c r="V240" s="7">
        <v>60000</v>
      </c>
      <c r="W240" t="s">
        <v>33</v>
      </c>
      <c r="X240" s="17" t="s">
        <v>34</v>
      </c>
      <c r="Z240" t="s">
        <v>266</v>
      </c>
      <c r="AA240">
        <v>401</v>
      </c>
      <c r="AB240">
        <v>47</v>
      </c>
    </row>
    <row r="241" spans="1:28" x14ac:dyDescent="0.25">
      <c r="A241" t="s">
        <v>550</v>
      </c>
      <c r="B241" t="s">
        <v>551</v>
      </c>
      <c r="C241" s="17">
        <v>44918</v>
      </c>
      <c r="D241" s="7">
        <v>248000</v>
      </c>
      <c r="E241" t="s">
        <v>493</v>
      </c>
      <c r="F241" t="s">
        <v>30</v>
      </c>
      <c r="G241" s="7">
        <v>248000</v>
      </c>
      <c r="H241" s="7">
        <v>153330</v>
      </c>
      <c r="I241" s="12">
        <f>H241/G241*100</f>
        <v>61.826612903225808</v>
      </c>
      <c r="J241" s="12">
        <f t="shared" si="3"/>
        <v>12.149199231626092</v>
      </c>
      <c r="K241" s="7">
        <v>306654</v>
      </c>
      <c r="L241" s="7">
        <v>62483</v>
      </c>
      <c r="M241" s="7">
        <f>G241-L241</f>
        <v>185517</v>
      </c>
      <c r="N241" s="7">
        <v>159588.890625</v>
      </c>
      <c r="O241" s="22">
        <f>M241/N241</f>
        <v>1.1624681346769028</v>
      </c>
      <c r="P241" s="27">
        <v>2183</v>
      </c>
      <c r="Q241" s="32">
        <f>M241/P241</f>
        <v>84.982592762253773</v>
      </c>
      <c r="R241" s="37" t="s">
        <v>542</v>
      </c>
      <c r="S241" s="42">
        <f>ABS(O2306-O241)*100</f>
        <v>21.588865536947168</v>
      </c>
      <c r="T241" t="s">
        <v>156</v>
      </c>
      <c r="V241" s="7">
        <v>60000</v>
      </c>
      <c r="W241" t="s">
        <v>33</v>
      </c>
      <c r="X241" s="17" t="s">
        <v>34</v>
      </c>
      <c r="Z241" t="s">
        <v>266</v>
      </c>
      <c r="AA241">
        <v>401</v>
      </c>
      <c r="AB241">
        <v>47</v>
      </c>
    </row>
    <row r="242" spans="1:28" x14ac:dyDescent="0.25">
      <c r="A242" t="s">
        <v>552</v>
      </c>
      <c r="B242" t="s">
        <v>553</v>
      </c>
      <c r="C242" s="17">
        <v>44287</v>
      </c>
      <c r="D242" s="7">
        <v>315000</v>
      </c>
      <c r="E242" t="s">
        <v>29</v>
      </c>
      <c r="F242" t="s">
        <v>30</v>
      </c>
      <c r="G242" s="7">
        <v>315000</v>
      </c>
      <c r="H242" s="7">
        <v>160560</v>
      </c>
      <c r="I242" s="12">
        <f>H242/G242*100</f>
        <v>50.971428571428568</v>
      </c>
      <c r="J242" s="12">
        <f t="shared" si="3"/>
        <v>1.2940148998288521</v>
      </c>
      <c r="K242" s="7">
        <v>321120</v>
      </c>
      <c r="L242" s="7">
        <v>62910</v>
      </c>
      <c r="M242" s="7">
        <f>G242-L242</f>
        <v>252090</v>
      </c>
      <c r="N242" s="7">
        <v>168764.703125</v>
      </c>
      <c r="O242" s="22">
        <f>M242/N242</f>
        <v>1.4937365179570927</v>
      </c>
      <c r="P242" s="27">
        <v>2287</v>
      </c>
      <c r="Q242" s="32">
        <f>M242/P242</f>
        <v>110.22737210319195</v>
      </c>
      <c r="R242" s="37" t="s">
        <v>542</v>
      </c>
      <c r="S242" s="42">
        <f>ABS(O2306-O242)*100</f>
        <v>11.537972791071827</v>
      </c>
      <c r="T242" t="s">
        <v>156</v>
      </c>
      <c r="V242" s="7">
        <v>60000</v>
      </c>
      <c r="W242" t="s">
        <v>33</v>
      </c>
      <c r="X242" s="17" t="s">
        <v>34</v>
      </c>
      <c r="Z242" t="s">
        <v>266</v>
      </c>
      <c r="AA242">
        <v>401</v>
      </c>
      <c r="AB242">
        <v>47</v>
      </c>
    </row>
    <row r="243" spans="1:28" x14ac:dyDescent="0.25">
      <c r="A243" t="s">
        <v>554</v>
      </c>
      <c r="B243" t="s">
        <v>555</v>
      </c>
      <c r="C243" s="17">
        <v>44739</v>
      </c>
      <c r="D243" s="7">
        <v>347000</v>
      </c>
      <c r="E243" t="s">
        <v>29</v>
      </c>
      <c r="F243" t="s">
        <v>30</v>
      </c>
      <c r="G243" s="7">
        <v>347000</v>
      </c>
      <c r="H243" s="7">
        <v>151800</v>
      </c>
      <c r="I243" s="12">
        <f>H243/G243*100</f>
        <v>43.746397694524497</v>
      </c>
      <c r="J243" s="12">
        <f t="shared" si="3"/>
        <v>5.9310159770752193</v>
      </c>
      <c r="K243" s="7">
        <v>303596</v>
      </c>
      <c r="L243" s="7">
        <v>62483</v>
      </c>
      <c r="M243" s="7">
        <f>G243-L243</f>
        <v>284517</v>
      </c>
      <c r="N243" s="7">
        <v>157590.203125</v>
      </c>
      <c r="O243" s="22">
        <f>M243/N243</f>
        <v>1.8054231440663993</v>
      </c>
      <c r="P243" s="27">
        <v>2183</v>
      </c>
      <c r="Q243" s="32">
        <f>M243/P243</f>
        <v>130.33302794319744</v>
      </c>
      <c r="R243" s="37" t="s">
        <v>542</v>
      </c>
      <c r="S243" s="42">
        <f>ABS(O2306-O243)*100</f>
        <v>42.706635402002476</v>
      </c>
      <c r="T243" t="s">
        <v>156</v>
      </c>
      <c r="V243" s="7">
        <v>60000</v>
      </c>
      <c r="W243" t="s">
        <v>33</v>
      </c>
      <c r="X243" s="17" t="s">
        <v>34</v>
      </c>
      <c r="Z243" t="s">
        <v>266</v>
      </c>
      <c r="AA243">
        <v>401</v>
      </c>
      <c r="AB243">
        <v>47</v>
      </c>
    </row>
    <row r="244" spans="1:28" x14ac:dyDescent="0.25">
      <c r="A244" t="s">
        <v>556</v>
      </c>
      <c r="B244" t="s">
        <v>557</v>
      </c>
      <c r="C244" s="17">
        <v>44512</v>
      </c>
      <c r="D244" s="7">
        <v>349000</v>
      </c>
      <c r="E244" t="s">
        <v>29</v>
      </c>
      <c r="F244" t="s">
        <v>30</v>
      </c>
      <c r="G244" s="7">
        <v>349000</v>
      </c>
      <c r="H244" s="7">
        <v>161120</v>
      </c>
      <c r="I244" s="12">
        <f>H244/G244*100</f>
        <v>46.166189111747855</v>
      </c>
      <c r="J244" s="12">
        <f t="shared" si="3"/>
        <v>3.5112245598518612</v>
      </c>
      <c r="K244" s="7">
        <v>322246</v>
      </c>
      <c r="L244" s="7">
        <v>64767</v>
      </c>
      <c r="M244" s="7">
        <f>G244-L244</f>
        <v>284233</v>
      </c>
      <c r="N244" s="7">
        <v>168286.921875</v>
      </c>
      <c r="O244" s="22">
        <f>M244/N244</f>
        <v>1.6889785423202541</v>
      </c>
      <c r="P244" s="27">
        <v>2237</v>
      </c>
      <c r="Q244" s="32">
        <f>M244/P244</f>
        <v>127.0599016540009</v>
      </c>
      <c r="R244" s="37" t="s">
        <v>542</v>
      </c>
      <c r="S244" s="42">
        <f>ABS(O2306-O244)*100</f>
        <v>31.062175227387968</v>
      </c>
      <c r="T244" t="s">
        <v>156</v>
      </c>
      <c r="V244" s="7">
        <v>60000</v>
      </c>
      <c r="W244" t="s">
        <v>33</v>
      </c>
      <c r="X244" s="17" t="s">
        <v>34</v>
      </c>
      <c r="Z244" t="s">
        <v>266</v>
      </c>
      <c r="AA244">
        <v>401</v>
      </c>
      <c r="AB244">
        <v>47</v>
      </c>
    </row>
    <row r="245" spans="1:28" x14ac:dyDescent="0.25">
      <c r="A245" t="s">
        <v>558</v>
      </c>
      <c r="B245" t="s">
        <v>559</v>
      </c>
      <c r="C245" s="17">
        <v>44536</v>
      </c>
      <c r="D245" s="7">
        <v>360000</v>
      </c>
      <c r="E245" t="s">
        <v>29</v>
      </c>
      <c r="F245" t="s">
        <v>30</v>
      </c>
      <c r="G245" s="7">
        <v>360000</v>
      </c>
      <c r="H245" s="7">
        <v>190800</v>
      </c>
      <c r="I245" s="12">
        <f>H245/G245*100</f>
        <v>53</v>
      </c>
      <c r="J245" s="12">
        <f t="shared" si="3"/>
        <v>3.3225863284002841</v>
      </c>
      <c r="K245" s="7">
        <v>381595</v>
      </c>
      <c r="L245" s="7">
        <v>65488</v>
      </c>
      <c r="M245" s="7">
        <f>G245-L245</f>
        <v>294512</v>
      </c>
      <c r="N245" s="7">
        <v>243159.234375</v>
      </c>
      <c r="O245" s="22">
        <f>M245/N245</f>
        <v>1.2111898639465355</v>
      </c>
      <c r="P245" s="27">
        <v>2319</v>
      </c>
      <c r="Q245" s="32">
        <f>M245/P245</f>
        <v>126.9995687796464</v>
      </c>
      <c r="R245" s="37" t="s">
        <v>560</v>
      </c>
      <c r="S245" s="42">
        <f>ABS(O2306-O245)*100</f>
        <v>16.716692609983895</v>
      </c>
      <c r="T245" t="s">
        <v>32</v>
      </c>
      <c r="V245" s="7">
        <v>60000</v>
      </c>
      <c r="W245" t="s">
        <v>33</v>
      </c>
      <c r="X245" s="17" t="s">
        <v>34</v>
      </c>
      <c r="Z245" t="s">
        <v>266</v>
      </c>
      <c r="AA245">
        <v>401</v>
      </c>
      <c r="AB245">
        <v>62</v>
      </c>
    </row>
    <row r="246" spans="1:28" x14ac:dyDescent="0.25">
      <c r="A246" t="s">
        <v>561</v>
      </c>
      <c r="B246" t="s">
        <v>562</v>
      </c>
      <c r="C246" s="17">
        <v>44767</v>
      </c>
      <c r="D246" s="7">
        <v>390000</v>
      </c>
      <c r="E246" t="s">
        <v>29</v>
      </c>
      <c r="F246" t="s">
        <v>30</v>
      </c>
      <c r="G246" s="7">
        <v>390000</v>
      </c>
      <c r="H246" s="7">
        <v>189300</v>
      </c>
      <c r="I246" s="12">
        <f>H246/G246*100</f>
        <v>48.538461538461533</v>
      </c>
      <c r="J246" s="12">
        <f t="shared" si="3"/>
        <v>1.1389521331381829</v>
      </c>
      <c r="K246" s="7">
        <v>378605</v>
      </c>
      <c r="L246" s="7">
        <v>64460</v>
      </c>
      <c r="M246" s="7">
        <f>G246-L246</f>
        <v>325540</v>
      </c>
      <c r="N246" s="7">
        <v>241650</v>
      </c>
      <c r="O246" s="22">
        <f>M246/N246</f>
        <v>1.3471549762052555</v>
      </c>
      <c r="P246" s="27">
        <v>2264</v>
      </c>
      <c r="Q246" s="32">
        <f>M246/P246</f>
        <v>143.78975265017667</v>
      </c>
      <c r="R246" s="37" t="s">
        <v>560</v>
      </c>
      <c r="S246" s="42">
        <f>ABS(O2306-O246)*100</f>
        <v>3.1201813841118975</v>
      </c>
      <c r="T246" t="s">
        <v>32</v>
      </c>
      <c r="V246" s="7">
        <v>60000</v>
      </c>
      <c r="W246" t="s">
        <v>33</v>
      </c>
      <c r="X246" s="17" t="s">
        <v>34</v>
      </c>
      <c r="Z246" t="s">
        <v>266</v>
      </c>
      <c r="AA246">
        <v>401</v>
      </c>
      <c r="AB246">
        <v>62</v>
      </c>
    </row>
    <row r="247" spans="1:28" x14ac:dyDescent="0.25">
      <c r="A247" t="s">
        <v>563</v>
      </c>
      <c r="B247" t="s">
        <v>564</v>
      </c>
      <c r="C247" s="17">
        <v>44638</v>
      </c>
      <c r="D247" s="7">
        <v>460100</v>
      </c>
      <c r="E247" t="s">
        <v>29</v>
      </c>
      <c r="F247" t="s">
        <v>30</v>
      </c>
      <c r="G247" s="7">
        <v>460100</v>
      </c>
      <c r="H247" s="7">
        <v>199790</v>
      </c>
      <c r="I247" s="12">
        <f>H247/G247*100</f>
        <v>43.423168876331232</v>
      </c>
      <c r="J247" s="12">
        <f t="shared" si="3"/>
        <v>6.2542447952684839</v>
      </c>
      <c r="K247" s="7">
        <v>399580</v>
      </c>
      <c r="L247" s="7">
        <v>66218</v>
      </c>
      <c r="M247" s="7">
        <f>G247-L247</f>
        <v>393882</v>
      </c>
      <c r="N247" s="7">
        <v>256432.3125</v>
      </c>
      <c r="O247" s="22">
        <f>M247/N247</f>
        <v>1.5360076745398457</v>
      </c>
      <c r="P247" s="27">
        <v>2398</v>
      </c>
      <c r="Q247" s="32">
        <f>M247/P247</f>
        <v>164.25437864887405</v>
      </c>
      <c r="R247" s="37" t="s">
        <v>560</v>
      </c>
      <c r="S247" s="42">
        <f>ABS(O2306-O247)*100</f>
        <v>15.76508844934712</v>
      </c>
      <c r="T247" t="s">
        <v>32</v>
      </c>
      <c r="V247" s="7">
        <v>60000</v>
      </c>
      <c r="W247" t="s">
        <v>33</v>
      </c>
      <c r="X247" s="17" t="s">
        <v>34</v>
      </c>
      <c r="Z247" t="s">
        <v>266</v>
      </c>
      <c r="AA247">
        <v>401</v>
      </c>
      <c r="AB247">
        <v>62</v>
      </c>
    </row>
    <row r="248" spans="1:28" x14ac:dyDescent="0.25">
      <c r="A248" t="s">
        <v>565</v>
      </c>
      <c r="B248" t="s">
        <v>566</v>
      </c>
      <c r="C248" s="17">
        <v>44736</v>
      </c>
      <c r="D248" s="7">
        <v>360000</v>
      </c>
      <c r="E248" t="s">
        <v>29</v>
      </c>
      <c r="F248" t="s">
        <v>30</v>
      </c>
      <c r="G248" s="7">
        <v>360000</v>
      </c>
      <c r="H248" s="7">
        <v>192900</v>
      </c>
      <c r="I248" s="12">
        <f>H248/G248*100</f>
        <v>53.583333333333336</v>
      </c>
      <c r="J248" s="12">
        <f t="shared" si="3"/>
        <v>3.9059196617336198</v>
      </c>
      <c r="K248" s="7">
        <v>385802</v>
      </c>
      <c r="L248" s="7">
        <v>74962</v>
      </c>
      <c r="M248" s="7">
        <f>G248-L248</f>
        <v>285038</v>
      </c>
      <c r="N248" s="7">
        <v>239107.6875</v>
      </c>
      <c r="O248" s="22">
        <f>M248/N248</f>
        <v>1.1920904885168111</v>
      </c>
      <c r="P248" s="27">
        <v>2264</v>
      </c>
      <c r="Q248" s="32">
        <f>M248/P248</f>
        <v>125.90017667844523</v>
      </c>
      <c r="R248" s="37" t="s">
        <v>560</v>
      </c>
      <c r="S248" s="42">
        <f>ABS(O2306-O248)*100</f>
        <v>18.626630152956338</v>
      </c>
      <c r="T248" t="s">
        <v>32</v>
      </c>
      <c r="V248" s="7">
        <v>70000</v>
      </c>
      <c r="W248" t="s">
        <v>33</v>
      </c>
      <c r="X248" s="17" t="s">
        <v>34</v>
      </c>
      <c r="Z248" t="s">
        <v>266</v>
      </c>
      <c r="AA248">
        <v>401</v>
      </c>
      <c r="AB248">
        <v>62</v>
      </c>
    </row>
    <row r="249" spans="1:28" x14ac:dyDescent="0.25">
      <c r="A249" t="s">
        <v>567</v>
      </c>
      <c r="B249" t="s">
        <v>568</v>
      </c>
      <c r="C249" s="17">
        <v>44348</v>
      </c>
      <c r="D249" s="7">
        <v>400000</v>
      </c>
      <c r="E249" t="s">
        <v>29</v>
      </c>
      <c r="F249" t="s">
        <v>30</v>
      </c>
      <c r="G249" s="7">
        <v>400000</v>
      </c>
      <c r="H249" s="7">
        <v>195330</v>
      </c>
      <c r="I249" s="12">
        <f>H249/G249*100</f>
        <v>48.832500000000003</v>
      </c>
      <c r="J249" s="12">
        <f t="shared" si="3"/>
        <v>0.84491367159971276</v>
      </c>
      <c r="K249" s="7">
        <v>390659</v>
      </c>
      <c r="L249" s="7">
        <v>74962</v>
      </c>
      <c r="M249" s="7">
        <f>G249-L249</f>
        <v>325038</v>
      </c>
      <c r="N249" s="7">
        <v>242843.84375</v>
      </c>
      <c r="O249" s="22">
        <f>M249/N249</f>
        <v>1.3384650604304231</v>
      </c>
      <c r="P249" s="27">
        <v>2296</v>
      </c>
      <c r="Q249" s="32">
        <f>M249/P249</f>
        <v>141.5670731707317</v>
      </c>
      <c r="R249" s="37" t="s">
        <v>560</v>
      </c>
      <c r="S249" s="42">
        <f>ABS(O2306-O249)*100</f>
        <v>3.9891729615951332</v>
      </c>
      <c r="T249" t="s">
        <v>32</v>
      </c>
      <c r="V249" s="7">
        <v>70000</v>
      </c>
      <c r="W249" t="s">
        <v>33</v>
      </c>
      <c r="X249" s="17" t="s">
        <v>34</v>
      </c>
      <c r="Z249" t="s">
        <v>266</v>
      </c>
      <c r="AA249">
        <v>401</v>
      </c>
      <c r="AB249">
        <v>62</v>
      </c>
    </row>
    <row r="250" spans="1:28" x14ac:dyDescent="0.25">
      <c r="A250" t="s">
        <v>569</v>
      </c>
      <c r="B250" t="s">
        <v>570</v>
      </c>
      <c r="C250" s="17">
        <v>44903</v>
      </c>
      <c r="D250" s="7">
        <v>390000</v>
      </c>
      <c r="E250" t="s">
        <v>29</v>
      </c>
      <c r="F250" t="s">
        <v>30</v>
      </c>
      <c r="G250" s="7">
        <v>390000</v>
      </c>
      <c r="H250" s="7">
        <v>203820</v>
      </c>
      <c r="I250" s="12">
        <f>H250/G250*100</f>
        <v>52.261538461538457</v>
      </c>
      <c r="J250" s="12">
        <f t="shared" si="3"/>
        <v>2.5841247899387412</v>
      </c>
      <c r="K250" s="7">
        <v>407632</v>
      </c>
      <c r="L250" s="7">
        <v>80505</v>
      </c>
      <c r="M250" s="7">
        <f>G250-L250</f>
        <v>309495</v>
      </c>
      <c r="N250" s="7">
        <v>251636.15625</v>
      </c>
      <c r="O250" s="22">
        <f>M250/N250</f>
        <v>1.2299305656716413</v>
      </c>
      <c r="P250" s="27">
        <v>2315</v>
      </c>
      <c r="Q250" s="32">
        <f>M250/P250</f>
        <v>133.69114470842334</v>
      </c>
      <c r="R250" s="37" t="s">
        <v>560</v>
      </c>
      <c r="S250" s="42">
        <f>ABS(O2306-O250)*100</f>
        <v>14.842622437473318</v>
      </c>
      <c r="T250" t="s">
        <v>32</v>
      </c>
      <c r="V250" s="7">
        <v>70000</v>
      </c>
      <c r="W250" t="s">
        <v>33</v>
      </c>
      <c r="X250" s="17" t="s">
        <v>34</v>
      </c>
      <c r="Z250" t="s">
        <v>266</v>
      </c>
      <c r="AA250">
        <v>401</v>
      </c>
      <c r="AB250">
        <v>63</v>
      </c>
    </row>
    <row r="251" spans="1:28" x14ac:dyDescent="0.25">
      <c r="A251" t="s">
        <v>571</v>
      </c>
      <c r="B251" t="s">
        <v>572</v>
      </c>
      <c r="C251" s="17">
        <v>44867</v>
      </c>
      <c r="D251" s="7">
        <v>275000</v>
      </c>
      <c r="E251" t="s">
        <v>29</v>
      </c>
      <c r="F251" t="s">
        <v>30</v>
      </c>
      <c r="G251" s="7">
        <v>275000</v>
      </c>
      <c r="H251" s="7">
        <v>140380</v>
      </c>
      <c r="I251" s="12">
        <f>H251/G251*100</f>
        <v>51.047272727272727</v>
      </c>
      <c r="J251" s="12">
        <f t="shared" si="3"/>
        <v>1.369859055673011</v>
      </c>
      <c r="K251" s="7">
        <v>280769</v>
      </c>
      <c r="L251" s="7">
        <v>62523</v>
      </c>
      <c r="M251" s="7">
        <f>G251-L251</f>
        <v>212477</v>
      </c>
      <c r="N251" s="7">
        <v>142644.4375</v>
      </c>
      <c r="O251" s="22">
        <f>M251/N251</f>
        <v>1.489556857062863</v>
      </c>
      <c r="P251" s="27">
        <v>1906</v>
      </c>
      <c r="Q251" s="32">
        <f>M251/P251</f>
        <v>111.47796432318992</v>
      </c>
      <c r="R251" s="37" t="s">
        <v>542</v>
      </c>
      <c r="S251" s="42">
        <f>ABS(O2306-O251)*100</f>
        <v>11.120006701648855</v>
      </c>
      <c r="T251" t="s">
        <v>32</v>
      </c>
      <c r="V251" s="7">
        <v>60000</v>
      </c>
      <c r="W251" t="s">
        <v>33</v>
      </c>
      <c r="X251" s="17" t="s">
        <v>34</v>
      </c>
      <c r="Z251" t="s">
        <v>266</v>
      </c>
      <c r="AA251">
        <v>401</v>
      </c>
      <c r="AB251">
        <v>45</v>
      </c>
    </row>
    <row r="252" spans="1:28" x14ac:dyDescent="0.25">
      <c r="A252" t="s">
        <v>573</v>
      </c>
      <c r="B252" t="s">
        <v>574</v>
      </c>
      <c r="C252" s="17">
        <v>44320</v>
      </c>
      <c r="D252" s="7">
        <v>290000</v>
      </c>
      <c r="E252" t="s">
        <v>29</v>
      </c>
      <c r="F252" t="s">
        <v>30</v>
      </c>
      <c r="G252" s="7">
        <v>290000</v>
      </c>
      <c r="H252" s="7">
        <v>135140</v>
      </c>
      <c r="I252" s="12">
        <f>H252/G252*100</f>
        <v>46.6</v>
      </c>
      <c r="J252" s="12">
        <f t="shared" si="3"/>
        <v>3.0774136715997145</v>
      </c>
      <c r="K252" s="7">
        <v>270276</v>
      </c>
      <c r="L252" s="7">
        <v>62463</v>
      </c>
      <c r="M252" s="7">
        <f>G252-L252</f>
        <v>227537</v>
      </c>
      <c r="N252" s="7">
        <v>135825.484375</v>
      </c>
      <c r="O252" s="22">
        <f>M252/N252</f>
        <v>1.6752158186441217</v>
      </c>
      <c r="P252" s="27">
        <v>1776</v>
      </c>
      <c r="Q252" s="32">
        <f>M252/P252</f>
        <v>128.11768018018017</v>
      </c>
      <c r="R252" s="37" t="s">
        <v>542</v>
      </c>
      <c r="S252" s="42">
        <f>ABS(O2306-O252)*100</f>
        <v>29.685902859774728</v>
      </c>
      <c r="T252" t="s">
        <v>156</v>
      </c>
      <c r="V252" s="7">
        <v>60000</v>
      </c>
      <c r="W252" t="s">
        <v>33</v>
      </c>
      <c r="X252" s="17" t="s">
        <v>34</v>
      </c>
      <c r="Z252" t="s">
        <v>266</v>
      </c>
      <c r="AA252">
        <v>401</v>
      </c>
      <c r="AB252">
        <v>47</v>
      </c>
    </row>
    <row r="253" spans="1:28" x14ac:dyDescent="0.25">
      <c r="A253" t="s">
        <v>575</v>
      </c>
      <c r="B253" t="s">
        <v>576</v>
      </c>
      <c r="C253" s="17">
        <v>44894</v>
      </c>
      <c r="D253" s="7">
        <v>280000</v>
      </c>
      <c r="E253" t="s">
        <v>29</v>
      </c>
      <c r="F253" t="s">
        <v>30</v>
      </c>
      <c r="G253" s="7">
        <v>280000</v>
      </c>
      <c r="H253" s="7">
        <v>124360</v>
      </c>
      <c r="I253" s="12">
        <f>H253/G253*100</f>
        <v>44.414285714285711</v>
      </c>
      <c r="J253" s="12">
        <f t="shared" si="3"/>
        <v>5.2631279573140048</v>
      </c>
      <c r="K253" s="7">
        <v>248710</v>
      </c>
      <c r="L253" s="7">
        <v>62463</v>
      </c>
      <c r="M253" s="7">
        <f>G253-L253</f>
        <v>217537</v>
      </c>
      <c r="N253" s="7">
        <v>121730.0625</v>
      </c>
      <c r="O253" s="22">
        <f>M253/N253</f>
        <v>1.7870441822865244</v>
      </c>
      <c r="P253" s="27">
        <v>1616</v>
      </c>
      <c r="Q253" s="32">
        <f>M253/P253</f>
        <v>134.61448019801981</v>
      </c>
      <c r="R253" s="37" t="s">
        <v>542</v>
      </c>
      <c r="S253" s="42">
        <f>ABS(O2306-O253)*100</f>
        <v>40.868739224014995</v>
      </c>
      <c r="T253" t="s">
        <v>156</v>
      </c>
      <c r="V253" s="7">
        <v>60000</v>
      </c>
      <c r="W253" t="s">
        <v>33</v>
      </c>
      <c r="X253" s="17" t="s">
        <v>34</v>
      </c>
      <c r="Z253" t="s">
        <v>266</v>
      </c>
      <c r="AA253">
        <v>401</v>
      </c>
      <c r="AB253">
        <v>47</v>
      </c>
    </row>
    <row r="254" spans="1:28" x14ac:dyDescent="0.25">
      <c r="A254" t="s">
        <v>577</v>
      </c>
      <c r="B254" t="s">
        <v>578</v>
      </c>
      <c r="C254" s="17">
        <v>44407</v>
      </c>
      <c r="D254" s="7">
        <v>300000</v>
      </c>
      <c r="E254" t="s">
        <v>29</v>
      </c>
      <c r="F254" t="s">
        <v>30</v>
      </c>
      <c r="G254" s="7">
        <v>300000</v>
      </c>
      <c r="H254" s="7">
        <v>171770</v>
      </c>
      <c r="I254" s="12">
        <f>H254/G254*100</f>
        <v>57.256666666666668</v>
      </c>
      <c r="J254" s="12">
        <f t="shared" si="3"/>
        <v>7.5792529950669518</v>
      </c>
      <c r="K254" s="7">
        <v>343536</v>
      </c>
      <c r="L254" s="7">
        <v>65526</v>
      </c>
      <c r="M254" s="7">
        <f>G254-L254</f>
        <v>234474</v>
      </c>
      <c r="N254" s="7">
        <v>181705.875</v>
      </c>
      <c r="O254" s="22">
        <f>M254/N254</f>
        <v>1.2904040664618026</v>
      </c>
      <c r="P254" s="27">
        <v>2042</v>
      </c>
      <c r="Q254" s="32">
        <f>M254/P254</f>
        <v>114.8256611165524</v>
      </c>
      <c r="R254" s="37" t="s">
        <v>542</v>
      </c>
      <c r="S254" s="42">
        <f>ABS(O2306-O254)*100</f>
        <v>8.7952723584571846</v>
      </c>
      <c r="T254" t="s">
        <v>74</v>
      </c>
      <c r="V254" s="7">
        <v>60000</v>
      </c>
      <c r="W254" t="s">
        <v>33</v>
      </c>
      <c r="X254" s="17" t="s">
        <v>34</v>
      </c>
      <c r="Z254" t="s">
        <v>266</v>
      </c>
      <c r="AA254">
        <v>401</v>
      </c>
      <c r="AB254">
        <v>48</v>
      </c>
    </row>
    <row r="255" spans="1:28" x14ac:dyDescent="0.25">
      <c r="A255" t="s">
        <v>579</v>
      </c>
      <c r="B255" t="s">
        <v>580</v>
      </c>
      <c r="C255" s="17">
        <v>44512</v>
      </c>
      <c r="D255" s="7">
        <v>258000</v>
      </c>
      <c r="E255" t="s">
        <v>29</v>
      </c>
      <c r="F255" t="s">
        <v>30</v>
      </c>
      <c r="G255" s="7">
        <v>258000</v>
      </c>
      <c r="H255" s="7">
        <v>139270</v>
      </c>
      <c r="I255" s="12">
        <f>H255/G255*100</f>
        <v>53.980620155038764</v>
      </c>
      <c r="J255" s="12">
        <f t="shared" si="3"/>
        <v>4.3032064834390482</v>
      </c>
      <c r="K255" s="7">
        <v>278533</v>
      </c>
      <c r="L255" s="7">
        <v>65913</v>
      </c>
      <c r="M255" s="7">
        <f>G255-L255</f>
        <v>192087</v>
      </c>
      <c r="N255" s="7">
        <v>138967.3125</v>
      </c>
      <c r="O255" s="22">
        <f>M255/N255</f>
        <v>1.3822459148441832</v>
      </c>
      <c r="P255" s="27">
        <v>1687</v>
      </c>
      <c r="Q255" s="32">
        <f>M255/P255</f>
        <v>113.86307053941908</v>
      </c>
      <c r="R255" s="37" t="s">
        <v>542</v>
      </c>
      <c r="S255" s="42">
        <f>ABS(O2306-O255)*100</f>
        <v>0.38891247978087851</v>
      </c>
      <c r="T255" t="s">
        <v>156</v>
      </c>
      <c r="V255" s="7">
        <v>60000</v>
      </c>
      <c r="W255" t="s">
        <v>33</v>
      </c>
      <c r="X255" s="17" t="s">
        <v>34</v>
      </c>
      <c r="Z255" t="s">
        <v>266</v>
      </c>
      <c r="AA255">
        <v>401</v>
      </c>
      <c r="AB255">
        <v>48</v>
      </c>
    </row>
    <row r="256" spans="1:28" x14ac:dyDescent="0.25">
      <c r="A256" t="s">
        <v>581</v>
      </c>
      <c r="B256" t="s">
        <v>582</v>
      </c>
      <c r="C256" s="17">
        <v>44441</v>
      </c>
      <c r="D256" s="7">
        <v>215000</v>
      </c>
      <c r="E256" t="s">
        <v>29</v>
      </c>
      <c r="F256" t="s">
        <v>30</v>
      </c>
      <c r="G256" s="7">
        <v>215000</v>
      </c>
      <c r="H256" s="7">
        <v>127910</v>
      </c>
      <c r="I256" s="12">
        <f>H256/G256*100</f>
        <v>59.493023255813945</v>
      </c>
      <c r="J256" s="12">
        <f t="shared" si="3"/>
        <v>9.8156095842142292</v>
      </c>
      <c r="K256" s="7">
        <v>255819</v>
      </c>
      <c r="L256" s="7">
        <v>72883</v>
      </c>
      <c r="M256" s="7">
        <f>G256-L256</f>
        <v>142117</v>
      </c>
      <c r="N256" s="7">
        <v>119566.015625</v>
      </c>
      <c r="O256" s="22">
        <f>M256/N256</f>
        <v>1.1886069737886693</v>
      </c>
      <c r="P256" s="27">
        <v>1250</v>
      </c>
      <c r="Q256" s="32">
        <f>M256/P256</f>
        <v>113.6936</v>
      </c>
      <c r="R256" s="37" t="s">
        <v>542</v>
      </c>
      <c r="S256" s="42">
        <f>ABS(O2306-O256)*100</f>
        <v>18.974981625770514</v>
      </c>
      <c r="T256" t="s">
        <v>74</v>
      </c>
      <c r="V256" s="7">
        <v>70000</v>
      </c>
      <c r="W256" t="s">
        <v>33</v>
      </c>
      <c r="X256" s="17" t="s">
        <v>34</v>
      </c>
      <c r="Z256" t="s">
        <v>266</v>
      </c>
      <c r="AA256">
        <v>401</v>
      </c>
      <c r="AB256">
        <v>47</v>
      </c>
    </row>
    <row r="257" spans="1:28" x14ac:dyDescent="0.25">
      <c r="A257" t="s">
        <v>583</v>
      </c>
      <c r="B257" t="s">
        <v>584</v>
      </c>
      <c r="C257" s="17">
        <v>44553</v>
      </c>
      <c r="D257" s="7">
        <v>245000</v>
      </c>
      <c r="E257" t="s">
        <v>29</v>
      </c>
      <c r="F257" t="s">
        <v>30</v>
      </c>
      <c r="G257" s="7">
        <v>245000</v>
      </c>
      <c r="H257" s="7">
        <v>119020</v>
      </c>
      <c r="I257" s="12">
        <f>H257/G257*100</f>
        <v>48.579591836734693</v>
      </c>
      <c r="J257" s="12">
        <f t="shared" si="3"/>
        <v>1.097821834865023</v>
      </c>
      <c r="K257" s="7">
        <v>238031</v>
      </c>
      <c r="L257" s="7">
        <v>57122</v>
      </c>
      <c r="M257" s="7">
        <f>G257-L257</f>
        <v>187878</v>
      </c>
      <c r="N257" s="7">
        <v>100505</v>
      </c>
      <c r="O257" s="22">
        <f>M257/N257</f>
        <v>1.8693398338391125</v>
      </c>
      <c r="P257" s="27">
        <v>1727</v>
      </c>
      <c r="Q257" s="32">
        <f>M257/P257</f>
        <v>108.78865083960625</v>
      </c>
      <c r="R257" s="37" t="s">
        <v>585</v>
      </c>
      <c r="S257" s="42">
        <f>ABS(O2306-O257)*100</f>
        <v>49.098304379273806</v>
      </c>
      <c r="T257" t="s">
        <v>32</v>
      </c>
      <c r="V257" s="7">
        <v>49500</v>
      </c>
      <c r="W257" t="s">
        <v>33</v>
      </c>
      <c r="X257" s="17" t="s">
        <v>34</v>
      </c>
      <c r="Z257" t="s">
        <v>586</v>
      </c>
      <c r="AA257">
        <v>401</v>
      </c>
      <c r="AB257">
        <v>45</v>
      </c>
    </row>
    <row r="258" spans="1:28" x14ac:dyDescent="0.25">
      <c r="A258" t="s">
        <v>587</v>
      </c>
      <c r="B258" t="s">
        <v>588</v>
      </c>
      <c r="C258" s="17">
        <v>44340</v>
      </c>
      <c r="D258" s="7">
        <v>260500</v>
      </c>
      <c r="E258" t="s">
        <v>29</v>
      </c>
      <c r="F258" t="s">
        <v>30</v>
      </c>
      <c r="G258" s="7">
        <v>260500</v>
      </c>
      <c r="H258" s="7">
        <v>144970</v>
      </c>
      <c r="I258" s="12">
        <f>H258/G258*100</f>
        <v>55.650671785028791</v>
      </c>
      <c r="J258" s="12">
        <f t="shared" si="3"/>
        <v>5.9732581134290754</v>
      </c>
      <c r="K258" s="7">
        <v>289931</v>
      </c>
      <c r="L258" s="7">
        <v>62466</v>
      </c>
      <c r="M258" s="7">
        <f>G258-L258</f>
        <v>198034</v>
      </c>
      <c r="N258" s="7">
        <v>212584.109375</v>
      </c>
      <c r="O258" s="22">
        <f>M258/N258</f>
        <v>0.93155598780276894</v>
      </c>
      <c r="P258" s="27">
        <v>1590</v>
      </c>
      <c r="Q258" s="32">
        <f>M258/P258</f>
        <v>124.54968553459119</v>
      </c>
      <c r="R258" s="37" t="s">
        <v>589</v>
      </c>
      <c r="S258" s="42">
        <f>ABS(O2306-O258)*100</f>
        <v>44.680080224360552</v>
      </c>
      <c r="T258" t="s">
        <v>74</v>
      </c>
      <c r="V258" s="7">
        <v>60000</v>
      </c>
      <c r="W258" t="s">
        <v>33</v>
      </c>
      <c r="X258" s="17" t="s">
        <v>34</v>
      </c>
      <c r="Z258" t="s">
        <v>266</v>
      </c>
      <c r="AA258">
        <v>407</v>
      </c>
      <c r="AB258">
        <v>65</v>
      </c>
    </row>
    <row r="259" spans="1:28" x14ac:dyDescent="0.25">
      <c r="A259" t="s">
        <v>590</v>
      </c>
      <c r="B259" t="s">
        <v>591</v>
      </c>
      <c r="C259" s="17">
        <v>44740</v>
      </c>
      <c r="D259" s="7">
        <v>336000</v>
      </c>
      <c r="E259" t="s">
        <v>29</v>
      </c>
      <c r="F259" t="s">
        <v>30</v>
      </c>
      <c r="G259" s="7">
        <v>336000</v>
      </c>
      <c r="H259" s="7">
        <v>155500</v>
      </c>
      <c r="I259" s="12">
        <f>H259/G259*100</f>
        <v>46.279761904761905</v>
      </c>
      <c r="J259" s="12">
        <f t="shared" ref="J259:J322" si="4">+ABS(I259-$I$2311)</f>
        <v>3.3976517668378108</v>
      </c>
      <c r="K259" s="7">
        <v>311007</v>
      </c>
      <c r="L259" s="7">
        <v>63235</v>
      </c>
      <c r="M259" s="7">
        <f>G259-L259</f>
        <v>272765</v>
      </c>
      <c r="N259" s="7">
        <v>231562.609375</v>
      </c>
      <c r="O259" s="22">
        <f>M259/N259</f>
        <v>1.1779319672386119</v>
      </c>
      <c r="P259" s="27">
        <v>2043</v>
      </c>
      <c r="Q259" s="32">
        <f>M259/P259</f>
        <v>133.51199216837983</v>
      </c>
      <c r="R259" s="37" t="s">
        <v>589</v>
      </c>
      <c r="S259" s="42">
        <f>ABS(O2306-O259)*100</f>
        <v>20.042482280776252</v>
      </c>
      <c r="T259" t="s">
        <v>32</v>
      </c>
      <c r="V259" s="7">
        <v>60000</v>
      </c>
      <c r="W259" t="s">
        <v>33</v>
      </c>
      <c r="X259" s="17" t="s">
        <v>34</v>
      </c>
      <c r="Z259" t="s">
        <v>266</v>
      </c>
      <c r="AA259">
        <v>407</v>
      </c>
      <c r="AB259">
        <v>65</v>
      </c>
    </row>
    <row r="260" spans="1:28" x14ac:dyDescent="0.25">
      <c r="A260" t="s">
        <v>592</v>
      </c>
      <c r="B260" t="s">
        <v>593</v>
      </c>
      <c r="C260" s="17">
        <v>44907</v>
      </c>
      <c r="D260" s="7">
        <v>303000</v>
      </c>
      <c r="E260" t="s">
        <v>29</v>
      </c>
      <c r="F260" t="s">
        <v>30</v>
      </c>
      <c r="G260" s="7">
        <v>303000</v>
      </c>
      <c r="H260" s="7">
        <v>146040</v>
      </c>
      <c r="I260" s="12">
        <f>H260/G260*100</f>
        <v>48.198019801980195</v>
      </c>
      <c r="J260" s="12">
        <f t="shared" si="4"/>
        <v>1.4793938696195212</v>
      </c>
      <c r="K260" s="7">
        <v>292078</v>
      </c>
      <c r="L260" s="7">
        <v>61970</v>
      </c>
      <c r="M260" s="7">
        <f>G260-L260</f>
        <v>241030</v>
      </c>
      <c r="N260" s="7">
        <v>215054.203125</v>
      </c>
      <c r="O260" s="22">
        <f>M260/N260</f>
        <v>1.1207872085155275</v>
      </c>
      <c r="P260" s="27">
        <v>1590</v>
      </c>
      <c r="Q260" s="32">
        <f>M260/P260</f>
        <v>151.59119496855345</v>
      </c>
      <c r="R260" s="37" t="s">
        <v>589</v>
      </c>
      <c r="S260" s="42">
        <f>ABS(O2306-O260)*100</f>
        <v>25.756958153084696</v>
      </c>
      <c r="T260" t="s">
        <v>74</v>
      </c>
      <c r="V260" s="7">
        <v>60000</v>
      </c>
      <c r="W260" t="s">
        <v>33</v>
      </c>
      <c r="X260" s="17" t="s">
        <v>34</v>
      </c>
      <c r="Z260" t="s">
        <v>266</v>
      </c>
      <c r="AA260">
        <v>407</v>
      </c>
      <c r="AB260">
        <v>65</v>
      </c>
    </row>
    <row r="261" spans="1:28" x14ac:dyDescent="0.25">
      <c r="A261" t="s">
        <v>594</v>
      </c>
      <c r="B261" t="s">
        <v>595</v>
      </c>
      <c r="C261" s="17">
        <v>44384</v>
      </c>
      <c r="D261" s="7">
        <v>320000</v>
      </c>
      <c r="E261" t="s">
        <v>29</v>
      </c>
      <c r="F261" t="s">
        <v>30</v>
      </c>
      <c r="G261" s="7">
        <v>320000</v>
      </c>
      <c r="H261" s="7">
        <v>155740</v>
      </c>
      <c r="I261" s="12">
        <f>H261/G261*100</f>
        <v>48.668750000000003</v>
      </c>
      <c r="J261" s="12">
        <f t="shared" si="4"/>
        <v>1.008663671599713</v>
      </c>
      <c r="K261" s="7">
        <v>311470</v>
      </c>
      <c r="L261" s="7">
        <v>62739</v>
      </c>
      <c r="M261" s="7">
        <f>G261-L261</f>
        <v>257261</v>
      </c>
      <c r="N261" s="7">
        <v>232458.875</v>
      </c>
      <c r="O261" s="22">
        <f>M261/N261</f>
        <v>1.1066946787899581</v>
      </c>
      <c r="P261" s="27">
        <v>2043</v>
      </c>
      <c r="Q261" s="32">
        <f>M261/P261</f>
        <v>125.92315222711699</v>
      </c>
      <c r="R261" s="37" t="s">
        <v>589</v>
      </c>
      <c r="S261" s="42">
        <f>ABS(O2306-O261)*100</f>
        <v>27.166211125641638</v>
      </c>
      <c r="T261" t="s">
        <v>32</v>
      </c>
      <c r="V261" s="7">
        <v>60000</v>
      </c>
      <c r="W261" t="s">
        <v>33</v>
      </c>
      <c r="X261" s="17" t="s">
        <v>34</v>
      </c>
      <c r="Z261" t="s">
        <v>266</v>
      </c>
      <c r="AA261">
        <v>407</v>
      </c>
      <c r="AB261">
        <v>65</v>
      </c>
    </row>
    <row r="262" spans="1:28" x14ac:dyDescent="0.25">
      <c r="A262" t="s">
        <v>596</v>
      </c>
      <c r="B262" t="s">
        <v>597</v>
      </c>
      <c r="C262" s="17">
        <v>44872</v>
      </c>
      <c r="D262" s="7">
        <v>350000</v>
      </c>
      <c r="E262" t="s">
        <v>29</v>
      </c>
      <c r="F262" t="s">
        <v>30</v>
      </c>
      <c r="G262" s="7">
        <v>350000</v>
      </c>
      <c r="H262" s="7">
        <v>146020</v>
      </c>
      <c r="I262" s="12">
        <f>H262/G262*100</f>
        <v>41.72</v>
      </c>
      <c r="J262" s="12">
        <f t="shared" si="4"/>
        <v>7.957413671599717</v>
      </c>
      <c r="K262" s="7">
        <v>292044</v>
      </c>
      <c r="L262" s="7">
        <v>62466</v>
      </c>
      <c r="M262" s="7">
        <f>G262-L262</f>
        <v>287534</v>
      </c>
      <c r="N262" s="7">
        <v>214558.875</v>
      </c>
      <c r="O262" s="22">
        <f>M262/N262</f>
        <v>1.3401170191631551</v>
      </c>
      <c r="P262" s="27">
        <v>1590</v>
      </c>
      <c r="Q262" s="32">
        <f>M262/P262</f>
        <v>180.83899371069182</v>
      </c>
      <c r="R262" s="37" t="s">
        <v>589</v>
      </c>
      <c r="S262" s="42">
        <f>ABS(O2306-O262)*100</f>
        <v>3.8239770883219393</v>
      </c>
      <c r="T262" t="s">
        <v>74</v>
      </c>
      <c r="V262" s="7">
        <v>60000</v>
      </c>
      <c r="W262" t="s">
        <v>33</v>
      </c>
      <c r="X262" s="17" t="s">
        <v>34</v>
      </c>
      <c r="Z262" t="s">
        <v>266</v>
      </c>
      <c r="AA262">
        <v>407</v>
      </c>
      <c r="AB262">
        <v>65</v>
      </c>
    </row>
    <row r="263" spans="1:28" x14ac:dyDescent="0.25">
      <c r="A263" t="s">
        <v>598</v>
      </c>
      <c r="B263" t="s">
        <v>599</v>
      </c>
      <c r="C263" s="17">
        <v>44789</v>
      </c>
      <c r="D263" s="7">
        <v>326111</v>
      </c>
      <c r="E263" t="s">
        <v>29</v>
      </c>
      <c r="F263" t="s">
        <v>30</v>
      </c>
      <c r="G263" s="7">
        <v>326111</v>
      </c>
      <c r="H263" s="7">
        <v>159130</v>
      </c>
      <c r="I263" s="12">
        <f>H263/G263*100</f>
        <v>48.796268755117126</v>
      </c>
      <c r="J263" s="12">
        <f t="shared" si="4"/>
        <v>0.88114491648259019</v>
      </c>
      <c r="K263" s="7">
        <v>318255</v>
      </c>
      <c r="L263" s="7">
        <v>63235</v>
      </c>
      <c r="M263" s="7">
        <f>G263-L263</f>
        <v>262876</v>
      </c>
      <c r="N263" s="7">
        <v>238336.453125</v>
      </c>
      <c r="O263" s="22">
        <f>M263/N263</f>
        <v>1.1029617859678804</v>
      </c>
      <c r="P263" s="27">
        <v>2043</v>
      </c>
      <c r="Q263" s="32">
        <f>M263/P263</f>
        <v>128.67156142927067</v>
      </c>
      <c r="R263" s="37" t="s">
        <v>589</v>
      </c>
      <c r="S263" s="42">
        <f>ABS(O2306-O263)*100</f>
        <v>27.539500407849403</v>
      </c>
      <c r="T263" t="s">
        <v>32</v>
      </c>
      <c r="V263" s="7">
        <v>60000</v>
      </c>
      <c r="W263" t="s">
        <v>33</v>
      </c>
      <c r="X263" s="17" t="s">
        <v>34</v>
      </c>
      <c r="Z263" t="s">
        <v>266</v>
      </c>
      <c r="AA263">
        <v>407</v>
      </c>
      <c r="AB263">
        <v>65</v>
      </c>
    </row>
    <row r="264" spans="1:28" x14ac:dyDescent="0.25">
      <c r="A264" t="s">
        <v>600</v>
      </c>
      <c r="B264" t="s">
        <v>601</v>
      </c>
      <c r="C264" s="17">
        <v>44426</v>
      </c>
      <c r="D264" s="7">
        <v>261250</v>
      </c>
      <c r="E264" t="s">
        <v>29</v>
      </c>
      <c r="F264" t="s">
        <v>30</v>
      </c>
      <c r="G264" s="7">
        <v>261250</v>
      </c>
      <c r="H264" s="7">
        <v>146440</v>
      </c>
      <c r="I264" s="12">
        <f>H264/G264*100</f>
        <v>56.053588516746409</v>
      </c>
      <c r="J264" s="12">
        <f t="shared" si="4"/>
        <v>6.3761748451466929</v>
      </c>
      <c r="K264" s="7">
        <v>292885</v>
      </c>
      <c r="L264" s="7">
        <v>64329</v>
      </c>
      <c r="M264" s="7">
        <f>G264-L264</f>
        <v>196921</v>
      </c>
      <c r="N264" s="7">
        <v>213603.734375</v>
      </c>
      <c r="O264" s="22">
        <f>M264/N264</f>
        <v>0.9218986764261714</v>
      </c>
      <c r="P264" s="27">
        <v>1590</v>
      </c>
      <c r="Q264" s="32">
        <f>M264/P264</f>
        <v>123.84968553459119</v>
      </c>
      <c r="R264" s="37" t="s">
        <v>589</v>
      </c>
      <c r="S264" s="42">
        <f>ABS(O2306-O264)*100</f>
        <v>45.645811362020304</v>
      </c>
      <c r="T264" t="s">
        <v>74</v>
      </c>
      <c r="V264" s="7">
        <v>60000</v>
      </c>
      <c r="W264" t="s">
        <v>33</v>
      </c>
      <c r="X264" s="17" t="s">
        <v>34</v>
      </c>
      <c r="Z264" t="s">
        <v>266</v>
      </c>
      <c r="AA264">
        <v>407</v>
      </c>
      <c r="AB264">
        <v>65</v>
      </c>
    </row>
    <row r="265" spans="1:28" x14ac:dyDescent="0.25">
      <c r="A265" t="s">
        <v>602</v>
      </c>
      <c r="B265" t="s">
        <v>603</v>
      </c>
      <c r="C265" s="17">
        <v>44963</v>
      </c>
      <c r="D265" s="7">
        <v>296000</v>
      </c>
      <c r="E265" t="s">
        <v>29</v>
      </c>
      <c r="F265" t="s">
        <v>30</v>
      </c>
      <c r="G265" s="7">
        <v>296000</v>
      </c>
      <c r="H265" s="7">
        <v>155730</v>
      </c>
      <c r="I265" s="12">
        <f>H265/G265*100</f>
        <v>52.611486486486491</v>
      </c>
      <c r="J265" s="12">
        <f t="shared" si="4"/>
        <v>2.9340728148867754</v>
      </c>
      <c r="K265" s="7">
        <v>311463</v>
      </c>
      <c r="L265" s="7">
        <v>63691</v>
      </c>
      <c r="M265" s="7">
        <f>G265-L265</f>
        <v>232309</v>
      </c>
      <c r="N265" s="7">
        <v>231562.609375</v>
      </c>
      <c r="O265" s="22">
        <f>M265/N265</f>
        <v>1.0032232778297607</v>
      </c>
      <c r="P265" s="27">
        <v>2043</v>
      </c>
      <c r="Q265" s="32">
        <f>M265/P265</f>
        <v>113.70974057758198</v>
      </c>
      <c r="R265" s="37" t="s">
        <v>589</v>
      </c>
      <c r="S265" s="42">
        <f>ABS(O2306-O265)*100</f>
        <v>37.513351221661374</v>
      </c>
      <c r="T265" t="s">
        <v>32</v>
      </c>
      <c r="V265" s="7">
        <v>60000</v>
      </c>
      <c r="W265" t="s">
        <v>33</v>
      </c>
      <c r="X265" s="17" t="s">
        <v>34</v>
      </c>
      <c r="Z265" t="s">
        <v>266</v>
      </c>
      <c r="AA265">
        <v>407</v>
      </c>
      <c r="AB265">
        <v>65</v>
      </c>
    </row>
    <row r="266" spans="1:28" x14ac:dyDescent="0.25">
      <c r="A266" t="s">
        <v>604</v>
      </c>
      <c r="B266" t="s">
        <v>605</v>
      </c>
      <c r="C266" s="17">
        <v>44862</v>
      </c>
      <c r="D266" s="7">
        <v>455000</v>
      </c>
      <c r="E266" t="s">
        <v>29</v>
      </c>
      <c r="F266" t="s">
        <v>30</v>
      </c>
      <c r="G266" s="7">
        <v>455000</v>
      </c>
      <c r="H266" s="7">
        <v>216220</v>
      </c>
      <c r="I266" s="12">
        <f>H266/G266*100</f>
        <v>47.520879120879123</v>
      </c>
      <c r="J266" s="12">
        <f t="shared" si="4"/>
        <v>2.1565345507205933</v>
      </c>
      <c r="K266" s="7">
        <v>432438</v>
      </c>
      <c r="L266" s="7">
        <v>89947</v>
      </c>
      <c r="M266" s="7">
        <f>G266-L266</f>
        <v>365053</v>
      </c>
      <c r="N266" s="7">
        <v>353083.5</v>
      </c>
      <c r="O266" s="22">
        <f>M266/N266</f>
        <v>1.0338999131933382</v>
      </c>
      <c r="P266" s="27">
        <v>2552</v>
      </c>
      <c r="Q266" s="32">
        <f>M266/P266</f>
        <v>143.04584639498432</v>
      </c>
      <c r="R266" s="37" t="s">
        <v>606</v>
      </c>
      <c r="S266" s="42">
        <f>ABS(O2306-O266)*100</f>
        <v>34.445687685303625</v>
      </c>
      <c r="T266" t="s">
        <v>32</v>
      </c>
      <c r="V266" s="7">
        <v>85000</v>
      </c>
      <c r="W266" t="s">
        <v>33</v>
      </c>
      <c r="X266" s="17" t="s">
        <v>34</v>
      </c>
      <c r="Z266" t="s">
        <v>607</v>
      </c>
      <c r="AA266">
        <v>401</v>
      </c>
      <c r="AB266">
        <v>62</v>
      </c>
    </row>
    <row r="267" spans="1:28" x14ac:dyDescent="0.25">
      <c r="A267" t="s">
        <v>608</v>
      </c>
      <c r="B267" t="s">
        <v>609</v>
      </c>
      <c r="C267" s="17">
        <v>44729</v>
      </c>
      <c r="D267" s="7">
        <v>439900</v>
      </c>
      <c r="E267" t="s">
        <v>29</v>
      </c>
      <c r="F267" t="s">
        <v>30</v>
      </c>
      <c r="G267" s="7">
        <v>439900</v>
      </c>
      <c r="H267" s="7">
        <v>226590</v>
      </c>
      <c r="I267" s="12">
        <f>H267/G267*100</f>
        <v>51.509433962264154</v>
      </c>
      <c r="J267" s="12">
        <f t="shared" si="4"/>
        <v>1.8320202906644383</v>
      </c>
      <c r="K267" s="7">
        <v>453187</v>
      </c>
      <c r="L267" s="7">
        <v>98010</v>
      </c>
      <c r="M267" s="7">
        <f>G267-L267</f>
        <v>341890</v>
      </c>
      <c r="N267" s="7">
        <v>366161.84375</v>
      </c>
      <c r="O267" s="22">
        <f>M267/N267</f>
        <v>0.93371279895954473</v>
      </c>
      <c r="P267" s="27">
        <v>2266</v>
      </c>
      <c r="Q267" s="32">
        <f>M267/P267</f>
        <v>150.87819947043249</v>
      </c>
      <c r="R267" s="37" t="s">
        <v>606</v>
      </c>
      <c r="S267" s="42">
        <f>ABS(O2306-O267)*100</f>
        <v>44.464399108682976</v>
      </c>
      <c r="T267" t="s">
        <v>74</v>
      </c>
      <c r="V267" s="7">
        <v>85000</v>
      </c>
      <c r="W267" t="s">
        <v>33</v>
      </c>
      <c r="X267" s="17" t="s">
        <v>34</v>
      </c>
      <c r="Z267" t="s">
        <v>607</v>
      </c>
      <c r="AA267">
        <v>401</v>
      </c>
      <c r="AB267">
        <v>62</v>
      </c>
    </row>
    <row r="268" spans="1:28" x14ac:dyDescent="0.25">
      <c r="A268" t="s">
        <v>610</v>
      </c>
      <c r="B268" t="s">
        <v>611</v>
      </c>
      <c r="C268" s="17">
        <v>44456</v>
      </c>
      <c r="D268" s="7">
        <v>425000</v>
      </c>
      <c r="E268" t="s">
        <v>29</v>
      </c>
      <c r="F268" t="s">
        <v>30</v>
      </c>
      <c r="G268" s="7">
        <v>425000</v>
      </c>
      <c r="H268" s="7">
        <v>217010</v>
      </c>
      <c r="I268" s="12">
        <f>H268/G268*100</f>
        <v>51.061176470588229</v>
      </c>
      <c r="J268" s="12">
        <f t="shared" si="4"/>
        <v>1.3837627989885135</v>
      </c>
      <c r="K268" s="7">
        <v>434023</v>
      </c>
      <c r="L268" s="7">
        <v>93343</v>
      </c>
      <c r="M268" s="7">
        <f>G268-L268</f>
        <v>331657</v>
      </c>
      <c r="N268" s="7">
        <v>351216.5</v>
      </c>
      <c r="O268" s="22">
        <f>M268/N268</f>
        <v>0.94430927931916642</v>
      </c>
      <c r="P268" s="27">
        <v>3015</v>
      </c>
      <c r="Q268" s="32">
        <f>M268/P268</f>
        <v>110.00232172470979</v>
      </c>
      <c r="R268" s="37" t="s">
        <v>606</v>
      </c>
      <c r="S268" s="42">
        <f>ABS(O2306-O268)*100</f>
        <v>43.404751072720806</v>
      </c>
      <c r="T268" t="s">
        <v>32</v>
      </c>
      <c r="V268" s="7">
        <v>85000</v>
      </c>
      <c r="W268" t="s">
        <v>33</v>
      </c>
      <c r="X268" s="17" t="s">
        <v>34</v>
      </c>
      <c r="Z268" t="s">
        <v>607</v>
      </c>
      <c r="AA268">
        <v>401</v>
      </c>
      <c r="AB268">
        <v>58</v>
      </c>
    </row>
    <row r="269" spans="1:28" x14ac:dyDescent="0.25">
      <c r="A269" t="s">
        <v>612</v>
      </c>
      <c r="B269" t="s">
        <v>613</v>
      </c>
      <c r="C269" s="17">
        <v>44559</v>
      </c>
      <c r="D269" s="7">
        <v>527000</v>
      </c>
      <c r="E269" t="s">
        <v>29</v>
      </c>
      <c r="F269" t="s">
        <v>30</v>
      </c>
      <c r="G269" s="7">
        <v>527000</v>
      </c>
      <c r="H269" s="7">
        <v>298980</v>
      </c>
      <c r="I269" s="12">
        <f>H269/G269*100</f>
        <v>56.732447817836814</v>
      </c>
      <c r="J269" s="12">
        <f t="shared" si="4"/>
        <v>7.055034146237098</v>
      </c>
      <c r="K269" s="7">
        <v>597962</v>
      </c>
      <c r="L269" s="7">
        <v>105731</v>
      </c>
      <c r="M269" s="7">
        <f>G269-L269</f>
        <v>421269</v>
      </c>
      <c r="N269" s="7">
        <v>507454.625</v>
      </c>
      <c r="O269" s="22">
        <f>M269/N269</f>
        <v>0.83016092325496094</v>
      </c>
      <c r="P269" s="27">
        <v>2842</v>
      </c>
      <c r="Q269" s="32">
        <f>M269/P269</f>
        <v>148.22976776917665</v>
      </c>
      <c r="R269" s="37" t="s">
        <v>606</v>
      </c>
      <c r="S269" s="42">
        <f>ABS(O2306-O269)*100</f>
        <v>54.819586679141352</v>
      </c>
      <c r="T269" t="s">
        <v>74</v>
      </c>
      <c r="V269" s="7">
        <v>95000</v>
      </c>
      <c r="W269" t="s">
        <v>33</v>
      </c>
      <c r="X269" s="17" t="s">
        <v>34</v>
      </c>
      <c r="Z269" t="s">
        <v>607</v>
      </c>
      <c r="AA269">
        <v>401</v>
      </c>
      <c r="AB269">
        <v>66</v>
      </c>
    </row>
    <row r="270" spans="1:28" x14ac:dyDescent="0.25">
      <c r="A270" t="s">
        <v>614</v>
      </c>
      <c r="B270" t="s">
        <v>615</v>
      </c>
      <c r="C270" s="17">
        <v>44708</v>
      </c>
      <c r="D270" s="7">
        <v>422000</v>
      </c>
      <c r="E270" t="s">
        <v>29</v>
      </c>
      <c r="F270" t="s">
        <v>30</v>
      </c>
      <c r="G270" s="7">
        <v>422000</v>
      </c>
      <c r="H270" s="7">
        <v>223010</v>
      </c>
      <c r="I270" s="12">
        <f>H270/G270*100</f>
        <v>52.845971563981045</v>
      </c>
      <c r="J270" s="12">
        <f t="shared" si="4"/>
        <v>3.1685578923813296</v>
      </c>
      <c r="K270" s="7">
        <v>446019</v>
      </c>
      <c r="L270" s="7">
        <v>96218</v>
      </c>
      <c r="M270" s="7">
        <f>G270-L270</f>
        <v>325782</v>
      </c>
      <c r="N270" s="7">
        <v>360619.59375</v>
      </c>
      <c r="O270" s="22">
        <f>M270/N270</f>
        <v>0.90339517221532006</v>
      </c>
      <c r="P270" s="27">
        <v>2944</v>
      </c>
      <c r="Q270" s="32">
        <f>M270/P270</f>
        <v>110.65964673913044</v>
      </c>
      <c r="R270" s="37" t="s">
        <v>606</v>
      </c>
      <c r="S270" s="42">
        <f>ABS(O2306-O270)*100</f>
        <v>47.496161783105443</v>
      </c>
      <c r="T270" t="s">
        <v>32</v>
      </c>
      <c r="V270" s="7">
        <v>80000</v>
      </c>
      <c r="W270" t="s">
        <v>33</v>
      </c>
      <c r="X270" s="17" t="s">
        <v>34</v>
      </c>
      <c r="Z270" t="s">
        <v>607</v>
      </c>
      <c r="AA270">
        <v>401</v>
      </c>
      <c r="AB270">
        <v>58</v>
      </c>
    </row>
    <row r="271" spans="1:28" x14ac:dyDescent="0.25">
      <c r="A271" t="s">
        <v>616</v>
      </c>
      <c r="B271" t="s">
        <v>617</v>
      </c>
      <c r="C271" s="17">
        <v>44369</v>
      </c>
      <c r="D271" s="7">
        <v>441100</v>
      </c>
      <c r="E271" t="s">
        <v>29</v>
      </c>
      <c r="F271" t="s">
        <v>30</v>
      </c>
      <c r="G271" s="7">
        <v>441100</v>
      </c>
      <c r="H271" s="7">
        <v>198270</v>
      </c>
      <c r="I271" s="12">
        <f>H271/G271*100</f>
        <v>44.948991158467464</v>
      </c>
      <c r="J271" s="12">
        <f t="shared" si="4"/>
        <v>4.7284225131322515</v>
      </c>
      <c r="K271" s="7">
        <v>396532</v>
      </c>
      <c r="L271" s="7">
        <v>93702</v>
      </c>
      <c r="M271" s="7">
        <f>G271-L271</f>
        <v>347398</v>
      </c>
      <c r="N271" s="7">
        <v>312195.875</v>
      </c>
      <c r="O271" s="22">
        <f>M271/N271</f>
        <v>1.1127565346595307</v>
      </c>
      <c r="P271" s="27">
        <v>2213</v>
      </c>
      <c r="Q271" s="32">
        <f>M271/P271</f>
        <v>156.98056936285585</v>
      </c>
      <c r="R271" s="37" t="s">
        <v>606</v>
      </c>
      <c r="S271" s="42">
        <f>ABS(O2306-O271)*100</f>
        <v>26.560025538684371</v>
      </c>
      <c r="T271" t="s">
        <v>74</v>
      </c>
      <c r="V271" s="7">
        <v>80000</v>
      </c>
      <c r="W271" t="s">
        <v>33</v>
      </c>
      <c r="X271" s="17" t="s">
        <v>34</v>
      </c>
      <c r="Z271" t="s">
        <v>607</v>
      </c>
      <c r="AA271">
        <v>401</v>
      </c>
      <c r="AB271">
        <v>58</v>
      </c>
    </row>
    <row r="272" spans="1:28" x14ac:dyDescent="0.25">
      <c r="A272" t="s">
        <v>618</v>
      </c>
      <c r="B272" t="s">
        <v>619</v>
      </c>
      <c r="C272" s="17">
        <v>44760</v>
      </c>
      <c r="D272" s="7">
        <v>510000</v>
      </c>
      <c r="E272" t="s">
        <v>29</v>
      </c>
      <c r="F272" t="s">
        <v>30</v>
      </c>
      <c r="G272" s="7">
        <v>510000</v>
      </c>
      <c r="H272" s="7">
        <v>201430</v>
      </c>
      <c r="I272" s="12">
        <f>H272/G272*100</f>
        <v>39.496078431372553</v>
      </c>
      <c r="J272" s="12">
        <f t="shared" si="4"/>
        <v>10.181335240227163</v>
      </c>
      <c r="K272" s="7">
        <v>402853</v>
      </c>
      <c r="L272" s="7">
        <v>89316</v>
      </c>
      <c r="M272" s="7">
        <f>G272-L272</f>
        <v>420684</v>
      </c>
      <c r="N272" s="7">
        <v>323234.03125</v>
      </c>
      <c r="O272" s="22">
        <f>M272/N272</f>
        <v>1.3014842477233746</v>
      </c>
      <c r="P272" s="27">
        <v>2635</v>
      </c>
      <c r="Q272" s="32">
        <f>M272/P272</f>
        <v>159.65237191650854</v>
      </c>
      <c r="R272" s="37" t="s">
        <v>606</v>
      </c>
      <c r="S272" s="42">
        <f>ABS(O2306-O272)*100</f>
        <v>7.6872542322999893</v>
      </c>
      <c r="T272" t="s">
        <v>32</v>
      </c>
      <c r="V272" s="7">
        <v>80000</v>
      </c>
      <c r="W272" t="s">
        <v>33</v>
      </c>
      <c r="X272" s="17" t="s">
        <v>34</v>
      </c>
      <c r="Z272" t="s">
        <v>607</v>
      </c>
      <c r="AA272">
        <v>401</v>
      </c>
      <c r="AB272">
        <v>58</v>
      </c>
    </row>
    <row r="273" spans="1:28" x14ac:dyDescent="0.25">
      <c r="A273" t="s">
        <v>620</v>
      </c>
      <c r="B273" t="s">
        <v>621</v>
      </c>
      <c r="C273" s="17">
        <v>44603</v>
      </c>
      <c r="D273" s="7">
        <v>375000</v>
      </c>
      <c r="E273" t="s">
        <v>29</v>
      </c>
      <c r="F273" t="s">
        <v>30</v>
      </c>
      <c r="G273" s="7">
        <v>375000</v>
      </c>
      <c r="H273" s="7">
        <v>183130</v>
      </c>
      <c r="I273" s="12">
        <f>H273/G273*100</f>
        <v>48.834666666666664</v>
      </c>
      <c r="J273" s="12">
        <f t="shared" si="4"/>
        <v>0.84274700493305232</v>
      </c>
      <c r="K273" s="7">
        <v>366250</v>
      </c>
      <c r="L273" s="7">
        <v>84767</v>
      </c>
      <c r="M273" s="7">
        <f>G273-L273</f>
        <v>290233</v>
      </c>
      <c r="N273" s="7">
        <v>290188.65625</v>
      </c>
      <c r="O273" s="22">
        <f>M273/N273</f>
        <v>1.0001528100738777</v>
      </c>
      <c r="P273" s="27">
        <v>2123</v>
      </c>
      <c r="Q273" s="32">
        <f>M273/P273</f>
        <v>136.70890249646726</v>
      </c>
      <c r="R273" s="37" t="s">
        <v>606</v>
      </c>
      <c r="S273" s="42">
        <f>ABS(O2306-O273)*100</f>
        <v>37.820397997249678</v>
      </c>
      <c r="T273" t="s">
        <v>74</v>
      </c>
      <c r="V273" s="7">
        <v>80000</v>
      </c>
      <c r="W273" t="s">
        <v>33</v>
      </c>
      <c r="X273" s="17" t="s">
        <v>34</v>
      </c>
      <c r="Z273" t="s">
        <v>607</v>
      </c>
      <c r="AA273">
        <v>401</v>
      </c>
      <c r="AB273">
        <v>57</v>
      </c>
    </row>
    <row r="274" spans="1:28" x14ac:dyDescent="0.25">
      <c r="A274" t="s">
        <v>622</v>
      </c>
      <c r="B274" t="s">
        <v>623</v>
      </c>
      <c r="C274" s="17">
        <v>44762</v>
      </c>
      <c r="D274" s="7">
        <v>451900</v>
      </c>
      <c r="E274" t="s">
        <v>29</v>
      </c>
      <c r="F274" t="s">
        <v>30</v>
      </c>
      <c r="G274" s="7">
        <v>451900</v>
      </c>
      <c r="H274" s="7">
        <v>212970</v>
      </c>
      <c r="I274" s="12">
        <f>H274/G274*100</f>
        <v>47.127683115733568</v>
      </c>
      <c r="J274" s="12">
        <f t="shared" si="4"/>
        <v>2.5497305558661481</v>
      </c>
      <c r="K274" s="7">
        <v>425946</v>
      </c>
      <c r="L274" s="7">
        <v>85476</v>
      </c>
      <c r="M274" s="7">
        <f>G274-L274</f>
        <v>366424</v>
      </c>
      <c r="N274" s="7">
        <v>351000</v>
      </c>
      <c r="O274" s="22">
        <f>M274/N274</f>
        <v>1.04394301994302</v>
      </c>
      <c r="P274" s="27">
        <v>2223</v>
      </c>
      <c r="Q274" s="32">
        <f>M274/P274</f>
        <v>164.83310841205579</v>
      </c>
      <c r="R274" s="37" t="s">
        <v>606</v>
      </c>
      <c r="S274" s="42">
        <f>ABS(O2306-O274)*100</f>
        <v>33.441377010335451</v>
      </c>
      <c r="T274" t="s">
        <v>74</v>
      </c>
      <c r="V274" s="7">
        <v>80000</v>
      </c>
      <c r="W274" t="s">
        <v>33</v>
      </c>
      <c r="X274" s="17" t="s">
        <v>34</v>
      </c>
      <c r="Z274" t="s">
        <v>607</v>
      </c>
      <c r="AA274">
        <v>401</v>
      </c>
      <c r="AB274">
        <v>62</v>
      </c>
    </row>
    <row r="275" spans="1:28" x14ac:dyDescent="0.25">
      <c r="A275" t="s">
        <v>624</v>
      </c>
      <c r="B275" t="s">
        <v>625</v>
      </c>
      <c r="C275" s="17">
        <v>44574</v>
      </c>
      <c r="D275" s="7">
        <v>341000</v>
      </c>
      <c r="E275" t="s">
        <v>29</v>
      </c>
      <c r="F275" t="s">
        <v>30</v>
      </c>
      <c r="G275" s="7">
        <v>341000</v>
      </c>
      <c r="H275" s="7">
        <v>167970</v>
      </c>
      <c r="I275" s="12">
        <f>H275/G275*100</f>
        <v>49.258064516129032</v>
      </c>
      <c r="J275" s="12">
        <f t="shared" si="4"/>
        <v>0.41934915547068385</v>
      </c>
      <c r="K275" s="7">
        <v>335948</v>
      </c>
      <c r="L275" s="7">
        <v>83954</v>
      </c>
      <c r="M275" s="7">
        <f>G275-L275</f>
        <v>257046</v>
      </c>
      <c r="N275" s="7">
        <v>376110.4375</v>
      </c>
      <c r="O275" s="22">
        <f>M275/N275</f>
        <v>0.68343224322244445</v>
      </c>
      <c r="P275" s="27">
        <v>2185</v>
      </c>
      <c r="Q275" s="32">
        <f>M275/P275</f>
        <v>117.64118993135011</v>
      </c>
      <c r="R275" s="37" t="s">
        <v>626</v>
      </c>
      <c r="S275" s="42">
        <f>ABS(O2306-O275)*100</f>
        <v>69.492454682393003</v>
      </c>
      <c r="T275" t="s">
        <v>32</v>
      </c>
      <c r="V275" s="7">
        <v>80000</v>
      </c>
      <c r="W275" t="s">
        <v>33</v>
      </c>
      <c r="X275" s="17" t="s">
        <v>34</v>
      </c>
      <c r="Z275" t="s">
        <v>607</v>
      </c>
      <c r="AA275">
        <v>407</v>
      </c>
      <c r="AB275">
        <v>72</v>
      </c>
    </row>
    <row r="276" spans="1:28" x14ac:dyDescent="0.25">
      <c r="A276" t="s">
        <v>627</v>
      </c>
      <c r="B276" t="s">
        <v>628</v>
      </c>
      <c r="C276" s="17">
        <v>44932</v>
      </c>
      <c r="D276" s="7">
        <v>355000</v>
      </c>
      <c r="E276" t="s">
        <v>29</v>
      </c>
      <c r="F276" t="s">
        <v>30</v>
      </c>
      <c r="G276" s="7">
        <v>355000</v>
      </c>
      <c r="H276" s="7">
        <v>184430</v>
      </c>
      <c r="I276" s="12">
        <f>H276/G276*100</f>
        <v>51.952112676056338</v>
      </c>
      <c r="J276" s="12">
        <f t="shared" si="4"/>
        <v>2.2746990044566218</v>
      </c>
      <c r="K276" s="7">
        <v>368865</v>
      </c>
      <c r="L276" s="7">
        <v>93302</v>
      </c>
      <c r="M276" s="7">
        <f>G276-L276</f>
        <v>261698</v>
      </c>
      <c r="N276" s="7">
        <v>411288.0625</v>
      </c>
      <c r="O276" s="22">
        <f>M276/N276</f>
        <v>0.63628882980283441</v>
      </c>
      <c r="P276" s="27">
        <v>2236</v>
      </c>
      <c r="Q276" s="32">
        <f>M276/P276</f>
        <v>117.03846153846153</v>
      </c>
      <c r="R276" s="37" t="s">
        <v>626</v>
      </c>
      <c r="S276" s="42">
        <f>ABS(O2306-O276)*100</f>
        <v>74.206796024354006</v>
      </c>
      <c r="T276" t="s">
        <v>74</v>
      </c>
      <c r="V276" s="7">
        <v>90000</v>
      </c>
      <c r="W276" t="s">
        <v>33</v>
      </c>
      <c r="X276" s="17" t="s">
        <v>34</v>
      </c>
      <c r="Z276" t="s">
        <v>607</v>
      </c>
      <c r="AA276">
        <v>407</v>
      </c>
      <c r="AB276">
        <v>71</v>
      </c>
    </row>
    <row r="277" spans="1:28" x14ac:dyDescent="0.25">
      <c r="A277" t="s">
        <v>629</v>
      </c>
      <c r="B277" t="s">
        <v>630</v>
      </c>
      <c r="C277" s="17">
        <v>44550</v>
      </c>
      <c r="D277" s="7">
        <v>387500</v>
      </c>
      <c r="E277" t="s">
        <v>29</v>
      </c>
      <c r="F277" t="s">
        <v>30</v>
      </c>
      <c r="G277" s="7">
        <v>387500</v>
      </c>
      <c r="H277" s="7">
        <v>185380</v>
      </c>
      <c r="I277" s="12">
        <f>H277/G277*100</f>
        <v>47.839999999999996</v>
      </c>
      <c r="J277" s="12">
        <f t="shared" si="4"/>
        <v>1.8374136715997196</v>
      </c>
      <c r="K277" s="7">
        <v>370761</v>
      </c>
      <c r="L277" s="7">
        <v>83628</v>
      </c>
      <c r="M277" s="7">
        <f>G277-L277</f>
        <v>303872</v>
      </c>
      <c r="N277" s="7">
        <v>428556.71875</v>
      </c>
      <c r="O277" s="22">
        <f>M277/N277</f>
        <v>0.70905900363976038</v>
      </c>
      <c r="P277" s="27">
        <v>2403</v>
      </c>
      <c r="Q277" s="32">
        <f>M277/P277</f>
        <v>126.45526425301706</v>
      </c>
      <c r="R277" s="37" t="s">
        <v>626</v>
      </c>
      <c r="S277" s="42">
        <f>ABS(O2306-O277)*100</f>
        <v>66.929778640661411</v>
      </c>
      <c r="T277" t="s">
        <v>74</v>
      </c>
      <c r="V277" s="7">
        <v>80000</v>
      </c>
      <c r="W277" t="s">
        <v>33</v>
      </c>
      <c r="X277" s="17" t="s">
        <v>34</v>
      </c>
      <c r="Z277" t="s">
        <v>607</v>
      </c>
      <c r="AA277">
        <v>407</v>
      </c>
      <c r="AB277">
        <v>71</v>
      </c>
    </row>
    <row r="278" spans="1:28" x14ac:dyDescent="0.25">
      <c r="A278" t="s">
        <v>631</v>
      </c>
      <c r="B278" t="s">
        <v>632</v>
      </c>
      <c r="C278" s="17">
        <v>44826</v>
      </c>
      <c r="D278" s="7">
        <v>365000</v>
      </c>
      <c r="E278" t="s">
        <v>29</v>
      </c>
      <c r="F278" t="s">
        <v>30</v>
      </c>
      <c r="G278" s="7">
        <v>365000</v>
      </c>
      <c r="H278" s="7">
        <v>165910</v>
      </c>
      <c r="I278" s="12">
        <f>H278/G278*100</f>
        <v>45.454794520547949</v>
      </c>
      <c r="J278" s="12">
        <f t="shared" si="4"/>
        <v>4.2226191510517666</v>
      </c>
      <c r="K278" s="7">
        <v>331828</v>
      </c>
      <c r="L278" s="7">
        <v>83791</v>
      </c>
      <c r="M278" s="7">
        <f>G278-L278</f>
        <v>281209</v>
      </c>
      <c r="N278" s="7">
        <v>370204.46875</v>
      </c>
      <c r="O278" s="22">
        <f>M278/N278</f>
        <v>0.75960455299069107</v>
      </c>
      <c r="P278" s="27">
        <v>2188</v>
      </c>
      <c r="Q278" s="32">
        <f>M278/P278</f>
        <v>128.52330895795248</v>
      </c>
      <c r="R278" s="37" t="s">
        <v>626</v>
      </c>
      <c r="S278" s="42">
        <f>ABS(O2306-O278)*100</f>
        <v>61.875223705568338</v>
      </c>
      <c r="T278" t="s">
        <v>32</v>
      </c>
      <c r="V278" s="7">
        <v>80000</v>
      </c>
      <c r="W278" t="s">
        <v>33</v>
      </c>
      <c r="X278" s="17" t="s">
        <v>34</v>
      </c>
      <c r="Z278" t="s">
        <v>607</v>
      </c>
      <c r="AA278">
        <v>407</v>
      </c>
      <c r="AB278">
        <v>71</v>
      </c>
    </row>
    <row r="279" spans="1:28" x14ac:dyDescent="0.25">
      <c r="A279" t="s">
        <v>633</v>
      </c>
      <c r="B279" t="s">
        <v>634</v>
      </c>
      <c r="C279" s="17">
        <v>44560</v>
      </c>
      <c r="D279" s="7">
        <v>310000</v>
      </c>
      <c r="E279" t="s">
        <v>29</v>
      </c>
      <c r="F279" t="s">
        <v>30</v>
      </c>
      <c r="G279" s="7">
        <v>310000</v>
      </c>
      <c r="H279" s="7">
        <v>166630</v>
      </c>
      <c r="I279" s="12">
        <f>H279/G279*100</f>
        <v>53.751612903225812</v>
      </c>
      <c r="J279" s="12">
        <f t="shared" si="4"/>
        <v>4.0741992316260962</v>
      </c>
      <c r="K279" s="7">
        <v>333266</v>
      </c>
      <c r="L279" s="7">
        <v>84768</v>
      </c>
      <c r="M279" s="7">
        <f>G279-L279</f>
        <v>225232</v>
      </c>
      <c r="N279" s="7">
        <v>370892.53125</v>
      </c>
      <c r="O279" s="22">
        <f>M279/N279</f>
        <v>0.60727024952730158</v>
      </c>
      <c r="P279" s="27">
        <v>1946</v>
      </c>
      <c r="Q279" s="32">
        <f>M279/P279</f>
        <v>115.7410071942446</v>
      </c>
      <c r="R279" s="37" t="s">
        <v>626</v>
      </c>
      <c r="S279" s="42">
        <f>ABS(O2306-O279)*100</f>
        <v>77.108654051907294</v>
      </c>
      <c r="T279" t="s">
        <v>74</v>
      </c>
      <c r="V279" s="7">
        <v>80000</v>
      </c>
      <c r="W279" t="s">
        <v>33</v>
      </c>
      <c r="X279" s="17" t="s">
        <v>34</v>
      </c>
      <c r="Z279" t="s">
        <v>607</v>
      </c>
      <c r="AA279">
        <v>407</v>
      </c>
      <c r="AB279">
        <v>71</v>
      </c>
    </row>
    <row r="280" spans="1:28" x14ac:dyDescent="0.25">
      <c r="A280" t="s">
        <v>635</v>
      </c>
      <c r="B280" t="s">
        <v>636</v>
      </c>
      <c r="C280" s="17">
        <v>44378</v>
      </c>
      <c r="D280" s="7">
        <v>300000</v>
      </c>
      <c r="E280" t="s">
        <v>29</v>
      </c>
      <c r="F280" t="s">
        <v>30</v>
      </c>
      <c r="G280" s="7">
        <v>300000</v>
      </c>
      <c r="H280" s="7">
        <v>159140</v>
      </c>
      <c r="I280" s="12">
        <f>H280/G280*100</f>
        <v>53.046666666666667</v>
      </c>
      <c r="J280" s="12">
        <f t="shared" si="4"/>
        <v>3.369252995066951</v>
      </c>
      <c r="K280" s="7">
        <v>318272</v>
      </c>
      <c r="L280" s="7">
        <v>63174</v>
      </c>
      <c r="M280" s="7">
        <f>G280-L280</f>
        <v>236826</v>
      </c>
      <c r="N280" s="7">
        <v>296625.59375</v>
      </c>
      <c r="O280" s="22">
        <f>M280/N280</f>
        <v>0.79840042460934812</v>
      </c>
      <c r="P280" s="27">
        <v>1942</v>
      </c>
      <c r="Q280" s="32">
        <f>M280/P280</f>
        <v>121.94953656024717</v>
      </c>
      <c r="R280" s="37" t="s">
        <v>637</v>
      </c>
      <c r="S280" s="42">
        <f>ABS(O2306-O280)*100</f>
        <v>57.995636543702631</v>
      </c>
      <c r="T280" t="s">
        <v>97</v>
      </c>
      <c r="V280" s="7">
        <v>60000</v>
      </c>
      <c r="W280" t="s">
        <v>33</v>
      </c>
      <c r="X280" s="17" t="s">
        <v>34</v>
      </c>
      <c r="Z280" t="s">
        <v>607</v>
      </c>
      <c r="AA280">
        <v>407</v>
      </c>
      <c r="AB280">
        <v>62</v>
      </c>
    </row>
    <row r="281" spans="1:28" x14ac:dyDescent="0.25">
      <c r="A281" t="s">
        <v>638</v>
      </c>
      <c r="B281" t="s">
        <v>639</v>
      </c>
      <c r="C281" s="17">
        <v>44456</v>
      </c>
      <c r="D281" s="7">
        <v>280000</v>
      </c>
      <c r="E281" t="s">
        <v>29</v>
      </c>
      <c r="F281" t="s">
        <v>30</v>
      </c>
      <c r="G281" s="7">
        <v>280000</v>
      </c>
      <c r="H281" s="7">
        <v>164080</v>
      </c>
      <c r="I281" s="12">
        <f>H281/G281*100</f>
        <v>58.599999999999994</v>
      </c>
      <c r="J281" s="12">
        <f t="shared" si="4"/>
        <v>8.9225863284002784</v>
      </c>
      <c r="K281" s="7">
        <v>328162</v>
      </c>
      <c r="L281" s="7">
        <v>63174</v>
      </c>
      <c r="M281" s="7">
        <f>G281-L281</f>
        <v>216826</v>
      </c>
      <c r="N281" s="7">
        <v>308125.59375</v>
      </c>
      <c r="O281" s="22">
        <f>M281/N281</f>
        <v>0.70369357300427104</v>
      </c>
      <c r="P281" s="27">
        <v>1942</v>
      </c>
      <c r="Q281" s="32">
        <f>M281/P281</f>
        <v>111.6508753861998</v>
      </c>
      <c r="R281" s="37" t="s">
        <v>637</v>
      </c>
      <c r="S281" s="42">
        <f>ABS(O2306-O281)*100</f>
        <v>67.466321704210344</v>
      </c>
      <c r="T281" t="s">
        <v>97</v>
      </c>
      <c r="V281" s="7">
        <v>60000</v>
      </c>
      <c r="W281" t="s">
        <v>33</v>
      </c>
      <c r="X281" s="17" t="s">
        <v>34</v>
      </c>
      <c r="Z281" t="s">
        <v>607</v>
      </c>
      <c r="AA281">
        <v>407</v>
      </c>
      <c r="AB281">
        <v>62</v>
      </c>
    </row>
    <row r="282" spans="1:28" x14ac:dyDescent="0.25">
      <c r="A282" t="s">
        <v>640</v>
      </c>
      <c r="B282" t="s">
        <v>641</v>
      </c>
      <c r="C282" s="17">
        <v>44361</v>
      </c>
      <c r="D282" s="7">
        <v>382815</v>
      </c>
      <c r="E282" t="s">
        <v>29</v>
      </c>
      <c r="F282" t="s">
        <v>642</v>
      </c>
      <c r="G282" s="7">
        <v>382815</v>
      </c>
      <c r="H282" s="7">
        <v>166820</v>
      </c>
      <c r="I282" s="12">
        <f>H282/G282*100</f>
        <v>43.577184802058433</v>
      </c>
      <c r="J282" s="12">
        <f t="shared" si="4"/>
        <v>6.100228869541283</v>
      </c>
      <c r="K282" s="7">
        <v>333646</v>
      </c>
      <c r="L282" s="7">
        <v>63174</v>
      </c>
      <c r="M282" s="7">
        <f>G282-L282</f>
        <v>319641</v>
      </c>
      <c r="N282" s="7">
        <v>314502.3125</v>
      </c>
      <c r="O282" s="22">
        <f>M282/N282</f>
        <v>1.0163391087943112</v>
      </c>
      <c r="P282" s="27">
        <v>2314</v>
      </c>
      <c r="Q282" s="32">
        <f>M282/P282</f>
        <v>138.13353500432152</v>
      </c>
      <c r="R282" s="37" t="s">
        <v>637</v>
      </c>
      <c r="S282" s="42">
        <f>ABS(O2306-O282)*100</f>
        <v>36.201768125206321</v>
      </c>
      <c r="T282" t="s">
        <v>97</v>
      </c>
      <c r="V282" s="7">
        <v>60000</v>
      </c>
      <c r="W282" t="s">
        <v>33</v>
      </c>
      <c r="X282" s="17" t="s">
        <v>34</v>
      </c>
      <c r="Z282" t="s">
        <v>607</v>
      </c>
      <c r="AA282">
        <v>407</v>
      </c>
      <c r="AB282">
        <v>62</v>
      </c>
    </row>
    <row r="283" spans="1:28" x14ac:dyDescent="0.25">
      <c r="A283" t="s">
        <v>643</v>
      </c>
      <c r="B283" t="s">
        <v>644</v>
      </c>
      <c r="C283" s="17">
        <v>44452</v>
      </c>
      <c r="D283" s="7">
        <v>280000</v>
      </c>
      <c r="E283" t="s">
        <v>29</v>
      </c>
      <c r="F283" t="s">
        <v>30</v>
      </c>
      <c r="G283" s="7">
        <v>280000</v>
      </c>
      <c r="H283" s="7">
        <v>160440</v>
      </c>
      <c r="I283" s="12">
        <f>H283/G283*100</f>
        <v>57.3</v>
      </c>
      <c r="J283" s="12">
        <f t="shared" si="4"/>
        <v>7.6225863284002813</v>
      </c>
      <c r="K283" s="7">
        <v>320880</v>
      </c>
      <c r="L283" s="7">
        <v>63174</v>
      </c>
      <c r="M283" s="7">
        <f>G283-L283</f>
        <v>216826</v>
      </c>
      <c r="N283" s="7">
        <v>299658.125</v>
      </c>
      <c r="O283" s="22">
        <f>M283/N283</f>
        <v>0.72357791066069044</v>
      </c>
      <c r="P283" s="27">
        <v>1942</v>
      </c>
      <c r="Q283" s="32">
        <f>M283/P283</f>
        <v>111.6508753861998</v>
      </c>
      <c r="R283" s="37" t="s">
        <v>637</v>
      </c>
      <c r="S283" s="42">
        <f>ABS(O2306-O283)*100</f>
        <v>65.477887938568401</v>
      </c>
      <c r="T283" t="s">
        <v>97</v>
      </c>
      <c r="V283" s="7">
        <v>60000</v>
      </c>
      <c r="W283" t="s">
        <v>33</v>
      </c>
      <c r="X283" s="17" t="s">
        <v>34</v>
      </c>
      <c r="Z283" t="s">
        <v>607</v>
      </c>
      <c r="AA283">
        <v>407</v>
      </c>
      <c r="AB283">
        <v>62</v>
      </c>
    </row>
    <row r="284" spans="1:28" x14ac:dyDescent="0.25">
      <c r="A284" t="s">
        <v>645</v>
      </c>
      <c r="B284" t="s">
        <v>646</v>
      </c>
      <c r="C284" s="17">
        <v>44456</v>
      </c>
      <c r="D284" s="7">
        <v>330000</v>
      </c>
      <c r="E284" t="s">
        <v>29</v>
      </c>
      <c r="F284" t="s">
        <v>30</v>
      </c>
      <c r="G284" s="7">
        <v>330000</v>
      </c>
      <c r="H284" s="7">
        <v>173160</v>
      </c>
      <c r="I284" s="12">
        <f>H284/G284*100</f>
        <v>52.472727272727269</v>
      </c>
      <c r="J284" s="12">
        <f t="shared" si="4"/>
        <v>2.7953136011275532</v>
      </c>
      <c r="K284" s="7">
        <v>346311</v>
      </c>
      <c r="L284" s="7">
        <v>63174</v>
      </c>
      <c r="M284" s="7">
        <f>G284-L284</f>
        <v>266826</v>
      </c>
      <c r="N284" s="7">
        <v>329229.0625</v>
      </c>
      <c r="O284" s="22">
        <f>M284/N284</f>
        <v>0.81045700514364527</v>
      </c>
      <c r="P284" s="27">
        <v>1955</v>
      </c>
      <c r="Q284" s="32">
        <f>M284/P284</f>
        <v>136.4838874680307</v>
      </c>
      <c r="R284" s="37" t="s">
        <v>637</v>
      </c>
      <c r="S284" s="42">
        <f>ABS(O2306-O284)*100</f>
        <v>56.789978490272915</v>
      </c>
      <c r="T284" t="s">
        <v>97</v>
      </c>
      <c r="V284" s="7">
        <v>60000</v>
      </c>
      <c r="W284" t="s">
        <v>33</v>
      </c>
      <c r="X284" s="17" t="s">
        <v>34</v>
      </c>
      <c r="Z284" t="s">
        <v>607</v>
      </c>
      <c r="AA284">
        <v>407</v>
      </c>
      <c r="AB284">
        <v>58</v>
      </c>
    </row>
    <row r="285" spans="1:28" x14ac:dyDescent="0.25">
      <c r="A285" t="s">
        <v>647</v>
      </c>
      <c r="B285" t="s">
        <v>648</v>
      </c>
      <c r="C285" s="17">
        <v>44529</v>
      </c>
      <c r="D285" s="7">
        <v>545000</v>
      </c>
      <c r="E285" t="s">
        <v>29</v>
      </c>
      <c r="F285" t="s">
        <v>30</v>
      </c>
      <c r="G285" s="7">
        <v>545000</v>
      </c>
      <c r="H285" s="7">
        <v>258450</v>
      </c>
      <c r="I285" s="12">
        <f>H285/G285*100</f>
        <v>47.422018348623851</v>
      </c>
      <c r="J285" s="12">
        <f t="shared" si="4"/>
        <v>2.2553953229758648</v>
      </c>
      <c r="K285" s="7">
        <v>516893</v>
      </c>
      <c r="L285" s="7">
        <v>115861</v>
      </c>
      <c r="M285" s="7">
        <f>G285-L285</f>
        <v>429139</v>
      </c>
      <c r="N285" s="7">
        <v>413435.0625</v>
      </c>
      <c r="O285" s="22">
        <f>M285/N285</f>
        <v>1.0379840485832041</v>
      </c>
      <c r="P285" s="27">
        <v>3228</v>
      </c>
      <c r="Q285" s="32">
        <f>M285/P285</f>
        <v>132.94268897149939</v>
      </c>
      <c r="R285" s="37" t="s">
        <v>606</v>
      </c>
      <c r="S285" s="42">
        <f>ABS(O2306-O285)*100</f>
        <v>34.037274146317031</v>
      </c>
      <c r="T285" t="s">
        <v>32</v>
      </c>
      <c r="V285" s="7">
        <v>90000</v>
      </c>
      <c r="W285" t="s">
        <v>33</v>
      </c>
      <c r="X285" s="17" t="s">
        <v>34</v>
      </c>
      <c r="Z285" t="s">
        <v>607</v>
      </c>
      <c r="AA285">
        <v>401</v>
      </c>
      <c r="AB285">
        <v>58</v>
      </c>
    </row>
    <row r="286" spans="1:28" x14ac:dyDescent="0.25">
      <c r="A286" t="s">
        <v>649</v>
      </c>
      <c r="B286" t="s">
        <v>650</v>
      </c>
      <c r="C286" s="17">
        <v>44299</v>
      </c>
      <c r="D286" s="7">
        <v>311000</v>
      </c>
      <c r="E286" t="s">
        <v>29</v>
      </c>
      <c r="F286" t="s">
        <v>30</v>
      </c>
      <c r="G286" s="7">
        <v>311000</v>
      </c>
      <c r="H286" s="7">
        <v>168190</v>
      </c>
      <c r="I286" s="12">
        <f>H286/G286*100</f>
        <v>54.080385852090032</v>
      </c>
      <c r="J286" s="12">
        <f t="shared" si="4"/>
        <v>4.4029721804903161</v>
      </c>
      <c r="K286" s="7">
        <v>336373</v>
      </c>
      <c r="L286" s="7">
        <v>70044</v>
      </c>
      <c r="M286" s="7">
        <f>G286-L286</f>
        <v>240956</v>
      </c>
      <c r="N286" s="7">
        <v>192992.03125</v>
      </c>
      <c r="O286" s="22">
        <f>M286/N286</f>
        <v>1.2485282342454229</v>
      </c>
      <c r="P286" s="27">
        <v>1742</v>
      </c>
      <c r="Q286" s="32">
        <f>M286/P286</f>
        <v>138.32146957520092</v>
      </c>
      <c r="R286" s="37" t="s">
        <v>651</v>
      </c>
      <c r="S286" s="42">
        <f>ABS(O2306-O286)*100</f>
        <v>12.982855580095155</v>
      </c>
      <c r="T286" t="s">
        <v>652</v>
      </c>
      <c r="V286" s="7">
        <v>60000</v>
      </c>
      <c r="W286" t="s">
        <v>33</v>
      </c>
      <c r="X286" s="17" t="s">
        <v>34</v>
      </c>
      <c r="Z286" t="s">
        <v>607</v>
      </c>
      <c r="AA286">
        <v>401</v>
      </c>
      <c r="AB286">
        <v>60</v>
      </c>
    </row>
    <row r="287" spans="1:28" x14ac:dyDescent="0.25">
      <c r="A287" t="s">
        <v>653</v>
      </c>
      <c r="B287" t="s">
        <v>654</v>
      </c>
      <c r="C287" s="17">
        <v>44867</v>
      </c>
      <c r="D287" s="7">
        <v>320000</v>
      </c>
      <c r="E287" t="s">
        <v>29</v>
      </c>
      <c r="F287" t="s">
        <v>30</v>
      </c>
      <c r="G287" s="7">
        <v>320000</v>
      </c>
      <c r="H287" s="7">
        <v>151810</v>
      </c>
      <c r="I287" s="12">
        <f>H287/G287*100</f>
        <v>47.440624999999997</v>
      </c>
      <c r="J287" s="12">
        <f t="shared" si="4"/>
        <v>2.2367886715997187</v>
      </c>
      <c r="K287" s="7">
        <v>303611</v>
      </c>
      <c r="L287" s="7">
        <v>85625</v>
      </c>
      <c r="M287" s="7">
        <f>G287-L287</f>
        <v>234375</v>
      </c>
      <c r="N287" s="7">
        <v>157960.875</v>
      </c>
      <c r="O287" s="22">
        <f>M287/N287</f>
        <v>1.4837534927557219</v>
      </c>
      <c r="P287" s="27">
        <v>1795</v>
      </c>
      <c r="Q287" s="32">
        <f>M287/P287</f>
        <v>130.57103064066851</v>
      </c>
      <c r="R287" s="37" t="s">
        <v>651</v>
      </c>
      <c r="S287" s="42">
        <f>ABS(O2306-O287)*100</f>
        <v>10.539670270934742</v>
      </c>
      <c r="T287" t="s">
        <v>32</v>
      </c>
      <c r="V287" s="7">
        <v>80000</v>
      </c>
      <c r="W287" t="s">
        <v>33</v>
      </c>
      <c r="X287" s="17" t="s">
        <v>34</v>
      </c>
      <c r="Z287" t="s">
        <v>607</v>
      </c>
      <c r="AA287">
        <v>401</v>
      </c>
      <c r="AB287">
        <v>50</v>
      </c>
    </row>
    <row r="288" spans="1:28" x14ac:dyDescent="0.25">
      <c r="A288" t="s">
        <v>655</v>
      </c>
      <c r="B288" t="s">
        <v>656</v>
      </c>
      <c r="C288" s="17">
        <v>44651</v>
      </c>
      <c r="D288" s="7">
        <v>865000</v>
      </c>
      <c r="E288" t="s">
        <v>29</v>
      </c>
      <c r="F288" t="s">
        <v>30</v>
      </c>
      <c r="G288" s="7">
        <v>865000</v>
      </c>
      <c r="H288" s="7">
        <v>453010</v>
      </c>
      <c r="I288" s="12">
        <f>H288/G288*100</f>
        <v>52.371098265895952</v>
      </c>
      <c r="J288" s="12">
        <f t="shared" si="4"/>
        <v>2.6936845942962364</v>
      </c>
      <c r="K288" s="7">
        <v>906023</v>
      </c>
      <c r="L288" s="7">
        <v>112266</v>
      </c>
      <c r="M288" s="7">
        <f>G288-L288</f>
        <v>752734</v>
      </c>
      <c r="N288" s="7">
        <v>583644.875</v>
      </c>
      <c r="O288" s="22">
        <f>M288/N288</f>
        <v>1.2897123443429535</v>
      </c>
      <c r="P288" s="27">
        <v>2779</v>
      </c>
      <c r="Q288" s="32">
        <f>M288/P288</f>
        <v>270.86505937387551</v>
      </c>
      <c r="R288" s="37" t="s">
        <v>657</v>
      </c>
      <c r="S288" s="42">
        <f>ABS(O2306-O288)*100</f>
        <v>8.8644445703421013</v>
      </c>
      <c r="T288" t="s">
        <v>74</v>
      </c>
      <c r="V288" s="7">
        <v>80000</v>
      </c>
      <c r="W288" t="s">
        <v>33</v>
      </c>
      <c r="X288" s="17" t="s">
        <v>34</v>
      </c>
      <c r="Z288" t="s">
        <v>607</v>
      </c>
      <c r="AA288">
        <v>401</v>
      </c>
      <c r="AB288">
        <v>75</v>
      </c>
    </row>
    <row r="289" spans="1:28" x14ac:dyDescent="0.25">
      <c r="A289" t="s">
        <v>658</v>
      </c>
      <c r="B289" t="s">
        <v>659</v>
      </c>
      <c r="C289" s="17">
        <v>44742</v>
      </c>
      <c r="D289" s="7">
        <v>410000</v>
      </c>
      <c r="E289" t="s">
        <v>29</v>
      </c>
      <c r="F289" t="s">
        <v>30</v>
      </c>
      <c r="G289" s="7">
        <v>410000</v>
      </c>
      <c r="H289" s="7">
        <v>155540</v>
      </c>
      <c r="I289" s="12">
        <f>H289/G289*100</f>
        <v>37.936585365853659</v>
      </c>
      <c r="J289" s="12">
        <f t="shared" si="4"/>
        <v>11.740828305746057</v>
      </c>
      <c r="K289" s="7">
        <v>311075</v>
      </c>
      <c r="L289" s="7">
        <v>89135</v>
      </c>
      <c r="M289" s="7">
        <f>G289-L289</f>
        <v>320865</v>
      </c>
      <c r="N289" s="7">
        <v>160826.09375</v>
      </c>
      <c r="O289" s="22">
        <f>M289/N289</f>
        <v>1.9951053496255176</v>
      </c>
      <c r="P289" s="27">
        <v>1928</v>
      </c>
      <c r="Q289" s="32">
        <f>M289/P289</f>
        <v>166.42375518672199</v>
      </c>
      <c r="R289" s="37" t="s">
        <v>651</v>
      </c>
      <c r="S289" s="42">
        <f>ABS(O2306-O289)*100</f>
        <v>61.674855957914311</v>
      </c>
      <c r="T289" t="s">
        <v>32</v>
      </c>
      <c r="V289" s="7">
        <v>80000</v>
      </c>
      <c r="W289" t="s">
        <v>33</v>
      </c>
      <c r="X289" s="17" t="s">
        <v>34</v>
      </c>
      <c r="Z289" t="s">
        <v>607</v>
      </c>
      <c r="AA289">
        <v>401</v>
      </c>
      <c r="AB289">
        <v>50</v>
      </c>
    </row>
    <row r="290" spans="1:28" x14ac:dyDescent="0.25">
      <c r="A290" t="s">
        <v>660</v>
      </c>
      <c r="B290" t="s">
        <v>661</v>
      </c>
      <c r="C290" s="17">
        <v>44972</v>
      </c>
      <c r="D290" s="7">
        <v>380000</v>
      </c>
      <c r="E290" t="s">
        <v>29</v>
      </c>
      <c r="F290" t="s">
        <v>30</v>
      </c>
      <c r="G290" s="7">
        <v>380000</v>
      </c>
      <c r="H290" s="7">
        <v>177900</v>
      </c>
      <c r="I290" s="12">
        <f>H290/G290*100</f>
        <v>46.815789473684212</v>
      </c>
      <c r="J290" s="12">
        <f t="shared" si="4"/>
        <v>2.8616241979155035</v>
      </c>
      <c r="K290" s="7">
        <v>355800</v>
      </c>
      <c r="L290" s="7">
        <v>83338</v>
      </c>
      <c r="M290" s="7">
        <f>G290-L290</f>
        <v>296662</v>
      </c>
      <c r="N290" s="7">
        <v>197436.234375</v>
      </c>
      <c r="O290" s="22">
        <f>M290/N290</f>
        <v>1.5025712019838051</v>
      </c>
      <c r="P290" s="27">
        <v>1748</v>
      </c>
      <c r="Q290" s="32">
        <f>M290/P290</f>
        <v>169.71510297482837</v>
      </c>
      <c r="R290" s="37" t="s">
        <v>651</v>
      </c>
      <c r="S290" s="42">
        <f>ABS(O2306-O290)*100</f>
        <v>12.421441193743066</v>
      </c>
      <c r="T290" t="s">
        <v>74</v>
      </c>
      <c r="V290" s="7">
        <v>80000</v>
      </c>
      <c r="W290" t="s">
        <v>33</v>
      </c>
      <c r="X290" s="17" t="s">
        <v>34</v>
      </c>
      <c r="Z290" t="s">
        <v>607</v>
      </c>
      <c r="AA290">
        <v>401</v>
      </c>
      <c r="AB290">
        <v>58</v>
      </c>
    </row>
    <row r="291" spans="1:28" x14ac:dyDescent="0.25">
      <c r="A291" t="s">
        <v>662</v>
      </c>
      <c r="B291" t="s">
        <v>663</v>
      </c>
      <c r="C291" s="17">
        <v>44740</v>
      </c>
      <c r="D291" s="7">
        <v>425000</v>
      </c>
      <c r="E291" t="s">
        <v>29</v>
      </c>
      <c r="F291" t="s">
        <v>30</v>
      </c>
      <c r="G291" s="7">
        <v>425000</v>
      </c>
      <c r="H291" s="7">
        <v>178230</v>
      </c>
      <c r="I291" s="12">
        <f>H291/G291*100</f>
        <v>41.936470588235295</v>
      </c>
      <c r="J291" s="12">
        <f t="shared" si="4"/>
        <v>7.7409430833644208</v>
      </c>
      <c r="K291" s="7">
        <v>356454</v>
      </c>
      <c r="L291" s="7">
        <v>83017</v>
      </c>
      <c r="M291" s="7">
        <f>G291-L291</f>
        <v>341983</v>
      </c>
      <c r="N291" s="7">
        <v>198142.75</v>
      </c>
      <c r="O291" s="22">
        <f>M291/N291</f>
        <v>1.7259425338550112</v>
      </c>
      <c r="P291" s="27">
        <v>2604</v>
      </c>
      <c r="Q291" s="32">
        <f>M291/P291</f>
        <v>131.32987711213516</v>
      </c>
      <c r="R291" s="37" t="s">
        <v>651</v>
      </c>
      <c r="S291" s="42">
        <f>ABS(O2306-O291)*100</f>
        <v>34.758574380863671</v>
      </c>
      <c r="T291" t="s">
        <v>32</v>
      </c>
      <c r="V291" s="7">
        <v>80000</v>
      </c>
      <c r="W291" t="s">
        <v>33</v>
      </c>
      <c r="X291" s="17" t="s">
        <v>34</v>
      </c>
      <c r="Z291" t="s">
        <v>607</v>
      </c>
      <c r="AA291">
        <v>401</v>
      </c>
      <c r="AB291">
        <v>50</v>
      </c>
    </row>
    <row r="292" spans="1:28" x14ac:dyDescent="0.25">
      <c r="A292" t="s">
        <v>664</v>
      </c>
      <c r="B292" t="s">
        <v>665</v>
      </c>
      <c r="C292" s="17">
        <v>44824</v>
      </c>
      <c r="D292" s="7">
        <v>380000</v>
      </c>
      <c r="E292" t="s">
        <v>29</v>
      </c>
      <c r="F292" t="s">
        <v>30</v>
      </c>
      <c r="G292" s="7">
        <v>380000</v>
      </c>
      <c r="H292" s="7">
        <v>197600</v>
      </c>
      <c r="I292" s="12">
        <f>H292/G292*100</f>
        <v>52</v>
      </c>
      <c r="J292" s="12">
        <f t="shared" si="4"/>
        <v>2.3225863284002841</v>
      </c>
      <c r="K292" s="7">
        <v>395190</v>
      </c>
      <c r="L292" s="7">
        <v>83097</v>
      </c>
      <c r="M292" s="7">
        <f>G292-L292</f>
        <v>296903</v>
      </c>
      <c r="N292" s="7">
        <v>226154.34375</v>
      </c>
      <c r="O292" s="22">
        <f>M292/N292</f>
        <v>1.3128335059892033</v>
      </c>
      <c r="P292" s="27">
        <v>2934</v>
      </c>
      <c r="Q292" s="32">
        <f>M292/P292</f>
        <v>101.19393319700067</v>
      </c>
      <c r="R292" s="37" t="s">
        <v>651</v>
      </c>
      <c r="S292" s="42">
        <f>ABS(O2306-O292)*100</f>
        <v>6.5523284057171116</v>
      </c>
      <c r="T292" t="s">
        <v>32</v>
      </c>
      <c r="V292" s="7">
        <v>80000</v>
      </c>
      <c r="W292" t="s">
        <v>33</v>
      </c>
      <c r="X292" s="17" t="s">
        <v>34</v>
      </c>
      <c r="Z292" t="s">
        <v>607</v>
      </c>
      <c r="AA292">
        <v>401</v>
      </c>
      <c r="AB292">
        <v>53</v>
      </c>
    </row>
    <row r="293" spans="1:28" x14ac:dyDescent="0.25">
      <c r="A293" t="s">
        <v>666</v>
      </c>
      <c r="B293" t="s">
        <v>667</v>
      </c>
      <c r="C293" s="17">
        <v>44813</v>
      </c>
      <c r="D293" s="7">
        <v>320000</v>
      </c>
      <c r="E293" t="s">
        <v>29</v>
      </c>
      <c r="F293" t="s">
        <v>30</v>
      </c>
      <c r="G293" s="7">
        <v>320000</v>
      </c>
      <c r="H293" s="7">
        <v>231120</v>
      </c>
      <c r="I293" s="12">
        <f>H293/G293*100</f>
        <v>72.224999999999994</v>
      </c>
      <c r="J293" s="12">
        <f t="shared" si="4"/>
        <v>22.547586328400278</v>
      </c>
      <c r="K293" s="7">
        <v>462248</v>
      </c>
      <c r="L293" s="7">
        <v>93865</v>
      </c>
      <c r="M293" s="7">
        <f>G293-L293</f>
        <v>226135</v>
      </c>
      <c r="N293" s="7">
        <v>266944.1875</v>
      </c>
      <c r="O293" s="22">
        <f>M293/N293</f>
        <v>0.84712464473495985</v>
      </c>
      <c r="P293" s="27">
        <v>2758</v>
      </c>
      <c r="Q293" s="32">
        <f>M293/P293</f>
        <v>81.992385786802032</v>
      </c>
      <c r="R293" s="37" t="s">
        <v>651</v>
      </c>
      <c r="S293" s="42">
        <f>ABS(O2306-O293)*100</f>
        <v>53.123214531141457</v>
      </c>
      <c r="T293" t="s">
        <v>74</v>
      </c>
      <c r="V293" s="7">
        <v>80000</v>
      </c>
      <c r="W293" t="s">
        <v>33</v>
      </c>
      <c r="X293" s="17" t="s">
        <v>34</v>
      </c>
      <c r="Z293" t="s">
        <v>607</v>
      </c>
      <c r="AA293">
        <v>401</v>
      </c>
      <c r="AB293">
        <v>58</v>
      </c>
    </row>
    <row r="294" spans="1:28" x14ac:dyDescent="0.25">
      <c r="A294" t="s">
        <v>668</v>
      </c>
      <c r="B294" t="s">
        <v>669</v>
      </c>
      <c r="C294" s="17">
        <v>44701</v>
      </c>
      <c r="D294" s="7">
        <v>405000</v>
      </c>
      <c r="E294" t="s">
        <v>29</v>
      </c>
      <c r="F294" t="s">
        <v>30</v>
      </c>
      <c r="G294" s="7">
        <v>405000</v>
      </c>
      <c r="H294" s="7">
        <v>155790</v>
      </c>
      <c r="I294" s="12">
        <f>H294/G294*100</f>
        <v>38.466666666666669</v>
      </c>
      <c r="J294" s="12">
        <f t="shared" si="4"/>
        <v>11.210747004933047</v>
      </c>
      <c r="K294" s="7">
        <v>311576</v>
      </c>
      <c r="L294" s="7">
        <v>82990</v>
      </c>
      <c r="M294" s="7">
        <f>G294-L294</f>
        <v>322010</v>
      </c>
      <c r="N294" s="7">
        <v>165642.03125</v>
      </c>
      <c r="O294" s="22">
        <f>M294/N294</f>
        <v>1.944011417693841</v>
      </c>
      <c r="P294" s="27">
        <v>2255</v>
      </c>
      <c r="Q294" s="32">
        <f>M294/P294</f>
        <v>142.79822616407984</v>
      </c>
      <c r="R294" s="37" t="s">
        <v>651</v>
      </c>
      <c r="S294" s="42">
        <f>ABS(O2306-O294)*100</f>
        <v>56.565462764746655</v>
      </c>
      <c r="T294" t="s">
        <v>32</v>
      </c>
      <c r="V294" s="7">
        <v>80000</v>
      </c>
      <c r="W294" t="s">
        <v>33</v>
      </c>
      <c r="X294" s="17" t="s">
        <v>34</v>
      </c>
      <c r="Z294" t="s">
        <v>607</v>
      </c>
      <c r="AA294">
        <v>401</v>
      </c>
      <c r="AB294">
        <v>45</v>
      </c>
    </row>
    <row r="295" spans="1:28" x14ac:dyDescent="0.25">
      <c r="A295" t="s">
        <v>670</v>
      </c>
      <c r="B295" t="s">
        <v>671</v>
      </c>
      <c r="C295" s="17">
        <v>44974</v>
      </c>
      <c r="D295" s="7">
        <v>390000</v>
      </c>
      <c r="E295" t="s">
        <v>29</v>
      </c>
      <c r="F295" t="s">
        <v>30</v>
      </c>
      <c r="G295" s="7">
        <v>390000</v>
      </c>
      <c r="H295" s="7">
        <v>198840</v>
      </c>
      <c r="I295" s="12">
        <f>H295/G295*100</f>
        <v>50.984615384615381</v>
      </c>
      <c r="J295" s="12">
        <f t="shared" si="4"/>
        <v>1.3072017130156652</v>
      </c>
      <c r="K295" s="7">
        <v>397670</v>
      </c>
      <c r="L295" s="7">
        <v>98648</v>
      </c>
      <c r="M295" s="7">
        <f>G295-L295</f>
        <v>291352</v>
      </c>
      <c r="N295" s="7">
        <v>216682.609375</v>
      </c>
      <c r="O295" s="22">
        <f>M295/N295</f>
        <v>1.3446026002750133</v>
      </c>
      <c r="P295" s="27">
        <v>2192</v>
      </c>
      <c r="Q295" s="32">
        <f>M295/P295</f>
        <v>132.91605839416059</v>
      </c>
      <c r="R295" s="37" t="s">
        <v>651</v>
      </c>
      <c r="S295" s="42">
        <f>ABS(O2306-O295)*100</f>
        <v>3.3754189771361132</v>
      </c>
      <c r="T295" t="s">
        <v>156</v>
      </c>
      <c r="V295" s="7">
        <v>90000</v>
      </c>
      <c r="W295" t="s">
        <v>33</v>
      </c>
      <c r="X295" s="17" t="s">
        <v>34</v>
      </c>
      <c r="Z295" t="s">
        <v>607</v>
      </c>
      <c r="AA295">
        <v>401</v>
      </c>
      <c r="AB295">
        <v>58</v>
      </c>
    </row>
    <row r="296" spans="1:28" x14ac:dyDescent="0.25">
      <c r="A296" t="s">
        <v>672</v>
      </c>
      <c r="B296" t="s">
        <v>673</v>
      </c>
      <c r="C296" s="17">
        <v>44400</v>
      </c>
      <c r="D296" s="7">
        <v>475000</v>
      </c>
      <c r="E296" t="s">
        <v>29</v>
      </c>
      <c r="F296" t="s">
        <v>30</v>
      </c>
      <c r="G296" s="7">
        <v>475000</v>
      </c>
      <c r="H296" s="7">
        <v>229550</v>
      </c>
      <c r="I296" s="12">
        <f>H296/G296*100</f>
        <v>48.326315789473682</v>
      </c>
      <c r="J296" s="12">
        <f t="shared" si="4"/>
        <v>1.3510978821260338</v>
      </c>
      <c r="K296" s="7">
        <v>459095</v>
      </c>
      <c r="L296" s="7">
        <v>86198</v>
      </c>
      <c r="M296" s="7">
        <f>G296-L296</f>
        <v>388802</v>
      </c>
      <c r="N296" s="7">
        <v>274188.96875</v>
      </c>
      <c r="O296" s="22">
        <f>M296/N296</f>
        <v>1.4180074485582308</v>
      </c>
      <c r="P296" s="27">
        <v>3004</v>
      </c>
      <c r="Q296" s="32">
        <f>M296/P296</f>
        <v>129.42809587217045</v>
      </c>
      <c r="R296" s="37" t="s">
        <v>657</v>
      </c>
      <c r="S296" s="42">
        <f>ABS(O2306-O296)*100</f>
        <v>3.965065851185634</v>
      </c>
      <c r="T296" t="s">
        <v>32</v>
      </c>
      <c r="V296" s="7">
        <v>80000</v>
      </c>
      <c r="W296" t="s">
        <v>33</v>
      </c>
      <c r="X296" s="17" t="s">
        <v>34</v>
      </c>
      <c r="Z296" t="s">
        <v>607</v>
      </c>
      <c r="AA296">
        <v>401</v>
      </c>
      <c r="AB296">
        <v>62</v>
      </c>
    </row>
    <row r="297" spans="1:28" x14ac:dyDescent="0.25">
      <c r="A297" t="s">
        <v>674</v>
      </c>
      <c r="B297" t="s">
        <v>675</v>
      </c>
      <c r="C297" s="17">
        <v>44671</v>
      </c>
      <c r="D297" s="7">
        <v>472000</v>
      </c>
      <c r="E297" t="s">
        <v>29</v>
      </c>
      <c r="F297" t="s">
        <v>30</v>
      </c>
      <c r="G297" s="7">
        <v>472000</v>
      </c>
      <c r="H297" s="7">
        <v>223620</v>
      </c>
      <c r="I297" s="12">
        <f>H297/G297*100</f>
        <v>47.377118644067792</v>
      </c>
      <c r="J297" s="12">
        <f t="shared" si="4"/>
        <v>2.3002950275319236</v>
      </c>
      <c r="K297" s="7">
        <v>447237</v>
      </c>
      <c r="L297" s="7">
        <v>95045</v>
      </c>
      <c r="M297" s="7">
        <f>G297-L297</f>
        <v>376955</v>
      </c>
      <c r="N297" s="7">
        <v>258964.703125</v>
      </c>
      <c r="O297" s="22">
        <f>M297/N297</f>
        <v>1.4556230847338569</v>
      </c>
      <c r="P297" s="27">
        <v>2086</v>
      </c>
      <c r="Q297" s="32">
        <f>M297/P297</f>
        <v>180.70709491850431</v>
      </c>
      <c r="R297" s="37" t="s">
        <v>657</v>
      </c>
      <c r="S297" s="42">
        <f>ABS(O2306-O297)*100</f>
        <v>7.7266294687482473</v>
      </c>
      <c r="T297" t="s">
        <v>74</v>
      </c>
      <c r="V297" s="7">
        <v>90000</v>
      </c>
      <c r="W297" t="s">
        <v>33</v>
      </c>
      <c r="X297" s="17" t="s">
        <v>34</v>
      </c>
      <c r="Z297" t="s">
        <v>607</v>
      </c>
      <c r="AA297">
        <v>401</v>
      </c>
      <c r="AB297">
        <v>58</v>
      </c>
    </row>
    <row r="298" spans="1:28" x14ac:dyDescent="0.25">
      <c r="A298" t="s">
        <v>676</v>
      </c>
      <c r="B298" t="s">
        <v>677</v>
      </c>
      <c r="C298" s="17">
        <v>44984</v>
      </c>
      <c r="D298" s="7">
        <v>600000</v>
      </c>
      <c r="E298" t="s">
        <v>29</v>
      </c>
      <c r="F298" t="s">
        <v>30</v>
      </c>
      <c r="G298" s="7">
        <v>600000</v>
      </c>
      <c r="H298" s="7">
        <v>273580</v>
      </c>
      <c r="I298" s="12">
        <f>H298/G298*100</f>
        <v>45.596666666666671</v>
      </c>
      <c r="J298" s="12">
        <f t="shared" si="4"/>
        <v>4.0807470049330448</v>
      </c>
      <c r="K298" s="7">
        <v>547168</v>
      </c>
      <c r="L298" s="7">
        <v>96562</v>
      </c>
      <c r="M298" s="7">
        <f>G298-L298</f>
        <v>503438</v>
      </c>
      <c r="N298" s="7">
        <v>474322.09375</v>
      </c>
      <c r="O298" s="22">
        <f>M298/N298</f>
        <v>1.0613842505623321</v>
      </c>
      <c r="P298" s="27">
        <v>3347</v>
      </c>
      <c r="Q298" s="32">
        <f>M298/P298</f>
        <v>150.41469973110247</v>
      </c>
      <c r="R298" s="37" t="s">
        <v>678</v>
      </c>
      <c r="S298" s="42">
        <f>ABS(O2306-O298)*100</f>
        <v>31.697253948404235</v>
      </c>
      <c r="T298" t="s">
        <v>32</v>
      </c>
      <c r="V298" s="7">
        <v>80000</v>
      </c>
      <c r="W298" t="s">
        <v>33</v>
      </c>
      <c r="X298" s="17" t="s">
        <v>34</v>
      </c>
      <c r="Z298" t="s">
        <v>607</v>
      </c>
      <c r="AA298">
        <v>401</v>
      </c>
      <c r="AB298">
        <v>66</v>
      </c>
    </row>
    <row r="299" spans="1:28" x14ac:dyDescent="0.25">
      <c r="A299" t="s">
        <v>679</v>
      </c>
      <c r="B299" t="s">
        <v>680</v>
      </c>
      <c r="C299" s="17">
        <v>44354</v>
      </c>
      <c r="D299" s="7">
        <v>545000</v>
      </c>
      <c r="E299" t="s">
        <v>29</v>
      </c>
      <c r="F299" t="s">
        <v>30</v>
      </c>
      <c r="G299" s="7">
        <v>545000</v>
      </c>
      <c r="H299" s="7">
        <v>279720</v>
      </c>
      <c r="I299" s="12">
        <f>H299/G299*100</f>
        <v>51.324770642201834</v>
      </c>
      <c r="J299" s="12">
        <f t="shared" si="4"/>
        <v>1.6473569706021181</v>
      </c>
      <c r="K299" s="7">
        <v>559441</v>
      </c>
      <c r="L299" s="7">
        <v>88990</v>
      </c>
      <c r="M299" s="7">
        <f>G299-L299</f>
        <v>456010</v>
      </c>
      <c r="N299" s="7">
        <v>495211.59375</v>
      </c>
      <c r="O299" s="22">
        <f>M299/N299</f>
        <v>0.9208386995685115</v>
      </c>
      <c r="P299" s="27">
        <v>3311</v>
      </c>
      <c r="Q299" s="32">
        <f>M299/P299</f>
        <v>137.72576260948355</v>
      </c>
      <c r="R299" s="37" t="s">
        <v>678</v>
      </c>
      <c r="S299" s="42">
        <f>ABS(O2306-O299)*100</f>
        <v>45.751809047786296</v>
      </c>
      <c r="T299" t="s">
        <v>32</v>
      </c>
      <c r="V299" s="7">
        <v>80000</v>
      </c>
      <c r="W299" t="s">
        <v>33</v>
      </c>
      <c r="X299" s="17" t="s">
        <v>34</v>
      </c>
      <c r="Z299" t="s">
        <v>607</v>
      </c>
      <c r="AA299">
        <v>401</v>
      </c>
      <c r="AB299">
        <v>66</v>
      </c>
    </row>
    <row r="300" spans="1:28" x14ac:dyDescent="0.25">
      <c r="A300" t="s">
        <v>681</v>
      </c>
      <c r="B300" t="s">
        <v>682</v>
      </c>
      <c r="C300" s="17">
        <v>44855</v>
      </c>
      <c r="D300" s="7">
        <v>585000</v>
      </c>
      <c r="E300" t="s">
        <v>29</v>
      </c>
      <c r="F300" t="s">
        <v>30</v>
      </c>
      <c r="G300" s="7">
        <v>585000</v>
      </c>
      <c r="H300" s="7">
        <v>276880</v>
      </c>
      <c r="I300" s="12">
        <f>H300/G300*100</f>
        <v>47.329914529914532</v>
      </c>
      <c r="J300" s="12">
        <f t="shared" si="4"/>
        <v>2.3474991416851836</v>
      </c>
      <c r="K300" s="7">
        <v>553767</v>
      </c>
      <c r="L300" s="7">
        <v>104686</v>
      </c>
      <c r="M300" s="7">
        <f>G300-L300</f>
        <v>480314</v>
      </c>
      <c r="N300" s="7">
        <v>472716.84375</v>
      </c>
      <c r="O300" s="22">
        <f>M300/N300</f>
        <v>1.0160712620048247</v>
      </c>
      <c r="P300" s="27">
        <v>3468</v>
      </c>
      <c r="Q300" s="32">
        <f>M300/P300</f>
        <v>138.49884659746252</v>
      </c>
      <c r="R300" s="37" t="s">
        <v>678</v>
      </c>
      <c r="S300" s="42">
        <f>ABS(O2306-O300)*100</f>
        <v>36.22855280415498</v>
      </c>
      <c r="T300" t="s">
        <v>32</v>
      </c>
      <c r="V300" s="7">
        <v>80000</v>
      </c>
      <c r="W300" t="s">
        <v>33</v>
      </c>
      <c r="X300" s="17" t="s">
        <v>34</v>
      </c>
      <c r="Z300" t="s">
        <v>607</v>
      </c>
      <c r="AA300">
        <v>401</v>
      </c>
      <c r="AB300">
        <v>64</v>
      </c>
    </row>
    <row r="301" spans="1:28" x14ac:dyDescent="0.25">
      <c r="A301" t="s">
        <v>683</v>
      </c>
      <c r="B301" t="s">
        <v>684</v>
      </c>
      <c r="C301" s="17">
        <v>44348</v>
      </c>
      <c r="D301" s="7">
        <v>435000</v>
      </c>
      <c r="E301" t="s">
        <v>260</v>
      </c>
      <c r="F301" t="s">
        <v>30</v>
      </c>
      <c r="G301" s="7">
        <v>435000</v>
      </c>
      <c r="H301" s="7">
        <v>240750</v>
      </c>
      <c r="I301" s="12">
        <f>H301/G301*100</f>
        <v>55.344827586206904</v>
      </c>
      <c r="J301" s="12">
        <f t="shared" si="4"/>
        <v>5.667413914607188</v>
      </c>
      <c r="K301" s="7">
        <v>481504</v>
      </c>
      <c r="L301" s="7">
        <v>98303</v>
      </c>
      <c r="M301" s="7">
        <f>G301-L301</f>
        <v>336697</v>
      </c>
      <c r="N301" s="7">
        <v>403369.46875</v>
      </c>
      <c r="O301" s="22">
        <f>M301/N301</f>
        <v>0.83471116701863668</v>
      </c>
      <c r="P301" s="27">
        <v>3065</v>
      </c>
      <c r="Q301" s="32">
        <f>M301/P301</f>
        <v>109.85220228384992</v>
      </c>
      <c r="R301" s="37" t="s">
        <v>678</v>
      </c>
      <c r="S301" s="42">
        <f>ABS(O2306-O301)*100</f>
        <v>54.364562302773777</v>
      </c>
      <c r="T301" t="s">
        <v>32</v>
      </c>
      <c r="V301" s="7">
        <v>80000</v>
      </c>
      <c r="W301" t="s">
        <v>33</v>
      </c>
      <c r="X301" s="17" t="s">
        <v>34</v>
      </c>
      <c r="Z301" t="s">
        <v>607</v>
      </c>
      <c r="AA301">
        <v>401</v>
      </c>
      <c r="AB301">
        <v>61</v>
      </c>
    </row>
    <row r="302" spans="1:28" x14ac:dyDescent="0.25">
      <c r="A302" t="s">
        <v>685</v>
      </c>
      <c r="B302" t="s">
        <v>686</v>
      </c>
      <c r="C302" s="17">
        <v>44663</v>
      </c>
      <c r="D302" s="7">
        <v>350000</v>
      </c>
      <c r="E302" t="s">
        <v>29</v>
      </c>
      <c r="F302" t="s">
        <v>30</v>
      </c>
      <c r="G302" s="7">
        <v>350000</v>
      </c>
      <c r="H302" s="7">
        <v>177200</v>
      </c>
      <c r="I302" s="12">
        <f>H302/G302*100</f>
        <v>50.628571428571433</v>
      </c>
      <c r="J302" s="12">
        <f t="shared" si="4"/>
        <v>0.95115775697171756</v>
      </c>
      <c r="K302" s="7">
        <v>354396</v>
      </c>
      <c r="L302" s="7">
        <v>60000</v>
      </c>
      <c r="M302" s="7">
        <f>G302-L302</f>
        <v>290000</v>
      </c>
      <c r="N302" s="7">
        <v>309890.53125</v>
      </c>
      <c r="O302" s="22">
        <f>M302/N302</f>
        <v>0.93581433040316553</v>
      </c>
      <c r="P302" s="27">
        <v>1650</v>
      </c>
      <c r="Q302" s="32">
        <f>M302/P302</f>
        <v>175.75757575757575</v>
      </c>
      <c r="R302" s="37" t="s">
        <v>687</v>
      </c>
      <c r="S302" s="42">
        <f>ABS(O2306-O302)*100</f>
        <v>44.254245964320894</v>
      </c>
      <c r="T302" t="s">
        <v>74</v>
      </c>
      <c r="V302" s="7">
        <v>60000</v>
      </c>
      <c r="W302" t="s">
        <v>33</v>
      </c>
      <c r="X302" s="17" t="s">
        <v>34</v>
      </c>
      <c r="Z302" t="s">
        <v>607</v>
      </c>
      <c r="AA302">
        <v>407</v>
      </c>
      <c r="AB302">
        <v>66</v>
      </c>
    </row>
    <row r="303" spans="1:28" x14ac:dyDescent="0.25">
      <c r="A303" t="s">
        <v>688</v>
      </c>
      <c r="B303" t="s">
        <v>689</v>
      </c>
      <c r="C303" s="17">
        <v>44750</v>
      </c>
      <c r="D303" s="7">
        <v>335000</v>
      </c>
      <c r="E303" t="s">
        <v>29</v>
      </c>
      <c r="F303" t="s">
        <v>30</v>
      </c>
      <c r="G303" s="7">
        <v>335000</v>
      </c>
      <c r="H303" s="7">
        <v>164880</v>
      </c>
      <c r="I303" s="12">
        <f>H303/G303*100</f>
        <v>49.217910447761192</v>
      </c>
      <c r="J303" s="12">
        <f t="shared" si="4"/>
        <v>0.45950322383852438</v>
      </c>
      <c r="K303" s="7">
        <v>329753</v>
      </c>
      <c r="L303" s="7">
        <v>60000</v>
      </c>
      <c r="M303" s="7">
        <f>G303-L303</f>
        <v>275000</v>
      </c>
      <c r="N303" s="7">
        <v>283950.53125</v>
      </c>
      <c r="O303" s="22">
        <f>M303/N303</f>
        <v>0.9684785543080402</v>
      </c>
      <c r="P303" s="27">
        <v>1650</v>
      </c>
      <c r="Q303" s="32">
        <f>M303/P303</f>
        <v>166.66666666666666</v>
      </c>
      <c r="R303" s="37" t="s">
        <v>687</v>
      </c>
      <c r="S303" s="42">
        <f>ABS(O2306-O303)*100</f>
        <v>40.987823573833424</v>
      </c>
      <c r="T303" t="s">
        <v>74</v>
      </c>
      <c r="V303" s="7">
        <v>60000</v>
      </c>
      <c r="W303" t="s">
        <v>33</v>
      </c>
      <c r="X303" s="17" t="s">
        <v>34</v>
      </c>
      <c r="Z303" t="s">
        <v>607</v>
      </c>
      <c r="AA303">
        <v>407</v>
      </c>
      <c r="AB303">
        <v>66</v>
      </c>
    </row>
    <row r="304" spans="1:28" x14ac:dyDescent="0.25">
      <c r="A304" t="s">
        <v>690</v>
      </c>
      <c r="B304" t="s">
        <v>691</v>
      </c>
      <c r="C304" s="17">
        <v>44788</v>
      </c>
      <c r="D304" s="7">
        <v>320000</v>
      </c>
      <c r="E304" t="s">
        <v>29</v>
      </c>
      <c r="F304" t="s">
        <v>30</v>
      </c>
      <c r="G304" s="7">
        <v>320000</v>
      </c>
      <c r="H304" s="7">
        <v>162770</v>
      </c>
      <c r="I304" s="12">
        <f>H304/G304*100</f>
        <v>50.865625000000001</v>
      </c>
      <c r="J304" s="12">
        <f t="shared" si="4"/>
        <v>1.1882113284002855</v>
      </c>
      <c r="K304" s="7">
        <v>325532</v>
      </c>
      <c r="L304" s="7">
        <v>60000</v>
      </c>
      <c r="M304" s="7">
        <f>G304-L304</f>
        <v>260000</v>
      </c>
      <c r="N304" s="7">
        <v>279507.375</v>
      </c>
      <c r="O304" s="22">
        <f>M304/N304</f>
        <v>0.93020801329481917</v>
      </c>
      <c r="P304" s="27">
        <v>1650</v>
      </c>
      <c r="Q304" s="32">
        <f>M304/P304</f>
        <v>157.57575757575756</v>
      </c>
      <c r="R304" s="37" t="s">
        <v>687</v>
      </c>
      <c r="S304" s="42">
        <f>ABS(O2306-O304)*100</f>
        <v>44.814877675155529</v>
      </c>
      <c r="T304" t="s">
        <v>74</v>
      </c>
      <c r="V304" s="7">
        <v>60000</v>
      </c>
      <c r="W304" t="s">
        <v>33</v>
      </c>
      <c r="X304" s="17" t="s">
        <v>34</v>
      </c>
      <c r="Z304" t="s">
        <v>607</v>
      </c>
      <c r="AA304">
        <v>407</v>
      </c>
      <c r="AB304">
        <v>66</v>
      </c>
    </row>
    <row r="305" spans="1:28" x14ac:dyDescent="0.25">
      <c r="A305" t="s">
        <v>692</v>
      </c>
      <c r="B305" t="s">
        <v>693</v>
      </c>
      <c r="C305" s="17">
        <v>44790</v>
      </c>
      <c r="D305" s="7">
        <v>336509</v>
      </c>
      <c r="E305" t="s">
        <v>29</v>
      </c>
      <c r="F305" t="s">
        <v>30</v>
      </c>
      <c r="G305" s="7">
        <v>336509</v>
      </c>
      <c r="H305" s="7">
        <v>158060</v>
      </c>
      <c r="I305" s="12">
        <f>H305/G305*100</f>
        <v>46.970511932816059</v>
      </c>
      <c r="J305" s="12">
        <f t="shared" si="4"/>
        <v>2.7069017387836567</v>
      </c>
      <c r="K305" s="7">
        <v>316127</v>
      </c>
      <c r="L305" s="7">
        <v>60000</v>
      </c>
      <c r="M305" s="7">
        <f>G305-L305</f>
        <v>276509</v>
      </c>
      <c r="N305" s="7">
        <v>269607.375</v>
      </c>
      <c r="O305" s="22">
        <f>M305/N305</f>
        <v>1.0255987989942783</v>
      </c>
      <c r="P305" s="27">
        <v>1650</v>
      </c>
      <c r="Q305" s="32">
        <f>M305/P305</f>
        <v>167.58121212121213</v>
      </c>
      <c r="R305" s="37" t="s">
        <v>687</v>
      </c>
      <c r="S305" s="42">
        <f>ABS(O2306-O305)*100</f>
        <v>35.275799105209614</v>
      </c>
      <c r="T305" t="s">
        <v>74</v>
      </c>
      <c r="V305" s="7">
        <v>60000</v>
      </c>
      <c r="W305" t="s">
        <v>33</v>
      </c>
      <c r="X305" s="17" t="s">
        <v>34</v>
      </c>
      <c r="Z305" t="s">
        <v>607</v>
      </c>
      <c r="AA305">
        <v>407</v>
      </c>
      <c r="AB305">
        <v>65</v>
      </c>
    </row>
    <row r="306" spans="1:28" x14ac:dyDescent="0.25">
      <c r="A306" t="s">
        <v>694</v>
      </c>
      <c r="B306" t="s">
        <v>695</v>
      </c>
      <c r="C306" s="17">
        <v>44880</v>
      </c>
      <c r="D306" s="7">
        <v>470000</v>
      </c>
      <c r="E306" t="s">
        <v>29</v>
      </c>
      <c r="F306" t="s">
        <v>30</v>
      </c>
      <c r="G306" s="7">
        <v>470000</v>
      </c>
      <c r="H306" s="7">
        <v>243670</v>
      </c>
      <c r="I306" s="12">
        <f>H306/G306*100</f>
        <v>51.844680851063828</v>
      </c>
      <c r="J306" s="12">
        <f t="shared" si="4"/>
        <v>2.1672671794641118</v>
      </c>
      <c r="K306" s="7">
        <v>487335</v>
      </c>
      <c r="L306" s="7">
        <v>103213</v>
      </c>
      <c r="M306" s="7">
        <f>G306-L306</f>
        <v>366787</v>
      </c>
      <c r="N306" s="7">
        <v>396002.0625</v>
      </c>
      <c r="O306" s="22">
        <f>M306/N306</f>
        <v>0.92622497389139224</v>
      </c>
      <c r="P306" s="27">
        <v>3424</v>
      </c>
      <c r="Q306" s="32">
        <f>M306/P306</f>
        <v>107.1223714953271</v>
      </c>
      <c r="R306" s="37" t="s">
        <v>606</v>
      </c>
      <c r="S306" s="42">
        <f>ABS(O2306-O306)*100</f>
        <v>45.213181615498222</v>
      </c>
      <c r="T306" t="s">
        <v>32</v>
      </c>
      <c r="V306" s="7">
        <v>90000</v>
      </c>
      <c r="W306" t="s">
        <v>33</v>
      </c>
      <c r="X306" s="17" t="s">
        <v>34</v>
      </c>
      <c r="Z306" t="s">
        <v>607</v>
      </c>
      <c r="AA306">
        <v>401</v>
      </c>
      <c r="AB306">
        <v>58</v>
      </c>
    </row>
    <row r="307" spans="1:28" x14ac:dyDescent="0.25">
      <c r="A307" t="s">
        <v>696</v>
      </c>
      <c r="B307" t="s">
        <v>697</v>
      </c>
      <c r="C307" s="17">
        <v>44363</v>
      </c>
      <c r="D307" s="7">
        <v>514000</v>
      </c>
      <c r="E307" t="s">
        <v>29</v>
      </c>
      <c r="F307" t="s">
        <v>30</v>
      </c>
      <c r="G307" s="7">
        <v>514000</v>
      </c>
      <c r="H307" s="7">
        <v>243030</v>
      </c>
      <c r="I307" s="12">
        <f>H307/G307*100</f>
        <v>47.282101167315176</v>
      </c>
      <c r="J307" s="12">
        <f t="shared" si="4"/>
        <v>2.39531250428454</v>
      </c>
      <c r="K307" s="7">
        <v>486056</v>
      </c>
      <c r="L307" s="7">
        <v>92215</v>
      </c>
      <c r="M307" s="7">
        <f>G307-L307</f>
        <v>421785</v>
      </c>
      <c r="N307" s="7">
        <v>406021.65625</v>
      </c>
      <c r="O307" s="22">
        <f>M307/N307</f>
        <v>1.0388238989407355</v>
      </c>
      <c r="P307" s="27">
        <v>3612</v>
      </c>
      <c r="Q307" s="32">
        <f>M307/P307</f>
        <v>116.77325581395348</v>
      </c>
      <c r="R307" s="37" t="s">
        <v>606</v>
      </c>
      <c r="S307" s="42">
        <f>ABS(O2306-O307)*100</f>
        <v>33.953289110563901</v>
      </c>
      <c r="T307" t="s">
        <v>32</v>
      </c>
      <c r="V307" s="7">
        <v>80000</v>
      </c>
      <c r="W307" t="s">
        <v>33</v>
      </c>
      <c r="X307" s="17" t="s">
        <v>34</v>
      </c>
      <c r="Z307" t="s">
        <v>607</v>
      </c>
      <c r="AA307">
        <v>401</v>
      </c>
      <c r="AB307">
        <v>58</v>
      </c>
    </row>
    <row r="308" spans="1:28" x14ac:dyDescent="0.25">
      <c r="A308" t="s">
        <v>698</v>
      </c>
      <c r="B308" t="s">
        <v>699</v>
      </c>
      <c r="C308" s="17">
        <v>44883</v>
      </c>
      <c r="D308" s="7">
        <v>465000</v>
      </c>
      <c r="E308" t="s">
        <v>29</v>
      </c>
      <c r="F308" t="s">
        <v>30</v>
      </c>
      <c r="G308" s="7">
        <v>465000</v>
      </c>
      <c r="H308" s="7">
        <v>216450</v>
      </c>
      <c r="I308" s="12">
        <f>H308/G308*100</f>
        <v>46.548387096774192</v>
      </c>
      <c r="J308" s="12">
        <f t="shared" si="4"/>
        <v>3.1290265748255237</v>
      </c>
      <c r="K308" s="7">
        <v>432893</v>
      </c>
      <c r="L308" s="7">
        <v>102913</v>
      </c>
      <c r="M308" s="7">
        <f>G308-L308</f>
        <v>362087</v>
      </c>
      <c r="N308" s="7">
        <v>340185.5625</v>
      </c>
      <c r="O308" s="22">
        <f>M308/N308</f>
        <v>1.064380855375072</v>
      </c>
      <c r="P308" s="27">
        <v>2928</v>
      </c>
      <c r="Q308" s="32">
        <f>M308/P308</f>
        <v>123.66359289617486</v>
      </c>
      <c r="R308" s="37" t="s">
        <v>606</v>
      </c>
      <c r="S308" s="42">
        <f>ABS(O2306-O308)*100</f>
        <v>31.397593467130246</v>
      </c>
      <c r="T308" t="s">
        <v>32</v>
      </c>
      <c r="V308" s="7">
        <v>80000</v>
      </c>
      <c r="W308" t="s">
        <v>33</v>
      </c>
      <c r="X308" s="17" t="s">
        <v>34</v>
      </c>
      <c r="Z308" t="s">
        <v>607</v>
      </c>
      <c r="AA308">
        <v>401</v>
      </c>
      <c r="AB308">
        <v>58</v>
      </c>
    </row>
    <row r="309" spans="1:28" x14ac:dyDescent="0.25">
      <c r="A309" t="s">
        <v>700</v>
      </c>
      <c r="B309" t="s">
        <v>701</v>
      </c>
      <c r="C309" s="17">
        <v>44665</v>
      </c>
      <c r="D309" s="7">
        <v>450000</v>
      </c>
      <c r="E309" t="s">
        <v>29</v>
      </c>
      <c r="F309" t="s">
        <v>30</v>
      </c>
      <c r="G309" s="7">
        <v>450000</v>
      </c>
      <c r="H309" s="7">
        <v>210840</v>
      </c>
      <c r="I309" s="12">
        <f>H309/G309*100</f>
        <v>46.853333333333339</v>
      </c>
      <c r="J309" s="12">
        <f t="shared" si="4"/>
        <v>2.8240803382663771</v>
      </c>
      <c r="K309" s="7">
        <v>421680</v>
      </c>
      <c r="L309" s="7">
        <v>88291</v>
      </c>
      <c r="M309" s="7">
        <f>G309-L309</f>
        <v>361709</v>
      </c>
      <c r="N309" s="7">
        <v>343700</v>
      </c>
      <c r="O309" s="22">
        <f>M309/N309</f>
        <v>1.0523974396275821</v>
      </c>
      <c r="P309" s="27">
        <v>3028</v>
      </c>
      <c r="Q309" s="32">
        <f>M309/P309</f>
        <v>119.45475561426684</v>
      </c>
      <c r="R309" s="37" t="s">
        <v>606</v>
      </c>
      <c r="S309" s="42">
        <f>ABS(O2306-O309)*100</f>
        <v>32.59593504187923</v>
      </c>
      <c r="T309" t="s">
        <v>32</v>
      </c>
      <c r="V309" s="7">
        <v>80000</v>
      </c>
      <c r="W309" t="s">
        <v>33</v>
      </c>
      <c r="X309" s="17" t="s">
        <v>34</v>
      </c>
      <c r="Z309" t="s">
        <v>607</v>
      </c>
      <c r="AA309">
        <v>401</v>
      </c>
      <c r="AB309">
        <v>58</v>
      </c>
    </row>
    <row r="310" spans="1:28" x14ac:dyDescent="0.25">
      <c r="A310" t="s">
        <v>702</v>
      </c>
      <c r="B310" t="s">
        <v>703</v>
      </c>
      <c r="C310" s="17">
        <v>44418</v>
      </c>
      <c r="D310" s="7">
        <v>385000</v>
      </c>
      <c r="E310" t="s">
        <v>29</v>
      </c>
      <c r="F310" t="s">
        <v>30</v>
      </c>
      <c r="G310" s="7">
        <v>385000</v>
      </c>
      <c r="H310" s="7">
        <v>217560</v>
      </c>
      <c r="I310" s="12">
        <f>H310/G310*100</f>
        <v>56.509090909090908</v>
      </c>
      <c r="J310" s="12">
        <f t="shared" si="4"/>
        <v>6.831677237491192</v>
      </c>
      <c r="K310" s="7">
        <v>435126</v>
      </c>
      <c r="L310" s="7">
        <v>89359</v>
      </c>
      <c r="M310" s="7">
        <f>G310-L310</f>
        <v>295641</v>
      </c>
      <c r="N310" s="7">
        <v>356460.8125</v>
      </c>
      <c r="O310" s="22">
        <f>M310/N310</f>
        <v>0.82937868520961189</v>
      </c>
      <c r="P310" s="27">
        <v>2285</v>
      </c>
      <c r="Q310" s="32">
        <f>M310/P310</f>
        <v>129.38336980306346</v>
      </c>
      <c r="R310" s="37" t="s">
        <v>606</v>
      </c>
      <c r="S310" s="42">
        <f>ABS(O2306-O310)*100</f>
        <v>54.89781048367626</v>
      </c>
      <c r="T310" t="s">
        <v>74</v>
      </c>
      <c r="V310" s="7">
        <v>80000</v>
      </c>
      <c r="W310" t="s">
        <v>33</v>
      </c>
      <c r="X310" s="17" t="s">
        <v>34</v>
      </c>
      <c r="Z310" t="s">
        <v>607</v>
      </c>
      <c r="AA310">
        <v>401</v>
      </c>
      <c r="AB310">
        <v>62</v>
      </c>
    </row>
    <row r="311" spans="1:28" x14ac:dyDescent="0.25">
      <c r="A311" t="s">
        <v>704</v>
      </c>
      <c r="B311" t="s">
        <v>705</v>
      </c>
      <c r="C311" s="17">
        <v>44412</v>
      </c>
      <c r="D311" s="7">
        <v>208000</v>
      </c>
      <c r="E311" t="s">
        <v>29</v>
      </c>
      <c r="F311" t="s">
        <v>30</v>
      </c>
      <c r="G311" s="7">
        <v>208000</v>
      </c>
      <c r="H311" s="7">
        <v>105400</v>
      </c>
      <c r="I311" s="12">
        <f>H311/G311*100</f>
        <v>50.67307692307692</v>
      </c>
      <c r="J311" s="12">
        <f t="shared" si="4"/>
        <v>0.99566325147720391</v>
      </c>
      <c r="K311" s="7">
        <v>210791</v>
      </c>
      <c r="L311" s="7">
        <v>34360</v>
      </c>
      <c r="M311" s="7">
        <f>G311-L311</f>
        <v>173640</v>
      </c>
      <c r="N311" s="7">
        <v>164888.78125</v>
      </c>
      <c r="O311" s="22">
        <f>M311/N311</f>
        <v>1.0530734637229906</v>
      </c>
      <c r="P311" s="27">
        <v>1578</v>
      </c>
      <c r="Q311" s="32">
        <f>M311/P311</f>
        <v>110.03802281368822</v>
      </c>
      <c r="R311" s="37" t="s">
        <v>706</v>
      </c>
      <c r="S311" s="42">
        <f>ABS(O2306-O311)*100</f>
        <v>32.528332632338383</v>
      </c>
      <c r="T311" t="s">
        <v>652</v>
      </c>
      <c r="V311" s="7">
        <v>32500</v>
      </c>
      <c r="W311" t="s">
        <v>33</v>
      </c>
      <c r="X311" s="17" t="s">
        <v>34</v>
      </c>
      <c r="Z311" t="s">
        <v>297</v>
      </c>
      <c r="AA311">
        <v>407</v>
      </c>
      <c r="AB311">
        <v>62</v>
      </c>
    </row>
    <row r="312" spans="1:28" x14ac:dyDescent="0.25">
      <c r="A312" t="s">
        <v>707</v>
      </c>
      <c r="B312" t="s">
        <v>708</v>
      </c>
      <c r="C312" s="17">
        <v>44708</v>
      </c>
      <c r="D312" s="7">
        <v>229000</v>
      </c>
      <c r="E312" t="s">
        <v>29</v>
      </c>
      <c r="F312" t="s">
        <v>30</v>
      </c>
      <c r="G312" s="7">
        <v>229000</v>
      </c>
      <c r="H312" s="7">
        <v>107780</v>
      </c>
      <c r="I312" s="12">
        <f>H312/G312*100</f>
        <v>47.065502183406117</v>
      </c>
      <c r="J312" s="12">
        <f t="shared" si="4"/>
        <v>2.6119114881935985</v>
      </c>
      <c r="K312" s="7">
        <v>215558</v>
      </c>
      <c r="L312" s="7">
        <v>34360</v>
      </c>
      <c r="M312" s="7">
        <f>G312-L312</f>
        <v>194640</v>
      </c>
      <c r="N312" s="7">
        <v>169343.921875</v>
      </c>
      <c r="O312" s="22">
        <f>M312/N312</f>
        <v>1.1493769474860285</v>
      </c>
      <c r="P312" s="27">
        <v>1722</v>
      </c>
      <c r="Q312" s="32">
        <f>M312/P312</f>
        <v>113.03135888501743</v>
      </c>
      <c r="R312" s="37" t="s">
        <v>706</v>
      </c>
      <c r="S312" s="42">
        <f>ABS(O2306-O312)*100</f>
        <v>22.897984256034597</v>
      </c>
      <c r="T312" t="s">
        <v>652</v>
      </c>
      <c r="V312" s="7">
        <v>32500</v>
      </c>
      <c r="W312" t="s">
        <v>33</v>
      </c>
      <c r="X312" s="17" t="s">
        <v>34</v>
      </c>
      <c r="Z312" t="s">
        <v>297</v>
      </c>
      <c r="AA312">
        <v>407</v>
      </c>
      <c r="AB312">
        <v>62</v>
      </c>
    </row>
    <row r="313" spans="1:28" x14ac:dyDescent="0.25">
      <c r="A313" t="s">
        <v>709</v>
      </c>
      <c r="B313" t="s">
        <v>710</v>
      </c>
      <c r="C313" s="17">
        <v>44326</v>
      </c>
      <c r="D313" s="7">
        <v>218000</v>
      </c>
      <c r="E313" t="s">
        <v>29</v>
      </c>
      <c r="F313" t="s">
        <v>30</v>
      </c>
      <c r="G313" s="7">
        <v>218000</v>
      </c>
      <c r="H313" s="7">
        <v>118580</v>
      </c>
      <c r="I313" s="12">
        <f>H313/G313*100</f>
        <v>54.394495412844037</v>
      </c>
      <c r="J313" s="12">
        <f t="shared" si="4"/>
        <v>4.7170817412443213</v>
      </c>
      <c r="K313" s="7">
        <v>237159</v>
      </c>
      <c r="L313" s="7">
        <v>34360</v>
      </c>
      <c r="M313" s="7">
        <f>G313-L313</f>
        <v>183640</v>
      </c>
      <c r="N313" s="7">
        <v>189531.78125</v>
      </c>
      <c r="O313" s="22">
        <f>M313/N313</f>
        <v>0.9689140195320145</v>
      </c>
      <c r="P313" s="27">
        <v>1918</v>
      </c>
      <c r="Q313" s="32">
        <f>M313/P313</f>
        <v>95.745568300312826</v>
      </c>
      <c r="R313" s="37" t="s">
        <v>706</v>
      </c>
      <c r="S313" s="42">
        <f>ABS(O2306-O313)*100</f>
        <v>40.944277051435996</v>
      </c>
      <c r="T313" t="s">
        <v>652</v>
      </c>
      <c r="V313" s="7">
        <v>32500</v>
      </c>
      <c r="W313" t="s">
        <v>33</v>
      </c>
      <c r="X313" s="17" t="s">
        <v>34</v>
      </c>
      <c r="Z313" t="s">
        <v>297</v>
      </c>
      <c r="AA313">
        <v>407</v>
      </c>
      <c r="AB313">
        <v>62</v>
      </c>
    </row>
    <row r="314" spans="1:28" x14ac:dyDescent="0.25">
      <c r="A314" t="s">
        <v>711</v>
      </c>
      <c r="B314" t="s">
        <v>712</v>
      </c>
      <c r="C314" s="17">
        <v>44643</v>
      </c>
      <c r="D314" s="7">
        <v>225000</v>
      </c>
      <c r="E314" t="s">
        <v>29</v>
      </c>
      <c r="F314" t="s">
        <v>30</v>
      </c>
      <c r="G314" s="7">
        <v>225000</v>
      </c>
      <c r="H314" s="7">
        <v>107030</v>
      </c>
      <c r="I314" s="12">
        <f>H314/G314*100</f>
        <v>47.568888888888885</v>
      </c>
      <c r="J314" s="12">
        <f t="shared" si="4"/>
        <v>2.1085247827108304</v>
      </c>
      <c r="K314" s="7">
        <v>214061</v>
      </c>
      <c r="L314" s="7">
        <v>34360</v>
      </c>
      <c r="M314" s="7">
        <f>G314-L314</f>
        <v>190640</v>
      </c>
      <c r="N314" s="7">
        <v>167944.859375</v>
      </c>
      <c r="O314" s="22">
        <f>M314/N314</f>
        <v>1.1351344763362157</v>
      </c>
      <c r="P314" s="27">
        <v>1627</v>
      </c>
      <c r="Q314" s="32">
        <f>M314/P314</f>
        <v>117.17271051014137</v>
      </c>
      <c r="R314" s="37" t="s">
        <v>706</v>
      </c>
      <c r="S314" s="42">
        <f>ABS(O2306-O314)*100</f>
        <v>24.322231371015878</v>
      </c>
      <c r="T314" t="s">
        <v>652</v>
      </c>
      <c r="V314" s="7">
        <v>32500</v>
      </c>
      <c r="W314" t="s">
        <v>33</v>
      </c>
      <c r="X314" s="17" t="s">
        <v>34</v>
      </c>
      <c r="Z314" t="s">
        <v>297</v>
      </c>
      <c r="AA314">
        <v>407</v>
      </c>
      <c r="AB314">
        <v>62</v>
      </c>
    </row>
    <row r="315" spans="1:28" x14ac:dyDescent="0.25">
      <c r="A315" t="s">
        <v>713</v>
      </c>
      <c r="B315" t="s">
        <v>714</v>
      </c>
      <c r="C315" s="17">
        <v>44869</v>
      </c>
      <c r="D315" s="7">
        <v>199000</v>
      </c>
      <c r="E315" t="s">
        <v>29</v>
      </c>
      <c r="F315" t="s">
        <v>30</v>
      </c>
      <c r="G315" s="7">
        <v>199000</v>
      </c>
      <c r="H315" s="7">
        <v>107840</v>
      </c>
      <c r="I315" s="12">
        <f>H315/G315*100</f>
        <v>54.19095477386935</v>
      </c>
      <c r="J315" s="12">
        <f t="shared" si="4"/>
        <v>4.5135411022696346</v>
      </c>
      <c r="K315" s="7">
        <v>215681</v>
      </c>
      <c r="L315" s="7">
        <v>34360</v>
      </c>
      <c r="M315" s="7">
        <f>G315-L315</f>
        <v>164640</v>
      </c>
      <c r="N315" s="7">
        <v>169458.875</v>
      </c>
      <c r="O315" s="22">
        <f>M315/N315</f>
        <v>0.97156315949813787</v>
      </c>
      <c r="P315" s="27">
        <v>1674</v>
      </c>
      <c r="Q315" s="32">
        <f>M315/P315</f>
        <v>98.351254480286741</v>
      </c>
      <c r="R315" s="37" t="s">
        <v>706</v>
      </c>
      <c r="S315" s="42">
        <f>ABS(O2306-O315)*100</f>
        <v>40.679363054823661</v>
      </c>
      <c r="T315" t="s">
        <v>652</v>
      </c>
      <c r="V315" s="7">
        <v>32500</v>
      </c>
      <c r="W315" t="s">
        <v>33</v>
      </c>
      <c r="X315" s="17" t="s">
        <v>34</v>
      </c>
      <c r="Z315" t="s">
        <v>297</v>
      </c>
      <c r="AA315">
        <v>407</v>
      </c>
      <c r="AB315">
        <v>62</v>
      </c>
    </row>
    <row r="316" spans="1:28" x14ac:dyDescent="0.25">
      <c r="A316" t="s">
        <v>715</v>
      </c>
      <c r="B316" t="s">
        <v>716</v>
      </c>
      <c r="C316" s="17">
        <v>44873</v>
      </c>
      <c r="D316" s="7">
        <v>262000</v>
      </c>
      <c r="E316" t="s">
        <v>29</v>
      </c>
      <c r="F316" t="s">
        <v>30</v>
      </c>
      <c r="G316" s="7">
        <v>262000</v>
      </c>
      <c r="H316" s="7">
        <v>107030</v>
      </c>
      <c r="I316" s="12">
        <f>H316/G316*100</f>
        <v>40.851145038167942</v>
      </c>
      <c r="J316" s="12">
        <f t="shared" si="4"/>
        <v>8.8262686334317735</v>
      </c>
      <c r="K316" s="7">
        <v>214061</v>
      </c>
      <c r="L316" s="7">
        <v>34360</v>
      </c>
      <c r="M316" s="7">
        <f>G316-L316</f>
        <v>227640</v>
      </c>
      <c r="N316" s="7">
        <v>167944.859375</v>
      </c>
      <c r="O316" s="22">
        <f>M316/N316</f>
        <v>1.3554448814161568</v>
      </c>
      <c r="P316" s="27">
        <v>1627</v>
      </c>
      <c r="Q316" s="32">
        <f>M316/P316</f>
        <v>139.91395205900432</v>
      </c>
      <c r="R316" s="37" t="s">
        <v>706</v>
      </c>
      <c r="S316" s="42">
        <f>ABS(O2306-O316)*100</f>
        <v>2.2911908630217637</v>
      </c>
      <c r="T316" t="s">
        <v>652</v>
      </c>
      <c r="V316" s="7">
        <v>32500</v>
      </c>
      <c r="W316" t="s">
        <v>33</v>
      </c>
      <c r="X316" s="17" t="s">
        <v>34</v>
      </c>
      <c r="Z316" t="s">
        <v>297</v>
      </c>
      <c r="AA316">
        <v>407</v>
      </c>
      <c r="AB316">
        <v>62</v>
      </c>
    </row>
    <row r="317" spans="1:28" x14ac:dyDescent="0.25">
      <c r="A317" t="s">
        <v>717</v>
      </c>
      <c r="B317" t="s">
        <v>718</v>
      </c>
      <c r="C317" s="17">
        <v>44691</v>
      </c>
      <c r="D317" s="7">
        <v>235000</v>
      </c>
      <c r="E317" t="s">
        <v>29</v>
      </c>
      <c r="F317" t="s">
        <v>30</v>
      </c>
      <c r="G317" s="7">
        <v>235000</v>
      </c>
      <c r="H317" s="7">
        <v>108760</v>
      </c>
      <c r="I317" s="12">
        <f>H317/G317*100</f>
        <v>46.280851063829786</v>
      </c>
      <c r="J317" s="12">
        <f t="shared" si="4"/>
        <v>3.3965626077699298</v>
      </c>
      <c r="K317" s="7">
        <v>217526</v>
      </c>
      <c r="L317" s="7">
        <v>34360</v>
      </c>
      <c r="M317" s="7">
        <f>G317-L317</f>
        <v>200640</v>
      </c>
      <c r="N317" s="7">
        <v>171183.171875</v>
      </c>
      <c r="O317" s="22">
        <f>M317/N317</f>
        <v>1.1720778263561429</v>
      </c>
      <c r="P317" s="27">
        <v>1722</v>
      </c>
      <c r="Q317" s="32">
        <f>M317/P317</f>
        <v>116.51567944250871</v>
      </c>
      <c r="R317" s="37" t="s">
        <v>706</v>
      </c>
      <c r="S317" s="42">
        <f>ABS(O2306-O317)*100</f>
        <v>20.627896369023158</v>
      </c>
      <c r="T317" t="s">
        <v>652</v>
      </c>
      <c r="V317" s="7">
        <v>32500</v>
      </c>
      <c r="W317" t="s">
        <v>33</v>
      </c>
      <c r="X317" s="17" t="s">
        <v>34</v>
      </c>
      <c r="Z317" t="s">
        <v>297</v>
      </c>
      <c r="AA317">
        <v>407</v>
      </c>
      <c r="AB317">
        <v>62</v>
      </c>
    </row>
    <row r="318" spans="1:28" x14ac:dyDescent="0.25">
      <c r="A318" t="s">
        <v>719</v>
      </c>
      <c r="B318" t="s">
        <v>720</v>
      </c>
      <c r="C318" s="17">
        <v>44524</v>
      </c>
      <c r="D318" s="7">
        <v>225000</v>
      </c>
      <c r="E318" t="s">
        <v>29</v>
      </c>
      <c r="F318" t="s">
        <v>30</v>
      </c>
      <c r="G318" s="7">
        <v>225000</v>
      </c>
      <c r="H318" s="7">
        <v>107850</v>
      </c>
      <c r="I318" s="12">
        <f>H318/G318*100</f>
        <v>47.93333333333333</v>
      </c>
      <c r="J318" s="12">
        <f t="shared" si="4"/>
        <v>1.7440803382663859</v>
      </c>
      <c r="K318" s="7">
        <v>215697</v>
      </c>
      <c r="L318" s="7">
        <v>34360</v>
      </c>
      <c r="M318" s="7">
        <f>G318-L318</f>
        <v>190640</v>
      </c>
      <c r="N318" s="7">
        <v>169473.828125</v>
      </c>
      <c r="O318" s="22">
        <f>M318/N318</f>
        <v>1.1248934546954845</v>
      </c>
      <c r="P318" s="27">
        <v>1627</v>
      </c>
      <c r="Q318" s="32">
        <f>M318/P318</f>
        <v>117.17271051014137</v>
      </c>
      <c r="R318" s="37" t="s">
        <v>706</v>
      </c>
      <c r="S318" s="42">
        <f>ABS(O2306-O318)*100</f>
        <v>25.346333535088995</v>
      </c>
      <c r="T318" t="s">
        <v>652</v>
      </c>
      <c r="V318" s="7">
        <v>32500</v>
      </c>
      <c r="W318" t="s">
        <v>33</v>
      </c>
      <c r="X318" s="17" t="s">
        <v>34</v>
      </c>
      <c r="Z318" t="s">
        <v>297</v>
      </c>
      <c r="AA318">
        <v>407</v>
      </c>
      <c r="AB318">
        <v>62</v>
      </c>
    </row>
    <row r="319" spans="1:28" x14ac:dyDescent="0.25">
      <c r="A319" t="s">
        <v>721</v>
      </c>
      <c r="B319" t="s">
        <v>722</v>
      </c>
      <c r="C319" s="17">
        <v>44484</v>
      </c>
      <c r="D319" s="7">
        <v>200000</v>
      </c>
      <c r="E319" t="s">
        <v>29</v>
      </c>
      <c r="F319" t="s">
        <v>30</v>
      </c>
      <c r="G319" s="7">
        <v>200000</v>
      </c>
      <c r="H319" s="7">
        <v>119980</v>
      </c>
      <c r="I319" s="12">
        <f>H319/G319*100</f>
        <v>59.99</v>
      </c>
      <c r="J319" s="12">
        <f t="shared" si="4"/>
        <v>10.312586328400286</v>
      </c>
      <c r="K319" s="7">
        <v>239956</v>
      </c>
      <c r="L319" s="7">
        <v>34360</v>
      </c>
      <c r="M319" s="7">
        <f>G319-L319</f>
        <v>165640</v>
      </c>
      <c r="N319" s="7">
        <v>192145.796875</v>
      </c>
      <c r="O319" s="22">
        <f>M319/N319</f>
        <v>0.86205372531649349</v>
      </c>
      <c r="P319" s="27">
        <v>2026</v>
      </c>
      <c r="Q319" s="32">
        <f>M319/P319</f>
        <v>81.757156959526156</v>
      </c>
      <c r="R319" s="37" t="s">
        <v>706</v>
      </c>
      <c r="S319" s="42">
        <f>ABS(O2306-O319)*100</f>
        <v>51.630306472988096</v>
      </c>
      <c r="T319" t="s">
        <v>652</v>
      </c>
      <c r="V319" s="7">
        <v>32500</v>
      </c>
      <c r="W319" t="s">
        <v>33</v>
      </c>
      <c r="X319" s="17" t="s">
        <v>34</v>
      </c>
      <c r="Z319" t="s">
        <v>297</v>
      </c>
      <c r="AA319">
        <v>407</v>
      </c>
      <c r="AB319">
        <v>62</v>
      </c>
    </row>
    <row r="320" spans="1:28" x14ac:dyDescent="0.25">
      <c r="A320" t="s">
        <v>723</v>
      </c>
      <c r="B320" t="s">
        <v>724</v>
      </c>
      <c r="C320" s="17">
        <v>44294</v>
      </c>
      <c r="D320" s="7">
        <v>187000</v>
      </c>
      <c r="E320" t="s">
        <v>29</v>
      </c>
      <c r="F320" t="s">
        <v>30</v>
      </c>
      <c r="G320" s="7">
        <v>187000</v>
      </c>
      <c r="H320" s="7">
        <v>110160</v>
      </c>
      <c r="I320" s="12">
        <f>H320/G320*100</f>
        <v>58.909090909090914</v>
      </c>
      <c r="J320" s="12">
        <f t="shared" si="4"/>
        <v>9.2316772374911977</v>
      </c>
      <c r="K320" s="7">
        <v>220310</v>
      </c>
      <c r="L320" s="7">
        <v>34360</v>
      </c>
      <c r="M320" s="7">
        <f>G320-L320</f>
        <v>152640</v>
      </c>
      <c r="N320" s="7">
        <v>173785.046875</v>
      </c>
      <c r="O320" s="22">
        <f>M320/N320</f>
        <v>0.87832643109847541</v>
      </c>
      <c r="P320" s="27">
        <v>1722</v>
      </c>
      <c r="Q320" s="32">
        <f>M320/P320</f>
        <v>88.641114982578401</v>
      </c>
      <c r="R320" s="37" t="s">
        <v>706</v>
      </c>
      <c r="S320" s="42">
        <f>ABS(O2306-O320)*100</f>
        <v>50.003035894789903</v>
      </c>
      <c r="T320" t="s">
        <v>652</v>
      </c>
      <c r="V320" s="7">
        <v>32500</v>
      </c>
      <c r="W320" t="s">
        <v>33</v>
      </c>
      <c r="X320" s="17" t="s">
        <v>34</v>
      </c>
      <c r="Z320" t="s">
        <v>297</v>
      </c>
      <c r="AA320">
        <v>407</v>
      </c>
      <c r="AB320">
        <v>62</v>
      </c>
    </row>
    <row r="321" spans="1:28" x14ac:dyDescent="0.25">
      <c r="A321" t="s">
        <v>725</v>
      </c>
      <c r="B321" t="s">
        <v>726</v>
      </c>
      <c r="C321" s="17">
        <v>44534</v>
      </c>
      <c r="D321" s="7">
        <v>220000</v>
      </c>
      <c r="E321" t="s">
        <v>29</v>
      </c>
      <c r="F321" t="s">
        <v>30</v>
      </c>
      <c r="G321" s="7">
        <v>220000</v>
      </c>
      <c r="H321" s="7">
        <v>107030</v>
      </c>
      <c r="I321" s="12">
        <f>H321/G321*100</f>
        <v>48.65</v>
      </c>
      <c r="J321" s="12">
        <f t="shared" si="4"/>
        <v>1.0274136715997173</v>
      </c>
      <c r="K321" s="7">
        <v>214061</v>
      </c>
      <c r="L321" s="7">
        <v>34360</v>
      </c>
      <c r="M321" s="7">
        <f>G321-L321</f>
        <v>185640</v>
      </c>
      <c r="N321" s="7">
        <v>167944.859375</v>
      </c>
      <c r="O321" s="22">
        <f>M321/N321</f>
        <v>1.1053627999740614</v>
      </c>
      <c r="P321" s="27">
        <v>1627</v>
      </c>
      <c r="Q321" s="32">
        <f>M321/P321</f>
        <v>114.09956976029503</v>
      </c>
      <c r="R321" s="37" t="s">
        <v>706</v>
      </c>
      <c r="S321" s="42">
        <f>ABS(O2306-O321)*100</f>
        <v>27.299399007231308</v>
      </c>
      <c r="T321" t="s">
        <v>652</v>
      </c>
      <c r="V321" s="7">
        <v>32500</v>
      </c>
      <c r="W321" t="s">
        <v>33</v>
      </c>
      <c r="X321" s="17" t="s">
        <v>34</v>
      </c>
      <c r="Z321" t="s">
        <v>297</v>
      </c>
      <c r="AA321">
        <v>407</v>
      </c>
      <c r="AB321">
        <v>62</v>
      </c>
    </row>
    <row r="322" spans="1:28" x14ac:dyDescent="0.25">
      <c r="A322" t="s">
        <v>727</v>
      </c>
      <c r="B322" t="s">
        <v>728</v>
      </c>
      <c r="C322" s="17">
        <v>44510</v>
      </c>
      <c r="D322" s="7">
        <v>240000</v>
      </c>
      <c r="E322" t="s">
        <v>29</v>
      </c>
      <c r="F322" t="s">
        <v>30</v>
      </c>
      <c r="G322" s="7">
        <v>240000</v>
      </c>
      <c r="H322" s="7">
        <v>107030</v>
      </c>
      <c r="I322" s="12">
        <f>H322/G322*100</f>
        <v>44.595833333333331</v>
      </c>
      <c r="J322" s="12">
        <f t="shared" si="4"/>
        <v>5.0815803382663844</v>
      </c>
      <c r="K322" s="7">
        <v>214061</v>
      </c>
      <c r="L322" s="7">
        <v>34360</v>
      </c>
      <c r="M322" s="7">
        <f>G322-L322</f>
        <v>205640</v>
      </c>
      <c r="N322" s="7">
        <v>167944.859375</v>
      </c>
      <c r="O322" s="22">
        <f>M322/N322</f>
        <v>1.2244495054226783</v>
      </c>
      <c r="P322" s="27">
        <v>1627</v>
      </c>
      <c r="Q322" s="32">
        <f>M322/P322</f>
        <v>126.39213275968039</v>
      </c>
      <c r="R322" s="37" t="s">
        <v>706</v>
      </c>
      <c r="S322" s="42">
        <f>ABS(O2306-O322)*100</f>
        <v>15.390728462369619</v>
      </c>
      <c r="T322" t="s">
        <v>652</v>
      </c>
      <c r="V322" s="7">
        <v>32500</v>
      </c>
      <c r="W322" t="s">
        <v>33</v>
      </c>
      <c r="X322" s="17" t="s">
        <v>34</v>
      </c>
      <c r="Z322" t="s">
        <v>297</v>
      </c>
      <c r="AA322">
        <v>407</v>
      </c>
      <c r="AB322">
        <v>62</v>
      </c>
    </row>
    <row r="323" spans="1:28" x14ac:dyDescent="0.25">
      <c r="A323" t="s">
        <v>729</v>
      </c>
      <c r="B323" t="s">
        <v>730</v>
      </c>
      <c r="C323" s="17">
        <v>44420</v>
      </c>
      <c r="D323" s="7">
        <v>240000</v>
      </c>
      <c r="E323" t="s">
        <v>29</v>
      </c>
      <c r="F323" t="s">
        <v>30</v>
      </c>
      <c r="G323" s="7">
        <v>240000</v>
      </c>
      <c r="H323" s="7">
        <v>117110</v>
      </c>
      <c r="I323" s="12">
        <f>H323/G323*100</f>
        <v>48.795833333333334</v>
      </c>
      <c r="J323" s="12">
        <f t="shared" ref="J323:J386" si="5">+ABS(I323-$I$2311)</f>
        <v>0.8815803382663816</v>
      </c>
      <c r="K323" s="7">
        <v>234225</v>
      </c>
      <c r="L323" s="7">
        <v>35674</v>
      </c>
      <c r="M323" s="7">
        <f>G323-L323</f>
        <v>204326</v>
      </c>
      <c r="N323" s="7">
        <v>182156.875</v>
      </c>
      <c r="O323" s="22">
        <f>M323/N323</f>
        <v>1.1217034767422311</v>
      </c>
      <c r="P323" s="27">
        <v>1301</v>
      </c>
      <c r="Q323" s="32">
        <f>M323/P323</f>
        <v>157.05303612605687</v>
      </c>
      <c r="R323" s="37" t="s">
        <v>731</v>
      </c>
      <c r="S323" s="42">
        <f>ABS(O2306-O323)*100</f>
        <v>25.665331330414332</v>
      </c>
      <c r="T323" t="s">
        <v>74</v>
      </c>
      <c r="V323" s="7">
        <v>32500</v>
      </c>
      <c r="W323" t="s">
        <v>33</v>
      </c>
      <c r="X323" s="17" t="s">
        <v>34</v>
      </c>
      <c r="Z323" t="s">
        <v>297</v>
      </c>
      <c r="AA323">
        <v>407</v>
      </c>
      <c r="AB323">
        <v>65</v>
      </c>
    </row>
    <row r="324" spans="1:28" x14ac:dyDescent="0.25">
      <c r="A324" t="s">
        <v>732</v>
      </c>
      <c r="B324" t="s">
        <v>733</v>
      </c>
      <c r="C324" s="17">
        <v>44407</v>
      </c>
      <c r="D324" s="7">
        <v>250100</v>
      </c>
      <c r="E324" t="s">
        <v>29</v>
      </c>
      <c r="F324" t="s">
        <v>30</v>
      </c>
      <c r="G324" s="7">
        <v>250100</v>
      </c>
      <c r="H324" s="7">
        <v>117110</v>
      </c>
      <c r="I324" s="12">
        <f>H324/G324*100</f>
        <v>46.825269892043181</v>
      </c>
      <c r="J324" s="12">
        <f t="shared" si="5"/>
        <v>2.8521437795565348</v>
      </c>
      <c r="K324" s="7">
        <v>234225</v>
      </c>
      <c r="L324" s="7">
        <v>35674</v>
      </c>
      <c r="M324" s="7">
        <f>G324-L324</f>
        <v>214426</v>
      </c>
      <c r="N324" s="7">
        <v>182156.875</v>
      </c>
      <c r="O324" s="22">
        <f>M324/N324</f>
        <v>1.1771501899118548</v>
      </c>
      <c r="P324" s="27">
        <v>1301</v>
      </c>
      <c r="Q324" s="32">
        <f>M324/P324</f>
        <v>164.81629515757109</v>
      </c>
      <c r="R324" s="37" t="s">
        <v>731</v>
      </c>
      <c r="S324" s="42">
        <f>ABS(O2306-O324)*100</f>
        <v>20.120660013451964</v>
      </c>
      <c r="T324" t="s">
        <v>74</v>
      </c>
      <c r="V324" s="7">
        <v>32500</v>
      </c>
      <c r="W324" t="s">
        <v>33</v>
      </c>
      <c r="X324" s="17" t="s">
        <v>34</v>
      </c>
      <c r="Z324" t="s">
        <v>297</v>
      </c>
      <c r="AA324">
        <v>407</v>
      </c>
      <c r="AB324">
        <v>65</v>
      </c>
    </row>
    <row r="325" spans="1:28" x14ac:dyDescent="0.25">
      <c r="A325" t="s">
        <v>734</v>
      </c>
      <c r="B325" t="s">
        <v>735</v>
      </c>
      <c r="C325" s="17">
        <v>44595</v>
      </c>
      <c r="D325" s="7">
        <v>285000</v>
      </c>
      <c r="E325" t="s">
        <v>29</v>
      </c>
      <c r="F325" t="s">
        <v>30</v>
      </c>
      <c r="G325" s="7">
        <v>285000</v>
      </c>
      <c r="H325" s="7">
        <v>135080</v>
      </c>
      <c r="I325" s="12">
        <f>H325/G325*100</f>
        <v>47.396491228070175</v>
      </c>
      <c r="J325" s="12">
        <f t="shared" si="5"/>
        <v>2.2809224435295405</v>
      </c>
      <c r="K325" s="7">
        <v>270150</v>
      </c>
      <c r="L325" s="7">
        <v>35674</v>
      </c>
      <c r="M325" s="7">
        <f>G325-L325</f>
        <v>249326</v>
      </c>
      <c r="N325" s="7">
        <v>215115.59375</v>
      </c>
      <c r="O325" s="22">
        <f>M325/N325</f>
        <v>1.1590326654317686</v>
      </c>
      <c r="P325" s="27">
        <v>1832</v>
      </c>
      <c r="Q325" s="32">
        <f>M325/P325</f>
        <v>136.09497816593887</v>
      </c>
      <c r="R325" s="37" t="s">
        <v>731</v>
      </c>
      <c r="S325" s="42">
        <f>ABS(O2306-O325)*100</f>
        <v>21.932412461460583</v>
      </c>
      <c r="T325" t="s">
        <v>74</v>
      </c>
      <c r="V325" s="7">
        <v>32500</v>
      </c>
      <c r="W325" t="s">
        <v>33</v>
      </c>
      <c r="X325" s="17" t="s">
        <v>34</v>
      </c>
      <c r="Z325" t="s">
        <v>297</v>
      </c>
      <c r="AA325">
        <v>407</v>
      </c>
      <c r="AB325">
        <v>65</v>
      </c>
    </row>
    <row r="326" spans="1:28" x14ac:dyDescent="0.25">
      <c r="A326" t="s">
        <v>736</v>
      </c>
      <c r="B326" t="s">
        <v>737</v>
      </c>
      <c r="C326" s="17">
        <v>44846</v>
      </c>
      <c r="D326" s="7">
        <v>265000</v>
      </c>
      <c r="E326" t="s">
        <v>29</v>
      </c>
      <c r="F326" t="s">
        <v>30</v>
      </c>
      <c r="G326" s="7">
        <v>265000</v>
      </c>
      <c r="H326" s="7">
        <v>124080</v>
      </c>
      <c r="I326" s="12">
        <f>H326/G326*100</f>
        <v>46.822641509433957</v>
      </c>
      <c r="J326" s="12">
        <f t="shared" si="5"/>
        <v>2.8547721621657587</v>
      </c>
      <c r="K326" s="7">
        <v>248150</v>
      </c>
      <c r="L326" s="7">
        <v>35674</v>
      </c>
      <c r="M326" s="7">
        <f>G326-L326</f>
        <v>229326</v>
      </c>
      <c r="N326" s="7">
        <v>194932.109375</v>
      </c>
      <c r="O326" s="22">
        <f>M326/N326</f>
        <v>1.1764403552358573</v>
      </c>
      <c r="P326" s="27">
        <v>1407</v>
      </c>
      <c r="Q326" s="32">
        <f>M326/P326</f>
        <v>162.98933901918977</v>
      </c>
      <c r="R326" s="37" t="s">
        <v>731</v>
      </c>
      <c r="S326" s="42">
        <f>ABS(O2306-O326)*100</f>
        <v>20.191643481051713</v>
      </c>
      <c r="T326" t="s">
        <v>74</v>
      </c>
      <c r="V326" s="7">
        <v>32500</v>
      </c>
      <c r="W326" t="s">
        <v>33</v>
      </c>
      <c r="X326" s="17" t="s">
        <v>34</v>
      </c>
      <c r="Z326" t="s">
        <v>297</v>
      </c>
      <c r="AA326">
        <v>407</v>
      </c>
      <c r="AB326">
        <v>65</v>
      </c>
    </row>
    <row r="327" spans="1:28" x14ac:dyDescent="0.25">
      <c r="A327" t="s">
        <v>738</v>
      </c>
      <c r="B327" t="s">
        <v>739</v>
      </c>
      <c r="C327" s="17">
        <v>44581</v>
      </c>
      <c r="D327" s="7">
        <v>275000</v>
      </c>
      <c r="E327" t="s">
        <v>29</v>
      </c>
      <c r="F327" t="s">
        <v>30</v>
      </c>
      <c r="G327" s="7">
        <v>275000</v>
      </c>
      <c r="H327" s="7">
        <v>135080</v>
      </c>
      <c r="I327" s="12">
        <f>H327/G327*100</f>
        <v>49.120000000000005</v>
      </c>
      <c r="J327" s="12">
        <f t="shared" si="5"/>
        <v>0.55741367159971134</v>
      </c>
      <c r="K327" s="7">
        <v>270150</v>
      </c>
      <c r="L327" s="7">
        <v>35674</v>
      </c>
      <c r="M327" s="7">
        <f>G327-L327</f>
        <v>239326</v>
      </c>
      <c r="N327" s="7">
        <v>215115.59375</v>
      </c>
      <c r="O327" s="22">
        <f>M327/N327</f>
        <v>1.1125460308476591</v>
      </c>
      <c r="P327" s="27">
        <v>1832</v>
      </c>
      <c r="Q327" s="32">
        <f>M327/P327</f>
        <v>130.63646288209608</v>
      </c>
      <c r="R327" s="37" t="s">
        <v>731</v>
      </c>
      <c r="S327" s="42">
        <f>ABS(O2306-O327)*100</f>
        <v>26.581075919871534</v>
      </c>
      <c r="T327" t="s">
        <v>74</v>
      </c>
      <c r="V327" s="7">
        <v>32500</v>
      </c>
      <c r="W327" t="s">
        <v>33</v>
      </c>
      <c r="X327" s="17" t="s">
        <v>34</v>
      </c>
      <c r="Z327" t="s">
        <v>297</v>
      </c>
      <c r="AA327">
        <v>407</v>
      </c>
      <c r="AB327">
        <v>65</v>
      </c>
    </row>
    <row r="328" spans="1:28" x14ac:dyDescent="0.25">
      <c r="A328" t="s">
        <v>740</v>
      </c>
      <c r="B328" t="s">
        <v>741</v>
      </c>
      <c r="C328" s="17">
        <v>44743</v>
      </c>
      <c r="D328" s="7">
        <v>230000</v>
      </c>
      <c r="E328" t="s">
        <v>493</v>
      </c>
      <c r="F328" t="s">
        <v>30</v>
      </c>
      <c r="G328" s="7">
        <v>230000</v>
      </c>
      <c r="H328" s="7">
        <v>117110</v>
      </c>
      <c r="I328" s="12">
        <f>H328/G328*100</f>
        <v>50.917391304347824</v>
      </c>
      <c r="J328" s="12">
        <f t="shared" si="5"/>
        <v>1.2399776327481078</v>
      </c>
      <c r="K328" s="7">
        <v>234225</v>
      </c>
      <c r="L328" s="7">
        <v>35674</v>
      </c>
      <c r="M328" s="7">
        <f>G328-L328</f>
        <v>194326</v>
      </c>
      <c r="N328" s="7">
        <v>182156.875</v>
      </c>
      <c r="O328" s="22">
        <f>M328/N328</f>
        <v>1.0668057409307226</v>
      </c>
      <c r="P328" s="27">
        <v>1301</v>
      </c>
      <c r="Q328" s="32">
        <f>M328/P328</f>
        <v>149.36664104534972</v>
      </c>
      <c r="R328" s="37" t="s">
        <v>731</v>
      </c>
      <c r="S328" s="42">
        <f>ABS(O2306-O328)*100</f>
        <v>31.155104911565189</v>
      </c>
      <c r="T328" t="s">
        <v>74</v>
      </c>
      <c r="V328" s="7">
        <v>32500</v>
      </c>
      <c r="W328" t="s">
        <v>33</v>
      </c>
      <c r="X328" s="17" t="s">
        <v>34</v>
      </c>
      <c r="Z328" t="s">
        <v>297</v>
      </c>
      <c r="AA328">
        <v>407</v>
      </c>
      <c r="AB328">
        <v>65</v>
      </c>
    </row>
    <row r="329" spans="1:28" x14ac:dyDescent="0.25">
      <c r="A329" t="s">
        <v>742</v>
      </c>
      <c r="B329" t="s">
        <v>743</v>
      </c>
      <c r="C329" s="17">
        <v>44432</v>
      </c>
      <c r="D329" s="7">
        <v>310000</v>
      </c>
      <c r="E329" t="s">
        <v>29</v>
      </c>
      <c r="F329" t="s">
        <v>30</v>
      </c>
      <c r="G329" s="7">
        <v>310000</v>
      </c>
      <c r="H329" s="7">
        <v>162170</v>
      </c>
      <c r="I329" s="12">
        <f>H329/G329*100</f>
        <v>52.312903225806451</v>
      </c>
      <c r="J329" s="12">
        <f t="shared" si="5"/>
        <v>2.6354895542067354</v>
      </c>
      <c r="K329" s="7">
        <v>324345</v>
      </c>
      <c r="L329" s="7">
        <v>35674</v>
      </c>
      <c r="M329" s="7">
        <f>G329-L329</f>
        <v>274326</v>
      </c>
      <c r="N329" s="7">
        <v>264835.78125</v>
      </c>
      <c r="O329" s="22">
        <f>M329/N329</f>
        <v>1.0358343525380409</v>
      </c>
      <c r="P329" s="27">
        <v>1939</v>
      </c>
      <c r="Q329" s="32">
        <f>M329/P329</f>
        <v>141.47808148530171</v>
      </c>
      <c r="R329" s="37" t="s">
        <v>731</v>
      </c>
      <c r="S329" s="42">
        <f>ABS(O2306-O329)*100</f>
        <v>34.252243750833358</v>
      </c>
      <c r="T329" t="s">
        <v>32</v>
      </c>
      <c r="V329" s="7">
        <v>32500</v>
      </c>
      <c r="W329" t="s">
        <v>33</v>
      </c>
      <c r="X329" s="17" t="s">
        <v>34</v>
      </c>
      <c r="Z329" t="s">
        <v>297</v>
      </c>
      <c r="AA329">
        <v>407</v>
      </c>
      <c r="AB329">
        <v>65</v>
      </c>
    </row>
    <row r="330" spans="1:28" x14ac:dyDescent="0.25">
      <c r="A330" t="s">
        <v>744</v>
      </c>
      <c r="B330" t="s">
        <v>745</v>
      </c>
      <c r="C330" s="17">
        <v>44439</v>
      </c>
      <c r="D330" s="7">
        <v>240000</v>
      </c>
      <c r="E330" t="s">
        <v>29</v>
      </c>
      <c r="F330" t="s">
        <v>30</v>
      </c>
      <c r="G330" s="7">
        <v>240000</v>
      </c>
      <c r="H330" s="7">
        <v>117110</v>
      </c>
      <c r="I330" s="12">
        <f>H330/G330*100</f>
        <v>48.795833333333334</v>
      </c>
      <c r="J330" s="12">
        <f t="shared" si="5"/>
        <v>0.8815803382663816</v>
      </c>
      <c r="K330" s="7">
        <v>234225</v>
      </c>
      <c r="L330" s="7">
        <v>35674</v>
      </c>
      <c r="M330" s="7">
        <f>G330-L330</f>
        <v>204326</v>
      </c>
      <c r="N330" s="7">
        <v>182156.875</v>
      </c>
      <c r="O330" s="22">
        <f>M330/N330</f>
        <v>1.1217034767422311</v>
      </c>
      <c r="P330" s="27">
        <v>1301</v>
      </c>
      <c r="Q330" s="32">
        <f>M330/P330</f>
        <v>157.05303612605687</v>
      </c>
      <c r="R330" s="37" t="s">
        <v>731</v>
      </c>
      <c r="S330" s="42">
        <f>ABS(O2306-O330)*100</f>
        <v>25.665331330414332</v>
      </c>
      <c r="T330" t="s">
        <v>74</v>
      </c>
      <c r="V330" s="7">
        <v>32500</v>
      </c>
      <c r="W330" t="s">
        <v>33</v>
      </c>
      <c r="X330" s="17" t="s">
        <v>34</v>
      </c>
      <c r="Z330" t="s">
        <v>297</v>
      </c>
      <c r="AA330">
        <v>407</v>
      </c>
      <c r="AB330">
        <v>65</v>
      </c>
    </row>
    <row r="331" spans="1:28" x14ac:dyDescent="0.25">
      <c r="A331" t="s">
        <v>746</v>
      </c>
      <c r="B331" t="s">
        <v>747</v>
      </c>
      <c r="C331" s="17">
        <v>44355</v>
      </c>
      <c r="D331" s="7">
        <v>270000</v>
      </c>
      <c r="E331" t="s">
        <v>29</v>
      </c>
      <c r="F331" t="s">
        <v>30</v>
      </c>
      <c r="G331" s="7">
        <v>270000</v>
      </c>
      <c r="H331" s="7">
        <v>135080</v>
      </c>
      <c r="I331" s="12">
        <f>H331/G331*100</f>
        <v>50.029629629629632</v>
      </c>
      <c r="J331" s="12">
        <f t="shared" si="5"/>
        <v>0.35221595802991601</v>
      </c>
      <c r="K331" s="7">
        <v>270150</v>
      </c>
      <c r="L331" s="7">
        <v>35674</v>
      </c>
      <c r="M331" s="7">
        <f>G331-L331</f>
        <v>234326</v>
      </c>
      <c r="N331" s="7">
        <v>215115.59375</v>
      </c>
      <c r="O331" s="22">
        <f>M331/N331</f>
        <v>1.0893027135556044</v>
      </c>
      <c r="P331" s="27">
        <v>1832</v>
      </c>
      <c r="Q331" s="32">
        <f>M331/P331</f>
        <v>127.90720524017468</v>
      </c>
      <c r="R331" s="37" t="s">
        <v>731</v>
      </c>
      <c r="S331" s="42">
        <f>ABS(O2306-O331)*100</f>
        <v>28.905407649077009</v>
      </c>
      <c r="T331" t="s">
        <v>74</v>
      </c>
      <c r="V331" s="7">
        <v>32500</v>
      </c>
      <c r="W331" t="s">
        <v>33</v>
      </c>
      <c r="X331" s="17" t="s">
        <v>34</v>
      </c>
      <c r="Z331" t="s">
        <v>297</v>
      </c>
      <c r="AA331">
        <v>407</v>
      </c>
      <c r="AB331">
        <v>65</v>
      </c>
    </row>
    <row r="332" spans="1:28" x14ac:dyDescent="0.25">
      <c r="A332" t="s">
        <v>748</v>
      </c>
      <c r="B332" t="s">
        <v>749</v>
      </c>
      <c r="C332" s="17">
        <v>44393</v>
      </c>
      <c r="D332" s="7">
        <v>295000</v>
      </c>
      <c r="E332" t="s">
        <v>29</v>
      </c>
      <c r="F332" t="s">
        <v>30</v>
      </c>
      <c r="G332" s="7">
        <v>295000</v>
      </c>
      <c r="H332" s="7">
        <v>162170</v>
      </c>
      <c r="I332" s="12">
        <f>H332/G332*100</f>
        <v>54.972881355932202</v>
      </c>
      <c r="J332" s="12">
        <f t="shared" si="5"/>
        <v>5.2954676843324862</v>
      </c>
      <c r="K332" s="7">
        <v>324345</v>
      </c>
      <c r="L332" s="7">
        <v>35674</v>
      </c>
      <c r="M332" s="7">
        <f>G332-L332</f>
        <v>259326</v>
      </c>
      <c r="N332" s="7">
        <v>264835.78125</v>
      </c>
      <c r="O332" s="22">
        <f>M332/N332</f>
        <v>0.97919548021798886</v>
      </c>
      <c r="P332" s="27">
        <v>1939</v>
      </c>
      <c r="Q332" s="32">
        <f>M332/P332</f>
        <v>133.7421351211965</v>
      </c>
      <c r="R332" s="37" t="s">
        <v>731</v>
      </c>
      <c r="S332" s="42">
        <f>ABS(O2306-O332)*100</f>
        <v>39.91613098283856</v>
      </c>
      <c r="T332" t="s">
        <v>32</v>
      </c>
      <c r="V332" s="7">
        <v>32500</v>
      </c>
      <c r="W332" t="s">
        <v>33</v>
      </c>
      <c r="X332" s="17" t="s">
        <v>34</v>
      </c>
      <c r="Z332" t="s">
        <v>297</v>
      </c>
      <c r="AA332">
        <v>407</v>
      </c>
      <c r="AB332">
        <v>65</v>
      </c>
    </row>
    <row r="333" spans="1:28" x14ac:dyDescent="0.25">
      <c r="A333" t="s">
        <v>750</v>
      </c>
      <c r="B333" t="s">
        <v>751</v>
      </c>
      <c r="C333" s="17">
        <v>44750</v>
      </c>
      <c r="D333" s="7">
        <v>491000</v>
      </c>
      <c r="E333" t="s">
        <v>29</v>
      </c>
      <c r="F333" t="s">
        <v>30</v>
      </c>
      <c r="G333" s="7">
        <v>491000</v>
      </c>
      <c r="H333" s="7">
        <v>189930</v>
      </c>
      <c r="I333" s="12">
        <f>H333/G333*100</f>
        <v>38.682281059063136</v>
      </c>
      <c r="J333" s="12">
        <f t="shared" si="5"/>
        <v>10.99513261253658</v>
      </c>
      <c r="K333" s="7">
        <v>379866</v>
      </c>
      <c r="L333" s="7">
        <v>63672</v>
      </c>
      <c r="M333" s="7">
        <f>G333-L333</f>
        <v>427328</v>
      </c>
      <c r="N333" s="7">
        <v>325973.1875</v>
      </c>
      <c r="O333" s="22">
        <f>M333/N333</f>
        <v>1.3109299058530697</v>
      </c>
      <c r="P333" s="27">
        <v>2146</v>
      </c>
      <c r="Q333" s="32">
        <f>M333/P333</f>
        <v>199.12767940354146</v>
      </c>
      <c r="R333" s="37" t="s">
        <v>752</v>
      </c>
      <c r="S333" s="42">
        <f>ABS(O2306-O333)*100</f>
        <v>6.7426884193304781</v>
      </c>
      <c r="T333" t="s">
        <v>97</v>
      </c>
      <c r="V333" s="7">
        <v>60000</v>
      </c>
      <c r="W333" t="s">
        <v>33</v>
      </c>
      <c r="X333" s="17" t="s">
        <v>34</v>
      </c>
      <c r="Z333" t="s">
        <v>607</v>
      </c>
      <c r="AA333">
        <v>407</v>
      </c>
      <c r="AB333">
        <v>62</v>
      </c>
    </row>
    <row r="334" spans="1:28" x14ac:dyDescent="0.25">
      <c r="A334" t="s">
        <v>753</v>
      </c>
      <c r="B334" t="s">
        <v>754</v>
      </c>
      <c r="C334" s="17">
        <v>44853</v>
      </c>
      <c r="D334" s="7">
        <v>467000</v>
      </c>
      <c r="E334" t="s">
        <v>29</v>
      </c>
      <c r="F334" t="s">
        <v>30</v>
      </c>
      <c r="G334" s="7">
        <v>467000</v>
      </c>
      <c r="H334" s="7">
        <v>195480</v>
      </c>
      <c r="I334" s="12">
        <f>H334/G334*100</f>
        <v>41.858672376873663</v>
      </c>
      <c r="J334" s="12">
        <f t="shared" si="5"/>
        <v>7.8187412947260526</v>
      </c>
      <c r="K334" s="7">
        <v>390966</v>
      </c>
      <c r="L334" s="7">
        <v>63672</v>
      </c>
      <c r="M334" s="7">
        <f>G334-L334</f>
        <v>403328</v>
      </c>
      <c r="N334" s="7">
        <v>337416.5</v>
      </c>
      <c r="O334" s="22">
        <f>M334/N334</f>
        <v>1.1953416623075634</v>
      </c>
      <c r="P334" s="27">
        <v>2395</v>
      </c>
      <c r="Q334" s="32">
        <f>M334/P334</f>
        <v>168.40417536534446</v>
      </c>
      <c r="R334" s="37" t="s">
        <v>752</v>
      </c>
      <c r="S334" s="42">
        <f>ABS(O2306-O334)*100</f>
        <v>18.3015127738811</v>
      </c>
      <c r="T334" t="s">
        <v>97</v>
      </c>
      <c r="V334" s="7">
        <v>60000</v>
      </c>
      <c r="W334" t="s">
        <v>33</v>
      </c>
      <c r="X334" s="17" t="s">
        <v>34</v>
      </c>
      <c r="Z334" t="s">
        <v>607</v>
      </c>
      <c r="AA334">
        <v>407</v>
      </c>
      <c r="AB334">
        <v>62</v>
      </c>
    </row>
    <row r="335" spans="1:28" x14ac:dyDescent="0.25">
      <c r="A335" t="s">
        <v>755</v>
      </c>
      <c r="B335" t="s">
        <v>756</v>
      </c>
      <c r="C335" s="17">
        <v>44755</v>
      </c>
      <c r="D335" s="7">
        <v>388000</v>
      </c>
      <c r="E335" t="s">
        <v>29</v>
      </c>
      <c r="F335" t="s">
        <v>30</v>
      </c>
      <c r="G335" s="7">
        <v>388000</v>
      </c>
      <c r="H335" s="7">
        <v>191560</v>
      </c>
      <c r="I335" s="12">
        <f>H335/G335*100</f>
        <v>49.371134020618555</v>
      </c>
      <c r="J335" s="12">
        <f t="shared" si="5"/>
        <v>0.3062796509811605</v>
      </c>
      <c r="K335" s="7">
        <v>383127</v>
      </c>
      <c r="L335" s="7">
        <v>63672</v>
      </c>
      <c r="M335" s="7">
        <f>G335-L335</f>
        <v>324328</v>
      </c>
      <c r="N335" s="7">
        <v>329335.0625</v>
      </c>
      <c r="O335" s="22">
        <f>M335/N335</f>
        <v>0.98479644875346362</v>
      </c>
      <c r="P335" s="27">
        <v>2146</v>
      </c>
      <c r="Q335" s="32">
        <f>M335/P335</f>
        <v>151.1314072693383</v>
      </c>
      <c r="R335" s="37" t="s">
        <v>752</v>
      </c>
      <c r="S335" s="42">
        <f>ABS(O2306-O335)*100</f>
        <v>39.356034129291082</v>
      </c>
      <c r="T335" t="s">
        <v>97</v>
      </c>
      <c r="V335" s="7">
        <v>60000</v>
      </c>
      <c r="W335" t="s">
        <v>33</v>
      </c>
      <c r="X335" s="17" t="s">
        <v>34</v>
      </c>
      <c r="Z335" t="s">
        <v>607</v>
      </c>
      <c r="AA335">
        <v>407</v>
      </c>
      <c r="AB335">
        <v>62</v>
      </c>
    </row>
    <row r="336" spans="1:28" x14ac:dyDescent="0.25">
      <c r="A336" t="s">
        <v>757</v>
      </c>
      <c r="B336" t="s">
        <v>758</v>
      </c>
      <c r="C336" s="17">
        <v>44512</v>
      </c>
      <c r="D336" s="7">
        <v>360000</v>
      </c>
      <c r="E336" t="s">
        <v>29</v>
      </c>
      <c r="F336" t="s">
        <v>30</v>
      </c>
      <c r="G336" s="7">
        <v>360000</v>
      </c>
      <c r="H336" s="7">
        <v>220970</v>
      </c>
      <c r="I336" s="12">
        <f>H336/G336*100</f>
        <v>61.38055555555556</v>
      </c>
      <c r="J336" s="12">
        <f t="shared" si="5"/>
        <v>11.703141883955844</v>
      </c>
      <c r="K336" s="7">
        <v>441935</v>
      </c>
      <c r="L336" s="7">
        <v>63672</v>
      </c>
      <c r="M336" s="7">
        <f>G336-L336</f>
        <v>296328</v>
      </c>
      <c r="N336" s="7">
        <v>389961.84375</v>
      </c>
      <c r="O336" s="22">
        <f>M336/N336</f>
        <v>0.75988972959614076</v>
      </c>
      <c r="P336" s="27">
        <v>2395</v>
      </c>
      <c r="Q336" s="32">
        <f>M336/P336</f>
        <v>123.72776617954071</v>
      </c>
      <c r="R336" s="37" t="s">
        <v>752</v>
      </c>
      <c r="S336" s="42">
        <f>ABS(O2306-O336)*100</f>
        <v>61.846706045023367</v>
      </c>
      <c r="T336" t="s">
        <v>97</v>
      </c>
      <c r="V336" s="7">
        <v>60000</v>
      </c>
      <c r="W336" t="s">
        <v>33</v>
      </c>
      <c r="X336" s="17" t="s">
        <v>34</v>
      </c>
      <c r="Z336" t="s">
        <v>607</v>
      </c>
      <c r="AA336">
        <v>407</v>
      </c>
      <c r="AB336">
        <v>62</v>
      </c>
    </row>
    <row r="337" spans="1:28" x14ac:dyDescent="0.25">
      <c r="A337" t="s">
        <v>759</v>
      </c>
      <c r="B337" t="s">
        <v>760</v>
      </c>
      <c r="C337" s="17">
        <v>44337</v>
      </c>
      <c r="D337" s="7">
        <v>375000</v>
      </c>
      <c r="E337" t="s">
        <v>29</v>
      </c>
      <c r="F337" t="s">
        <v>30</v>
      </c>
      <c r="G337" s="7">
        <v>375000</v>
      </c>
      <c r="H337" s="7">
        <v>211050</v>
      </c>
      <c r="I337" s="12">
        <f>H337/G337*100</f>
        <v>56.279999999999994</v>
      </c>
      <c r="J337" s="12">
        <f t="shared" si="5"/>
        <v>6.6025863284002781</v>
      </c>
      <c r="K337" s="7">
        <v>422103</v>
      </c>
      <c r="L337" s="7">
        <v>71409</v>
      </c>
      <c r="M337" s="7">
        <f>G337-L337</f>
        <v>303591</v>
      </c>
      <c r="N337" s="7">
        <v>361540.21875</v>
      </c>
      <c r="O337" s="22">
        <f>M337/N337</f>
        <v>0.83971570590305178</v>
      </c>
      <c r="P337" s="27">
        <v>2357</v>
      </c>
      <c r="Q337" s="32">
        <f>M337/P337</f>
        <v>128.80398812049216</v>
      </c>
      <c r="R337" s="37" t="s">
        <v>752</v>
      </c>
      <c r="S337" s="42">
        <f>ABS(O2306-O337)*100</f>
        <v>53.864108414332264</v>
      </c>
      <c r="T337" t="s">
        <v>97</v>
      </c>
      <c r="V337" s="7">
        <v>60000</v>
      </c>
      <c r="W337" t="s">
        <v>33</v>
      </c>
      <c r="X337" s="17" t="s">
        <v>34</v>
      </c>
      <c r="Z337" t="s">
        <v>607</v>
      </c>
      <c r="AA337">
        <v>407</v>
      </c>
      <c r="AB337">
        <v>62</v>
      </c>
    </row>
    <row r="338" spans="1:28" x14ac:dyDescent="0.25">
      <c r="A338" t="s">
        <v>761</v>
      </c>
      <c r="B338" t="s">
        <v>762</v>
      </c>
      <c r="C338" s="17">
        <v>44511</v>
      </c>
      <c r="D338" s="7">
        <v>415000</v>
      </c>
      <c r="E338" t="s">
        <v>29</v>
      </c>
      <c r="F338" t="s">
        <v>30</v>
      </c>
      <c r="G338" s="7">
        <v>415000</v>
      </c>
      <c r="H338" s="7">
        <v>210780</v>
      </c>
      <c r="I338" s="12">
        <f>H338/G338*100</f>
        <v>50.790361445783127</v>
      </c>
      <c r="J338" s="12">
        <f t="shared" si="5"/>
        <v>1.1129477741834108</v>
      </c>
      <c r="K338" s="7">
        <v>421565</v>
      </c>
      <c r="L338" s="7">
        <v>64493</v>
      </c>
      <c r="M338" s="7">
        <f>G338-L338</f>
        <v>350507</v>
      </c>
      <c r="N338" s="7">
        <v>368115.46875</v>
      </c>
      <c r="O338" s="22">
        <f>M338/N338</f>
        <v>0.95216590921921151</v>
      </c>
      <c r="P338" s="27">
        <v>2722</v>
      </c>
      <c r="Q338" s="32">
        <f>M338/P338</f>
        <v>128.76818515797208</v>
      </c>
      <c r="R338" s="37" t="s">
        <v>752</v>
      </c>
      <c r="S338" s="42">
        <f>ABS(O2306-O338)*100</f>
        <v>42.619088082716296</v>
      </c>
      <c r="T338" t="s">
        <v>97</v>
      </c>
      <c r="V338" s="7">
        <v>60000</v>
      </c>
      <c r="W338" t="s">
        <v>33</v>
      </c>
      <c r="X338" s="17" t="s">
        <v>34</v>
      </c>
      <c r="Z338" t="s">
        <v>607</v>
      </c>
      <c r="AA338">
        <v>407</v>
      </c>
      <c r="AB338">
        <v>62</v>
      </c>
    </row>
    <row r="339" spans="1:28" x14ac:dyDescent="0.25">
      <c r="A339" t="s">
        <v>763</v>
      </c>
      <c r="B339" t="s">
        <v>764</v>
      </c>
      <c r="C339" s="17">
        <v>44607</v>
      </c>
      <c r="D339" s="7">
        <v>407500</v>
      </c>
      <c r="E339" t="s">
        <v>29</v>
      </c>
      <c r="F339" t="s">
        <v>30</v>
      </c>
      <c r="G339" s="7">
        <v>407500</v>
      </c>
      <c r="H339" s="7">
        <v>204100</v>
      </c>
      <c r="I339" s="12">
        <f>H339/G339*100</f>
        <v>50.085889570552148</v>
      </c>
      <c r="J339" s="12">
        <f t="shared" si="5"/>
        <v>0.40847589895243175</v>
      </c>
      <c r="K339" s="7">
        <v>408200</v>
      </c>
      <c r="L339" s="7">
        <v>67530</v>
      </c>
      <c r="M339" s="7">
        <f>G339-L339</f>
        <v>339970</v>
      </c>
      <c r="N339" s="7">
        <v>351206.1875</v>
      </c>
      <c r="O339" s="22">
        <f>M339/N339</f>
        <v>0.96800686348955622</v>
      </c>
      <c r="P339" s="27">
        <v>2383</v>
      </c>
      <c r="Q339" s="32">
        <f>M339/P339</f>
        <v>142.6647083508183</v>
      </c>
      <c r="R339" s="37" t="s">
        <v>752</v>
      </c>
      <c r="S339" s="42">
        <f>ABS(O2306-O339)*100</f>
        <v>41.034992655681826</v>
      </c>
      <c r="T339" t="s">
        <v>97</v>
      </c>
      <c r="V339" s="7">
        <v>60000</v>
      </c>
      <c r="W339" t="s">
        <v>33</v>
      </c>
      <c r="X339" s="17" t="s">
        <v>34</v>
      </c>
      <c r="Z339" t="s">
        <v>607</v>
      </c>
      <c r="AA339">
        <v>407</v>
      </c>
      <c r="AB339">
        <v>62</v>
      </c>
    </row>
    <row r="340" spans="1:28" x14ac:dyDescent="0.25">
      <c r="A340" t="s">
        <v>765</v>
      </c>
      <c r="B340" t="s">
        <v>766</v>
      </c>
      <c r="C340" s="17">
        <v>44391</v>
      </c>
      <c r="D340" s="7">
        <v>382500</v>
      </c>
      <c r="E340" t="s">
        <v>29</v>
      </c>
      <c r="F340" t="s">
        <v>30</v>
      </c>
      <c r="G340" s="7">
        <v>382500</v>
      </c>
      <c r="H340" s="7">
        <v>202110</v>
      </c>
      <c r="I340" s="12">
        <f>H340/G340*100</f>
        <v>52.839215686274507</v>
      </c>
      <c r="J340" s="12">
        <f t="shared" si="5"/>
        <v>3.1618020146747909</v>
      </c>
      <c r="K340" s="7">
        <v>404226</v>
      </c>
      <c r="L340" s="7">
        <v>63672</v>
      </c>
      <c r="M340" s="7">
        <f>G340-L340</f>
        <v>318828</v>
      </c>
      <c r="N340" s="7">
        <v>351086.59375</v>
      </c>
      <c r="O340" s="22">
        <f>M340/N340</f>
        <v>0.90811784236634641</v>
      </c>
      <c r="P340" s="27">
        <v>2395</v>
      </c>
      <c r="Q340" s="32">
        <f>M340/P340</f>
        <v>133.12233820459289</v>
      </c>
      <c r="R340" s="37" t="s">
        <v>752</v>
      </c>
      <c r="S340" s="42">
        <f>ABS(O2306-O340)*100</f>
        <v>47.023894768002805</v>
      </c>
      <c r="T340" t="s">
        <v>97</v>
      </c>
      <c r="V340" s="7">
        <v>60000</v>
      </c>
      <c r="W340" t="s">
        <v>33</v>
      </c>
      <c r="X340" s="17" t="s">
        <v>34</v>
      </c>
      <c r="Z340" t="s">
        <v>607</v>
      </c>
      <c r="AA340">
        <v>407</v>
      </c>
      <c r="AB340">
        <v>66</v>
      </c>
    </row>
    <row r="341" spans="1:28" x14ac:dyDescent="0.25">
      <c r="A341" t="s">
        <v>767</v>
      </c>
      <c r="B341" t="s">
        <v>768</v>
      </c>
      <c r="C341" s="17">
        <v>44302</v>
      </c>
      <c r="D341" s="7">
        <v>375000</v>
      </c>
      <c r="E341" t="s">
        <v>29</v>
      </c>
      <c r="F341" t="s">
        <v>30</v>
      </c>
      <c r="G341" s="7">
        <v>375000</v>
      </c>
      <c r="H341" s="7">
        <v>197820</v>
      </c>
      <c r="I341" s="12">
        <f>H341/G341*100</f>
        <v>52.751999999999995</v>
      </c>
      <c r="J341" s="12">
        <f t="shared" si="5"/>
        <v>3.0745863284002795</v>
      </c>
      <c r="K341" s="7">
        <v>395648</v>
      </c>
      <c r="L341" s="7">
        <v>63672</v>
      </c>
      <c r="M341" s="7">
        <f>G341-L341</f>
        <v>311328</v>
      </c>
      <c r="N341" s="7">
        <v>342243.3125</v>
      </c>
      <c r="O341" s="22">
        <f>M341/N341</f>
        <v>0.90966861478118732</v>
      </c>
      <c r="P341" s="27">
        <v>2146</v>
      </c>
      <c r="Q341" s="32">
        <f>M341/P341</f>
        <v>145.07362534948743</v>
      </c>
      <c r="R341" s="37" t="s">
        <v>752</v>
      </c>
      <c r="S341" s="42">
        <f>ABS(O2306-O341)*100</f>
        <v>46.868817526518711</v>
      </c>
      <c r="T341" t="s">
        <v>97</v>
      </c>
      <c r="V341" s="7">
        <v>60000</v>
      </c>
      <c r="W341" t="s">
        <v>33</v>
      </c>
      <c r="X341" s="17" t="s">
        <v>34</v>
      </c>
      <c r="Z341" t="s">
        <v>607</v>
      </c>
      <c r="AA341">
        <v>407</v>
      </c>
      <c r="AB341">
        <v>66</v>
      </c>
    </row>
    <row r="342" spans="1:28" x14ac:dyDescent="0.25">
      <c r="A342" t="s">
        <v>769</v>
      </c>
      <c r="B342" t="s">
        <v>770</v>
      </c>
      <c r="C342" s="17">
        <v>44741</v>
      </c>
      <c r="D342" s="7">
        <v>683000</v>
      </c>
      <c r="E342" t="s">
        <v>29</v>
      </c>
      <c r="F342" t="s">
        <v>30</v>
      </c>
      <c r="G342" s="7">
        <v>683000</v>
      </c>
      <c r="H342" s="7">
        <v>265250</v>
      </c>
      <c r="I342" s="12">
        <f>H342/G342*100</f>
        <v>38.836017569546122</v>
      </c>
      <c r="J342" s="12">
        <f t="shared" si="5"/>
        <v>10.841396102053594</v>
      </c>
      <c r="K342" s="7">
        <v>530492</v>
      </c>
      <c r="L342" s="7">
        <v>123051</v>
      </c>
      <c r="M342" s="7">
        <f>G342-L342</f>
        <v>559949</v>
      </c>
      <c r="N342" s="7">
        <v>452712.21875</v>
      </c>
      <c r="O342" s="22">
        <f>M342/N342</f>
        <v>1.2368762688714154</v>
      </c>
      <c r="P342" s="27">
        <v>3279</v>
      </c>
      <c r="Q342" s="32">
        <f>M342/P342</f>
        <v>170.7682220189082</v>
      </c>
      <c r="R342" s="37" t="s">
        <v>771</v>
      </c>
      <c r="S342" s="42">
        <f>ABS(O2306-O342)*100</f>
        <v>14.148052117495901</v>
      </c>
      <c r="T342" t="s">
        <v>32</v>
      </c>
      <c r="V342" s="7">
        <v>110000</v>
      </c>
      <c r="W342" t="s">
        <v>33</v>
      </c>
      <c r="X342" s="17" t="s">
        <v>34</v>
      </c>
      <c r="Z342" t="s">
        <v>68</v>
      </c>
      <c r="AA342">
        <v>401</v>
      </c>
      <c r="AB342">
        <v>62</v>
      </c>
    </row>
    <row r="343" spans="1:28" x14ac:dyDescent="0.25">
      <c r="A343" t="s">
        <v>772</v>
      </c>
      <c r="B343" t="s">
        <v>773</v>
      </c>
      <c r="C343" s="17">
        <v>44886</v>
      </c>
      <c r="D343" s="7">
        <v>530000</v>
      </c>
      <c r="E343" t="s">
        <v>29</v>
      </c>
      <c r="F343" t="s">
        <v>30</v>
      </c>
      <c r="G343" s="7">
        <v>530000</v>
      </c>
      <c r="H343" s="7">
        <v>253500</v>
      </c>
      <c r="I343" s="12">
        <f>H343/G343*100</f>
        <v>47.830188679245282</v>
      </c>
      <c r="J343" s="12">
        <f t="shared" si="5"/>
        <v>1.8472249923544339</v>
      </c>
      <c r="K343" s="7">
        <v>506994</v>
      </c>
      <c r="L343" s="7">
        <v>112284</v>
      </c>
      <c r="M343" s="7">
        <f>G343-L343</f>
        <v>417716</v>
      </c>
      <c r="N343" s="7">
        <v>438566.65625</v>
      </c>
      <c r="O343" s="22">
        <f>M343/N343</f>
        <v>0.95245726971520084</v>
      </c>
      <c r="P343" s="27">
        <v>3107</v>
      </c>
      <c r="Q343" s="32">
        <f>M343/P343</f>
        <v>134.44351464435147</v>
      </c>
      <c r="R343" s="37" t="s">
        <v>771</v>
      </c>
      <c r="S343" s="42">
        <f>ABS(O2306-O343)*100</f>
        <v>42.589952033117363</v>
      </c>
      <c r="T343" t="s">
        <v>32</v>
      </c>
      <c r="V343" s="7">
        <v>100000</v>
      </c>
      <c r="W343" t="s">
        <v>33</v>
      </c>
      <c r="X343" s="17" t="s">
        <v>34</v>
      </c>
      <c r="Z343" t="s">
        <v>68</v>
      </c>
      <c r="AA343">
        <v>401</v>
      </c>
      <c r="AB343">
        <v>63</v>
      </c>
    </row>
    <row r="344" spans="1:28" x14ac:dyDescent="0.25">
      <c r="A344" t="s">
        <v>774</v>
      </c>
      <c r="B344" t="s">
        <v>775</v>
      </c>
      <c r="C344" s="17">
        <v>44813</v>
      </c>
      <c r="D344" s="7">
        <v>490000</v>
      </c>
      <c r="E344" t="s">
        <v>29</v>
      </c>
      <c r="F344" t="s">
        <v>30</v>
      </c>
      <c r="G344" s="7">
        <v>490000</v>
      </c>
      <c r="H344" s="7">
        <v>212580</v>
      </c>
      <c r="I344" s="12">
        <f>H344/G344*100</f>
        <v>43.383673469387759</v>
      </c>
      <c r="J344" s="12">
        <f t="shared" si="5"/>
        <v>6.2937402022119571</v>
      </c>
      <c r="K344" s="7">
        <v>425166</v>
      </c>
      <c r="L344" s="7">
        <v>111664</v>
      </c>
      <c r="M344" s="7">
        <f>G344-L344</f>
        <v>378336</v>
      </c>
      <c r="N344" s="7">
        <v>348335.5625</v>
      </c>
      <c r="O344" s="22">
        <f>M344/N344</f>
        <v>1.086125106735262</v>
      </c>
      <c r="P344" s="27">
        <v>2814</v>
      </c>
      <c r="Q344" s="32">
        <f>M344/P344</f>
        <v>134.44776119402985</v>
      </c>
      <c r="R344" s="37" t="s">
        <v>771</v>
      </c>
      <c r="S344" s="42">
        <f>ABS(O2306-O344)*100</f>
        <v>29.22316833111125</v>
      </c>
      <c r="T344" t="s">
        <v>32</v>
      </c>
      <c r="V344" s="7">
        <v>100000</v>
      </c>
      <c r="W344" t="s">
        <v>33</v>
      </c>
      <c r="X344" s="17" t="s">
        <v>34</v>
      </c>
      <c r="Z344" t="s">
        <v>68</v>
      </c>
      <c r="AA344">
        <v>401</v>
      </c>
      <c r="AB344">
        <v>62</v>
      </c>
    </row>
    <row r="345" spans="1:28" x14ac:dyDescent="0.25">
      <c r="A345" t="s">
        <v>776</v>
      </c>
      <c r="B345" t="s">
        <v>777</v>
      </c>
      <c r="C345" s="17">
        <v>44383</v>
      </c>
      <c r="D345" s="7">
        <v>460000</v>
      </c>
      <c r="E345" t="s">
        <v>29</v>
      </c>
      <c r="F345" t="s">
        <v>30</v>
      </c>
      <c r="G345" s="7">
        <v>460000</v>
      </c>
      <c r="H345" s="7">
        <v>216330</v>
      </c>
      <c r="I345" s="12">
        <f>H345/G345*100</f>
        <v>47.028260869565216</v>
      </c>
      <c r="J345" s="12">
        <f t="shared" si="5"/>
        <v>2.6491528020345001</v>
      </c>
      <c r="K345" s="7">
        <v>432654</v>
      </c>
      <c r="L345" s="7">
        <v>110962</v>
      </c>
      <c r="M345" s="7">
        <f>G345-L345</f>
        <v>349038</v>
      </c>
      <c r="N345" s="7">
        <v>357435.5625</v>
      </c>
      <c r="O345" s="22">
        <f>M345/N345</f>
        <v>0.97650608002945982</v>
      </c>
      <c r="P345" s="27">
        <v>3132</v>
      </c>
      <c r="Q345" s="32">
        <f>M345/P345</f>
        <v>111.44252873563218</v>
      </c>
      <c r="R345" s="37" t="s">
        <v>771</v>
      </c>
      <c r="S345" s="42">
        <f>ABS(O2306-O345)*100</f>
        <v>40.185071001691462</v>
      </c>
      <c r="T345" t="s">
        <v>32</v>
      </c>
      <c r="V345" s="7">
        <v>100000</v>
      </c>
      <c r="W345" t="s">
        <v>33</v>
      </c>
      <c r="X345" s="17" t="s">
        <v>34</v>
      </c>
      <c r="Z345" t="s">
        <v>68</v>
      </c>
      <c r="AA345">
        <v>401</v>
      </c>
      <c r="AB345">
        <v>58</v>
      </c>
    </row>
    <row r="346" spans="1:28" x14ac:dyDescent="0.25">
      <c r="A346" t="s">
        <v>778</v>
      </c>
      <c r="B346" t="s">
        <v>779</v>
      </c>
      <c r="C346" s="17">
        <v>44799</v>
      </c>
      <c r="D346" s="7">
        <v>505000</v>
      </c>
      <c r="E346" t="s">
        <v>29</v>
      </c>
      <c r="F346" t="s">
        <v>30</v>
      </c>
      <c r="G346" s="7">
        <v>505000</v>
      </c>
      <c r="H346" s="7">
        <v>226940</v>
      </c>
      <c r="I346" s="12">
        <f>H346/G346*100</f>
        <v>44.938613861386138</v>
      </c>
      <c r="J346" s="12">
        <f t="shared" si="5"/>
        <v>4.7387998102135782</v>
      </c>
      <c r="K346" s="7">
        <v>453876</v>
      </c>
      <c r="L346" s="7">
        <v>109781</v>
      </c>
      <c r="M346" s="7">
        <f>G346-L346</f>
        <v>395219</v>
      </c>
      <c r="N346" s="7">
        <v>382327.78125</v>
      </c>
      <c r="O346" s="22">
        <f>M346/N346</f>
        <v>1.0337177139151459</v>
      </c>
      <c r="P346" s="27">
        <v>2896</v>
      </c>
      <c r="Q346" s="32">
        <f>M346/P346</f>
        <v>136.47064917127071</v>
      </c>
      <c r="R346" s="37" t="s">
        <v>771</v>
      </c>
      <c r="S346" s="42">
        <f>ABS(O2306-O346)*100</f>
        <v>34.463907613122856</v>
      </c>
      <c r="T346" t="s">
        <v>32</v>
      </c>
      <c r="V346" s="7">
        <v>100000</v>
      </c>
      <c r="W346" t="s">
        <v>33</v>
      </c>
      <c r="X346" s="17" t="s">
        <v>34</v>
      </c>
      <c r="Z346" t="s">
        <v>68</v>
      </c>
      <c r="AA346">
        <v>401</v>
      </c>
      <c r="AB346">
        <v>64</v>
      </c>
    </row>
    <row r="347" spans="1:28" x14ac:dyDescent="0.25">
      <c r="A347" t="s">
        <v>780</v>
      </c>
      <c r="B347" t="s">
        <v>781</v>
      </c>
      <c r="C347" s="17">
        <v>44782</v>
      </c>
      <c r="D347" s="7">
        <v>560000</v>
      </c>
      <c r="E347" t="s">
        <v>29</v>
      </c>
      <c r="F347" t="s">
        <v>30</v>
      </c>
      <c r="G347" s="7">
        <v>560000</v>
      </c>
      <c r="H347" s="7">
        <v>340050</v>
      </c>
      <c r="I347" s="12">
        <f>H347/G347*100</f>
        <v>60.723214285714292</v>
      </c>
      <c r="J347" s="12">
        <f t="shared" si="5"/>
        <v>11.045800614114576</v>
      </c>
      <c r="K347" s="7">
        <v>680099</v>
      </c>
      <c r="L347" s="7">
        <v>113551</v>
      </c>
      <c r="M347" s="7">
        <f>G347-L347</f>
        <v>446449</v>
      </c>
      <c r="N347" s="7">
        <v>629497.75</v>
      </c>
      <c r="O347" s="22">
        <f>M347/N347</f>
        <v>0.70921460799502456</v>
      </c>
      <c r="P347" s="27">
        <v>3365</v>
      </c>
      <c r="Q347" s="32">
        <f>M347/P347</f>
        <v>132.67429420505201</v>
      </c>
      <c r="R347" s="37" t="s">
        <v>771</v>
      </c>
      <c r="S347" s="42">
        <f>ABS(O2306-O347)*100</f>
        <v>66.914218205134986</v>
      </c>
      <c r="T347" t="s">
        <v>32</v>
      </c>
      <c r="V347" s="7">
        <v>100000</v>
      </c>
      <c r="W347" t="s">
        <v>33</v>
      </c>
      <c r="X347" s="17" t="s">
        <v>34</v>
      </c>
      <c r="Z347" t="s">
        <v>68</v>
      </c>
      <c r="AA347">
        <v>401</v>
      </c>
      <c r="AB347">
        <v>64</v>
      </c>
    </row>
    <row r="348" spans="1:28" x14ac:dyDescent="0.25">
      <c r="A348" t="s">
        <v>782</v>
      </c>
      <c r="B348" t="s">
        <v>783</v>
      </c>
      <c r="C348" s="17">
        <v>44967</v>
      </c>
      <c r="D348" s="7">
        <v>426000</v>
      </c>
      <c r="E348" t="s">
        <v>29</v>
      </c>
      <c r="F348" t="s">
        <v>30</v>
      </c>
      <c r="G348" s="7">
        <v>426000</v>
      </c>
      <c r="H348" s="7">
        <v>200450</v>
      </c>
      <c r="I348" s="12">
        <f>H348/G348*100</f>
        <v>47.05399061032864</v>
      </c>
      <c r="J348" s="12">
        <f t="shared" si="5"/>
        <v>2.6234230612710761</v>
      </c>
      <c r="K348" s="7">
        <v>400906</v>
      </c>
      <c r="L348" s="7">
        <v>108656</v>
      </c>
      <c r="M348" s="7">
        <f>G348-L348</f>
        <v>317344</v>
      </c>
      <c r="N348" s="7">
        <v>324722.21875</v>
      </c>
      <c r="O348" s="22">
        <f>M348/N348</f>
        <v>0.97727836802051293</v>
      </c>
      <c r="P348" s="27">
        <v>2377</v>
      </c>
      <c r="Q348" s="32">
        <f>M348/P348</f>
        <v>133.5061001262095</v>
      </c>
      <c r="R348" s="37" t="s">
        <v>771</v>
      </c>
      <c r="S348" s="42">
        <f>ABS(O2306-O348)*100</f>
        <v>40.107842202586156</v>
      </c>
      <c r="T348" t="s">
        <v>32</v>
      </c>
      <c r="V348" s="7">
        <v>100000</v>
      </c>
      <c r="W348" t="s">
        <v>33</v>
      </c>
      <c r="X348" s="17" t="s">
        <v>34</v>
      </c>
      <c r="Z348" t="s">
        <v>68</v>
      </c>
      <c r="AA348">
        <v>401</v>
      </c>
      <c r="AB348">
        <v>63</v>
      </c>
    </row>
    <row r="349" spans="1:28" x14ac:dyDescent="0.25">
      <c r="A349" t="s">
        <v>784</v>
      </c>
      <c r="B349" t="s">
        <v>785</v>
      </c>
      <c r="C349" s="17">
        <v>44683</v>
      </c>
      <c r="D349" s="7">
        <v>492000</v>
      </c>
      <c r="E349" t="s">
        <v>29</v>
      </c>
      <c r="F349" t="s">
        <v>30</v>
      </c>
      <c r="G349" s="7">
        <v>492000</v>
      </c>
      <c r="H349" s="7">
        <v>245080</v>
      </c>
      <c r="I349" s="12">
        <f>H349/G349*100</f>
        <v>49.8130081300813</v>
      </c>
      <c r="J349" s="12">
        <f t="shared" si="5"/>
        <v>0.13559445848158447</v>
      </c>
      <c r="K349" s="7">
        <v>490163</v>
      </c>
      <c r="L349" s="7">
        <v>128671</v>
      </c>
      <c r="M349" s="7">
        <f>G349-L349</f>
        <v>363329</v>
      </c>
      <c r="N349" s="7">
        <v>401657.78125</v>
      </c>
      <c r="O349" s="22">
        <f>M349/N349</f>
        <v>0.90457353737622881</v>
      </c>
      <c r="P349" s="27">
        <v>2654</v>
      </c>
      <c r="Q349" s="32">
        <f>M349/P349</f>
        <v>136.89864355689525</v>
      </c>
      <c r="R349" s="37" t="s">
        <v>771</v>
      </c>
      <c r="S349" s="42">
        <f>ABS(O2306-O349)*100</f>
        <v>47.378325267014567</v>
      </c>
      <c r="T349" t="s">
        <v>32</v>
      </c>
      <c r="V349" s="7">
        <v>110000</v>
      </c>
      <c r="W349" t="s">
        <v>33</v>
      </c>
      <c r="X349" s="17" t="s">
        <v>34</v>
      </c>
      <c r="Z349" t="s">
        <v>68</v>
      </c>
      <c r="AA349">
        <v>401</v>
      </c>
      <c r="AB349">
        <v>58</v>
      </c>
    </row>
    <row r="350" spans="1:28" x14ac:dyDescent="0.25">
      <c r="A350" t="s">
        <v>786</v>
      </c>
      <c r="B350" t="s">
        <v>787</v>
      </c>
      <c r="C350" s="17">
        <v>44879</v>
      </c>
      <c r="D350" s="7">
        <v>495000</v>
      </c>
      <c r="E350" t="s">
        <v>29</v>
      </c>
      <c r="F350" t="s">
        <v>30</v>
      </c>
      <c r="G350" s="7">
        <v>495000</v>
      </c>
      <c r="H350" s="7">
        <v>222460</v>
      </c>
      <c r="I350" s="12">
        <f>H350/G350*100</f>
        <v>44.941414141414143</v>
      </c>
      <c r="J350" s="12">
        <f t="shared" si="5"/>
        <v>4.7359995301855733</v>
      </c>
      <c r="K350" s="7">
        <v>444918</v>
      </c>
      <c r="L350" s="7">
        <v>115182</v>
      </c>
      <c r="M350" s="7">
        <f>G350-L350</f>
        <v>379818</v>
      </c>
      <c r="N350" s="7">
        <v>366373.34375</v>
      </c>
      <c r="O350" s="22">
        <f>M350/N350</f>
        <v>1.0366966005561096</v>
      </c>
      <c r="P350" s="27">
        <v>2623</v>
      </c>
      <c r="Q350" s="32">
        <f>M350/P350</f>
        <v>144.8028974456729</v>
      </c>
      <c r="R350" s="37" t="s">
        <v>771</v>
      </c>
      <c r="S350" s="42">
        <f>ABS(O2306-O350)*100</f>
        <v>34.166018949026487</v>
      </c>
      <c r="T350" t="s">
        <v>32</v>
      </c>
      <c r="V350" s="7">
        <v>100000</v>
      </c>
      <c r="W350" t="s">
        <v>33</v>
      </c>
      <c r="X350" s="17" t="s">
        <v>34</v>
      </c>
      <c r="Z350" t="s">
        <v>68</v>
      </c>
      <c r="AA350">
        <v>401</v>
      </c>
      <c r="AB350">
        <v>62</v>
      </c>
    </row>
    <row r="351" spans="1:28" x14ac:dyDescent="0.25">
      <c r="A351" t="s">
        <v>788</v>
      </c>
      <c r="B351" t="s">
        <v>789</v>
      </c>
      <c r="C351" s="17">
        <v>44370</v>
      </c>
      <c r="D351" s="7">
        <v>474900</v>
      </c>
      <c r="E351" t="s">
        <v>29</v>
      </c>
      <c r="F351" t="s">
        <v>30</v>
      </c>
      <c r="G351" s="7">
        <v>474900</v>
      </c>
      <c r="H351" s="7">
        <v>248480</v>
      </c>
      <c r="I351" s="12">
        <f>H351/G351*100</f>
        <v>52.322594230364281</v>
      </c>
      <c r="J351" s="12">
        <f t="shared" si="5"/>
        <v>2.6451805587645651</v>
      </c>
      <c r="K351" s="7">
        <v>496950</v>
      </c>
      <c r="L351" s="7">
        <v>85289</v>
      </c>
      <c r="M351" s="7">
        <f>G351-L351</f>
        <v>389611</v>
      </c>
      <c r="N351" s="7">
        <v>579804.25</v>
      </c>
      <c r="O351" s="22">
        <f>M351/N351</f>
        <v>0.67196989328726031</v>
      </c>
      <c r="P351" s="27">
        <v>3053</v>
      </c>
      <c r="Q351" s="32">
        <f>M351/P351</f>
        <v>127.61578774975435</v>
      </c>
      <c r="R351" s="37" t="s">
        <v>790</v>
      </c>
      <c r="S351" s="42">
        <f>ABS(O2306-O351)*100</f>
        <v>70.638689675911408</v>
      </c>
      <c r="T351" t="s">
        <v>652</v>
      </c>
      <c r="V351" s="7">
        <v>80000</v>
      </c>
      <c r="W351" t="s">
        <v>33</v>
      </c>
      <c r="X351" s="17" t="s">
        <v>34</v>
      </c>
      <c r="Z351" t="s">
        <v>607</v>
      </c>
      <c r="AA351">
        <v>407</v>
      </c>
      <c r="AB351">
        <v>76</v>
      </c>
    </row>
    <row r="352" spans="1:28" x14ac:dyDescent="0.25">
      <c r="A352" t="s">
        <v>791</v>
      </c>
      <c r="B352" t="s">
        <v>792</v>
      </c>
      <c r="C352" s="17">
        <v>44764</v>
      </c>
      <c r="D352" s="7">
        <v>503888</v>
      </c>
      <c r="E352" t="s">
        <v>29</v>
      </c>
      <c r="F352" t="s">
        <v>30</v>
      </c>
      <c r="G352" s="7">
        <v>503888</v>
      </c>
      <c r="H352" s="7">
        <v>210300</v>
      </c>
      <c r="I352" s="12">
        <f>H352/G352*100</f>
        <v>41.735465023973582</v>
      </c>
      <c r="J352" s="12">
        <f t="shared" si="5"/>
        <v>7.9419486476261341</v>
      </c>
      <c r="K352" s="7">
        <v>420595</v>
      </c>
      <c r="L352" s="7">
        <v>84930</v>
      </c>
      <c r="M352" s="7">
        <f>G352-L352</f>
        <v>418958</v>
      </c>
      <c r="N352" s="7">
        <v>472767.59375</v>
      </c>
      <c r="O352" s="22">
        <f>M352/N352</f>
        <v>0.886181721291044</v>
      </c>
      <c r="P352" s="27">
        <v>2732</v>
      </c>
      <c r="Q352" s="32">
        <f>M352/P352</f>
        <v>153.35212298682285</v>
      </c>
      <c r="R352" s="37" t="s">
        <v>790</v>
      </c>
      <c r="S352" s="42">
        <f>ABS(O2306-O352)*100</f>
        <v>49.217506875533047</v>
      </c>
      <c r="T352" t="s">
        <v>652</v>
      </c>
      <c r="V352" s="7">
        <v>80000</v>
      </c>
      <c r="W352" t="s">
        <v>33</v>
      </c>
      <c r="X352" s="17" t="s">
        <v>34</v>
      </c>
      <c r="Z352" t="s">
        <v>607</v>
      </c>
      <c r="AA352">
        <v>407</v>
      </c>
      <c r="AB352">
        <v>74</v>
      </c>
    </row>
    <row r="353" spans="1:28" x14ac:dyDescent="0.25">
      <c r="A353" t="s">
        <v>793</v>
      </c>
      <c r="B353" t="s">
        <v>794</v>
      </c>
      <c r="C353" s="17">
        <v>44351</v>
      </c>
      <c r="D353" s="7">
        <v>370750</v>
      </c>
      <c r="E353" t="s">
        <v>29</v>
      </c>
      <c r="F353" t="s">
        <v>30</v>
      </c>
      <c r="G353" s="7">
        <v>370750</v>
      </c>
      <c r="H353" s="7">
        <v>202100</v>
      </c>
      <c r="I353" s="12">
        <f>H353/G353*100</f>
        <v>54.511126095751848</v>
      </c>
      <c r="J353" s="12">
        <f t="shared" si="5"/>
        <v>4.8337124241521323</v>
      </c>
      <c r="K353" s="7">
        <v>404194</v>
      </c>
      <c r="L353" s="7">
        <v>91768</v>
      </c>
      <c r="M353" s="7">
        <f>G353-L353</f>
        <v>278982</v>
      </c>
      <c r="N353" s="7">
        <v>440036.625</v>
      </c>
      <c r="O353" s="22">
        <f>M353/N353</f>
        <v>0.63399722693537153</v>
      </c>
      <c r="P353" s="27">
        <v>2624</v>
      </c>
      <c r="Q353" s="32">
        <f>M353/P353</f>
        <v>106.31935975609755</v>
      </c>
      <c r="R353" s="37" t="s">
        <v>790</v>
      </c>
      <c r="S353" s="42">
        <f>ABS(O2306-O353)*100</f>
        <v>74.435956311100298</v>
      </c>
      <c r="T353" t="s">
        <v>32</v>
      </c>
      <c r="V353" s="7">
        <v>80000</v>
      </c>
      <c r="W353" t="s">
        <v>33</v>
      </c>
      <c r="X353" s="17" t="s">
        <v>34</v>
      </c>
      <c r="Z353" t="s">
        <v>607</v>
      </c>
      <c r="AA353">
        <v>407</v>
      </c>
      <c r="AB353">
        <v>77</v>
      </c>
    </row>
    <row r="354" spans="1:28" x14ac:dyDescent="0.25">
      <c r="A354" t="s">
        <v>795</v>
      </c>
      <c r="B354" t="s">
        <v>796</v>
      </c>
      <c r="C354" s="17">
        <v>44907</v>
      </c>
      <c r="D354" s="7">
        <v>467500</v>
      </c>
      <c r="E354" t="s">
        <v>29</v>
      </c>
      <c r="F354" t="s">
        <v>30</v>
      </c>
      <c r="G354" s="7">
        <v>467500</v>
      </c>
      <c r="H354" s="7">
        <v>238980</v>
      </c>
      <c r="I354" s="12">
        <f>H354/G354*100</f>
        <v>51.118716577540098</v>
      </c>
      <c r="J354" s="12">
        <f t="shared" si="5"/>
        <v>1.4413029059403826</v>
      </c>
      <c r="K354" s="7">
        <v>477952</v>
      </c>
      <c r="L354" s="7">
        <v>93140</v>
      </c>
      <c r="M354" s="7">
        <f>G354-L354</f>
        <v>374360</v>
      </c>
      <c r="N354" s="7">
        <v>541988.75</v>
      </c>
      <c r="O354" s="22">
        <f>M354/N354</f>
        <v>0.69071544381686889</v>
      </c>
      <c r="P354" s="27">
        <v>3142</v>
      </c>
      <c r="Q354" s="32">
        <f>M354/P354</f>
        <v>119.14704010184596</v>
      </c>
      <c r="R354" s="37" t="s">
        <v>790</v>
      </c>
      <c r="S354" s="42">
        <f>ABS(O2306-O354)*100</f>
        <v>68.76413462295055</v>
      </c>
      <c r="T354" t="s">
        <v>32</v>
      </c>
      <c r="V354" s="7">
        <v>90000</v>
      </c>
      <c r="W354" t="s">
        <v>33</v>
      </c>
      <c r="X354" s="17" t="s">
        <v>34</v>
      </c>
      <c r="Z354" t="s">
        <v>607</v>
      </c>
      <c r="AA354">
        <v>407</v>
      </c>
      <c r="AB354">
        <v>70</v>
      </c>
    </row>
    <row r="355" spans="1:28" x14ac:dyDescent="0.25">
      <c r="A355" t="s">
        <v>797</v>
      </c>
      <c r="B355" t="s">
        <v>798</v>
      </c>
      <c r="C355" s="17">
        <v>44691</v>
      </c>
      <c r="D355" s="7">
        <v>625000</v>
      </c>
      <c r="E355" t="s">
        <v>29</v>
      </c>
      <c r="F355" t="s">
        <v>30</v>
      </c>
      <c r="G355" s="7">
        <v>625000</v>
      </c>
      <c r="H355" s="7">
        <v>283720</v>
      </c>
      <c r="I355" s="12">
        <f>H355/G355*100</f>
        <v>45.395200000000003</v>
      </c>
      <c r="J355" s="12">
        <f t="shared" si="5"/>
        <v>4.2822136715997132</v>
      </c>
      <c r="K355" s="7">
        <v>567437</v>
      </c>
      <c r="L355" s="7">
        <v>104605</v>
      </c>
      <c r="M355" s="7">
        <f>G355-L355</f>
        <v>520395</v>
      </c>
      <c r="N355" s="7">
        <v>601080.5</v>
      </c>
      <c r="O355" s="22">
        <f>M355/N355</f>
        <v>0.86576589990858133</v>
      </c>
      <c r="P355" s="27">
        <v>2788</v>
      </c>
      <c r="Q355" s="32">
        <f>M355/P355</f>
        <v>186.65530846484936</v>
      </c>
      <c r="R355" s="37" t="s">
        <v>799</v>
      </c>
      <c r="S355" s="42">
        <f>ABS(O2306-O355)*100</f>
        <v>51.259089013779317</v>
      </c>
      <c r="T355" t="s">
        <v>652</v>
      </c>
      <c r="V355" s="7">
        <v>100000</v>
      </c>
      <c r="W355" t="s">
        <v>33</v>
      </c>
      <c r="X355" s="17" t="s">
        <v>34</v>
      </c>
      <c r="Z355" t="s">
        <v>607</v>
      </c>
      <c r="AA355">
        <v>407</v>
      </c>
      <c r="AB355">
        <v>77</v>
      </c>
    </row>
    <row r="356" spans="1:28" x14ac:dyDescent="0.25">
      <c r="A356" t="s">
        <v>800</v>
      </c>
      <c r="B356" t="s">
        <v>801</v>
      </c>
      <c r="C356" s="17">
        <v>44671</v>
      </c>
      <c r="D356" s="7">
        <v>510000</v>
      </c>
      <c r="E356" t="s">
        <v>29</v>
      </c>
      <c r="F356" t="s">
        <v>30</v>
      </c>
      <c r="G356" s="7">
        <v>510000</v>
      </c>
      <c r="H356" s="7">
        <v>269260</v>
      </c>
      <c r="I356" s="12">
        <f>H356/G356*100</f>
        <v>52.79607843137255</v>
      </c>
      <c r="J356" s="12">
        <f t="shared" si="5"/>
        <v>3.1186647597728339</v>
      </c>
      <c r="K356" s="7">
        <v>538516</v>
      </c>
      <c r="L356" s="7">
        <v>111074</v>
      </c>
      <c r="M356" s="7">
        <f>G356-L356</f>
        <v>398926</v>
      </c>
      <c r="N356" s="7">
        <v>474935.5625</v>
      </c>
      <c r="O356" s="22">
        <f>M356/N356</f>
        <v>0.83995815748162683</v>
      </c>
      <c r="P356" s="27">
        <v>2993</v>
      </c>
      <c r="Q356" s="32">
        <f>M356/P356</f>
        <v>133.28633478115603</v>
      </c>
      <c r="R356" s="37" t="s">
        <v>771</v>
      </c>
      <c r="S356" s="42">
        <f>ABS(O2306-O356)*100</f>
        <v>53.839863256474764</v>
      </c>
      <c r="T356" t="s">
        <v>32</v>
      </c>
      <c r="V356" s="7">
        <v>100000</v>
      </c>
      <c r="W356" t="s">
        <v>33</v>
      </c>
      <c r="X356" s="17" t="s">
        <v>34</v>
      </c>
      <c r="Z356" t="s">
        <v>68</v>
      </c>
      <c r="AA356">
        <v>401</v>
      </c>
      <c r="AB356">
        <v>67</v>
      </c>
    </row>
    <row r="357" spans="1:28" x14ac:dyDescent="0.25">
      <c r="A357" t="s">
        <v>802</v>
      </c>
      <c r="B357" t="s">
        <v>803</v>
      </c>
      <c r="C357" s="17">
        <v>44515</v>
      </c>
      <c r="D357" s="7">
        <v>441000</v>
      </c>
      <c r="E357" t="s">
        <v>29</v>
      </c>
      <c r="F357" t="s">
        <v>30</v>
      </c>
      <c r="G357" s="7">
        <v>441000</v>
      </c>
      <c r="H357" s="7">
        <v>228570</v>
      </c>
      <c r="I357" s="12">
        <f>H357/G357*100</f>
        <v>51.829931972789112</v>
      </c>
      <c r="J357" s="12">
        <f t="shared" si="5"/>
        <v>2.1525183011893958</v>
      </c>
      <c r="K357" s="7">
        <v>457142</v>
      </c>
      <c r="L357" s="7">
        <v>111187</v>
      </c>
      <c r="M357" s="7">
        <f>G357-L357</f>
        <v>329813</v>
      </c>
      <c r="N357" s="7">
        <v>384394.4375</v>
      </c>
      <c r="O357" s="22">
        <f>M357/N357</f>
        <v>0.85800669266968776</v>
      </c>
      <c r="P357" s="27">
        <v>2829</v>
      </c>
      <c r="Q357" s="32">
        <f>M357/P357</f>
        <v>116.58289148108872</v>
      </c>
      <c r="R357" s="37" t="s">
        <v>771</v>
      </c>
      <c r="S357" s="42">
        <f>ABS(O2306-O357)*100</f>
        <v>52.035009737668666</v>
      </c>
      <c r="T357" t="s">
        <v>32</v>
      </c>
      <c r="V357" s="7">
        <v>100000</v>
      </c>
      <c r="W357" t="s">
        <v>33</v>
      </c>
      <c r="X357" s="17" t="s">
        <v>34</v>
      </c>
      <c r="Z357" t="s">
        <v>68</v>
      </c>
      <c r="AA357">
        <v>401</v>
      </c>
      <c r="AB357">
        <v>64</v>
      </c>
    </row>
    <row r="358" spans="1:28" x14ac:dyDescent="0.25">
      <c r="A358" t="s">
        <v>804</v>
      </c>
      <c r="B358" t="s">
        <v>805</v>
      </c>
      <c r="C358" s="17">
        <v>44883</v>
      </c>
      <c r="D358" s="7">
        <v>529900</v>
      </c>
      <c r="E358" t="s">
        <v>29</v>
      </c>
      <c r="F358" t="s">
        <v>30</v>
      </c>
      <c r="G358" s="7">
        <v>529900</v>
      </c>
      <c r="H358" s="7">
        <v>350150</v>
      </c>
      <c r="I358" s="12">
        <f>H358/G358*100</f>
        <v>66.078505378373279</v>
      </c>
      <c r="J358" s="12">
        <f t="shared" si="5"/>
        <v>16.401091706773563</v>
      </c>
      <c r="K358" s="7">
        <v>700303</v>
      </c>
      <c r="L358" s="7">
        <v>125911</v>
      </c>
      <c r="M358" s="7">
        <f>G358-L358</f>
        <v>403989</v>
      </c>
      <c r="N358" s="7">
        <v>638213.3125</v>
      </c>
      <c r="O358" s="22">
        <f>M358/N358</f>
        <v>0.63299995798818443</v>
      </c>
      <c r="P358" s="27">
        <v>3651</v>
      </c>
      <c r="Q358" s="32">
        <f>M358/P358</f>
        <v>110.65160230073953</v>
      </c>
      <c r="R358" s="37" t="s">
        <v>771</v>
      </c>
      <c r="S358" s="42">
        <f>ABS(O2306-O358)*100</f>
        <v>74.535683205818998</v>
      </c>
      <c r="T358" t="s">
        <v>32</v>
      </c>
      <c r="V358" s="7">
        <v>100000</v>
      </c>
      <c r="W358" t="s">
        <v>33</v>
      </c>
      <c r="X358" s="17" t="s">
        <v>34</v>
      </c>
      <c r="Z358" t="s">
        <v>68</v>
      </c>
      <c r="AA358">
        <v>401</v>
      </c>
      <c r="AB358">
        <v>66</v>
      </c>
    </row>
    <row r="359" spans="1:28" x14ac:dyDescent="0.25">
      <c r="A359" t="s">
        <v>806</v>
      </c>
      <c r="B359" t="s">
        <v>807</v>
      </c>
      <c r="C359" s="17">
        <v>44524</v>
      </c>
      <c r="D359" s="7">
        <v>415000</v>
      </c>
      <c r="E359" t="s">
        <v>29</v>
      </c>
      <c r="F359" t="s">
        <v>30</v>
      </c>
      <c r="G359" s="7">
        <v>415000</v>
      </c>
      <c r="H359" s="7">
        <v>205900</v>
      </c>
      <c r="I359" s="12">
        <f>H359/G359*100</f>
        <v>49.614457831325304</v>
      </c>
      <c r="J359" s="12">
        <f t="shared" si="5"/>
        <v>6.2955840274412367E-2</v>
      </c>
      <c r="K359" s="7">
        <v>411809</v>
      </c>
      <c r="L359" s="7">
        <v>107530</v>
      </c>
      <c r="M359" s="7">
        <f>G359-L359</f>
        <v>307470</v>
      </c>
      <c r="N359" s="7">
        <v>338087.78125</v>
      </c>
      <c r="O359" s="22">
        <f>M359/N359</f>
        <v>0.90943836793865207</v>
      </c>
      <c r="P359" s="27">
        <v>2535</v>
      </c>
      <c r="Q359" s="32">
        <f>M359/P359</f>
        <v>121.28994082840237</v>
      </c>
      <c r="R359" s="37" t="s">
        <v>771</v>
      </c>
      <c r="S359" s="42">
        <f>ABS(O2306-O359)*100</f>
        <v>46.891842210772239</v>
      </c>
      <c r="T359" t="s">
        <v>32</v>
      </c>
      <c r="V359" s="7">
        <v>100000</v>
      </c>
      <c r="W359" t="s">
        <v>33</v>
      </c>
      <c r="X359" s="17" t="s">
        <v>34</v>
      </c>
      <c r="Z359" t="s">
        <v>68</v>
      </c>
      <c r="AA359">
        <v>401</v>
      </c>
      <c r="AB359">
        <v>63</v>
      </c>
    </row>
    <row r="360" spans="1:28" x14ac:dyDescent="0.25">
      <c r="A360" t="s">
        <v>808</v>
      </c>
      <c r="B360" t="s">
        <v>809</v>
      </c>
      <c r="C360" s="17">
        <v>44833</v>
      </c>
      <c r="D360" s="7">
        <v>395000</v>
      </c>
      <c r="E360" t="s">
        <v>29</v>
      </c>
      <c r="F360" t="s">
        <v>30</v>
      </c>
      <c r="G360" s="7">
        <v>395000</v>
      </c>
      <c r="H360" s="7">
        <v>161270</v>
      </c>
      <c r="I360" s="12">
        <f>H360/G360*100</f>
        <v>40.827848101265822</v>
      </c>
      <c r="J360" s="12">
        <f t="shared" si="5"/>
        <v>8.849565570333894</v>
      </c>
      <c r="K360" s="7">
        <v>322549</v>
      </c>
      <c r="L360" s="7">
        <v>60000</v>
      </c>
      <c r="M360" s="7">
        <f>G360-L360</f>
        <v>335000</v>
      </c>
      <c r="N360" s="7">
        <v>324134.5625</v>
      </c>
      <c r="O360" s="22">
        <f>M360/N360</f>
        <v>1.0335213789489048</v>
      </c>
      <c r="P360" s="27">
        <v>1969</v>
      </c>
      <c r="Q360" s="32">
        <f>M360/P360</f>
        <v>170.137125444388</v>
      </c>
      <c r="R360" s="37" t="s">
        <v>810</v>
      </c>
      <c r="S360" s="42">
        <f>ABS(O2306-O360)*100</f>
        <v>34.483541109746966</v>
      </c>
      <c r="T360" t="s">
        <v>74</v>
      </c>
      <c r="V360" s="7">
        <v>60000</v>
      </c>
      <c r="W360" t="s">
        <v>33</v>
      </c>
      <c r="X360" s="17" t="s">
        <v>34</v>
      </c>
      <c r="Z360" t="s">
        <v>607</v>
      </c>
      <c r="AA360">
        <v>407</v>
      </c>
      <c r="AB360">
        <v>63</v>
      </c>
    </row>
    <row r="361" spans="1:28" x14ac:dyDescent="0.25">
      <c r="A361" t="s">
        <v>811</v>
      </c>
      <c r="B361" t="s">
        <v>812</v>
      </c>
      <c r="C361" s="17">
        <v>44292</v>
      </c>
      <c r="D361" s="7">
        <v>590000</v>
      </c>
      <c r="E361" t="s">
        <v>29</v>
      </c>
      <c r="F361" t="s">
        <v>30</v>
      </c>
      <c r="G361" s="7">
        <v>590000</v>
      </c>
      <c r="H361" s="7">
        <v>316390</v>
      </c>
      <c r="I361" s="12">
        <f>H361/G361*100</f>
        <v>53.625423728813558</v>
      </c>
      <c r="J361" s="12">
        <f t="shared" si="5"/>
        <v>3.9480100572138426</v>
      </c>
      <c r="K361" s="7">
        <v>632789</v>
      </c>
      <c r="L361" s="7">
        <v>151185</v>
      </c>
      <c r="M361" s="7">
        <f>G361-L361</f>
        <v>438815</v>
      </c>
      <c r="N361" s="7">
        <v>602005</v>
      </c>
      <c r="O361" s="22">
        <f>M361/N361</f>
        <v>0.72892251725484003</v>
      </c>
      <c r="P361" s="27">
        <v>3656</v>
      </c>
      <c r="Q361" s="32">
        <f>M361/P361</f>
        <v>120.02598468271334</v>
      </c>
      <c r="R361" s="37" t="s">
        <v>813</v>
      </c>
      <c r="S361" s="42">
        <f>ABS(O2306-O361)*100</f>
        <v>64.94342727915344</v>
      </c>
      <c r="T361" t="s">
        <v>32</v>
      </c>
      <c r="V361" s="7">
        <v>100000</v>
      </c>
      <c r="W361" t="s">
        <v>33</v>
      </c>
      <c r="X361" s="17" t="s">
        <v>34</v>
      </c>
      <c r="Z361" t="s">
        <v>68</v>
      </c>
      <c r="AA361">
        <v>401</v>
      </c>
      <c r="AB361">
        <v>73</v>
      </c>
    </row>
    <row r="362" spans="1:28" x14ac:dyDescent="0.25">
      <c r="A362" t="s">
        <v>814</v>
      </c>
      <c r="B362" t="s">
        <v>815</v>
      </c>
      <c r="C362" s="17">
        <v>44439</v>
      </c>
      <c r="D362" s="7">
        <v>553000</v>
      </c>
      <c r="E362" t="s">
        <v>29</v>
      </c>
      <c r="F362" t="s">
        <v>30</v>
      </c>
      <c r="G362" s="7">
        <v>553000</v>
      </c>
      <c r="H362" s="7">
        <v>264880</v>
      </c>
      <c r="I362" s="12">
        <f>H362/G362*100</f>
        <v>47.898734177215189</v>
      </c>
      <c r="J362" s="12">
        <f t="shared" si="5"/>
        <v>1.7786794943845265</v>
      </c>
      <c r="K362" s="7">
        <v>529759</v>
      </c>
      <c r="L362" s="7">
        <v>120945</v>
      </c>
      <c r="M362" s="7">
        <f>G362-L362</f>
        <v>432055</v>
      </c>
      <c r="N362" s="7">
        <v>511017.5</v>
      </c>
      <c r="O362" s="22">
        <f>M362/N362</f>
        <v>0.84547985147279692</v>
      </c>
      <c r="P362" s="27">
        <v>2966</v>
      </c>
      <c r="Q362" s="32">
        <f>M362/P362</f>
        <v>145.66925151719488</v>
      </c>
      <c r="R362" s="37" t="s">
        <v>813</v>
      </c>
      <c r="S362" s="42">
        <f>ABS(O2306-O362)*100</f>
        <v>53.287693857357752</v>
      </c>
      <c r="T362" t="s">
        <v>32</v>
      </c>
      <c r="V362" s="7">
        <v>100000</v>
      </c>
      <c r="W362" t="s">
        <v>33</v>
      </c>
      <c r="X362" s="17" t="s">
        <v>34</v>
      </c>
      <c r="Z362" t="s">
        <v>68</v>
      </c>
      <c r="AA362">
        <v>401</v>
      </c>
      <c r="AB362">
        <v>71</v>
      </c>
    </row>
    <row r="363" spans="1:28" x14ac:dyDescent="0.25">
      <c r="A363" t="s">
        <v>816</v>
      </c>
      <c r="B363" t="s">
        <v>817</v>
      </c>
      <c r="C363" s="17">
        <v>44739</v>
      </c>
      <c r="D363" s="7">
        <v>606000</v>
      </c>
      <c r="E363" t="s">
        <v>29</v>
      </c>
      <c r="F363" t="s">
        <v>30</v>
      </c>
      <c r="G363" s="7">
        <v>606000</v>
      </c>
      <c r="H363" s="7">
        <v>302450</v>
      </c>
      <c r="I363" s="12">
        <f>H363/G363*100</f>
        <v>49.909240924092408</v>
      </c>
      <c r="J363" s="12">
        <f t="shared" si="5"/>
        <v>0.23182725249269254</v>
      </c>
      <c r="K363" s="7">
        <v>604898</v>
      </c>
      <c r="L363" s="7">
        <v>116348</v>
      </c>
      <c r="M363" s="7">
        <f>G363-L363</f>
        <v>489652</v>
      </c>
      <c r="N363" s="7">
        <v>610687.5</v>
      </c>
      <c r="O363" s="22">
        <f>M363/N363</f>
        <v>0.80180452359021592</v>
      </c>
      <c r="P363" s="27">
        <v>3469</v>
      </c>
      <c r="Q363" s="32">
        <f>M363/P363</f>
        <v>141.15076390890746</v>
      </c>
      <c r="R363" s="37" t="s">
        <v>813</v>
      </c>
      <c r="S363" s="42">
        <f>ABS(O2306-O363)*100</f>
        <v>57.655226645615855</v>
      </c>
      <c r="T363" t="s">
        <v>32</v>
      </c>
      <c r="V363" s="7">
        <v>100000</v>
      </c>
      <c r="W363" t="s">
        <v>33</v>
      </c>
      <c r="X363" s="17" t="s">
        <v>34</v>
      </c>
      <c r="Z363" t="s">
        <v>68</v>
      </c>
      <c r="AA363">
        <v>401</v>
      </c>
      <c r="AB363">
        <v>75</v>
      </c>
    </row>
    <row r="364" spans="1:28" x14ac:dyDescent="0.25">
      <c r="A364" t="s">
        <v>818</v>
      </c>
      <c r="B364" t="s">
        <v>819</v>
      </c>
      <c r="C364" s="17">
        <v>44614</v>
      </c>
      <c r="D364" s="7">
        <v>200000</v>
      </c>
      <c r="E364" t="s">
        <v>29</v>
      </c>
      <c r="F364" t="s">
        <v>30</v>
      </c>
      <c r="G364" s="7">
        <v>200000</v>
      </c>
      <c r="H364" s="7">
        <v>99640</v>
      </c>
      <c r="I364" s="12">
        <f>H364/G364*100</f>
        <v>49.82</v>
      </c>
      <c r="J364" s="12">
        <f t="shared" si="5"/>
        <v>0.1425863284002844</v>
      </c>
      <c r="K364" s="7">
        <v>199280</v>
      </c>
      <c r="L364" s="7">
        <v>33700</v>
      </c>
      <c r="M364" s="7">
        <f>G364-L364</f>
        <v>166300</v>
      </c>
      <c r="N364" s="7">
        <v>140322.03125</v>
      </c>
      <c r="O364" s="22">
        <f>M364/N364</f>
        <v>1.185131076842219</v>
      </c>
      <c r="P364" s="27">
        <v>1025</v>
      </c>
      <c r="Q364" s="32">
        <f>M364/P364</f>
        <v>162.2439024390244</v>
      </c>
      <c r="R364" s="37" t="s">
        <v>820</v>
      </c>
      <c r="S364" s="42">
        <f>ABS(O2306-O364)*100</f>
        <v>19.322571320415548</v>
      </c>
      <c r="T364" t="s">
        <v>74</v>
      </c>
      <c r="V364" s="7">
        <v>32500</v>
      </c>
      <c r="W364" t="s">
        <v>33</v>
      </c>
      <c r="X364" s="17" t="s">
        <v>34</v>
      </c>
      <c r="Z364" t="s">
        <v>297</v>
      </c>
      <c r="AA364">
        <v>407</v>
      </c>
      <c r="AB364">
        <v>62</v>
      </c>
    </row>
    <row r="365" spans="1:28" x14ac:dyDescent="0.25">
      <c r="A365" t="s">
        <v>821</v>
      </c>
      <c r="B365" t="s">
        <v>822</v>
      </c>
      <c r="C365" s="17">
        <v>44344</v>
      </c>
      <c r="D365" s="7">
        <v>156250</v>
      </c>
      <c r="E365" t="s">
        <v>29</v>
      </c>
      <c r="F365" t="s">
        <v>30</v>
      </c>
      <c r="G365" s="7">
        <v>156250</v>
      </c>
      <c r="H365" s="7">
        <v>90790</v>
      </c>
      <c r="I365" s="12">
        <f>H365/G365*100</f>
        <v>58.105600000000003</v>
      </c>
      <c r="J365" s="12">
        <f t="shared" si="5"/>
        <v>8.4281863284002867</v>
      </c>
      <c r="K365" s="7">
        <v>181584</v>
      </c>
      <c r="L365" s="7">
        <v>33700</v>
      </c>
      <c r="M365" s="7">
        <f>G365-L365</f>
        <v>122550</v>
      </c>
      <c r="N365" s="7">
        <v>108738.234375</v>
      </c>
      <c r="O365" s="22">
        <f>M365/N365</f>
        <v>1.127018483465237</v>
      </c>
      <c r="P365" s="27">
        <v>934</v>
      </c>
      <c r="Q365" s="32">
        <f>M365/P365</f>
        <v>131.20985010706639</v>
      </c>
      <c r="R365" s="37" t="s">
        <v>823</v>
      </c>
      <c r="S365" s="42">
        <f>ABS(O2306-O365)*100</f>
        <v>25.133830658113745</v>
      </c>
      <c r="T365" t="s">
        <v>32</v>
      </c>
      <c r="V365" s="7">
        <v>32500</v>
      </c>
      <c r="W365" t="s">
        <v>33</v>
      </c>
      <c r="X365" s="17" t="s">
        <v>34</v>
      </c>
      <c r="Z365" t="s">
        <v>297</v>
      </c>
      <c r="AA365">
        <v>407</v>
      </c>
      <c r="AB365">
        <v>62</v>
      </c>
    </row>
    <row r="366" spans="1:28" x14ac:dyDescent="0.25">
      <c r="A366" t="s">
        <v>824</v>
      </c>
      <c r="B366" t="s">
        <v>825</v>
      </c>
      <c r="C366" s="17">
        <v>44302</v>
      </c>
      <c r="D366" s="7">
        <v>197000</v>
      </c>
      <c r="E366" t="s">
        <v>29</v>
      </c>
      <c r="F366" t="s">
        <v>30</v>
      </c>
      <c r="G366" s="7">
        <v>197000</v>
      </c>
      <c r="H366" s="7">
        <v>100920</v>
      </c>
      <c r="I366" s="12">
        <f>H366/G366*100</f>
        <v>51.228426395939088</v>
      </c>
      <c r="J366" s="12">
        <f t="shared" si="5"/>
        <v>1.5510127243393725</v>
      </c>
      <c r="K366" s="7">
        <v>201848</v>
      </c>
      <c r="L366" s="7">
        <v>33700</v>
      </c>
      <c r="M366" s="7">
        <f>G366-L366</f>
        <v>163300</v>
      </c>
      <c r="N366" s="7">
        <v>142498.3125</v>
      </c>
      <c r="O366" s="22">
        <f>M366/N366</f>
        <v>1.1459784830785278</v>
      </c>
      <c r="P366" s="27">
        <v>1025</v>
      </c>
      <c r="Q366" s="32">
        <f>M366/P366</f>
        <v>159.3170731707317</v>
      </c>
      <c r="R366" s="37" t="s">
        <v>820</v>
      </c>
      <c r="S366" s="42">
        <f>ABS(O2306-O366)*100</f>
        <v>23.237830696784666</v>
      </c>
      <c r="T366" t="s">
        <v>74</v>
      </c>
      <c r="V366" s="7">
        <v>32500</v>
      </c>
      <c r="W366" t="s">
        <v>33</v>
      </c>
      <c r="X366" s="17" t="s">
        <v>34</v>
      </c>
      <c r="Z366" t="s">
        <v>297</v>
      </c>
      <c r="AA366">
        <v>407</v>
      </c>
      <c r="AB366">
        <v>62</v>
      </c>
    </row>
    <row r="367" spans="1:28" x14ac:dyDescent="0.25">
      <c r="A367" t="s">
        <v>826</v>
      </c>
      <c r="B367" t="s">
        <v>827</v>
      </c>
      <c r="C367" s="17">
        <v>44664</v>
      </c>
      <c r="D367" s="7">
        <v>203507</v>
      </c>
      <c r="E367" t="s">
        <v>29</v>
      </c>
      <c r="F367" t="s">
        <v>30</v>
      </c>
      <c r="G367" s="7">
        <v>203507</v>
      </c>
      <c r="H367" s="7">
        <v>90340</v>
      </c>
      <c r="I367" s="12">
        <f>H367/G367*100</f>
        <v>44.391593409563306</v>
      </c>
      <c r="J367" s="12">
        <f t="shared" si="5"/>
        <v>5.2858202620364096</v>
      </c>
      <c r="K367" s="7">
        <v>180682</v>
      </c>
      <c r="L367" s="7">
        <v>33700</v>
      </c>
      <c r="M367" s="7">
        <f>G367-L367</f>
        <v>169807</v>
      </c>
      <c r="N367" s="7">
        <v>108075</v>
      </c>
      <c r="O367" s="22">
        <f>M367/N367</f>
        <v>1.5711959287531807</v>
      </c>
      <c r="P367" s="27">
        <v>934</v>
      </c>
      <c r="Q367" s="32">
        <f>M367/P367</f>
        <v>181.80620985010705</v>
      </c>
      <c r="R367" s="37" t="s">
        <v>823</v>
      </c>
      <c r="S367" s="42">
        <f>ABS(O2306-O367)*100</f>
        <v>19.283913870680625</v>
      </c>
      <c r="T367" t="s">
        <v>32</v>
      </c>
      <c r="V367" s="7">
        <v>32500</v>
      </c>
      <c r="W367" t="s">
        <v>33</v>
      </c>
      <c r="X367" s="17" t="s">
        <v>34</v>
      </c>
      <c r="Z367" t="s">
        <v>297</v>
      </c>
      <c r="AA367">
        <v>407</v>
      </c>
      <c r="AB367">
        <v>62</v>
      </c>
    </row>
    <row r="368" spans="1:28" x14ac:dyDescent="0.25">
      <c r="A368" t="s">
        <v>828</v>
      </c>
      <c r="B368" t="s">
        <v>829</v>
      </c>
      <c r="C368" s="17">
        <v>44323</v>
      </c>
      <c r="D368" s="7">
        <v>165000</v>
      </c>
      <c r="E368" t="s">
        <v>29</v>
      </c>
      <c r="F368" t="s">
        <v>30</v>
      </c>
      <c r="G368" s="7">
        <v>165000</v>
      </c>
      <c r="H368" s="7">
        <v>90340</v>
      </c>
      <c r="I368" s="12">
        <f>H368/G368*100</f>
        <v>54.75151515151515</v>
      </c>
      <c r="J368" s="12">
        <f t="shared" si="5"/>
        <v>5.0741014799154343</v>
      </c>
      <c r="K368" s="7">
        <v>180682</v>
      </c>
      <c r="L368" s="7">
        <v>33700</v>
      </c>
      <c r="M368" s="7">
        <f>G368-L368</f>
        <v>131300</v>
      </c>
      <c r="N368" s="7">
        <v>108075</v>
      </c>
      <c r="O368" s="22">
        <f>M368/N368</f>
        <v>1.2148970622253066</v>
      </c>
      <c r="P368" s="27">
        <v>934</v>
      </c>
      <c r="Q368" s="32">
        <f>M368/P368</f>
        <v>140.5781584582441</v>
      </c>
      <c r="R368" s="37" t="s">
        <v>823</v>
      </c>
      <c r="S368" s="42">
        <f>ABS(O2306-O368)*100</f>
        <v>16.345972782106788</v>
      </c>
      <c r="T368" t="s">
        <v>32</v>
      </c>
      <c r="V368" s="7">
        <v>32500</v>
      </c>
      <c r="W368" t="s">
        <v>33</v>
      </c>
      <c r="X368" s="17" t="s">
        <v>34</v>
      </c>
      <c r="Z368" t="s">
        <v>297</v>
      </c>
      <c r="AA368">
        <v>407</v>
      </c>
      <c r="AB368">
        <v>62</v>
      </c>
    </row>
    <row r="369" spans="1:28" x14ac:dyDescent="0.25">
      <c r="A369" t="s">
        <v>830</v>
      </c>
      <c r="B369" t="s">
        <v>831</v>
      </c>
      <c r="C369" s="17">
        <v>44463</v>
      </c>
      <c r="D369" s="7">
        <v>169900</v>
      </c>
      <c r="E369" t="s">
        <v>29</v>
      </c>
      <c r="F369" t="s">
        <v>30</v>
      </c>
      <c r="G369" s="7">
        <v>169900</v>
      </c>
      <c r="H369" s="7">
        <v>91500</v>
      </c>
      <c r="I369" s="12">
        <f>H369/G369*100</f>
        <v>53.855208946439085</v>
      </c>
      <c r="J369" s="12">
        <f t="shared" si="5"/>
        <v>4.1777952748393687</v>
      </c>
      <c r="K369" s="7">
        <v>183001</v>
      </c>
      <c r="L369" s="7">
        <v>33700</v>
      </c>
      <c r="M369" s="7">
        <f>G369-L369</f>
        <v>136200</v>
      </c>
      <c r="N369" s="7">
        <v>109780.1484375</v>
      </c>
      <c r="O369" s="22">
        <f>M369/N369</f>
        <v>1.2406614669276144</v>
      </c>
      <c r="P369" s="27">
        <v>934</v>
      </c>
      <c r="Q369" s="32">
        <f>M369/P369</f>
        <v>145.82441113490364</v>
      </c>
      <c r="R369" s="37" t="s">
        <v>823</v>
      </c>
      <c r="S369" s="42">
        <f>ABS(O2306-O369)*100</f>
        <v>13.769532311876009</v>
      </c>
      <c r="T369" t="s">
        <v>32</v>
      </c>
      <c r="V369" s="7">
        <v>32500</v>
      </c>
      <c r="W369" t="s">
        <v>33</v>
      </c>
      <c r="X369" s="17" t="s">
        <v>34</v>
      </c>
      <c r="Z369" t="s">
        <v>297</v>
      </c>
      <c r="AA369">
        <v>407</v>
      </c>
      <c r="AB369">
        <v>62</v>
      </c>
    </row>
    <row r="370" spans="1:28" x14ac:dyDescent="0.25">
      <c r="A370" t="s">
        <v>832</v>
      </c>
      <c r="B370" t="s">
        <v>833</v>
      </c>
      <c r="C370" s="17">
        <v>44615</v>
      </c>
      <c r="D370" s="7">
        <v>211000</v>
      </c>
      <c r="E370" t="s">
        <v>29</v>
      </c>
      <c r="F370" t="s">
        <v>30</v>
      </c>
      <c r="G370" s="7">
        <v>211000</v>
      </c>
      <c r="H370" s="7">
        <v>100920</v>
      </c>
      <c r="I370" s="12">
        <f>H370/G370*100</f>
        <v>47.829383886255918</v>
      </c>
      <c r="J370" s="12">
        <f t="shared" si="5"/>
        <v>1.8480297853437975</v>
      </c>
      <c r="K370" s="7">
        <v>201848</v>
      </c>
      <c r="L370" s="7">
        <v>33700</v>
      </c>
      <c r="M370" s="7">
        <f>G370-L370</f>
        <v>177300</v>
      </c>
      <c r="N370" s="7">
        <v>142498.3125</v>
      </c>
      <c r="O370" s="22">
        <f>M370/N370</f>
        <v>1.2442252605622961</v>
      </c>
      <c r="P370" s="27">
        <v>1025</v>
      </c>
      <c r="Q370" s="32">
        <f>M370/P370</f>
        <v>172.97560975609755</v>
      </c>
      <c r="R370" s="37" t="s">
        <v>820</v>
      </c>
      <c r="S370" s="42">
        <f>ABS(O2306-O370)*100</f>
        <v>13.413152948407836</v>
      </c>
      <c r="T370" t="s">
        <v>74</v>
      </c>
      <c r="V370" s="7">
        <v>32500</v>
      </c>
      <c r="W370" t="s">
        <v>33</v>
      </c>
      <c r="X370" s="17" t="s">
        <v>34</v>
      </c>
      <c r="Z370" t="s">
        <v>297</v>
      </c>
      <c r="AA370">
        <v>407</v>
      </c>
      <c r="AB370">
        <v>62</v>
      </c>
    </row>
    <row r="371" spans="1:28" x14ac:dyDescent="0.25">
      <c r="A371" t="s">
        <v>834</v>
      </c>
      <c r="B371" t="s">
        <v>835</v>
      </c>
      <c r="C371" s="17">
        <v>44624</v>
      </c>
      <c r="D371" s="7">
        <v>182500</v>
      </c>
      <c r="E371" t="s">
        <v>29</v>
      </c>
      <c r="F371" t="s">
        <v>30</v>
      </c>
      <c r="G371" s="7">
        <v>182500</v>
      </c>
      <c r="H371" s="7">
        <v>90340</v>
      </c>
      <c r="I371" s="12">
        <f>H371/G371*100</f>
        <v>49.5013698630137</v>
      </c>
      <c r="J371" s="12">
        <f t="shared" si="5"/>
        <v>0.17604380858601587</v>
      </c>
      <c r="K371" s="7">
        <v>180682</v>
      </c>
      <c r="L371" s="7">
        <v>33700</v>
      </c>
      <c r="M371" s="7">
        <f>G371-L371</f>
        <v>148800</v>
      </c>
      <c r="N371" s="7">
        <v>108075</v>
      </c>
      <c r="O371" s="22">
        <f>M371/N371</f>
        <v>1.3768216516308118</v>
      </c>
      <c r="P371" s="27">
        <v>934</v>
      </c>
      <c r="Q371" s="32">
        <f>M371/P371</f>
        <v>159.31477516059957</v>
      </c>
      <c r="R371" s="37" t="s">
        <v>823</v>
      </c>
      <c r="S371" s="42">
        <f>ABS(O2306-O371)*100</f>
        <v>0.15351384155626313</v>
      </c>
      <c r="T371" t="s">
        <v>32</v>
      </c>
      <c r="V371" s="7">
        <v>32500</v>
      </c>
      <c r="W371" t="s">
        <v>33</v>
      </c>
      <c r="X371" s="17" t="s">
        <v>34</v>
      </c>
      <c r="Z371" t="s">
        <v>297</v>
      </c>
      <c r="AA371">
        <v>407</v>
      </c>
      <c r="AB371">
        <v>62</v>
      </c>
    </row>
    <row r="372" spans="1:28" x14ac:dyDescent="0.25">
      <c r="A372" t="s">
        <v>836</v>
      </c>
      <c r="B372" t="s">
        <v>837</v>
      </c>
      <c r="C372" s="17">
        <v>44960</v>
      </c>
      <c r="D372" s="7">
        <v>214000</v>
      </c>
      <c r="E372" t="s">
        <v>29</v>
      </c>
      <c r="F372" t="s">
        <v>30</v>
      </c>
      <c r="G372" s="7">
        <v>214000</v>
      </c>
      <c r="H372" s="7">
        <v>97260</v>
      </c>
      <c r="I372" s="12">
        <f>H372/G372*100</f>
        <v>45.44859813084112</v>
      </c>
      <c r="J372" s="12">
        <f t="shared" si="5"/>
        <v>4.2288155407585961</v>
      </c>
      <c r="K372" s="7">
        <v>194519</v>
      </c>
      <c r="L372" s="7">
        <v>36087</v>
      </c>
      <c r="M372" s="7">
        <f>G372-L372</f>
        <v>177913</v>
      </c>
      <c r="N372" s="7">
        <v>134264.40625</v>
      </c>
      <c r="O372" s="22">
        <f>M372/N372</f>
        <v>1.3250943043588665</v>
      </c>
      <c r="P372" s="27">
        <v>1025</v>
      </c>
      <c r="Q372" s="32">
        <f>M372/P372</f>
        <v>173.57365853658536</v>
      </c>
      <c r="R372" s="37" t="s">
        <v>820</v>
      </c>
      <c r="S372" s="42">
        <f>ABS(O2306-O372)*100</f>
        <v>5.326248568750791</v>
      </c>
      <c r="T372" t="s">
        <v>74</v>
      </c>
      <c r="V372" s="7">
        <v>32500</v>
      </c>
      <c r="W372" t="s">
        <v>33</v>
      </c>
      <c r="X372" s="17" t="s">
        <v>34</v>
      </c>
      <c r="Z372" t="s">
        <v>297</v>
      </c>
      <c r="AA372">
        <v>407</v>
      </c>
      <c r="AB372">
        <v>62</v>
      </c>
    </row>
    <row r="373" spans="1:28" x14ac:dyDescent="0.25">
      <c r="A373" t="s">
        <v>838</v>
      </c>
      <c r="B373" t="s">
        <v>839</v>
      </c>
      <c r="C373" s="17">
        <v>44392</v>
      </c>
      <c r="D373" s="7">
        <v>199900</v>
      </c>
      <c r="E373" t="s">
        <v>29</v>
      </c>
      <c r="F373" t="s">
        <v>30</v>
      </c>
      <c r="G373" s="7">
        <v>199900</v>
      </c>
      <c r="H373" s="7">
        <v>100510</v>
      </c>
      <c r="I373" s="12">
        <f>H373/G373*100</f>
        <v>50.280140070035017</v>
      </c>
      <c r="J373" s="12">
        <f t="shared" si="5"/>
        <v>0.60272639843530129</v>
      </c>
      <c r="K373" s="7">
        <v>201017</v>
      </c>
      <c r="L373" s="7">
        <v>33700</v>
      </c>
      <c r="M373" s="7">
        <f>G373-L373</f>
        <v>166200</v>
      </c>
      <c r="N373" s="7">
        <v>141794.0625</v>
      </c>
      <c r="O373" s="22">
        <f>M373/N373</f>
        <v>1.172122422262921</v>
      </c>
      <c r="P373" s="27">
        <v>1025</v>
      </c>
      <c r="Q373" s="32">
        <f>M373/P373</f>
        <v>162.14634146341464</v>
      </c>
      <c r="R373" s="37" t="s">
        <v>820</v>
      </c>
      <c r="S373" s="42">
        <f>ABS(O2306-O373)*100</f>
        <v>20.623436778345351</v>
      </c>
      <c r="T373" t="s">
        <v>74</v>
      </c>
      <c r="V373" s="7">
        <v>32500</v>
      </c>
      <c r="W373" t="s">
        <v>33</v>
      </c>
      <c r="X373" s="17" t="s">
        <v>34</v>
      </c>
      <c r="Z373" t="s">
        <v>297</v>
      </c>
      <c r="AA373">
        <v>407</v>
      </c>
      <c r="AB373">
        <v>62</v>
      </c>
    </row>
    <row r="374" spans="1:28" x14ac:dyDescent="0.25">
      <c r="A374" t="s">
        <v>840</v>
      </c>
      <c r="B374" t="s">
        <v>841</v>
      </c>
      <c r="C374" s="17">
        <v>44341</v>
      </c>
      <c r="D374" s="7">
        <v>189500</v>
      </c>
      <c r="E374" t="s">
        <v>29</v>
      </c>
      <c r="F374" t="s">
        <v>30</v>
      </c>
      <c r="G374" s="7">
        <v>189500</v>
      </c>
      <c r="H374" s="7">
        <v>100520</v>
      </c>
      <c r="I374" s="12">
        <f>H374/G374*100</f>
        <v>53.044854881266488</v>
      </c>
      <c r="J374" s="12">
        <f t="shared" si="5"/>
        <v>3.3674412096667723</v>
      </c>
      <c r="K374" s="7">
        <v>201037</v>
      </c>
      <c r="L374" s="7">
        <v>33700</v>
      </c>
      <c r="M374" s="7">
        <f>G374-L374</f>
        <v>155800</v>
      </c>
      <c r="N374" s="7">
        <v>141811.015625</v>
      </c>
      <c r="O374" s="22">
        <f>M374/N374</f>
        <v>1.0986452590678284</v>
      </c>
      <c r="P374" s="27">
        <v>1025</v>
      </c>
      <c r="Q374" s="32">
        <f>M374/P374</f>
        <v>152</v>
      </c>
      <c r="R374" s="37" t="s">
        <v>820</v>
      </c>
      <c r="S374" s="42">
        <f>ABS(O2306-O374)*100</f>
        <v>27.971153097854607</v>
      </c>
      <c r="T374" t="s">
        <v>74</v>
      </c>
      <c r="V374" s="7">
        <v>32500</v>
      </c>
      <c r="W374" t="s">
        <v>33</v>
      </c>
      <c r="X374" s="17" t="s">
        <v>34</v>
      </c>
      <c r="Z374" t="s">
        <v>297</v>
      </c>
      <c r="AA374">
        <v>407</v>
      </c>
      <c r="AB374">
        <v>62</v>
      </c>
    </row>
    <row r="375" spans="1:28" x14ac:dyDescent="0.25">
      <c r="A375" t="s">
        <v>842</v>
      </c>
      <c r="B375" t="s">
        <v>843</v>
      </c>
      <c r="C375" s="17">
        <v>44476</v>
      </c>
      <c r="D375" s="7">
        <v>177000</v>
      </c>
      <c r="E375" t="s">
        <v>29</v>
      </c>
      <c r="F375" t="s">
        <v>30</v>
      </c>
      <c r="G375" s="7">
        <v>177000</v>
      </c>
      <c r="H375" s="7">
        <v>88860</v>
      </c>
      <c r="I375" s="12">
        <f>H375/G375*100</f>
        <v>50.20338983050847</v>
      </c>
      <c r="J375" s="12">
        <f t="shared" si="5"/>
        <v>0.5259761589087546</v>
      </c>
      <c r="K375" s="7">
        <v>177723</v>
      </c>
      <c r="L375" s="7">
        <v>33700</v>
      </c>
      <c r="M375" s="7">
        <f>G375-L375</f>
        <v>143300</v>
      </c>
      <c r="N375" s="7">
        <v>105899.265625</v>
      </c>
      <c r="O375" s="22">
        <f>M375/N375</f>
        <v>1.3531727453846543</v>
      </c>
      <c r="P375" s="27">
        <v>934</v>
      </c>
      <c r="Q375" s="32">
        <f>M375/P375</f>
        <v>153.42612419700214</v>
      </c>
      <c r="R375" s="37" t="s">
        <v>823</v>
      </c>
      <c r="S375" s="42">
        <f>ABS(O2306-O375)*100</f>
        <v>2.5184044661720195</v>
      </c>
      <c r="T375" t="s">
        <v>32</v>
      </c>
      <c r="V375" s="7">
        <v>32500</v>
      </c>
      <c r="W375" t="s">
        <v>33</v>
      </c>
      <c r="X375" s="17" t="s">
        <v>34</v>
      </c>
      <c r="Z375" t="s">
        <v>297</v>
      </c>
      <c r="AA375">
        <v>407</v>
      </c>
      <c r="AB375">
        <v>62</v>
      </c>
    </row>
    <row r="376" spans="1:28" x14ac:dyDescent="0.25">
      <c r="A376" t="s">
        <v>844</v>
      </c>
      <c r="B376" t="s">
        <v>845</v>
      </c>
      <c r="C376" s="17">
        <v>44790</v>
      </c>
      <c r="D376" s="7">
        <v>194000</v>
      </c>
      <c r="E376" t="s">
        <v>29</v>
      </c>
      <c r="F376" t="s">
        <v>30</v>
      </c>
      <c r="G376" s="7">
        <v>194000</v>
      </c>
      <c r="H376" s="7">
        <v>89360</v>
      </c>
      <c r="I376" s="12">
        <f>H376/G376*100</f>
        <v>46.061855670103093</v>
      </c>
      <c r="J376" s="12">
        <f t="shared" si="5"/>
        <v>3.6155580014966233</v>
      </c>
      <c r="K376" s="7">
        <v>178717</v>
      </c>
      <c r="L376" s="7">
        <v>34694</v>
      </c>
      <c r="M376" s="7">
        <f>G376-L376</f>
        <v>159306</v>
      </c>
      <c r="N376" s="7">
        <v>105899.265625</v>
      </c>
      <c r="O376" s="22">
        <f>M376/N376</f>
        <v>1.5043163808530895</v>
      </c>
      <c r="P376" s="27">
        <v>934</v>
      </c>
      <c r="Q376" s="32">
        <f>M376/P376</f>
        <v>170.56316916488223</v>
      </c>
      <c r="R376" s="37" t="s">
        <v>823</v>
      </c>
      <c r="S376" s="42">
        <f>ABS(O2306-O376)*100</f>
        <v>12.595959080671504</v>
      </c>
      <c r="T376" t="s">
        <v>32</v>
      </c>
      <c r="V376" s="7">
        <v>32500</v>
      </c>
      <c r="W376" t="s">
        <v>33</v>
      </c>
      <c r="X376" s="17" t="s">
        <v>34</v>
      </c>
      <c r="Z376" t="s">
        <v>297</v>
      </c>
      <c r="AA376">
        <v>407</v>
      </c>
      <c r="AB376">
        <v>62</v>
      </c>
    </row>
    <row r="377" spans="1:28" x14ac:dyDescent="0.25">
      <c r="A377" t="s">
        <v>846</v>
      </c>
      <c r="B377" t="s">
        <v>847</v>
      </c>
      <c r="C377" s="17">
        <v>44764</v>
      </c>
      <c r="D377" s="7">
        <v>217000</v>
      </c>
      <c r="E377" t="s">
        <v>29</v>
      </c>
      <c r="F377" t="s">
        <v>30</v>
      </c>
      <c r="G377" s="7">
        <v>217000</v>
      </c>
      <c r="H377" s="7">
        <v>88410</v>
      </c>
      <c r="I377" s="12">
        <f>H377/G377*100</f>
        <v>40.741935483870968</v>
      </c>
      <c r="J377" s="12">
        <f t="shared" si="5"/>
        <v>8.9354781877287479</v>
      </c>
      <c r="K377" s="7">
        <v>176816</v>
      </c>
      <c r="L377" s="7">
        <v>33700</v>
      </c>
      <c r="M377" s="7">
        <f>G377-L377</f>
        <v>183300</v>
      </c>
      <c r="N377" s="7">
        <v>105232.3515625</v>
      </c>
      <c r="O377" s="22">
        <f>M377/N377</f>
        <v>1.7418597729533181</v>
      </c>
      <c r="P377" s="27">
        <v>934</v>
      </c>
      <c r="Q377" s="32">
        <f>M377/P377</f>
        <v>196.2526766595289</v>
      </c>
      <c r="R377" s="37" t="s">
        <v>823</v>
      </c>
      <c r="S377" s="42">
        <f>ABS(O2306-O377)*100</f>
        <v>36.350298290694361</v>
      </c>
      <c r="T377" t="s">
        <v>32</v>
      </c>
      <c r="V377" s="7">
        <v>32500</v>
      </c>
      <c r="W377" t="s">
        <v>33</v>
      </c>
      <c r="X377" s="17" t="s">
        <v>34</v>
      </c>
      <c r="Z377" t="s">
        <v>297</v>
      </c>
      <c r="AA377">
        <v>407</v>
      </c>
      <c r="AB377">
        <v>62</v>
      </c>
    </row>
    <row r="378" spans="1:28" x14ac:dyDescent="0.25">
      <c r="A378" t="s">
        <v>848</v>
      </c>
      <c r="B378" t="s">
        <v>849</v>
      </c>
      <c r="C378" s="17">
        <v>44449</v>
      </c>
      <c r="D378" s="7">
        <v>160000</v>
      </c>
      <c r="E378" t="s">
        <v>29</v>
      </c>
      <c r="F378" t="s">
        <v>30</v>
      </c>
      <c r="G378" s="7">
        <v>160000</v>
      </c>
      <c r="H378" s="7">
        <v>93420</v>
      </c>
      <c r="I378" s="12">
        <f>H378/G378*100</f>
        <v>58.387500000000003</v>
      </c>
      <c r="J378" s="12">
        <f t="shared" si="5"/>
        <v>8.710086328400287</v>
      </c>
      <c r="K378" s="7">
        <v>186839</v>
      </c>
      <c r="L378" s="7">
        <v>35291</v>
      </c>
      <c r="M378" s="7">
        <f>G378-L378</f>
        <v>124709</v>
      </c>
      <c r="N378" s="7">
        <v>111432.3515625</v>
      </c>
      <c r="O378" s="22">
        <f>M378/N378</f>
        <v>1.1191453671338294</v>
      </c>
      <c r="P378" s="27">
        <v>934</v>
      </c>
      <c r="Q378" s="32">
        <f>M378/P378</f>
        <v>133.52141327623127</v>
      </c>
      <c r="R378" s="37" t="s">
        <v>823</v>
      </c>
      <c r="S378" s="42">
        <f>ABS(O2306-O378)*100</f>
        <v>25.921142291254505</v>
      </c>
      <c r="T378" t="s">
        <v>32</v>
      </c>
      <c r="V378" s="7">
        <v>32500</v>
      </c>
      <c r="W378" t="s">
        <v>33</v>
      </c>
      <c r="X378" s="17" t="s">
        <v>34</v>
      </c>
      <c r="Z378" t="s">
        <v>297</v>
      </c>
      <c r="AA378">
        <v>407</v>
      </c>
      <c r="AB378">
        <v>62</v>
      </c>
    </row>
    <row r="379" spans="1:28" x14ac:dyDescent="0.25">
      <c r="A379" t="s">
        <v>850</v>
      </c>
      <c r="B379" t="s">
        <v>851</v>
      </c>
      <c r="C379" s="17">
        <v>44606</v>
      </c>
      <c r="D379" s="7">
        <v>200000</v>
      </c>
      <c r="E379" t="s">
        <v>29</v>
      </c>
      <c r="F379" t="s">
        <v>30</v>
      </c>
      <c r="G379" s="7">
        <v>200000</v>
      </c>
      <c r="H379" s="7">
        <v>100290</v>
      </c>
      <c r="I379" s="12">
        <f>H379/G379*100</f>
        <v>50.144999999999996</v>
      </c>
      <c r="J379" s="12">
        <f t="shared" si="5"/>
        <v>0.46758632840028014</v>
      </c>
      <c r="K379" s="7">
        <v>200578</v>
      </c>
      <c r="L379" s="7">
        <v>34924</v>
      </c>
      <c r="M379" s="7">
        <f>G379-L379</f>
        <v>165076</v>
      </c>
      <c r="N379" s="7">
        <v>140384.75</v>
      </c>
      <c r="O379" s="22">
        <f>M379/N379</f>
        <v>1.1758827080576773</v>
      </c>
      <c r="P379" s="27">
        <v>1025</v>
      </c>
      <c r="Q379" s="32">
        <f>M379/P379</f>
        <v>161.04975609756099</v>
      </c>
      <c r="R379" s="37" t="s">
        <v>820</v>
      </c>
      <c r="S379" s="42">
        <f>ABS(O2306-O379)*100</f>
        <v>20.247408198869721</v>
      </c>
      <c r="T379" t="s">
        <v>74</v>
      </c>
      <c r="V379" s="7">
        <v>32500</v>
      </c>
      <c r="W379" t="s">
        <v>33</v>
      </c>
      <c r="X379" s="17" t="s">
        <v>34</v>
      </c>
      <c r="Z379" t="s">
        <v>297</v>
      </c>
      <c r="AA379">
        <v>407</v>
      </c>
      <c r="AB379">
        <v>62</v>
      </c>
    </row>
    <row r="380" spans="1:28" x14ac:dyDescent="0.25">
      <c r="A380" t="s">
        <v>852</v>
      </c>
      <c r="B380" t="s">
        <v>853</v>
      </c>
      <c r="C380" s="17">
        <v>44736</v>
      </c>
      <c r="D380" s="7">
        <v>180223</v>
      </c>
      <c r="E380" t="s">
        <v>29</v>
      </c>
      <c r="F380" t="s">
        <v>30</v>
      </c>
      <c r="G380" s="7">
        <v>180223</v>
      </c>
      <c r="H380" s="7">
        <v>90340</v>
      </c>
      <c r="I380" s="12">
        <f>H380/G380*100</f>
        <v>50.126787368981759</v>
      </c>
      <c r="J380" s="12">
        <f t="shared" si="5"/>
        <v>0.44937369738204325</v>
      </c>
      <c r="K380" s="7">
        <v>180682</v>
      </c>
      <c r="L380" s="7">
        <v>33700</v>
      </c>
      <c r="M380" s="7">
        <f>G380-L380</f>
        <v>146523</v>
      </c>
      <c r="N380" s="7">
        <v>108075</v>
      </c>
      <c r="O380" s="22">
        <f>M380/N380</f>
        <v>1.3557529493407356</v>
      </c>
      <c r="P380" s="27">
        <v>934</v>
      </c>
      <c r="Q380" s="32">
        <f>M380/P380</f>
        <v>156.87687366167023</v>
      </c>
      <c r="R380" s="37" t="s">
        <v>823</v>
      </c>
      <c r="S380" s="42">
        <f>ABS(O2306-O380)*100</f>
        <v>2.2603840705638811</v>
      </c>
      <c r="T380" t="s">
        <v>32</v>
      </c>
      <c r="V380" s="7">
        <v>32500</v>
      </c>
      <c r="W380" t="s">
        <v>33</v>
      </c>
      <c r="X380" s="17" t="s">
        <v>34</v>
      </c>
      <c r="Z380" t="s">
        <v>297</v>
      </c>
      <c r="AA380">
        <v>407</v>
      </c>
      <c r="AB380">
        <v>62</v>
      </c>
    </row>
    <row r="381" spans="1:28" x14ac:dyDescent="0.25">
      <c r="A381" t="s">
        <v>854</v>
      </c>
      <c r="B381" t="s">
        <v>855</v>
      </c>
      <c r="C381" s="17">
        <v>44760</v>
      </c>
      <c r="D381" s="7">
        <v>195000</v>
      </c>
      <c r="E381" t="s">
        <v>29</v>
      </c>
      <c r="F381" t="s">
        <v>30</v>
      </c>
      <c r="G381" s="7">
        <v>195000</v>
      </c>
      <c r="H381" s="7">
        <v>90810</v>
      </c>
      <c r="I381" s="12">
        <f>H381/G381*100</f>
        <v>46.569230769230771</v>
      </c>
      <c r="J381" s="12">
        <f t="shared" si="5"/>
        <v>3.1081829023689451</v>
      </c>
      <c r="K381" s="7">
        <v>181624</v>
      </c>
      <c r="L381" s="7">
        <v>33700</v>
      </c>
      <c r="M381" s="7">
        <f>G381-L381</f>
        <v>161300</v>
      </c>
      <c r="N381" s="7">
        <v>108767.6484375</v>
      </c>
      <c r="O381" s="22">
        <f>M381/N381</f>
        <v>1.4829777265313051</v>
      </c>
      <c r="P381" s="27">
        <v>934</v>
      </c>
      <c r="Q381" s="32">
        <f>M381/P381</f>
        <v>172.69807280513919</v>
      </c>
      <c r="R381" s="37" t="s">
        <v>823</v>
      </c>
      <c r="S381" s="42">
        <f>ABS(O2306-O381)*100</f>
        <v>10.462093648493065</v>
      </c>
      <c r="T381" t="s">
        <v>32</v>
      </c>
      <c r="V381" s="7">
        <v>32500</v>
      </c>
      <c r="W381" t="s">
        <v>33</v>
      </c>
      <c r="X381" s="17" t="s">
        <v>34</v>
      </c>
      <c r="Z381" t="s">
        <v>297</v>
      </c>
      <c r="AA381">
        <v>407</v>
      </c>
      <c r="AB381">
        <v>62</v>
      </c>
    </row>
    <row r="382" spans="1:28" x14ac:dyDescent="0.25">
      <c r="A382" t="s">
        <v>856</v>
      </c>
      <c r="B382" t="s">
        <v>857</v>
      </c>
      <c r="C382" s="17">
        <v>44305</v>
      </c>
      <c r="D382" s="7">
        <v>183000</v>
      </c>
      <c r="E382" t="s">
        <v>29</v>
      </c>
      <c r="F382" t="s">
        <v>30</v>
      </c>
      <c r="G382" s="7">
        <v>183000</v>
      </c>
      <c r="H382" s="7">
        <v>92090</v>
      </c>
      <c r="I382" s="12">
        <f>H382/G382*100</f>
        <v>50.322404371584696</v>
      </c>
      <c r="J382" s="12">
        <f t="shared" si="5"/>
        <v>0.64499069998498015</v>
      </c>
      <c r="K382" s="7">
        <v>184179</v>
      </c>
      <c r="L382" s="7">
        <v>33700</v>
      </c>
      <c r="M382" s="7">
        <f>G382-L382</f>
        <v>149300</v>
      </c>
      <c r="N382" s="7">
        <v>110646.3203125</v>
      </c>
      <c r="O382" s="22">
        <f>M382/N382</f>
        <v>1.3493444660276985</v>
      </c>
      <c r="P382" s="27">
        <v>934</v>
      </c>
      <c r="Q382" s="32">
        <f>M382/P382</f>
        <v>159.85010706638116</v>
      </c>
      <c r="R382" s="37" t="s">
        <v>823</v>
      </c>
      <c r="S382" s="42">
        <f>ABS(O2306-O382)*100</f>
        <v>2.9012324018675928</v>
      </c>
      <c r="T382" t="s">
        <v>32</v>
      </c>
      <c r="V382" s="7">
        <v>32500</v>
      </c>
      <c r="W382" t="s">
        <v>33</v>
      </c>
      <c r="X382" s="17" t="s">
        <v>34</v>
      </c>
      <c r="Z382" t="s">
        <v>297</v>
      </c>
      <c r="AA382">
        <v>407</v>
      </c>
      <c r="AB382">
        <v>63</v>
      </c>
    </row>
    <row r="383" spans="1:28" x14ac:dyDescent="0.25">
      <c r="A383" t="s">
        <v>858</v>
      </c>
      <c r="B383" t="s">
        <v>859</v>
      </c>
      <c r="C383" s="17">
        <v>44771</v>
      </c>
      <c r="D383" s="7">
        <v>184300</v>
      </c>
      <c r="E383" t="s">
        <v>29</v>
      </c>
      <c r="F383" t="s">
        <v>30</v>
      </c>
      <c r="G383" s="7">
        <v>184300</v>
      </c>
      <c r="H383" s="7">
        <v>90970</v>
      </c>
      <c r="I383" s="12">
        <f>H383/G383*100</f>
        <v>49.359739555073254</v>
      </c>
      <c r="J383" s="12">
        <f t="shared" si="5"/>
        <v>0.3176741165264616</v>
      </c>
      <c r="K383" s="7">
        <v>181939</v>
      </c>
      <c r="L383" s="7">
        <v>33700</v>
      </c>
      <c r="M383" s="7">
        <f>G383-L383</f>
        <v>150600</v>
      </c>
      <c r="N383" s="7">
        <v>108999.265625</v>
      </c>
      <c r="O383" s="22">
        <f>M383/N383</f>
        <v>1.3816606849272064</v>
      </c>
      <c r="P383" s="27">
        <v>934</v>
      </c>
      <c r="Q383" s="32">
        <f>M383/P383</f>
        <v>161.24197002141327</v>
      </c>
      <c r="R383" s="37" t="s">
        <v>823</v>
      </c>
      <c r="S383" s="42">
        <f>ABS(O2306-O383)*100</f>
        <v>0.33038948808319368</v>
      </c>
      <c r="T383" t="s">
        <v>32</v>
      </c>
      <c r="V383" s="7">
        <v>32500</v>
      </c>
      <c r="W383" t="s">
        <v>33</v>
      </c>
      <c r="X383" s="17" t="s">
        <v>34</v>
      </c>
      <c r="Z383" t="s">
        <v>297</v>
      </c>
      <c r="AA383">
        <v>407</v>
      </c>
      <c r="AB383">
        <v>63</v>
      </c>
    </row>
    <row r="384" spans="1:28" x14ac:dyDescent="0.25">
      <c r="A384" t="s">
        <v>860</v>
      </c>
      <c r="B384" t="s">
        <v>861</v>
      </c>
      <c r="C384" s="17">
        <v>44322</v>
      </c>
      <c r="D384" s="7">
        <v>177000</v>
      </c>
      <c r="E384" t="s">
        <v>29</v>
      </c>
      <c r="F384" t="s">
        <v>30</v>
      </c>
      <c r="G384" s="7">
        <v>177000</v>
      </c>
      <c r="H384" s="7">
        <v>89770</v>
      </c>
      <c r="I384" s="12">
        <f>H384/G384*100</f>
        <v>50.717514124293785</v>
      </c>
      <c r="J384" s="12">
        <f t="shared" si="5"/>
        <v>1.0401004526940696</v>
      </c>
      <c r="K384" s="7">
        <v>179536</v>
      </c>
      <c r="L384" s="7">
        <v>33700</v>
      </c>
      <c r="M384" s="7">
        <f>G384-L384</f>
        <v>143300</v>
      </c>
      <c r="N384" s="7">
        <v>107232.3515625</v>
      </c>
      <c r="O384" s="22">
        <f>M384/N384</f>
        <v>1.3363504382022071</v>
      </c>
      <c r="P384" s="27">
        <v>934</v>
      </c>
      <c r="Q384" s="32">
        <f>M384/P384</f>
        <v>153.42612419700214</v>
      </c>
      <c r="R384" s="37" t="s">
        <v>823</v>
      </c>
      <c r="S384" s="42">
        <f>ABS(O2306-O384)*100</f>
        <v>4.2006351844167344</v>
      </c>
      <c r="T384" t="s">
        <v>32</v>
      </c>
      <c r="V384" s="7">
        <v>32500</v>
      </c>
      <c r="W384" t="s">
        <v>33</v>
      </c>
      <c r="X384" s="17" t="s">
        <v>34</v>
      </c>
      <c r="Z384" t="s">
        <v>297</v>
      </c>
      <c r="AA384">
        <v>407</v>
      </c>
      <c r="AB384">
        <v>63</v>
      </c>
    </row>
    <row r="385" spans="1:28" x14ac:dyDescent="0.25">
      <c r="A385" t="s">
        <v>862</v>
      </c>
      <c r="B385" t="s">
        <v>863</v>
      </c>
      <c r="C385" s="17">
        <v>44329</v>
      </c>
      <c r="D385" s="7">
        <v>156000</v>
      </c>
      <c r="E385" t="s">
        <v>29</v>
      </c>
      <c r="F385" t="s">
        <v>30</v>
      </c>
      <c r="G385" s="7">
        <v>156000</v>
      </c>
      <c r="H385" s="7">
        <v>91570</v>
      </c>
      <c r="I385" s="12">
        <f>H385/G385*100</f>
        <v>58.698717948717949</v>
      </c>
      <c r="J385" s="12">
        <f t="shared" si="5"/>
        <v>9.021304277118233</v>
      </c>
      <c r="K385" s="7">
        <v>183144</v>
      </c>
      <c r="L385" s="7">
        <v>33700</v>
      </c>
      <c r="M385" s="7">
        <f>G385-L385</f>
        <v>122300</v>
      </c>
      <c r="N385" s="7">
        <v>109885.296875</v>
      </c>
      <c r="O385" s="22">
        <f>M385/N385</f>
        <v>1.1129787467300776</v>
      </c>
      <c r="P385" s="27">
        <v>934</v>
      </c>
      <c r="Q385" s="32">
        <f>M385/P385</f>
        <v>130.94218415417558</v>
      </c>
      <c r="R385" s="37" t="s">
        <v>823</v>
      </c>
      <c r="S385" s="42">
        <f>ABS(O2306-O385)*100</f>
        <v>26.537804331629687</v>
      </c>
      <c r="T385" t="s">
        <v>32</v>
      </c>
      <c r="V385" s="7">
        <v>32500</v>
      </c>
      <c r="W385" t="s">
        <v>33</v>
      </c>
      <c r="X385" s="17" t="s">
        <v>34</v>
      </c>
      <c r="Z385" t="s">
        <v>297</v>
      </c>
      <c r="AA385">
        <v>407</v>
      </c>
      <c r="AB385">
        <v>63</v>
      </c>
    </row>
    <row r="386" spans="1:28" x14ac:dyDescent="0.25">
      <c r="A386" t="s">
        <v>864</v>
      </c>
      <c r="B386" t="s">
        <v>865</v>
      </c>
      <c r="C386" s="17">
        <v>44795</v>
      </c>
      <c r="D386" s="7">
        <v>187000</v>
      </c>
      <c r="E386" t="s">
        <v>29</v>
      </c>
      <c r="F386" t="s">
        <v>30</v>
      </c>
      <c r="G386" s="7">
        <v>187000</v>
      </c>
      <c r="H386" s="7">
        <v>90300</v>
      </c>
      <c r="I386" s="12">
        <f>H386/G386*100</f>
        <v>48.288770053475936</v>
      </c>
      <c r="J386" s="12">
        <f t="shared" si="5"/>
        <v>1.3886436181237798</v>
      </c>
      <c r="K386" s="7">
        <v>180598</v>
      </c>
      <c r="L386" s="7">
        <v>34243</v>
      </c>
      <c r="M386" s="7">
        <f>G386-L386</f>
        <v>152757</v>
      </c>
      <c r="N386" s="7">
        <v>107613.96875</v>
      </c>
      <c r="O386" s="22">
        <f>M386/N386</f>
        <v>1.4194904413838003</v>
      </c>
      <c r="P386" s="27">
        <v>934</v>
      </c>
      <c r="Q386" s="32">
        <f>M386/P386</f>
        <v>163.55139186295503</v>
      </c>
      <c r="R386" s="37" t="s">
        <v>823</v>
      </c>
      <c r="S386" s="42">
        <f>ABS(O2306-O386)*100</f>
        <v>4.1133651337425858</v>
      </c>
      <c r="T386" t="s">
        <v>32</v>
      </c>
      <c r="V386" s="7">
        <v>32500</v>
      </c>
      <c r="W386" t="s">
        <v>33</v>
      </c>
      <c r="X386" s="17" t="s">
        <v>34</v>
      </c>
      <c r="Z386" t="s">
        <v>297</v>
      </c>
      <c r="AA386">
        <v>407</v>
      </c>
      <c r="AB386">
        <v>63</v>
      </c>
    </row>
    <row r="387" spans="1:28" x14ac:dyDescent="0.25">
      <c r="A387" t="s">
        <v>866</v>
      </c>
      <c r="B387" t="s">
        <v>867</v>
      </c>
      <c r="C387" s="17">
        <v>44873</v>
      </c>
      <c r="D387" s="7">
        <v>205000</v>
      </c>
      <c r="E387" t="s">
        <v>29</v>
      </c>
      <c r="F387" t="s">
        <v>30</v>
      </c>
      <c r="G387" s="7">
        <v>205000</v>
      </c>
      <c r="H387" s="7">
        <v>91470</v>
      </c>
      <c r="I387" s="12">
        <f>H387/G387*100</f>
        <v>44.619512195121949</v>
      </c>
      <c r="J387" s="12">
        <f t="shared" ref="J387:J450" si="6">+ABS(I387-$I$2311)</f>
        <v>5.0579014764777668</v>
      </c>
      <c r="K387" s="7">
        <v>182946</v>
      </c>
      <c r="L387" s="7">
        <v>33700</v>
      </c>
      <c r="M387" s="7">
        <f>G387-L387</f>
        <v>171300</v>
      </c>
      <c r="N387" s="7">
        <v>109739.703125</v>
      </c>
      <c r="O387" s="22">
        <f>M387/N387</f>
        <v>1.5609664972838426</v>
      </c>
      <c r="P387" s="27">
        <v>934</v>
      </c>
      <c r="Q387" s="32">
        <f>M387/P387</f>
        <v>183.40471092077087</v>
      </c>
      <c r="R387" s="37" t="s">
        <v>823</v>
      </c>
      <c r="S387" s="42">
        <f>ABS(O2306-O387)*100</f>
        <v>18.260970723746816</v>
      </c>
      <c r="T387" t="s">
        <v>32</v>
      </c>
      <c r="V387" s="7">
        <v>32500</v>
      </c>
      <c r="W387" t="s">
        <v>33</v>
      </c>
      <c r="X387" s="17" t="s">
        <v>34</v>
      </c>
      <c r="Z387" t="s">
        <v>297</v>
      </c>
      <c r="AA387">
        <v>407</v>
      </c>
      <c r="AB387">
        <v>63</v>
      </c>
    </row>
    <row r="388" spans="1:28" x14ac:dyDescent="0.25">
      <c r="A388" t="s">
        <v>868</v>
      </c>
      <c r="B388" t="s">
        <v>869</v>
      </c>
      <c r="C388" s="17">
        <v>44405</v>
      </c>
      <c r="D388" s="7">
        <v>185000</v>
      </c>
      <c r="E388" t="s">
        <v>29</v>
      </c>
      <c r="F388" t="s">
        <v>30</v>
      </c>
      <c r="G388" s="7">
        <v>185000</v>
      </c>
      <c r="H388" s="7">
        <v>91130</v>
      </c>
      <c r="I388" s="12">
        <f>H388/G388*100</f>
        <v>49.259459459459457</v>
      </c>
      <c r="J388" s="12">
        <f t="shared" si="6"/>
        <v>0.41795421214025907</v>
      </c>
      <c r="K388" s="7">
        <v>182267</v>
      </c>
      <c r="L388" s="7">
        <v>34075</v>
      </c>
      <c r="M388" s="7">
        <f>G388-L388</f>
        <v>150925</v>
      </c>
      <c r="N388" s="7">
        <v>108964.703125</v>
      </c>
      <c r="O388" s="22">
        <f>M388/N388</f>
        <v>1.3850815509208041</v>
      </c>
      <c r="P388" s="27">
        <v>934</v>
      </c>
      <c r="Q388" s="32">
        <f>M388/P388</f>
        <v>161.5899357601713</v>
      </c>
      <c r="R388" s="37" t="s">
        <v>823</v>
      </c>
      <c r="S388" s="42">
        <f>ABS(O2306-O388)*100</f>
        <v>0.67247608744296361</v>
      </c>
      <c r="T388" t="s">
        <v>32</v>
      </c>
      <c r="V388" s="7">
        <v>32500</v>
      </c>
      <c r="W388" t="s">
        <v>33</v>
      </c>
      <c r="X388" s="17" t="s">
        <v>34</v>
      </c>
      <c r="Z388" t="s">
        <v>297</v>
      </c>
      <c r="AA388">
        <v>407</v>
      </c>
      <c r="AB388">
        <v>63</v>
      </c>
    </row>
    <row r="389" spans="1:28" x14ac:dyDescent="0.25">
      <c r="A389" t="s">
        <v>870</v>
      </c>
      <c r="B389" t="s">
        <v>871</v>
      </c>
      <c r="C389" s="17">
        <v>44533</v>
      </c>
      <c r="D389" s="7">
        <v>500000</v>
      </c>
      <c r="E389" t="s">
        <v>29</v>
      </c>
      <c r="F389" t="s">
        <v>30</v>
      </c>
      <c r="G389" s="7">
        <v>500000</v>
      </c>
      <c r="H389" s="7">
        <v>242320</v>
      </c>
      <c r="I389" s="12">
        <f>H389/G389*100</f>
        <v>48.463999999999999</v>
      </c>
      <c r="J389" s="12">
        <f t="shared" si="6"/>
        <v>1.2134136715997172</v>
      </c>
      <c r="K389" s="7">
        <v>484648</v>
      </c>
      <c r="L389" s="7">
        <v>72756</v>
      </c>
      <c r="M389" s="7">
        <f>G389-L389</f>
        <v>427244</v>
      </c>
      <c r="N389" s="7">
        <v>420297.96875</v>
      </c>
      <c r="O389" s="22">
        <f>M389/N389</f>
        <v>1.0165264449663129</v>
      </c>
      <c r="P389" s="27">
        <v>3175</v>
      </c>
      <c r="Q389" s="32">
        <f>M389/P389</f>
        <v>134.56503937007875</v>
      </c>
      <c r="R389" s="37" t="s">
        <v>872</v>
      </c>
      <c r="S389" s="42">
        <f>ABS(O2306-O389)*100</f>
        <v>36.183034508006152</v>
      </c>
      <c r="T389" t="s">
        <v>32</v>
      </c>
      <c r="V389" s="7">
        <v>65000</v>
      </c>
      <c r="W389" t="s">
        <v>33</v>
      </c>
      <c r="X389" s="17" t="s">
        <v>34</v>
      </c>
      <c r="Z389" t="s">
        <v>873</v>
      </c>
      <c r="AA389">
        <v>401</v>
      </c>
      <c r="AB389">
        <v>65</v>
      </c>
    </row>
    <row r="390" spans="1:28" x14ac:dyDescent="0.25">
      <c r="A390" t="s">
        <v>874</v>
      </c>
      <c r="B390" t="s">
        <v>875</v>
      </c>
      <c r="C390" s="17">
        <v>44847</v>
      </c>
      <c r="D390" s="7">
        <v>549900</v>
      </c>
      <c r="E390" t="s">
        <v>29</v>
      </c>
      <c r="F390" t="s">
        <v>30</v>
      </c>
      <c r="G390" s="7">
        <v>549900</v>
      </c>
      <c r="H390" s="7">
        <v>249820</v>
      </c>
      <c r="I390" s="12">
        <f>H390/G390*100</f>
        <v>45.430078196035645</v>
      </c>
      <c r="J390" s="12">
        <f t="shared" si="6"/>
        <v>4.2473354755640713</v>
      </c>
      <c r="K390" s="7">
        <v>499644</v>
      </c>
      <c r="L390" s="7">
        <v>73077</v>
      </c>
      <c r="M390" s="7">
        <f>G390-L390</f>
        <v>476823</v>
      </c>
      <c r="N390" s="7">
        <v>435272.4375</v>
      </c>
      <c r="O390" s="22">
        <f>M390/N390</f>
        <v>1.0954587493263916</v>
      </c>
      <c r="P390" s="27">
        <v>3178</v>
      </c>
      <c r="Q390" s="32">
        <f>M390/P390</f>
        <v>150.03870358716173</v>
      </c>
      <c r="R390" s="37" t="s">
        <v>872</v>
      </c>
      <c r="S390" s="42">
        <f>ABS(O2306-O390)*100</f>
        <v>28.289804071998283</v>
      </c>
      <c r="T390" t="s">
        <v>32</v>
      </c>
      <c r="V390" s="7">
        <v>65000</v>
      </c>
      <c r="W390" t="s">
        <v>33</v>
      </c>
      <c r="X390" s="17" t="s">
        <v>34</v>
      </c>
      <c r="Z390" t="s">
        <v>873</v>
      </c>
      <c r="AA390">
        <v>401</v>
      </c>
      <c r="AB390">
        <v>66</v>
      </c>
    </row>
    <row r="391" spans="1:28" x14ac:dyDescent="0.25">
      <c r="A391" t="s">
        <v>876</v>
      </c>
      <c r="B391" t="s">
        <v>877</v>
      </c>
      <c r="C391" s="17">
        <v>44903</v>
      </c>
      <c r="D391" s="7">
        <v>515000</v>
      </c>
      <c r="E391" t="s">
        <v>29</v>
      </c>
      <c r="F391" t="s">
        <v>30</v>
      </c>
      <c r="G391" s="7">
        <v>515000</v>
      </c>
      <c r="H391" s="7">
        <v>235810</v>
      </c>
      <c r="I391" s="12">
        <f>H391/G391*100</f>
        <v>45.788349514563109</v>
      </c>
      <c r="J391" s="12">
        <f t="shared" si="6"/>
        <v>3.8890641570366071</v>
      </c>
      <c r="K391" s="7">
        <v>471628</v>
      </c>
      <c r="L391" s="7">
        <v>80828</v>
      </c>
      <c r="M391" s="7">
        <f>G391-L391</f>
        <v>434172</v>
      </c>
      <c r="N391" s="7">
        <v>398775.5</v>
      </c>
      <c r="O391" s="22">
        <f>M391/N391</f>
        <v>1.0887629756592367</v>
      </c>
      <c r="P391" s="27">
        <v>2745</v>
      </c>
      <c r="Q391" s="32">
        <f>M391/P391</f>
        <v>158.16830601092897</v>
      </c>
      <c r="R391" s="37" t="s">
        <v>872</v>
      </c>
      <c r="S391" s="42">
        <f>ABS(O2306-O391)*100</f>
        <v>28.95938143871377</v>
      </c>
      <c r="T391" t="s">
        <v>652</v>
      </c>
      <c r="V391" s="7">
        <v>65000</v>
      </c>
      <c r="W391" t="s">
        <v>33</v>
      </c>
      <c r="X391" s="17" t="s">
        <v>34</v>
      </c>
      <c r="Z391" t="s">
        <v>873</v>
      </c>
      <c r="AA391">
        <v>401</v>
      </c>
      <c r="AB391">
        <v>67</v>
      </c>
    </row>
    <row r="392" spans="1:28" x14ac:dyDescent="0.25">
      <c r="A392" t="s">
        <v>878</v>
      </c>
      <c r="B392" t="s">
        <v>879</v>
      </c>
      <c r="C392" s="17">
        <v>44396</v>
      </c>
      <c r="D392" s="7">
        <v>480000</v>
      </c>
      <c r="E392" t="s">
        <v>29</v>
      </c>
      <c r="F392" t="s">
        <v>30</v>
      </c>
      <c r="G392" s="7">
        <v>480000</v>
      </c>
      <c r="H392" s="7">
        <v>238150</v>
      </c>
      <c r="I392" s="12">
        <f>H392/G392*100</f>
        <v>49.614583333333336</v>
      </c>
      <c r="J392" s="12">
        <f t="shared" si="6"/>
        <v>6.2830338266380181E-2</v>
      </c>
      <c r="K392" s="7">
        <v>476304</v>
      </c>
      <c r="L392" s="7">
        <v>78812</v>
      </c>
      <c r="M392" s="7">
        <f>G392-L392</f>
        <v>401188</v>
      </c>
      <c r="N392" s="7">
        <v>405604.09375</v>
      </c>
      <c r="O392" s="22">
        <f>M392/N392</f>
        <v>0.98911230478674128</v>
      </c>
      <c r="P392" s="27">
        <v>2763</v>
      </c>
      <c r="Q392" s="32">
        <f>M392/P392</f>
        <v>145.20014477017733</v>
      </c>
      <c r="R392" s="37" t="s">
        <v>872</v>
      </c>
      <c r="S392" s="42">
        <f>ABS(O2306-O392)*100</f>
        <v>38.924448525963321</v>
      </c>
      <c r="T392" t="s">
        <v>32</v>
      </c>
      <c r="V392" s="7">
        <v>65000</v>
      </c>
      <c r="W392" t="s">
        <v>33</v>
      </c>
      <c r="X392" s="17" t="s">
        <v>34</v>
      </c>
      <c r="Z392" t="s">
        <v>873</v>
      </c>
      <c r="AA392">
        <v>401</v>
      </c>
      <c r="AB392">
        <v>70</v>
      </c>
    </row>
    <row r="393" spans="1:28" x14ac:dyDescent="0.25">
      <c r="A393" t="s">
        <v>880</v>
      </c>
      <c r="B393" t="s">
        <v>881</v>
      </c>
      <c r="C393" s="17">
        <v>44767</v>
      </c>
      <c r="D393" s="7">
        <v>480000</v>
      </c>
      <c r="E393" t="s">
        <v>29</v>
      </c>
      <c r="F393" t="s">
        <v>30</v>
      </c>
      <c r="G393" s="7">
        <v>480000</v>
      </c>
      <c r="H393" s="7">
        <v>227340</v>
      </c>
      <c r="I393" s="12">
        <f>H393/G393*100</f>
        <v>47.362500000000004</v>
      </c>
      <c r="J393" s="12">
        <f t="shared" si="6"/>
        <v>2.3149136715997116</v>
      </c>
      <c r="K393" s="7">
        <v>454689</v>
      </c>
      <c r="L393" s="7">
        <v>71799</v>
      </c>
      <c r="M393" s="7">
        <f>G393-L393</f>
        <v>408201</v>
      </c>
      <c r="N393" s="7">
        <v>390704.09375</v>
      </c>
      <c r="O393" s="22">
        <f>M393/N393</f>
        <v>1.0447830123356623</v>
      </c>
      <c r="P393" s="27">
        <v>2728</v>
      </c>
      <c r="Q393" s="32">
        <f>M393/P393</f>
        <v>149.63379765395894</v>
      </c>
      <c r="R393" s="37" t="s">
        <v>872</v>
      </c>
      <c r="S393" s="42">
        <f>ABS(O2306-O393)*100</f>
        <v>33.357377771071214</v>
      </c>
      <c r="T393" t="s">
        <v>32</v>
      </c>
      <c r="V393" s="7">
        <v>65000</v>
      </c>
      <c r="W393" t="s">
        <v>33</v>
      </c>
      <c r="X393" s="17" t="s">
        <v>34</v>
      </c>
      <c r="Z393" t="s">
        <v>873</v>
      </c>
      <c r="AA393">
        <v>401</v>
      </c>
      <c r="AB393">
        <v>69</v>
      </c>
    </row>
    <row r="394" spans="1:28" x14ac:dyDescent="0.25">
      <c r="A394" t="s">
        <v>882</v>
      </c>
      <c r="B394" t="s">
        <v>883</v>
      </c>
      <c r="C394" s="17">
        <v>44728</v>
      </c>
      <c r="D394" s="7">
        <v>410000</v>
      </c>
      <c r="E394" t="s">
        <v>29</v>
      </c>
      <c r="F394" t="s">
        <v>30</v>
      </c>
      <c r="G394" s="7">
        <v>410000</v>
      </c>
      <c r="H394" s="7">
        <v>223940</v>
      </c>
      <c r="I394" s="12">
        <f>H394/G394*100</f>
        <v>54.619512195121956</v>
      </c>
      <c r="J394" s="12">
        <f t="shared" si="6"/>
        <v>4.9420985235222403</v>
      </c>
      <c r="K394" s="7">
        <v>447875</v>
      </c>
      <c r="L394" s="7">
        <v>72756</v>
      </c>
      <c r="M394" s="7">
        <f>G394-L394</f>
        <v>337244</v>
      </c>
      <c r="N394" s="7">
        <v>382774.5</v>
      </c>
      <c r="O394" s="22">
        <f>M394/N394</f>
        <v>0.8810513762019152</v>
      </c>
      <c r="P394" s="27">
        <v>2463</v>
      </c>
      <c r="Q394" s="32">
        <f>M394/P394</f>
        <v>136.92407632967925</v>
      </c>
      <c r="R394" s="37" t="s">
        <v>872</v>
      </c>
      <c r="S394" s="42">
        <f>ABS(O2306-O394)*100</f>
        <v>49.730541384445928</v>
      </c>
      <c r="T394" t="s">
        <v>652</v>
      </c>
      <c r="V394" s="7">
        <v>65000</v>
      </c>
      <c r="W394" t="s">
        <v>33</v>
      </c>
      <c r="X394" s="17" t="s">
        <v>34</v>
      </c>
      <c r="Z394" t="s">
        <v>873</v>
      </c>
      <c r="AA394">
        <v>401</v>
      </c>
      <c r="AB394">
        <v>70</v>
      </c>
    </row>
    <row r="395" spans="1:28" x14ac:dyDescent="0.25">
      <c r="A395" t="s">
        <v>884</v>
      </c>
      <c r="B395" t="s">
        <v>885</v>
      </c>
      <c r="C395" s="17">
        <v>44552</v>
      </c>
      <c r="D395" s="7">
        <v>550000</v>
      </c>
      <c r="E395" t="s">
        <v>29</v>
      </c>
      <c r="F395" t="s">
        <v>30</v>
      </c>
      <c r="G395" s="7">
        <v>550000</v>
      </c>
      <c r="H395" s="7">
        <v>234320</v>
      </c>
      <c r="I395" s="12">
        <f>H395/G395*100</f>
        <v>42.603636363636369</v>
      </c>
      <c r="J395" s="12">
        <f t="shared" si="6"/>
        <v>7.073777307963347</v>
      </c>
      <c r="K395" s="7">
        <v>468644</v>
      </c>
      <c r="L395" s="7">
        <v>81910</v>
      </c>
      <c r="M395" s="7">
        <f>G395-L395</f>
        <v>468090</v>
      </c>
      <c r="N395" s="7">
        <v>394626.53125</v>
      </c>
      <c r="O395" s="22">
        <f>M395/N395</f>
        <v>1.1861594772082369</v>
      </c>
      <c r="P395" s="27">
        <v>2732</v>
      </c>
      <c r="Q395" s="32">
        <f>M395/P395</f>
        <v>171.33601756954613</v>
      </c>
      <c r="R395" s="37" t="s">
        <v>872</v>
      </c>
      <c r="S395" s="42">
        <f>ABS(O2306-O395)*100</f>
        <v>19.219731283813758</v>
      </c>
      <c r="T395" t="s">
        <v>32</v>
      </c>
      <c r="V395" s="7">
        <v>65000</v>
      </c>
      <c r="W395" t="s">
        <v>33</v>
      </c>
      <c r="X395" s="17" t="s">
        <v>34</v>
      </c>
      <c r="Z395" t="s">
        <v>873</v>
      </c>
      <c r="AA395">
        <v>401</v>
      </c>
      <c r="AB395">
        <v>70</v>
      </c>
    </row>
    <row r="396" spans="1:28" x14ac:dyDescent="0.25">
      <c r="A396" t="s">
        <v>886</v>
      </c>
      <c r="B396" t="s">
        <v>887</v>
      </c>
      <c r="C396" s="17">
        <v>44777</v>
      </c>
      <c r="D396" s="7">
        <v>555000</v>
      </c>
      <c r="E396" t="s">
        <v>29</v>
      </c>
      <c r="F396" t="s">
        <v>30</v>
      </c>
      <c r="G396" s="7">
        <v>555000</v>
      </c>
      <c r="H396" s="7">
        <v>268190</v>
      </c>
      <c r="I396" s="12">
        <f>H396/G396*100</f>
        <v>48.322522522522519</v>
      </c>
      <c r="J396" s="12">
        <f t="shared" si="6"/>
        <v>1.3548911490771971</v>
      </c>
      <c r="K396" s="7">
        <v>536371</v>
      </c>
      <c r="L396" s="7">
        <v>90439</v>
      </c>
      <c r="M396" s="7">
        <f>G396-L396</f>
        <v>464561</v>
      </c>
      <c r="N396" s="7">
        <v>455032.65625</v>
      </c>
      <c r="O396" s="22">
        <f>M396/N396</f>
        <v>1.0209399119362657</v>
      </c>
      <c r="P396" s="27">
        <v>3185</v>
      </c>
      <c r="Q396" s="32">
        <f>M396/P396</f>
        <v>145.85902668759812</v>
      </c>
      <c r="R396" s="37" t="s">
        <v>872</v>
      </c>
      <c r="S396" s="42">
        <f>ABS(O2306-O396)*100</f>
        <v>35.741687811010877</v>
      </c>
      <c r="T396" t="s">
        <v>32</v>
      </c>
      <c r="V396" s="7">
        <v>75000</v>
      </c>
      <c r="W396" t="s">
        <v>33</v>
      </c>
      <c r="X396" s="17" t="s">
        <v>34</v>
      </c>
      <c r="Z396" t="s">
        <v>873</v>
      </c>
      <c r="AA396">
        <v>401</v>
      </c>
      <c r="AB396">
        <v>70</v>
      </c>
    </row>
    <row r="397" spans="1:28" x14ac:dyDescent="0.25">
      <c r="A397" t="s">
        <v>888</v>
      </c>
      <c r="B397" t="s">
        <v>889</v>
      </c>
      <c r="C397" s="17">
        <v>44341</v>
      </c>
      <c r="D397" s="7">
        <v>520000</v>
      </c>
      <c r="E397" t="s">
        <v>29</v>
      </c>
      <c r="F397" t="s">
        <v>30</v>
      </c>
      <c r="G397" s="7">
        <v>520000</v>
      </c>
      <c r="H397" s="7">
        <v>296550</v>
      </c>
      <c r="I397" s="12">
        <f>H397/G397*100</f>
        <v>57.02884615384616</v>
      </c>
      <c r="J397" s="12">
        <f t="shared" si="6"/>
        <v>7.3514324822464445</v>
      </c>
      <c r="K397" s="7">
        <v>593103</v>
      </c>
      <c r="L397" s="7">
        <v>82312</v>
      </c>
      <c r="M397" s="7">
        <f>G397-L397</f>
        <v>437688</v>
      </c>
      <c r="N397" s="7">
        <v>521215.3125</v>
      </c>
      <c r="O397" s="22">
        <f>M397/N397</f>
        <v>0.83974509095029704</v>
      </c>
      <c r="P397" s="27">
        <v>3231</v>
      </c>
      <c r="Q397" s="32">
        <f>M397/P397</f>
        <v>135.46518105849583</v>
      </c>
      <c r="R397" s="37" t="s">
        <v>872</v>
      </c>
      <c r="S397" s="42">
        <f>ABS(O2306-O397)*100</f>
        <v>53.861169909607739</v>
      </c>
      <c r="T397" t="s">
        <v>32</v>
      </c>
      <c r="V397" s="7">
        <v>70000</v>
      </c>
      <c r="W397" t="s">
        <v>33</v>
      </c>
      <c r="X397" s="17" t="s">
        <v>34</v>
      </c>
      <c r="Z397" t="s">
        <v>873</v>
      </c>
      <c r="AA397">
        <v>401</v>
      </c>
      <c r="AB397">
        <v>80</v>
      </c>
    </row>
    <row r="398" spans="1:28" x14ac:dyDescent="0.25">
      <c r="A398" t="s">
        <v>890</v>
      </c>
      <c r="B398" t="s">
        <v>891</v>
      </c>
      <c r="C398" s="17">
        <v>44868</v>
      </c>
      <c r="D398" s="7">
        <v>425000</v>
      </c>
      <c r="E398" t="s">
        <v>29</v>
      </c>
      <c r="F398" t="s">
        <v>30</v>
      </c>
      <c r="G398" s="7">
        <v>425000</v>
      </c>
      <c r="H398" s="7">
        <v>230210</v>
      </c>
      <c r="I398" s="12">
        <f>H398/G398*100</f>
        <v>54.167058823529416</v>
      </c>
      <c r="J398" s="12">
        <f t="shared" si="6"/>
        <v>4.4896451519297003</v>
      </c>
      <c r="K398" s="7">
        <v>460413</v>
      </c>
      <c r="L398" s="7">
        <v>75899</v>
      </c>
      <c r="M398" s="7">
        <f>G398-L398</f>
        <v>349101</v>
      </c>
      <c r="N398" s="7">
        <v>392361.21875</v>
      </c>
      <c r="O398" s="22">
        <f>M398/N398</f>
        <v>0.88974389750388649</v>
      </c>
      <c r="P398" s="27">
        <v>2903</v>
      </c>
      <c r="Q398" s="32">
        <f>M398/P398</f>
        <v>120.25525318635894</v>
      </c>
      <c r="R398" s="37" t="s">
        <v>872</v>
      </c>
      <c r="S398" s="42">
        <f>ABS(O2306-O398)*100</f>
        <v>48.861289254248796</v>
      </c>
      <c r="T398" t="s">
        <v>32</v>
      </c>
      <c r="V398" s="7">
        <v>70000</v>
      </c>
      <c r="W398" t="s">
        <v>33</v>
      </c>
      <c r="X398" s="17" t="s">
        <v>34</v>
      </c>
      <c r="Z398" t="s">
        <v>873</v>
      </c>
      <c r="AA398">
        <v>401</v>
      </c>
      <c r="AB398">
        <v>62</v>
      </c>
    </row>
    <row r="399" spans="1:28" x14ac:dyDescent="0.25">
      <c r="A399" t="s">
        <v>892</v>
      </c>
      <c r="B399" t="s">
        <v>893</v>
      </c>
      <c r="C399" s="17">
        <v>44377</v>
      </c>
      <c r="D399" s="7">
        <v>521000</v>
      </c>
      <c r="E399" t="s">
        <v>29</v>
      </c>
      <c r="F399" t="s">
        <v>30</v>
      </c>
      <c r="G399" s="7">
        <v>521000</v>
      </c>
      <c r="H399" s="7">
        <v>243700</v>
      </c>
      <c r="I399" s="12">
        <f>H399/G399*100</f>
        <v>46.775431861804222</v>
      </c>
      <c r="J399" s="12">
        <f t="shared" si="6"/>
        <v>2.9019818097954939</v>
      </c>
      <c r="K399" s="7">
        <v>487397</v>
      </c>
      <c r="L399" s="7">
        <v>81799</v>
      </c>
      <c r="M399" s="7">
        <f>G399-L399</f>
        <v>439201</v>
      </c>
      <c r="N399" s="7">
        <v>413875.5</v>
      </c>
      <c r="O399" s="22">
        <f>M399/N399</f>
        <v>1.0611911069874878</v>
      </c>
      <c r="P399" s="27">
        <v>2877</v>
      </c>
      <c r="Q399" s="32">
        <f>M399/P399</f>
        <v>152.65936739659367</v>
      </c>
      <c r="R399" s="37" t="s">
        <v>872</v>
      </c>
      <c r="S399" s="42">
        <f>ABS(O2306-O399)*100</f>
        <v>31.716568305888671</v>
      </c>
      <c r="T399" t="s">
        <v>32</v>
      </c>
      <c r="V399" s="7">
        <v>75000</v>
      </c>
      <c r="W399" t="s">
        <v>33</v>
      </c>
      <c r="X399" s="17" t="s">
        <v>34</v>
      </c>
      <c r="Z399" t="s">
        <v>873</v>
      </c>
      <c r="AA399">
        <v>401</v>
      </c>
      <c r="AB399">
        <v>69</v>
      </c>
    </row>
    <row r="400" spans="1:28" x14ac:dyDescent="0.25">
      <c r="A400" t="s">
        <v>894</v>
      </c>
      <c r="B400" t="s">
        <v>895</v>
      </c>
      <c r="C400" s="17">
        <v>44832</v>
      </c>
      <c r="D400" s="7">
        <v>515000</v>
      </c>
      <c r="E400" t="s">
        <v>29</v>
      </c>
      <c r="F400" t="s">
        <v>30</v>
      </c>
      <c r="G400" s="7">
        <v>515000</v>
      </c>
      <c r="H400" s="7">
        <v>213800</v>
      </c>
      <c r="I400" s="12">
        <f>H400/G400*100</f>
        <v>41.514563106796118</v>
      </c>
      <c r="J400" s="12">
        <f t="shared" si="6"/>
        <v>8.1628505648035983</v>
      </c>
      <c r="K400" s="7">
        <v>427600</v>
      </c>
      <c r="L400" s="7">
        <v>82530</v>
      </c>
      <c r="M400" s="7">
        <f>G400-L400</f>
        <v>432470</v>
      </c>
      <c r="N400" s="7">
        <v>352112.25</v>
      </c>
      <c r="O400" s="22">
        <f>M400/N400</f>
        <v>1.2282162861417063</v>
      </c>
      <c r="P400" s="27">
        <v>2730</v>
      </c>
      <c r="Q400" s="32">
        <f>M400/P400</f>
        <v>158.41391941391942</v>
      </c>
      <c r="R400" s="37" t="s">
        <v>872</v>
      </c>
      <c r="S400" s="42">
        <f>ABS(O2306-O400)*100</f>
        <v>15.014050390466815</v>
      </c>
      <c r="T400" t="s">
        <v>32</v>
      </c>
      <c r="V400" s="7">
        <v>75000</v>
      </c>
      <c r="W400" t="s">
        <v>33</v>
      </c>
      <c r="X400" s="17" t="s">
        <v>34</v>
      </c>
      <c r="Z400" t="s">
        <v>873</v>
      </c>
      <c r="AA400">
        <v>401</v>
      </c>
      <c r="AB400">
        <v>62</v>
      </c>
    </row>
    <row r="401" spans="1:28" x14ac:dyDescent="0.25">
      <c r="A401" t="s">
        <v>896</v>
      </c>
      <c r="B401" t="s">
        <v>897</v>
      </c>
      <c r="C401" s="17">
        <v>44993</v>
      </c>
      <c r="D401" s="7">
        <v>375000</v>
      </c>
      <c r="E401" t="s">
        <v>29</v>
      </c>
      <c r="F401" t="s">
        <v>30</v>
      </c>
      <c r="G401" s="7">
        <v>375000</v>
      </c>
      <c r="H401" s="7">
        <v>227660</v>
      </c>
      <c r="I401" s="12">
        <f>H401/G401*100</f>
        <v>60.70933333333334</v>
      </c>
      <c r="J401" s="12">
        <f t="shared" si="6"/>
        <v>11.031919661733625</v>
      </c>
      <c r="K401" s="7">
        <v>455315</v>
      </c>
      <c r="L401" s="7">
        <v>82418</v>
      </c>
      <c r="M401" s="7">
        <f>G401-L401</f>
        <v>292582</v>
      </c>
      <c r="N401" s="7">
        <v>380507.15625</v>
      </c>
      <c r="O401" s="22">
        <f>M401/N401</f>
        <v>0.76892640570409776</v>
      </c>
      <c r="P401" s="27">
        <v>2702</v>
      </c>
      <c r="Q401" s="32">
        <f>M401/P401</f>
        <v>108.28349370836418</v>
      </c>
      <c r="R401" s="37" t="s">
        <v>872</v>
      </c>
      <c r="S401" s="42">
        <f>ABS(O2306-O401)*100</f>
        <v>60.943038434227667</v>
      </c>
      <c r="T401" t="s">
        <v>32</v>
      </c>
      <c r="V401" s="7">
        <v>75000</v>
      </c>
      <c r="W401" t="s">
        <v>33</v>
      </c>
      <c r="X401" s="17" t="s">
        <v>34</v>
      </c>
      <c r="Z401" t="s">
        <v>873</v>
      </c>
      <c r="AA401">
        <v>401</v>
      </c>
      <c r="AB401">
        <v>64</v>
      </c>
    </row>
    <row r="402" spans="1:28" x14ac:dyDescent="0.25">
      <c r="A402" t="s">
        <v>898</v>
      </c>
      <c r="B402" t="s">
        <v>899</v>
      </c>
      <c r="C402" s="17">
        <v>44439</v>
      </c>
      <c r="D402" s="7">
        <v>400000</v>
      </c>
      <c r="E402" t="s">
        <v>29</v>
      </c>
      <c r="F402" t="s">
        <v>30</v>
      </c>
      <c r="G402" s="7">
        <v>400000</v>
      </c>
      <c r="H402" s="7">
        <v>241140</v>
      </c>
      <c r="I402" s="12">
        <f>H402/G402*100</f>
        <v>60.284999999999997</v>
      </c>
      <c r="J402" s="12">
        <f t="shared" si="6"/>
        <v>10.607586328400281</v>
      </c>
      <c r="K402" s="7">
        <v>482272</v>
      </c>
      <c r="L402" s="7">
        <v>72756</v>
      </c>
      <c r="M402" s="7">
        <f>G402-L402</f>
        <v>327244</v>
      </c>
      <c r="N402" s="7">
        <v>417873.46875</v>
      </c>
      <c r="O402" s="22">
        <f>M402/N402</f>
        <v>0.78311743738815676</v>
      </c>
      <c r="P402" s="27">
        <v>3186</v>
      </c>
      <c r="Q402" s="32">
        <f>M402/P402</f>
        <v>102.71311989956058</v>
      </c>
      <c r="R402" s="37" t="s">
        <v>872</v>
      </c>
      <c r="S402" s="42">
        <f>ABS(O2306-O402)*100</f>
        <v>59.52393526582177</v>
      </c>
      <c r="T402" t="s">
        <v>32</v>
      </c>
      <c r="V402" s="7">
        <v>65000</v>
      </c>
      <c r="W402" t="s">
        <v>33</v>
      </c>
      <c r="X402" s="17" t="s">
        <v>34</v>
      </c>
      <c r="Z402" t="s">
        <v>873</v>
      </c>
      <c r="AA402">
        <v>401</v>
      </c>
      <c r="AB402">
        <v>65</v>
      </c>
    </row>
    <row r="403" spans="1:28" x14ac:dyDescent="0.25">
      <c r="A403" t="s">
        <v>900</v>
      </c>
      <c r="B403" t="s">
        <v>901</v>
      </c>
      <c r="C403" s="17">
        <v>44851</v>
      </c>
      <c r="D403" s="7">
        <v>525000</v>
      </c>
      <c r="E403" t="s">
        <v>29</v>
      </c>
      <c r="F403" t="s">
        <v>30</v>
      </c>
      <c r="G403" s="7">
        <v>525000</v>
      </c>
      <c r="H403" s="7">
        <v>235600</v>
      </c>
      <c r="I403" s="12">
        <f>H403/G403*100</f>
        <v>44.876190476190473</v>
      </c>
      <c r="J403" s="12">
        <f t="shared" si="6"/>
        <v>4.8012231954092428</v>
      </c>
      <c r="K403" s="7">
        <v>471203</v>
      </c>
      <c r="L403" s="7">
        <v>71518</v>
      </c>
      <c r="M403" s="7">
        <f>G403-L403</f>
        <v>453482</v>
      </c>
      <c r="N403" s="7">
        <v>407841.84375</v>
      </c>
      <c r="O403" s="22">
        <f>M403/N403</f>
        <v>1.111906507263577</v>
      </c>
      <c r="P403" s="27">
        <v>2954</v>
      </c>
      <c r="Q403" s="32">
        <f>M403/P403</f>
        <v>153.51455653351388</v>
      </c>
      <c r="R403" s="37" t="s">
        <v>872</v>
      </c>
      <c r="S403" s="42">
        <f>ABS(O2306-O403)*100</f>
        <v>26.645028278279746</v>
      </c>
      <c r="T403" t="s">
        <v>32</v>
      </c>
      <c r="V403" s="7">
        <v>65000</v>
      </c>
      <c r="W403" t="s">
        <v>33</v>
      </c>
      <c r="X403" s="17" t="s">
        <v>34</v>
      </c>
      <c r="Z403" t="s">
        <v>873</v>
      </c>
      <c r="AA403">
        <v>401</v>
      </c>
      <c r="AB403">
        <v>68</v>
      </c>
    </row>
    <row r="404" spans="1:28" x14ac:dyDescent="0.25">
      <c r="A404" t="s">
        <v>902</v>
      </c>
      <c r="B404" t="s">
        <v>903</v>
      </c>
      <c r="C404" s="17">
        <v>44392</v>
      </c>
      <c r="D404" s="7">
        <v>455000</v>
      </c>
      <c r="E404" t="s">
        <v>29</v>
      </c>
      <c r="F404" t="s">
        <v>30</v>
      </c>
      <c r="G404" s="7">
        <v>455000</v>
      </c>
      <c r="H404" s="7">
        <v>219510</v>
      </c>
      <c r="I404" s="12">
        <f>H404/G404*100</f>
        <v>48.243956043956047</v>
      </c>
      <c r="J404" s="12">
        <f t="shared" si="6"/>
        <v>1.4334576276436692</v>
      </c>
      <c r="K404" s="7">
        <v>439021</v>
      </c>
      <c r="L404" s="7">
        <v>72530</v>
      </c>
      <c r="M404" s="7">
        <f>G404-L404</f>
        <v>382470</v>
      </c>
      <c r="N404" s="7">
        <v>373970.40625</v>
      </c>
      <c r="O404" s="22">
        <f>M404/N404</f>
        <v>1.0227279849099022</v>
      </c>
      <c r="P404" s="27">
        <v>2607</v>
      </c>
      <c r="Q404" s="32">
        <f>M404/P404</f>
        <v>146.70886075949366</v>
      </c>
      <c r="R404" s="37" t="s">
        <v>872</v>
      </c>
      <c r="S404" s="42">
        <f>ABS(O2306-O404)*100</f>
        <v>35.562880513647222</v>
      </c>
      <c r="T404" t="s">
        <v>32</v>
      </c>
      <c r="V404" s="7">
        <v>65000</v>
      </c>
      <c r="W404" t="s">
        <v>33</v>
      </c>
      <c r="X404" s="17" t="s">
        <v>34</v>
      </c>
      <c r="Z404" t="s">
        <v>873</v>
      </c>
      <c r="AA404">
        <v>401</v>
      </c>
      <c r="AB404">
        <v>66</v>
      </c>
    </row>
    <row r="405" spans="1:28" x14ac:dyDescent="0.25">
      <c r="A405" t="s">
        <v>904</v>
      </c>
      <c r="B405" t="s">
        <v>905</v>
      </c>
      <c r="C405" s="17">
        <v>44438</v>
      </c>
      <c r="D405" s="7">
        <v>300000</v>
      </c>
      <c r="E405" t="s">
        <v>29</v>
      </c>
      <c r="F405" t="s">
        <v>30</v>
      </c>
      <c r="G405" s="7">
        <v>300000</v>
      </c>
      <c r="H405" s="7">
        <v>172380</v>
      </c>
      <c r="I405" s="12">
        <f>H405/G405*100</f>
        <v>57.46</v>
      </c>
      <c r="J405" s="12">
        <f t="shared" si="6"/>
        <v>7.782586328400285</v>
      </c>
      <c r="K405" s="7">
        <v>344766</v>
      </c>
      <c r="L405" s="7">
        <v>67676</v>
      </c>
      <c r="M405" s="7">
        <f>G405-L405</f>
        <v>232324</v>
      </c>
      <c r="N405" s="7">
        <v>374445.9375</v>
      </c>
      <c r="O405" s="22">
        <f>M405/N405</f>
        <v>0.62044737766716995</v>
      </c>
      <c r="P405" s="27">
        <v>2352</v>
      </c>
      <c r="Q405" s="32">
        <f>M405/P405</f>
        <v>98.777210884353735</v>
      </c>
      <c r="R405" s="37" t="s">
        <v>906</v>
      </c>
      <c r="S405" s="42">
        <f>ABS(O2306-O405)*100</f>
        <v>75.79094123792045</v>
      </c>
      <c r="T405" t="s">
        <v>32</v>
      </c>
      <c r="V405" s="7">
        <v>65000</v>
      </c>
      <c r="W405" t="s">
        <v>33</v>
      </c>
      <c r="X405" s="17" t="s">
        <v>34</v>
      </c>
      <c r="Z405" t="s">
        <v>873</v>
      </c>
      <c r="AA405">
        <v>407</v>
      </c>
      <c r="AB405">
        <v>64</v>
      </c>
    </row>
    <row r="406" spans="1:28" x14ac:dyDescent="0.25">
      <c r="A406" t="s">
        <v>907</v>
      </c>
      <c r="B406" t="s">
        <v>908</v>
      </c>
      <c r="C406" s="17">
        <v>44512</v>
      </c>
      <c r="D406" s="7">
        <v>368000</v>
      </c>
      <c r="E406" t="s">
        <v>29</v>
      </c>
      <c r="F406" t="s">
        <v>30</v>
      </c>
      <c r="G406" s="7">
        <v>368000</v>
      </c>
      <c r="H406" s="7">
        <v>166560</v>
      </c>
      <c r="I406" s="12">
        <f>H406/G406*100</f>
        <v>45.260869565217391</v>
      </c>
      <c r="J406" s="12">
        <f t="shared" si="6"/>
        <v>4.4165441063823252</v>
      </c>
      <c r="K406" s="7">
        <v>333115</v>
      </c>
      <c r="L406" s="7">
        <v>67676</v>
      </c>
      <c r="M406" s="7">
        <f>G406-L406</f>
        <v>300324</v>
      </c>
      <c r="N406" s="7">
        <v>358701.34375</v>
      </c>
      <c r="O406" s="22">
        <f>M406/N406</f>
        <v>0.83725362403245807</v>
      </c>
      <c r="P406" s="27">
        <v>1862</v>
      </c>
      <c r="Q406" s="32">
        <f>M406/P406</f>
        <v>161.29108485499464</v>
      </c>
      <c r="R406" s="37" t="s">
        <v>906</v>
      </c>
      <c r="S406" s="42">
        <f>ABS(O2306-O406)*100</f>
        <v>54.110316601391638</v>
      </c>
      <c r="T406" t="s">
        <v>74</v>
      </c>
      <c r="V406" s="7">
        <v>65000</v>
      </c>
      <c r="W406" t="s">
        <v>33</v>
      </c>
      <c r="X406" s="17" t="s">
        <v>34</v>
      </c>
      <c r="Z406" t="s">
        <v>873</v>
      </c>
      <c r="AA406">
        <v>407</v>
      </c>
      <c r="AB406">
        <v>66</v>
      </c>
    </row>
    <row r="407" spans="1:28" x14ac:dyDescent="0.25">
      <c r="A407" t="s">
        <v>909</v>
      </c>
      <c r="B407" t="s">
        <v>910</v>
      </c>
      <c r="C407" s="17">
        <v>44735</v>
      </c>
      <c r="D407" s="7">
        <v>530000</v>
      </c>
      <c r="E407" t="s">
        <v>29</v>
      </c>
      <c r="F407" t="s">
        <v>30</v>
      </c>
      <c r="G407" s="7">
        <v>530000</v>
      </c>
      <c r="H407" s="7">
        <v>223900</v>
      </c>
      <c r="I407" s="12">
        <f>H407/G407*100</f>
        <v>42.245283018867923</v>
      </c>
      <c r="J407" s="12">
        <f t="shared" si="6"/>
        <v>7.432130652731793</v>
      </c>
      <c r="K407" s="7">
        <v>447808</v>
      </c>
      <c r="L407" s="7">
        <v>71743</v>
      </c>
      <c r="M407" s="7">
        <f>G407-L407</f>
        <v>458257</v>
      </c>
      <c r="N407" s="7">
        <v>383739.78125</v>
      </c>
      <c r="O407" s="22">
        <f>M407/N407</f>
        <v>1.1941868484608671</v>
      </c>
      <c r="P407" s="27">
        <v>3070</v>
      </c>
      <c r="Q407" s="32">
        <f>M407/P407</f>
        <v>149.26938110749185</v>
      </c>
      <c r="R407" s="37" t="s">
        <v>872</v>
      </c>
      <c r="S407" s="42">
        <f>ABS(O2306-O407)*100</f>
        <v>18.416994158550736</v>
      </c>
      <c r="T407" t="s">
        <v>32</v>
      </c>
      <c r="V407" s="7">
        <v>65000</v>
      </c>
      <c r="W407" t="s">
        <v>33</v>
      </c>
      <c r="X407" s="17" t="s">
        <v>34</v>
      </c>
      <c r="Z407" t="s">
        <v>873</v>
      </c>
      <c r="AA407">
        <v>401</v>
      </c>
      <c r="AB407">
        <v>52</v>
      </c>
    </row>
    <row r="408" spans="1:28" x14ac:dyDescent="0.25">
      <c r="A408" t="s">
        <v>911</v>
      </c>
      <c r="B408" t="s">
        <v>912</v>
      </c>
      <c r="C408" s="17">
        <v>44868</v>
      </c>
      <c r="D408" s="7">
        <v>640000</v>
      </c>
      <c r="E408" t="s">
        <v>29</v>
      </c>
      <c r="F408" t="s">
        <v>30</v>
      </c>
      <c r="G408" s="7">
        <v>640000</v>
      </c>
      <c r="H408" s="7">
        <v>276800</v>
      </c>
      <c r="I408" s="12">
        <f>H408/G408*100</f>
        <v>43.25</v>
      </c>
      <c r="J408" s="12">
        <f t="shared" si="6"/>
        <v>6.4274136715997159</v>
      </c>
      <c r="K408" s="7">
        <v>553605</v>
      </c>
      <c r="L408" s="7">
        <v>83925</v>
      </c>
      <c r="M408" s="7">
        <f>G408-L408</f>
        <v>556075</v>
      </c>
      <c r="N408" s="7">
        <v>479265.3125</v>
      </c>
      <c r="O408" s="22">
        <f>M408/N408</f>
        <v>1.1602654844752613</v>
      </c>
      <c r="P408" s="27">
        <v>3653</v>
      </c>
      <c r="Q408" s="32">
        <f>M408/P408</f>
        <v>152.22419928825622</v>
      </c>
      <c r="R408" s="37" t="s">
        <v>872</v>
      </c>
      <c r="S408" s="42">
        <f>ABS(O2306-O408)*100</f>
        <v>21.80913055711131</v>
      </c>
      <c r="T408" t="s">
        <v>32</v>
      </c>
      <c r="V408" s="7">
        <v>75000</v>
      </c>
      <c r="W408" t="s">
        <v>33</v>
      </c>
      <c r="X408" s="17" t="s">
        <v>34</v>
      </c>
      <c r="Z408" t="s">
        <v>873</v>
      </c>
      <c r="AA408">
        <v>401</v>
      </c>
      <c r="AB408">
        <v>62</v>
      </c>
    </row>
    <row r="409" spans="1:28" x14ac:dyDescent="0.25">
      <c r="A409" t="s">
        <v>913</v>
      </c>
      <c r="B409" t="s">
        <v>914</v>
      </c>
      <c r="C409" s="17">
        <v>44967</v>
      </c>
      <c r="D409" s="7">
        <v>493000</v>
      </c>
      <c r="E409" t="s">
        <v>29</v>
      </c>
      <c r="F409" t="s">
        <v>30</v>
      </c>
      <c r="G409" s="7">
        <v>493000</v>
      </c>
      <c r="H409" s="7">
        <v>249340</v>
      </c>
      <c r="I409" s="12">
        <f>H409/G409*100</f>
        <v>50.57606490872211</v>
      </c>
      <c r="J409" s="12">
        <f t="shared" si="6"/>
        <v>0.89865123712239381</v>
      </c>
      <c r="K409" s="7">
        <v>498679</v>
      </c>
      <c r="L409" s="7">
        <v>86892</v>
      </c>
      <c r="M409" s="7">
        <f>G409-L409</f>
        <v>406108</v>
      </c>
      <c r="N409" s="7">
        <v>420190.8125</v>
      </c>
      <c r="O409" s="22">
        <f>M409/N409</f>
        <v>0.96648472055775847</v>
      </c>
      <c r="P409" s="27">
        <v>2823</v>
      </c>
      <c r="Q409" s="32">
        <f>M409/P409</f>
        <v>143.85688983351045</v>
      </c>
      <c r="R409" s="37" t="s">
        <v>872</v>
      </c>
      <c r="S409" s="42">
        <f>ABS(O2306-O409)*100</f>
        <v>41.187206948861601</v>
      </c>
      <c r="T409" t="s">
        <v>496</v>
      </c>
      <c r="V409" s="7">
        <v>75000</v>
      </c>
      <c r="W409" t="s">
        <v>33</v>
      </c>
      <c r="X409" s="17" t="s">
        <v>34</v>
      </c>
      <c r="Z409" t="s">
        <v>873</v>
      </c>
      <c r="AA409">
        <v>401</v>
      </c>
      <c r="AB409">
        <v>71</v>
      </c>
    </row>
    <row r="410" spans="1:28" x14ac:dyDescent="0.25">
      <c r="A410" t="s">
        <v>915</v>
      </c>
      <c r="B410" t="s">
        <v>916</v>
      </c>
      <c r="C410" s="17">
        <v>44984</v>
      </c>
      <c r="D410" s="7">
        <v>450000</v>
      </c>
      <c r="E410" t="s">
        <v>29</v>
      </c>
      <c r="F410" t="s">
        <v>30</v>
      </c>
      <c r="G410" s="7">
        <v>450000</v>
      </c>
      <c r="H410" s="7">
        <v>220580</v>
      </c>
      <c r="I410" s="12">
        <f>H410/G410*100</f>
        <v>49.017777777777773</v>
      </c>
      <c r="J410" s="12">
        <f t="shared" si="6"/>
        <v>0.65963589382194243</v>
      </c>
      <c r="K410" s="7">
        <v>441168</v>
      </c>
      <c r="L410" s="7">
        <v>72530</v>
      </c>
      <c r="M410" s="7">
        <f>G410-L410</f>
        <v>377470</v>
      </c>
      <c r="N410" s="7">
        <v>376161.21875</v>
      </c>
      <c r="O410" s="22">
        <f>M410/N410</f>
        <v>1.0034793093619516</v>
      </c>
      <c r="P410" s="27">
        <v>2702</v>
      </c>
      <c r="Q410" s="32">
        <f>M410/P410</f>
        <v>139.700222057735</v>
      </c>
      <c r="R410" s="37" t="s">
        <v>872</v>
      </c>
      <c r="S410" s="42">
        <f>ABS(O2306-O410)*100</f>
        <v>37.487748068442286</v>
      </c>
      <c r="T410" t="s">
        <v>32</v>
      </c>
      <c r="V410" s="7">
        <v>65000</v>
      </c>
      <c r="W410" t="s">
        <v>33</v>
      </c>
      <c r="X410" s="17" t="s">
        <v>34</v>
      </c>
      <c r="Z410" t="s">
        <v>873</v>
      </c>
      <c r="AA410">
        <v>401</v>
      </c>
      <c r="AB410">
        <v>64</v>
      </c>
    </row>
    <row r="411" spans="1:28" x14ac:dyDescent="0.25">
      <c r="A411" t="s">
        <v>917</v>
      </c>
      <c r="B411" t="s">
        <v>918</v>
      </c>
      <c r="C411" s="17">
        <v>44777</v>
      </c>
      <c r="D411" s="7">
        <v>510000</v>
      </c>
      <c r="E411" t="s">
        <v>29</v>
      </c>
      <c r="F411" t="s">
        <v>30</v>
      </c>
      <c r="G411" s="7">
        <v>510000</v>
      </c>
      <c r="H411" s="7">
        <v>248870</v>
      </c>
      <c r="I411" s="12">
        <f>H411/G411*100</f>
        <v>48.798039215686273</v>
      </c>
      <c r="J411" s="12">
        <f t="shared" si="6"/>
        <v>0.87937445591344243</v>
      </c>
      <c r="K411" s="7">
        <v>497749</v>
      </c>
      <c r="L411" s="7">
        <v>82643</v>
      </c>
      <c r="M411" s="7">
        <f>G411-L411</f>
        <v>427357</v>
      </c>
      <c r="N411" s="7">
        <v>423577.5625</v>
      </c>
      <c r="O411" s="22">
        <f>M411/N411</f>
        <v>1.0089226574648886</v>
      </c>
      <c r="P411" s="27">
        <v>2772</v>
      </c>
      <c r="Q411" s="32">
        <f>M411/P411</f>
        <v>154.16919191919192</v>
      </c>
      <c r="R411" s="37" t="s">
        <v>872</v>
      </c>
      <c r="S411" s="42">
        <f>ABS(O2306-O411)*100</f>
        <v>36.943413258148581</v>
      </c>
      <c r="T411" t="s">
        <v>652</v>
      </c>
      <c r="V411" s="7">
        <v>75000</v>
      </c>
      <c r="W411" t="s">
        <v>33</v>
      </c>
      <c r="X411" s="17" t="s">
        <v>34</v>
      </c>
      <c r="Z411" t="s">
        <v>873</v>
      </c>
      <c r="AA411">
        <v>401</v>
      </c>
      <c r="AB411">
        <v>67</v>
      </c>
    </row>
    <row r="412" spans="1:28" x14ac:dyDescent="0.25">
      <c r="A412" t="s">
        <v>919</v>
      </c>
      <c r="B412" t="s">
        <v>920</v>
      </c>
      <c r="C412" s="17">
        <v>44333</v>
      </c>
      <c r="D412" s="7">
        <v>444000</v>
      </c>
      <c r="E412" t="s">
        <v>29</v>
      </c>
      <c r="F412" t="s">
        <v>30</v>
      </c>
      <c r="G412" s="7">
        <v>444000</v>
      </c>
      <c r="H412" s="7">
        <v>251110</v>
      </c>
      <c r="I412" s="12">
        <f>H412/G412*100</f>
        <v>56.556306306306304</v>
      </c>
      <c r="J412" s="12">
        <f t="shared" si="6"/>
        <v>6.8788926347065882</v>
      </c>
      <c r="K412" s="7">
        <v>502229</v>
      </c>
      <c r="L412" s="7">
        <v>73499</v>
      </c>
      <c r="M412" s="7">
        <f>G412-L412</f>
        <v>370501</v>
      </c>
      <c r="N412" s="7">
        <v>437479.59375</v>
      </c>
      <c r="O412" s="22">
        <f>M412/N412</f>
        <v>0.84689893035725161</v>
      </c>
      <c r="P412" s="27">
        <v>2830</v>
      </c>
      <c r="Q412" s="32">
        <f>M412/P412</f>
        <v>130.91908127208481</v>
      </c>
      <c r="R412" s="37" t="s">
        <v>872</v>
      </c>
      <c r="S412" s="42">
        <f>ABS(O2306-O412)*100</f>
        <v>53.145785968912286</v>
      </c>
      <c r="T412" t="s">
        <v>652</v>
      </c>
      <c r="V412" s="7">
        <v>65000</v>
      </c>
      <c r="W412" t="s">
        <v>33</v>
      </c>
      <c r="X412" s="17" t="s">
        <v>34</v>
      </c>
      <c r="Z412" t="s">
        <v>873</v>
      </c>
      <c r="AA412">
        <v>401</v>
      </c>
      <c r="AB412">
        <v>66</v>
      </c>
    </row>
    <row r="413" spans="1:28" x14ac:dyDescent="0.25">
      <c r="A413" t="s">
        <v>921</v>
      </c>
      <c r="B413" t="s">
        <v>922</v>
      </c>
      <c r="C413" s="17">
        <v>44393</v>
      </c>
      <c r="D413" s="7">
        <v>335000</v>
      </c>
      <c r="E413" t="s">
        <v>29</v>
      </c>
      <c r="F413" t="s">
        <v>30</v>
      </c>
      <c r="G413" s="7">
        <v>335000</v>
      </c>
      <c r="H413" s="7">
        <v>201670</v>
      </c>
      <c r="I413" s="12">
        <f>H413/G413*100</f>
        <v>60.199999999999996</v>
      </c>
      <c r="J413" s="12">
        <f t="shared" si="6"/>
        <v>10.52258632840028</v>
      </c>
      <c r="K413" s="7">
        <v>403330</v>
      </c>
      <c r="L413" s="7">
        <v>72643</v>
      </c>
      <c r="M413" s="7">
        <f>G413-L413</f>
        <v>262357</v>
      </c>
      <c r="N413" s="7">
        <v>337435.71875</v>
      </c>
      <c r="O413" s="22">
        <f>M413/N413</f>
        <v>0.77750215943907097</v>
      </c>
      <c r="P413" s="27">
        <v>2433</v>
      </c>
      <c r="Q413" s="32">
        <f>M413/P413</f>
        <v>107.83271681052199</v>
      </c>
      <c r="R413" s="37" t="s">
        <v>872</v>
      </c>
      <c r="S413" s="42">
        <f>ABS(O2306-O413)*100</f>
        <v>60.085463060730348</v>
      </c>
      <c r="T413" t="s">
        <v>32</v>
      </c>
      <c r="V413" s="7">
        <v>65000</v>
      </c>
      <c r="W413" t="s">
        <v>33</v>
      </c>
      <c r="X413" s="17" t="s">
        <v>34</v>
      </c>
      <c r="Z413" t="s">
        <v>873</v>
      </c>
      <c r="AA413">
        <v>401</v>
      </c>
      <c r="AB413">
        <v>67</v>
      </c>
    </row>
    <row r="414" spans="1:28" x14ac:dyDescent="0.25">
      <c r="A414" t="s">
        <v>923</v>
      </c>
      <c r="B414" t="s">
        <v>924</v>
      </c>
      <c r="C414" s="17">
        <v>44461</v>
      </c>
      <c r="D414" s="7">
        <v>585000</v>
      </c>
      <c r="E414" t="s">
        <v>29</v>
      </c>
      <c r="F414" t="s">
        <v>30</v>
      </c>
      <c r="G414" s="7">
        <v>585000</v>
      </c>
      <c r="H414" s="7">
        <v>273140</v>
      </c>
      <c r="I414" s="12">
        <f>H414/G414*100</f>
        <v>46.690598290598288</v>
      </c>
      <c r="J414" s="12">
        <f t="shared" si="6"/>
        <v>2.9868153810014277</v>
      </c>
      <c r="K414" s="7">
        <v>546275</v>
      </c>
      <c r="L414" s="7">
        <v>83867</v>
      </c>
      <c r="M414" s="7">
        <f>G414-L414</f>
        <v>501133</v>
      </c>
      <c r="N414" s="7">
        <v>471844.90625</v>
      </c>
      <c r="O414" s="22">
        <f>M414/N414</f>
        <v>1.062071442039648</v>
      </c>
      <c r="P414" s="27">
        <v>3040</v>
      </c>
      <c r="Q414" s="32">
        <f>M414/P414</f>
        <v>164.84638157894736</v>
      </c>
      <c r="R414" s="37" t="s">
        <v>872</v>
      </c>
      <c r="S414" s="42">
        <f>ABS(O2306-O414)*100</f>
        <v>31.628534800672647</v>
      </c>
      <c r="T414" t="s">
        <v>32</v>
      </c>
      <c r="V414" s="7">
        <v>75000</v>
      </c>
      <c r="W414" t="s">
        <v>33</v>
      </c>
      <c r="X414" s="17" t="s">
        <v>34</v>
      </c>
      <c r="Z414" t="s">
        <v>873</v>
      </c>
      <c r="AA414">
        <v>401</v>
      </c>
      <c r="AB414">
        <v>66</v>
      </c>
    </row>
    <row r="415" spans="1:28" x14ac:dyDescent="0.25">
      <c r="A415" t="s">
        <v>925</v>
      </c>
      <c r="B415" t="s">
        <v>926</v>
      </c>
      <c r="C415" s="17">
        <v>44397</v>
      </c>
      <c r="D415" s="7">
        <v>470000</v>
      </c>
      <c r="E415" t="s">
        <v>29</v>
      </c>
      <c r="F415" t="s">
        <v>30</v>
      </c>
      <c r="G415" s="7">
        <v>470000</v>
      </c>
      <c r="H415" s="7">
        <v>227890</v>
      </c>
      <c r="I415" s="12">
        <f>H415/G415*100</f>
        <v>48.48723404255319</v>
      </c>
      <c r="J415" s="12">
        <f t="shared" si="6"/>
        <v>1.1901796290465256</v>
      </c>
      <c r="K415" s="7">
        <v>455776</v>
      </c>
      <c r="L415" s="7">
        <v>82530</v>
      </c>
      <c r="M415" s="7">
        <f>G415-L415</f>
        <v>387470</v>
      </c>
      <c r="N415" s="7">
        <v>380863.25</v>
      </c>
      <c r="O415" s="22">
        <f>M415/N415</f>
        <v>1.0173467773538141</v>
      </c>
      <c r="P415" s="27">
        <v>2883</v>
      </c>
      <c r="Q415" s="32">
        <f>M415/P415</f>
        <v>134.39819632327436</v>
      </c>
      <c r="R415" s="37" t="s">
        <v>872</v>
      </c>
      <c r="S415" s="42">
        <f>ABS(O2306-O415)*100</f>
        <v>36.101001269256038</v>
      </c>
      <c r="T415" t="s">
        <v>32</v>
      </c>
      <c r="V415" s="7">
        <v>75000</v>
      </c>
      <c r="W415" t="s">
        <v>33</v>
      </c>
      <c r="X415" s="17" t="s">
        <v>34</v>
      </c>
      <c r="Z415" t="s">
        <v>873</v>
      </c>
      <c r="AA415">
        <v>401</v>
      </c>
      <c r="AB415">
        <v>66</v>
      </c>
    </row>
    <row r="416" spans="1:28" x14ac:dyDescent="0.25">
      <c r="A416" t="s">
        <v>927</v>
      </c>
      <c r="B416" t="s">
        <v>928</v>
      </c>
      <c r="C416" s="17">
        <v>44671</v>
      </c>
      <c r="D416" s="7">
        <v>505000</v>
      </c>
      <c r="E416" t="s">
        <v>29</v>
      </c>
      <c r="F416" t="s">
        <v>30</v>
      </c>
      <c r="G416" s="7">
        <v>505000</v>
      </c>
      <c r="H416" s="7">
        <v>251180</v>
      </c>
      <c r="I416" s="12">
        <f>H416/G416*100</f>
        <v>49.738613861386142</v>
      </c>
      <c r="J416" s="12">
        <f t="shared" si="6"/>
        <v>6.1200189786426051E-2</v>
      </c>
      <c r="K416" s="7">
        <v>502350</v>
      </c>
      <c r="L416" s="7">
        <v>84592</v>
      </c>
      <c r="M416" s="7">
        <f>G416-L416</f>
        <v>420408</v>
      </c>
      <c r="N416" s="7">
        <v>426283.6875</v>
      </c>
      <c r="O416" s="22">
        <f>M416/N416</f>
        <v>0.98621648523672401</v>
      </c>
      <c r="P416" s="27">
        <v>3168</v>
      </c>
      <c r="Q416" s="32">
        <f>M416/P416</f>
        <v>132.70454545454547</v>
      </c>
      <c r="R416" s="37" t="s">
        <v>872</v>
      </c>
      <c r="S416" s="42">
        <f>ABS(O2306-O416)*100</f>
        <v>39.214030480965043</v>
      </c>
      <c r="T416" t="s">
        <v>32</v>
      </c>
      <c r="V416" s="7">
        <v>75000</v>
      </c>
      <c r="W416" t="s">
        <v>33</v>
      </c>
      <c r="X416" s="17" t="s">
        <v>34</v>
      </c>
      <c r="Z416" t="s">
        <v>873</v>
      </c>
      <c r="AA416">
        <v>401</v>
      </c>
      <c r="AB416">
        <v>66</v>
      </c>
    </row>
    <row r="417" spans="1:28" x14ac:dyDescent="0.25">
      <c r="A417" t="s">
        <v>929</v>
      </c>
      <c r="B417" t="s">
        <v>930</v>
      </c>
      <c r="C417" s="17">
        <v>44343</v>
      </c>
      <c r="D417" s="7">
        <v>450000</v>
      </c>
      <c r="E417" t="s">
        <v>29</v>
      </c>
      <c r="F417" t="s">
        <v>30</v>
      </c>
      <c r="G417" s="7">
        <v>450000</v>
      </c>
      <c r="H417" s="7">
        <v>231700</v>
      </c>
      <c r="I417" s="12">
        <f>H417/G417*100</f>
        <v>51.488888888888887</v>
      </c>
      <c r="J417" s="12">
        <f t="shared" si="6"/>
        <v>1.8114752172891713</v>
      </c>
      <c r="K417" s="7">
        <v>463392</v>
      </c>
      <c r="L417" s="7">
        <v>82643</v>
      </c>
      <c r="M417" s="7">
        <f>G417-L417</f>
        <v>367357</v>
      </c>
      <c r="N417" s="7">
        <v>388519.375</v>
      </c>
      <c r="O417" s="22">
        <f>M417/N417</f>
        <v>0.9455307087323509</v>
      </c>
      <c r="P417" s="27">
        <v>2702</v>
      </c>
      <c r="Q417" s="32">
        <f>M417/P417</f>
        <v>135.95743893412288</v>
      </c>
      <c r="R417" s="37" t="s">
        <v>872</v>
      </c>
      <c r="S417" s="42">
        <f>ABS(O2306-O417)*100</f>
        <v>43.282608131402355</v>
      </c>
      <c r="T417" t="s">
        <v>32</v>
      </c>
      <c r="V417" s="7">
        <v>75000</v>
      </c>
      <c r="W417" t="s">
        <v>33</v>
      </c>
      <c r="X417" s="17" t="s">
        <v>34</v>
      </c>
      <c r="Z417" t="s">
        <v>873</v>
      </c>
      <c r="AA417">
        <v>401</v>
      </c>
      <c r="AB417">
        <v>64</v>
      </c>
    </row>
    <row r="418" spans="1:28" x14ac:dyDescent="0.25">
      <c r="A418" t="s">
        <v>931</v>
      </c>
      <c r="B418" t="s">
        <v>932</v>
      </c>
      <c r="C418" s="17">
        <v>44855</v>
      </c>
      <c r="D418" s="7">
        <v>455000</v>
      </c>
      <c r="E418" t="s">
        <v>29</v>
      </c>
      <c r="F418" t="s">
        <v>30</v>
      </c>
      <c r="G418" s="7">
        <v>455000</v>
      </c>
      <c r="H418" s="7">
        <v>219640</v>
      </c>
      <c r="I418" s="12">
        <f>H418/G418*100</f>
        <v>48.272527472527472</v>
      </c>
      <c r="J418" s="12">
        <f t="shared" si="6"/>
        <v>1.4048861990722443</v>
      </c>
      <c r="K418" s="7">
        <v>439279</v>
      </c>
      <c r="L418" s="7">
        <v>87928</v>
      </c>
      <c r="M418" s="7">
        <f>G418-L418</f>
        <v>367072</v>
      </c>
      <c r="N418" s="7">
        <v>358521.4375</v>
      </c>
      <c r="O418" s="22">
        <f>M418/N418</f>
        <v>1.0238495152748013</v>
      </c>
      <c r="P418" s="27">
        <v>3018</v>
      </c>
      <c r="Q418" s="32">
        <f>M418/P418</f>
        <v>121.62756792577866</v>
      </c>
      <c r="R418" s="37" t="s">
        <v>872</v>
      </c>
      <c r="S418" s="42">
        <f>ABS(O2306-O418)*100</f>
        <v>35.450727477157315</v>
      </c>
      <c r="T418" t="s">
        <v>32</v>
      </c>
      <c r="V418" s="7">
        <v>80000</v>
      </c>
      <c r="W418" t="s">
        <v>33</v>
      </c>
      <c r="X418" s="17" t="s">
        <v>34</v>
      </c>
      <c r="Z418" t="s">
        <v>873</v>
      </c>
      <c r="AA418">
        <v>401</v>
      </c>
      <c r="AB418">
        <v>58</v>
      </c>
    </row>
    <row r="419" spans="1:28" x14ac:dyDescent="0.25">
      <c r="A419" t="s">
        <v>933</v>
      </c>
      <c r="B419" t="s">
        <v>934</v>
      </c>
      <c r="C419" s="17">
        <v>44370</v>
      </c>
      <c r="D419" s="7">
        <v>463000</v>
      </c>
      <c r="E419" t="s">
        <v>29</v>
      </c>
      <c r="F419" t="s">
        <v>30</v>
      </c>
      <c r="G419" s="7">
        <v>463000</v>
      </c>
      <c r="H419" s="7">
        <v>250440</v>
      </c>
      <c r="I419" s="12">
        <f>H419/G419*100</f>
        <v>54.090712742980564</v>
      </c>
      <c r="J419" s="12">
        <f t="shared" si="6"/>
        <v>4.4132990713808482</v>
      </c>
      <c r="K419" s="7">
        <v>500878</v>
      </c>
      <c r="L419" s="7">
        <v>84556</v>
      </c>
      <c r="M419" s="7">
        <f>G419-L419</f>
        <v>378444</v>
      </c>
      <c r="N419" s="7">
        <v>424818.375</v>
      </c>
      <c r="O419" s="22">
        <f>M419/N419</f>
        <v>0.8908371724740014</v>
      </c>
      <c r="P419" s="27">
        <v>2470</v>
      </c>
      <c r="Q419" s="32">
        <f>M419/P419</f>
        <v>153.21619433198381</v>
      </c>
      <c r="R419" s="37" t="s">
        <v>872</v>
      </c>
      <c r="S419" s="42">
        <f>ABS(O2306-O419)*100</f>
        <v>48.751961757237304</v>
      </c>
      <c r="T419" t="s">
        <v>74</v>
      </c>
      <c r="V419" s="7">
        <v>75000</v>
      </c>
      <c r="W419" t="s">
        <v>33</v>
      </c>
      <c r="X419" s="17" t="s">
        <v>34</v>
      </c>
      <c r="Z419" t="s">
        <v>873</v>
      </c>
      <c r="AA419">
        <v>401</v>
      </c>
      <c r="AB419">
        <v>62</v>
      </c>
    </row>
    <row r="420" spans="1:28" x14ac:dyDescent="0.25">
      <c r="A420" t="s">
        <v>935</v>
      </c>
      <c r="B420" t="s">
        <v>936</v>
      </c>
      <c r="C420" s="17">
        <v>44355</v>
      </c>
      <c r="D420" s="7">
        <v>380000</v>
      </c>
      <c r="E420" t="s">
        <v>29</v>
      </c>
      <c r="F420" t="s">
        <v>30</v>
      </c>
      <c r="G420" s="7">
        <v>380000</v>
      </c>
      <c r="H420" s="7">
        <v>229520</v>
      </c>
      <c r="I420" s="12">
        <f>H420/G420*100</f>
        <v>60.4</v>
      </c>
      <c r="J420" s="12">
        <f t="shared" si="6"/>
        <v>10.722586328400283</v>
      </c>
      <c r="K420" s="7">
        <v>459033</v>
      </c>
      <c r="L420" s="7">
        <v>73904</v>
      </c>
      <c r="M420" s="7">
        <f>G420-L420</f>
        <v>306096</v>
      </c>
      <c r="N420" s="7">
        <v>392988.78125</v>
      </c>
      <c r="O420" s="22">
        <f>M420/N420</f>
        <v>0.77889246361278919</v>
      </c>
      <c r="P420" s="27">
        <v>2826</v>
      </c>
      <c r="Q420" s="32">
        <f>M420/P420</f>
        <v>108.31422505307856</v>
      </c>
      <c r="R420" s="37" t="s">
        <v>872</v>
      </c>
      <c r="S420" s="42">
        <f>ABS(O2306-O420)*100</f>
        <v>59.946432643358527</v>
      </c>
      <c r="T420" t="s">
        <v>32</v>
      </c>
      <c r="V420" s="7">
        <v>65000</v>
      </c>
      <c r="W420" t="s">
        <v>33</v>
      </c>
      <c r="X420" s="17" t="s">
        <v>34</v>
      </c>
      <c r="Z420" t="s">
        <v>873</v>
      </c>
      <c r="AA420">
        <v>401</v>
      </c>
      <c r="AB420">
        <v>66</v>
      </c>
    </row>
    <row r="421" spans="1:28" x14ac:dyDescent="0.25">
      <c r="A421" t="s">
        <v>937</v>
      </c>
      <c r="B421" t="s">
        <v>938</v>
      </c>
      <c r="C421" s="17">
        <v>44981</v>
      </c>
      <c r="D421" s="7">
        <v>422000</v>
      </c>
      <c r="E421" t="s">
        <v>29</v>
      </c>
      <c r="F421" t="s">
        <v>30</v>
      </c>
      <c r="G421" s="7">
        <v>422000</v>
      </c>
      <c r="H421" s="7">
        <v>204550</v>
      </c>
      <c r="I421" s="12">
        <f>H421/G421*100</f>
        <v>48.471563981042657</v>
      </c>
      <c r="J421" s="12">
        <f t="shared" si="6"/>
        <v>1.2058496905570593</v>
      </c>
      <c r="K421" s="7">
        <v>409093</v>
      </c>
      <c r="L421" s="7">
        <v>78617</v>
      </c>
      <c r="M421" s="7">
        <f>G421-L421</f>
        <v>343383</v>
      </c>
      <c r="N421" s="7">
        <v>337220.40625</v>
      </c>
      <c r="O421" s="22">
        <f>M421/N421</f>
        <v>1.0182746762526327</v>
      </c>
      <c r="P421" s="27">
        <v>2390</v>
      </c>
      <c r="Q421" s="32">
        <f>M421/P421</f>
        <v>143.67489539748954</v>
      </c>
      <c r="R421" s="37" t="s">
        <v>872</v>
      </c>
      <c r="S421" s="42">
        <f>ABS(O2306-O421)*100</f>
        <v>36.008211379374174</v>
      </c>
      <c r="T421" t="s">
        <v>32</v>
      </c>
      <c r="V421" s="7">
        <v>65000</v>
      </c>
      <c r="W421" t="s">
        <v>33</v>
      </c>
      <c r="X421" s="17" t="s">
        <v>34</v>
      </c>
      <c r="Z421" t="s">
        <v>873</v>
      </c>
      <c r="AA421">
        <v>401</v>
      </c>
      <c r="AB421">
        <v>68</v>
      </c>
    </row>
    <row r="422" spans="1:28" x14ac:dyDescent="0.25">
      <c r="A422" t="s">
        <v>939</v>
      </c>
      <c r="B422" t="s">
        <v>940</v>
      </c>
      <c r="C422" s="17">
        <v>44365</v>
      </c>
      <c r="D422" s="7">
        <v>450000</v>
      </c>
      <c r="E422" t="s">
        <v>29</v>
      </c>
      <c r="F422" t="s">
        <v>30</v>
      </c>
      <c r="G422" s="7">
        <v>450000</v>
      </c>
      <c r="H422" s="7">
        <v>275420</v>
      </c>
      <c r="I422" s="12">
        <f>H422/G422*100</f>
        <v>61.204444444444441</v>
      </c>
      <c r="J422" s="12">
        <f t="shared" si="6"/>
        <v>11.527030772844725</v>
      </c>
      <c r="K422" s="7">
        <v>550830</v>
      </c>
      <c r="L422" s="7">
        <v>72886</v>
      </c>
      <c r="M422" s="7">
        <f>G422-L422</f>
        <v>377114</v>
      </c>
      <c r="N422" s="7">
        <v>487697.96875</v>
      </c>
      <c r="O422" s="22">
        <f>M422/N422</f>
        <v>0.77325316930592614</v>
      </c>
      <c r="P422" s="27">
        <v>3077</v>
      </c>
      <c r="Q422" s="32">
        <f>M422/P422</f>
        <v>122.55898602534937</v>
      </c>
      <c r="R422" s="37" t="s">
        <v>872</v>
      </c>
      <c r="S422" s="42">
        <f>ABS(O2306-O422)*100</f>
        <v>60.510362074044835</v>
      </c>
      <c r="T422" t="s">
        <v>32</v>
      </c>
      <c r="V422" s="7">
        <v>65000</v>
      </c>
      <c r="W422" t="s">
        <v>33</v>
      </c>
      <c r="X422" s="17" t="s">
        <v>34</v>
      </c>
      <c r="Z422" t="s">
        <v>873</v>
      </c>
      <c r="AA422">
        <v>401</v>
      </c>
      <c r="AB422">
        <v>68</v>
      </c>
    </row>
    <row r="423" spans="1:28" x14ac:dyDescent="0.25">
      <c r="A423" t="s">
        <v>941</v>
      </c>
      <c r="B423" t="s">
        <v>942</v>
      </c>
      <c r="C423" s="17">
        <v>44805</v>
      </c>
      <c r="D423" s="7">
        <v>495000</v>
      </c>
      <c r="E423" t="s">
        <v>29</v>
      </c>
      <c r="F423" t="s">
        <v>30</v>
      </c>
      <c r="G423" s="7">
        <v>495000</v>
      </c>
      <c r="H423" s="7">
        <v>221070</v>
      </c>
      <c r="I423" s="12">
        <f>H423/G423*100</f>
        <v>44.660606060606064</v>
      </c>
      <c r="J423" s="12">
        <f t="shared" si="6"/>
        <v>5.0168076109936521</v>
      </c>
      <c r="K423" s="7">
        <v>442141</v>
      </c>
      <c r="L423" s="7">
        <v>71996</v>
      </c>
      <c r="M423" s="7">
        <f>G423-L423</f>
        <v>423004</v>
      </c>
      <c r="N423" s="7">
        <v>377698.96875</v>
      </c>
      <c r="O423" s="22">
        <f>M423/N423</f>
        <v>1.1199501057679284</v>
      </c>
      <c r="P423" s="27">
        <v>2599</v>
      </c>
      <c r="Q423" s="32">
        <f>M423/P423</f>
        <v>162.75644478645634</v>
      </c>
      <c r="R423" s="37" t="s">
        <v>872</v>
      </c>
      <c r="S423" s="42">
        <f>ABS(O2306-O423)*100</f>
        <v>25.840668427844605</v>
      </c>
      <c r="T423" t="s">
        <v>32</v>
      </c>
      <c r="V423" s="7">
        <v>65000</v>
      </c>
      <c r="W423" t="s">
        <v>33</v>
      </c>
      <c r="X423" s="17" t="s">
        <v>34</v>
      </c>
      <c r="Z423" t="s">
        <v>873</v>
      </c>
      <c r="AA423">
        <v>401</v>
      </c>
      <c r="AB423">
        <v>69</v>
      </c>
    </row>
    <row r="424" spans="1:28" x14ac:dyDescent="0.25">
      <c r="A424" t="s">
        <v>943</v>
      </c>
      <c r="B424" t="s">
        <v>944</v>
      </c>
      <c r="C424" s="17">
        <v>44739</v>
      </c>
      <c r="D424" s="7">
        <v>539000</v>
      </c>
      <c r="E424" t="s">
        <v>29</v>
      </c>
      <c r="F424" t="s">
        <v>30</v>
      </c>
      <c r="G424" s="7">
        <v>539000</v>
      </c>
      <c r="H424" s="7">
        <v>226910</v>
      </c>
      <c r="I424" s="12">
        <f>H424/G424*100</f>
        <v>42.098330241187384</v>
      </c>
      <c r="J424" s="12">
        <f t="shared" si="6"/>
        <v>7.5790834304123322</v>
      </c>
      <c r="K424" s="7">
        <v>453812</v>
      </c>
      <c r="L424" s="7">
        <v>76330</v>
      </c>
      <c r="M424" s="7">
        <f>G424-L424</f>
        <v>462670</v>
      </c>
      <c r="N424" s="7">
        <v>385185.71875</v>
      </c>
      <c r="O424" s="22">
        <f>M424/N424</f>
        <v>1.2011608361323753</v>
      </c>
      <c r="P424" s="27">
        <v>2786</v>
      </c>
      <c r="Q424" s="32">
        <f>M424/P424</f>
        <v>166.06963388370423</v>
      </c>
      <c r="R424" s="37" t="s">
        <v>872</v>
      </c>
      <c r="S424" s="42">
        <f>ABS(O2306-O424)*100</f>
        <v>17.719595391399913</v>
      </c>
      <c r="T424" t="s">
        <v>32</v>
      </c>
      <c r="V424" s="7">
        <v>65000</v>
      </c>
      <c r="W424" t="s">
        <v>33</v>
      </c>
      <c r="X424" s="17" t="s">
        <v>34</v>
      </c>
      <c r="Z424" t="s">
        <v>873</v>
      </c>
      <c r="AA424">
        <v>401</v>
      </c>
      <c r="AB424">
        <v>68</v>
      </c>
    </row>
    <row r="425" spans="1:28" x14ac:dyDescent="0.25">
      <c r="A425" t="s">
        <v>945</v>
      </c>
      <c r="B425" t="s">
        <v>946</v>
      </c>
      <c r="C425" s="17">
        <v>44579</v>
      </c>
      <c r="D425" s="7">
        <v>499900</v>
      </c>
      <c r="E425" t="s">
        <v>29</v>
      </c>
      <c r="F425" t="s">
        <v>30</v>
      </c>
      <c r="G425" s="7">
        <v>499900</v>
      </c>
      <c r="H425" s="7">
        <v>247860</v>
      </c>
      <c r="I425" s="12">
        <f>H425/G425*100</f>
        <v>49.581916383276656</v>
      </c>
      <c r="J425" s="12">
        <f t="shared" si="6"/>
        <v>9.5497288323059593E-2</v>
      </c>
      <c r="K425" s="7">
        <v>495714</v>
      </c>
      <c r="L425" s="7">
        <v>81996</v>
      </c>
      <c r="M425" s="7">
        <f>G425-L425</f>
        <v>417904</v>
      </c>
      <c r="N425" s="7">
        <v>422161.21875</v>
      </c>
      <c r="O425" s="22">
        <f>M425/N425</f>
        <v>0.9899156564816507</v>
      </c>
      <c r="P425" s="27">
        <v>3017</v>
      </c>
      <c r="Q425" s="32">
        <f>M425/P425</f>
        <v>138.51640702684787</v>
      </c>
      <c r="R425" s="37" t="s">
        <v>872</v>
      </c>
      <c r="S425" s="42">
        <f>ABS(O2306-O425)*100</f>
        <v>38.844113356472377</v>
      </c>
      <c r="T425" t="s">
        <v>81</v>
      </c>
      <c r="V425" s="7">
        <v>75000</v>
      </c>
      <c r="W425" t="s">
        <v>33</v>
      </c>
      <c r="X425" s="17" t="s">
        <v>34</v>
      </c>
      <c r="Z425" t="s">
        <v>873</v>
      </c>
      <c r="AA425">
        <v>401</v>
      </c>
      <c r="AB425">
        <v>69</v>
      </c>
    </row>
    <row r="426" spans="1:28" x14ac:dyDescent="0.25">
      <c r="A426" t="s">
        <v>947</v>
      </c>
      <c r="B426" t="s">
        <v>948</v>
      </c>
      <c r="C426" s="17">
        <v>44804</v>
      </c>
      <c r="D426" s="7">
        <v>529900</v>
      </c>
      <c r="E426" t="s">
        <v>29</v>
      </c>
      <c r="F426" t="s">
        <v>30</v>
      </c>
      <c r="G426" s="7">
        <v>529900</v>
      </c>
      <c r="H426" s="7">
        <v>230330</v>
      </c>
      <c r="I426" s="12">
        <f>H426/G426*100</f>
        <v>43.466691828646915</v>
      </c>
      <c r="J426" s="12">
        <f t="shared" si="6"/>
        <v>6.2107218429528004</v>
      </c>
      <c r="K426" s="7">
        <v>460665</v>
      </c>
      <c r="L426" s="7">
        <v>82868</v>
      </c>
      <c r="M426" s="7">
        <f>G426-L426</f>
        <v>447032</v>
      </c>
      <c r="N426" s="7">
        <v>385507.15625</v>
      </c>
      <c r="O426" s="22">
        <f>M426/N426</f>
        <v>1.1595945568131072</v>
      </c>
      <c r="P426" s="27">
        <v>2848</v>
      </c>
      <c r="Q426" s="32">
        <f>M426/P426</f>
        <v>156.9634831460674</v>
      </c>
      <c r="R426" s="37" t="s">
        <v>872</v>
      </c>
      <c r="S426" s="42">
        <f>ABS(O2306-O426)*100</f>
        <v>21.876223323326727</v>
      </c>
      <c r="T426" t="s">
        <v>32</v>
      </c>
      <c r="V426" s="7">
        <v>75000</v>
      </c>
      <c r="W426" t="s">
        <v>33</v>
      </c>
      <c r="X426" s="17" t="s">
        <v>34</v>
      </c>
      <c r="Z426" t="s">
        <v>873</v>
      </c>
      <c r="AA426">
        <v>401</v>
      </c>
      <c r="AB426">
        <v>66</v>
      </c>
    </row>
    <row r="427" spans="1:28" x14ac:dyDescent="0.25">
      <c r="A427" t="s">
        <v>949</v>
      </c>
      <c r="B427" t="s">
        <v>950</v>
      </c>
      <c r="C427" s="17">
        <v>44466</v>
      </c>
      <c r="D427" s="7">
        <v>474000</v>
      </c>
      <c r="E427" t="s">
        <v>29</v>
      </c>
      <c r="F427" t="s">
        <v>30</v>
      </c>
      <c r="G427" s="7">
        <v>474000</v>
      </c>
      <c r="H427" s="7">
        <v>257340</v>
      </c>
      <c r="I427" s="12">
        <f>H427/G427*100</f>
        <v>54.291139240506325</v>
      </c>
      <c r="J427" s="12">
        <f t="shared" si="6"/>
        <v>4.6137255689066095</v>
      </c>
      <c r="K427" s="7">
        <v>514682</v>
      </c>
      <c r="L427" s="7">
        <v>88499</v>
      </c>
      <c r="M427" s="7">
        <f>G427-L427</f>
        <v>385501</v>
      </c>
      <c r="N427" s="7">
        <v>434880.625</v>
      </c>
      <c r="O427" s="22">
        <f>M427/N427</f>
        <v>0.88645246037346459</v>
      </c>
      <c r="P427" s="27">
        <v>2804</v>
      </c>
      <c r="Q427" s="32">
        <f>M427/P427</f>
        <v>137.48252496433668</v>
      </c>
      <c r="R427" s="37" t="s">
        <v>872</v>
      </c>
      <c r="S427" s="42">
        <f>ABS(O2306-O427)*100</f>
        <v>49.190432967290988</v>
      </c>
      <c r="T427" t="s">
        <v>32</v>
      </c>
      <c r="V427" s="7">
        <v>80000</v>
      </c>
      <c r="W427" t="s">
        <v>33</v>
      </c>
      <c r="X427" s="17" t="s">
        <v>34</v>
      </c>
      <c r="Z427" t="s">
        <v>873</v>
      </c>
      <c r="AA427">
        <v>401</v>
      </c>
      <c r="AB427">
        <v>67</v>
      </c>
    </row>
    <row r="428" spans="1:28" x14ac:dyDescent="0.25">
      <c r="A428" t="s">
        <v>951</v>
      </c>
      <c r="B428" t="s">
        <v>952</v>
      </c>
      <c r="C428" s="17">
        <v>44561</v>
      </c>
      <c r="D428" s="7">
        <v>360000</v>
      </c>
      <c r="E428" t="s">
        <v>29</v>
      </c>
      <c r="F428" t="s">
        <v>30</v>
      </c>
      <c r="G428" s="7">
        <v>360000</v>
      </c>
      <c r="H428" s="7">
        <v>191820</v>
      </c>
      <c r="I428" s="12">
        <f>H428/G428*100</f>
        <v>53.283333333333339</v>
      </c>
      <c r="J428" s="12">
        <f t="shared" si="6"/>
        <v>3.6059196617336227</v>
      </c>
      <c r="K428" s="7">
        <v>383649</v>
      </c>
      <c r="L428" s="7">
        <v>73522</v>
      </c>
      <c r="M428" s="7">
        <f>G428-L428</f>
        <v>286478</v>
      </c>
      <c r="N428" s="7">
        <v>316456.125</v>
      </c>
      <c r="O428" s="22">
        <f>M428/N428</f>
        <v>0.90526925336016173</v>
      </c>
      <c r="P428" s="27">
        <v>2436</v>
      </c>
      <c r="Q428" s="32">
        <f>M428/P428</f>
        <v>117.60180623973727</v>
      </c>
      <c r="R428" s="37" t="s">
        <v>872</v>
      </c>
      <c r="S428" s="42">
        <f>ABS(O2306-O428)*100</f>
        <v>47.308753668621272</v>
      </c>
      <c r="T428" t="s">
        <v>32</v>
      </c>
      <c r="V428" s="7">
        <v>65000</v>
      </c>
      <c r="W428" t="s">
        <v>33</v>
      </c>
      <c r="X428" s="17" t="s">
        <v>34</v>
      </c>
      <c r="Z428" t="s">
        <v>873</v>
      </c>
      <c r="AA428">
        <v>401</v>
      </c>
      <c r="AB428">
        <v>64</v>
      </c>
    </row>
    <row r="429" spans="1:28" x14ac:dyDescent="0.25">
      <c r="A429" t="s">
        <v>953</v>
      </c>
      <c r="B429" t="s">
        <v>954</v>
      </c>
      <c r="C429" s="17">
        <v>44470</v>
      </c>
      <c r="D429" s="7">
        <v>455000</v>
      </c>
      <c r="E429" t="s">
        <v>29</v>
      </c>
      <c r="F429" t="s">
        <v>30</v>
      </c>
      <c r="G429" s="7">
        <v>455000</v>
      </c>
      <c r="H429" s="7">
        <v>242290</v>
      </c>
      <c r="I429" s="12">
        <f>H429/G429*100</f>
        <v>53.250549450549457</v>
      </c>
      <c r="J429" s="12">
        <f t="shared" si="6"/>
        <v>3.5731357789497409</v>
      </c>
      <c r="K429" s="7">
        <v>484584</v>
      </c>
      <c r="L429" s="7">
        <v>91000</v>
      </c>
      <c r="M429" s="7">
        <f>G429-L429</f>
        <v>364000</v>
      </c>
      <c r="N429" s="7">
        <v>283153.96875</v>
      </c>
      <c r="O429" s="22">
        <f>M429/N429</f>
        <v>1.2855196824784043</v>
      </c>
      <c r="P429" s="27">
        <v>2619</v>
      </c>
      <c r="Q429" s="32">
        <f>M429/P429</f>
        <v>138.98434516991219</v>
      </c>
      <c r="R429" s="37" t="s">
        <v>955</v>
      </c>
      <c r="S429" s="42">
        <f>ABS(O2306-O429)*100</f>
        <v>9.2837107567970136</v>
      </c>
      <c r="T429" t="s">
        <v>32</v>
      </c>
      <c r="V429" s="7">
        <v>80000</v>
      </c>
      <c r="W429" t="s">
        <v>33</v>
      </c>
      <c r="X429" s="17" t="s">
        <v>34</v>
      </c>
      <c r="Z429" t="s">
        <v>873</v>
      </c>
      <c r="AA429">
        <v>401</v>
      </c>
      <c r="AB429">
        <v>62</v>
      </c>
    </row>
    <row r="430" spans="1:28" x14ac:dyDescent="0.25">
      <c r="A430" t="s">
        <v>956</v>
      </c>
      <c r="B430" t="s">
        <v>957</v>
      </c>
      <c r="C430" s="17">
        <v>44414</v>
      </c>
      <c r="D430" s="7">
        <v>375000</v>
      </c>
      <c r="E430" t="s">
        <v>29</v>
      </c>
      <c r="F430" t="s">
        <v>30</v>
      </c>
      <c r="G430" s="7">
        <v>375000</v>
      </c>
      <c r="H430" s="7">
        <v>230180</v>
      </c>
      <c r="I430" s="12">
        <f>H430/G430*100</f>
        <v>61.38133333333333</v>
      </c>
      <c r="J430" s="12">
        <f t="shared" si="6"/>
        <v>11.703919661733615</v>
      </c>
      <c r="K430" s="7">
        <v>460357</v>
      </c>
      <c r="L430" s="7">
        <v>79468</v>
      </c>
      <c r="M430" s="7">
        <f>G430-L430</f>
        <v>295532</v>
      </c>
      <c r="N430" s="7">
        <v>274020.875</v>
      </c>
      <c r="O430" s="22">
        <f>M430/N430</f>
        <v>1.0785017747279291</v>
      </c>
      <c r="P430" s="27">
        <v>1918</v>
      </c>
      <c r="Q430" s="32">
        <f>M430/P430</f>
        <v>154.08342022940562</v>
      </c>
      <c r="R430" s="37" t="s">
        <v>955</v>
      </c>
      <c r="S430" s="42">
        <f>ABS(O2306-O430)*100</f>
        <v>29.985501531844537</v>
      </c>
      <c r="T430" t="s">
        <v>74</v>
      </c>
      <c r="V430" s="7">
        <v>75000</v>
      </c>
      <c r="W430" t="s">
        <v>33</v>
      </c>
      <c r="X430" s="17" t="s">
        <v>34</v>
      </c>
      <c r="Z430" t="s">
        <v>873</v>
      </c>
      <c r="AA430">
        <v>401</v>
      </c>
      <c r="AB430">
        <v>68</v>
      </c>
    </row>
    <row r="431" spans="1:28" x14ac:dyDescent="0.25">
      <c r="A431" t="s">
        <v>958</v>
      </c>
      <c r="B431" t="s">
        <v>959</v>
      </c>
      <c r="C431" s="17">
        <v>44865</v>
      </c>
      <c r="D431" s="7">
        <v>370000</v>
      </c>
      <c r="E431" t="s">
        <v>260</v>
      </c>
      <c r="F431" t="s">
        <v>30</v>
      </c>
      <c r="G431" s="7">
        <v>370000</v>
      </c>
      <c r="H431" s="7">
        <v>185790</v>
      </c>
      <c r="I431" s="12">
        <f>H431/G431*100</f>
        <v>50.213513513513504</v>
      </c>
      <c r="J431" s="12">
        <f t="shared" si="6"/>
        <v>0.53609984191378857</v>
      </c>
      <c r="K431" s="7">
        <v>371577</v>
      </c>
      <c r="L431" s="7">
        <v>82274</v>
      </c>
      <c r="M431" s="7">
        <f>G431-L431</f>
        <v>287726</v>
      </c>
      <c r="N431" s="7">
        <v>208131.65625</v>
      </c>
      <c r="O431" s="22">
        <f>M431/N431</f>
        <v>1.3824230546380423</v>
      </c>
      <c r="P431" s="27">
        <v>1935</v>
      </c>
      <c r="Q431" s="32">
        <f>M431/P431</f>
        <v>148.69560723514212</v>
      </c>
      <c r="R431" s="37" t="s">
        <v>955</v>
      </c>
      <c r="S431" s="42">
        <f>ABS(O2306-O431)*100</f>
        <v>0.4066264591667812</v>
      </c>
      <c r="T431" t="s">
        <v>32</v>
      </c>
      <c r="V431" s="7">
        <v>75000</v>
      </c>
      <c r="W431" t="s">
        <v>33</v>
      </c>
      <c r="X431" s="17" t="s">
        <v>34</v>
      </c>
      <c r="Z431" t="s">
        <v>873</v>
      </c>
      <c r="AA431">
        <v>401</v>
      </c>
      <c r="AB431">
        <v>63</v>
      </c>
    </row>
    <row r="432" spans="1:28" x14ac:dyDescent="0.25">
      <c r="A432" t="s">
        <v>960</v>
      </c>
      <c r="B432" t="s">
        <v>961</v>
      </c>
      <c r="C432" s="17">
        <v>44806</v>
      </c>
      <c r="D432" s="7">
        <v>454000</v>
      </c>
      <c r="E432" t="s">
        <v>29</v>
      </c>
      <c r="F432" t="s">
        <v>30</v>
      </c>
      <c r="G432" s="7">
        <v>454000</v>
      </c>
      <c r="H432" s="7">
        <v>242180</v>
      </c>
      <c r="I432" s="12">
        <f>H432/G432*100</f>
        <v>53.343612334801762</v>
      </c>
      <c r="J432" s="12">
        <f t="shared" si="6"/>
        <v>3.6661986632020458</v>
      </c>
      <c r="K432" s="7">
        <v>484363</v>
      </c>
      <c r="L432" s="7">
        <v>84755</v>
      </c>
      <c r="M432" s="7">
        <f>G432-L432</f>
        <v>369245</v>
      </c>
      <c r="N432" s="7">
        <v>287487.78125</v>
      </c>
      <c r="O432" s="22">
        <f>M432/N432</f>
        <v>1.2843850211460075</v>
      </c>
      <c r="P432" s="27">
        <v>2383</v>
      </c>
      <c r="Q432" s="32">
        <f>M432/P432</f>
        <v>154.9496433067562</v>
      </c>
      <c r="R432" s="37" t="s">
        <v>955</v>
      </c>
      <c r="S432" s="42">
        <f>ABS(O2306-O432)*100</f>
        <v>9.3971768900366968</v>
      </c>
      <c r="T432" t="s">
        <v>74</v>
      </c>
      <c r="V432" s="7">
        <v>75000</v>
      </c>
      <c r="W432" t="s">
        <v>33</v>
      </c>
      <c r="X432" s="17" t="s">
        <v>34</v>
      </c>
      <c r="Z432" t="s">
        <v>873</v>
      </c>
      <c r="AA432">
        <v>401</v>
      </c>
      <c r="AB432">
        <v>64</v>
      </c>
    </row>
    <row r="433" spans="1:28" x14ac:dyDescent="0.25">
      <c r="A433" t="s">
        <v>962</v>
      </c>
      <c r="B433" t="s">
        <v>963</v>
      </c>
      <c r="C433" s="17">
        <v>44793</v>
      </c>
      <c r="D433" s="7">
        <v>350400</v>
      </c>
      <c r="E433" t="s">
        <v>29</v>
      </c>
      <c r="F433" t="s">
        <v>30</v>
      </c>
      <c r="G433" s="7">
        <v>350400</v>
      </c>
      <c r="H433" s="7">
        <v>201920</v>
      </c>
      <c r="I433" s="12">
        <f>H433/G433*100</f>
        <v>57.625570776255707</v>
      </c>
      <c r="J433" s="12">
        <f t="shared" si="6"/>
        <v>7.9481571046559907</v>
      </c>
      <c r="K433" s="7">
        <v>403845</v>
      </c>
      <c r="L433" s="7">
        <v>85814</v>
      </c>
      <c r="M433" s="7">
        <f>G433-L433</f>
        <v>264586</v>
      </c>
      <c r="N433" s="7">
        <v>228799.28125</v>
      </c>
      <c r="O433" s="22">
        <f>M433/N433</f>
        <v>1.1564109753950549</v>
      </c>
      <c r="P433" s="27">
        <v>1843</v>
      </c>
      <c r="Q433" s="32">
        <f>M433/P433</f>
        <v>143.56266956049919</v>
      </c>
      <c r="R433" s="37" t="s">
        <v>955</v>
      </c>
      <c r="S433" s="42">
        <f>ABS(O2306-O433)*100</f>
        <v>22.194581465131957</v>
      </c>
      <c r="T433" t="s">
        <v>74</v>
      </c>
      <c r="V433" s="7">
        <v>80000</v>
      </c>
      <c r="W433" t="s">
        <v>33</v>
      </c>
      <c r="X433" s="17" t="s">
        <v>34</v>
      </c>
      <c r="Z433" t="s">
        <v>873</v>
      </c>
      <c r="AA433">
        <v>401</v>
      </c>
      <c r="AB433">
        <v>62</v>
      </c>
    </row>
    <row r="434" spans="1:28" x14ac:dyDescent="0.25">
      <c r="A434" t="s">
        <v>964</v>
      </c>
      <c r="B434" t="s">
        <v>965</v>
      </c>
      <c r="C434" s="17">
        <v>44314</v>
      </c>
      <c r="D434" s="7">
        <v>340000</v>
      </c>
      <c r="E434" t="s">
        <v>29</v>
      </c>
      <c r="F434" t="s">
        <v>30</v>
      </c>
      <c r="G434" s="7">
        <v>340000</v>
      </c>
      <c r="H434" s="7">
        <v>176060</v>
      </c>
      <c r="I434" s="12">
        <f>H434/G434*100</f>
        <v>51.78235294117647</v>
      </c>
      <c r="J434" s="12">
        <f t="shared" si="6"/>
        <v>2.1049392695767537</v>
      </c>
      <c r="K434" s="7">
        <v>352124</v>
      </c>
      <c r="L434" s="7">
        <v>71198</v>
      </c>
      <c r="M434" s="7">
        <f>G434-L434</f>
        <v>268802</v>
      </c>
      <c r="N434" s="7">
        <v>202105.03125</v>
      </c>
      <c r="O434" s="22">
        <f>M434/N434</f>
        <v>1.3300114219694865</v>
      </c>
      <c r="P434" s="27">
        <v>1995</v>
      </c>
      <c r="Q434" s="32">
        <f>M434/P434</f>
        <v>134.73784461152883</v>
      </c>
      <c r="R434" s="37" t="s">
        <v>955</v>
      </c>
      <c r="S434" s="42">
        <f>ABS(O2306-O434)*100</f>
        <v>4.834536807688794</v>
      </c>
      <c r="T434" t="s">
        <v>32</v>
      </c>
      <c r="V434" s="7">
        <v>65000</v>
      </c>
      <c r="W434" t="s">
        <v>33</v>
      </c>
      <c r="X434" s="17" t="s">
        <v>34</v>
      </c>
      <c r="Z434" t="s">
        <v>873</v>
      </c>
      <c r="AA434">
        <v>401</v>
      </c>
      <c r="AB434">
        <v>62</v>
      </c>
    </row>
    <row r="435" spans="1:28" x14ac:dyDescent="0.25">
      <c r="A435" t="s">
        <v>966</v>
      </c>
      <c r="B435" t="s">
        <v>967</v>
      </c>
      <c r="C435" s="17">
        <v>44516</v>
      </c>
      <c r="D435" s="7">
        <v>408500</v>
      </c>
      <c r="E435" t="s">
        <v>29</v>
      </c>
      <c r="F435" t="s">
        <v>30</v>
      </c>
      <c r="G435" s="7">
        <v>408500</v>
      </c>
      <c r="H435" s="7">
        <v>194090</v>
      </c>
      <c r="I435" s="12">
        <f>H435/G435*100</f>
        <v>47.512851897184824</v>
      </c>
      <c r="J435" s="12">
        <f t="shared" si="6"/>
        <v>2.1645617744148922</v>
      </c>
      <c r="K435" s="7">
        <v>388174</v>
      </c>
      <c r="L435" s="7">
        <v>71102</v>
      </c>
      <c r="M435" s="7">
        <f>G435-L435</f>
        <v>337398</v>
      </c>
      <c r="N435" s="7">
        <v>228109.359375</v>
      </c>
      <c r="O435" s="22">
        <f>M435/N435</f>
        <v>1.4791063414690282</v>
      </c>
      <c r="P435" s="27">
        <v>2182</v>
      </c>
      <c r="Q435" s="32">
        <f>M435/P435</f>
        <v>154.62786434463794</v>
      </c>
      <c r="R435" s="37" t="s">
        <v>955</v>
      </c>
      <c r="S435" s="42">
        <f>ABS(O2306-O435)*100</f>
        <v>10.074955142265374</v>
      </c>
      <c r="T435" t="s">
        <v>32</v>
      </c>
      <c r="V435" s="7">
        <v>65000</v>
      </c>
      <c r="W435" t="s">
        <v>33</v>
      </c>
      <c r="X435" s="17" t="s">
        <v>34</v>
      </c>
      <c r="Z435" t="s">
        <v>873</v>
      </c>
      <c r="AA435">
        <v>401</v>
      </c>
      <c r="AB435">
        <v>62</v>
      </c>
    </row>
    <row r="436" spans="1:28" x14ac:dyDescent="0.25">
      <c r="A436" t="s">
        <v>968</v>
      </c>
      <c r="B436" t="s">
        <v>969</v>
      </c>
      <c r="C436" s="17">
        <v>44739</v>
      </c>
      <c r="D436" s="7">
        <v>445000</v>
      </c>
      <c r="E436" t="s">
        <v>29</v>
      </c>
      <c r="F436" t="s">
        <v>30</v>
      </c>
      <c r="G436" s="7">
        <v>445000</v>
      </c>
      <c r="H436" s="7">
        <v>190250</v>
      </c>
      <c r="I436" s="12">
        <f>H436/G436*100</f>
        <v>42.752808988764045</v>
      </c>
      <c r="J436" s="12">
        <f t="shared" si="6"/>
        <v>6.9246046828356711</v>
      </c>
      <c r="K436" s="7">
        <v>380508</v>
      </c>
      <c r="L436" s="7">
        <v>81487</v>
      </c>
      <c r="M436" s="7">
        <f>G436-L436</f>
        <v>363513</v>
      </c>
      <c r="N436" s="7">
        <v>215123.015625</v>
      </c>
      <c r="O436" s="22">
        <f>M436/N436</f>
        <v>1.6897912989174144</v>
      </c>
      <c r="P436" s="27">
        <v>1827</v>
      </c>
      <c r="Q436" s="32">
        <f>M436/P436</f>
        <v>198.96715927750409</v>
      </c>
      <c r="R436" s="37" t="s">
        <v>955</v>
      </c>
      <c r="S436" s="42">
        <f>ABS(O2306-O436)*100</f>
        <v>31.143450887103995</v>
      </c>
      <c r="T436" t="s">
        <v>74</v>
      </c>
      <c r="V436" s="7">
        <v>75000</v>
      </c>
      <c r="W436" t="s">
        <v>33</v>
      </c>
      <c r="X436" s="17" t="s">
        <v>34</v>
      </c>
      <c r="Z436" t="s">
        <v>873</v>
      </c>
      <c r="AA436">
        <v>401</v>
      </c>
      <c r="AB436">
        <v>62</v>
      </c>
    </row>
    <row r="437" spans="1:28" x14ac:dyDescent="0.25">
      <c r="A437" t="s">
        <v>970</v>
      </c>
      <c r="B437" t="s">
        <v>971</v>
      </c>
      <c r="C437" s="17">
        <v>44621</v>
      </c>
      <c r="D437" s="7">
        <v>365000</v>
      </c>
      <c r="E437" t="s">
        <v>29</v>
      </c>
      <c r="F437" t="s">
        <v>30</v>
      </c>
      <c r="G437" s="7">
        <v>365000</v>
      </c>
      <c r="H437" s="7">
        <v>189970</v>
      </c>
      <c r="I437" s="12">
        <f>H437/G437*100</f>
        <v>52.046575342465751</v>
      </c>
      <c r="J437" s="12">
        <f t="shared" si="6"/>
        <v>2.3691616708660348</v>
      </c>
      <c r="K437" s="7">
        <v>379936</v>
      </c>
      <c r="L437" s="7">
        <v>70910</v>
      </c>
      <c r="M437" s="7">
        <f>G437-L437</f>
        <v>294090</v>
      </c>
      <c r="N437" s="7">
        <v>222320.859375</v>
      </c>
      <c r="O437" s="22">
        <f>M437/N437</f>
        <v>1.3228178445637586</v>
      </c>
      <c r="P437" s="27">
        <v>1829</v>
      </c>
      <c r="Q437" s="32">
        <f>M437/P437</f>
        <v>160.79278294149807</v>
      </c>
      <c r="R437" s="37" t="s">
        <v>955</v>
      </c>
      <c r="S437" s="42">
        <f>ABS(O2306-O437)*100</f>
        <v>5.5538945482615842</v>
      </c>
      <c r="T437" t="s">
        <v>74</v>
      </c>
      <c r="V437" s="7">
        <v>65000</v>
      </c>
      <c r="W437" t="s">
        <v>33</v>
      </c>
      <c r="X437" s="17" t="s">
        <v>34</v>
      </c>
      <c r="Z437" t="s">
        <v>873</v>
      </c>
      <c r="AA437">
        <v>401</v>
      </c>
      <c r="AB437">
        <v>62</v>
      </c>
    </row>
    <row r="438" spans="1:28" x14ac:dyDescent="0.25">
      <c r="A438" t="s">
        <v>972</v>
      </c>
      <c r="B438" t="s">
        <v>973</v>
      </c>
      <c r="C438" s="17">
        <v>44428</v>
      </c>
      <c r="D438" s="7">
        <v>365000</v>
      </c>
      <c r="E438" t="s">
        <v>29</v>
      </c>
      <c r="F438" t="s">
        <v>30</v>
      </c>
      <c r="G438" s="7">
        <v>365000</v>
      </c>
      <c r="H438" s="7">
        <v>181130</v>
      </c>
      <c r="I438" s="12">
        <f>H438/G438*100</f>
        <v>49.624657534246573</v>
      </c>
      <c r="J438" s="12">
        <f t="shared" si="6"/>
        <v>5.2756137353142663E-2</v>
      </c>
      <c r="K438" s="7">
        <v>362251</v>
      </c>
      <c r="L438" s="7">
        <v>70814</v>
      </c>
      <c r="M438" s="7">
        <f>G438-L438</f>
        <v>294186</v>
      </c>
      <c r="N438" s="7">
        <v>209666.90625</v>
      </c>
      <c r="O438" s="22">
        <f>M438/N438</f>
        <v>1.4031112742667275</v>
      </c>
      <c r="P438" s="27">
        <v>2017</v>
      </c>
      <c r="Q438" s="32">
        <f>M438/P438</f>
        <v>145.85324739712445</v>
      </c>
      <c r="R438" s="37" t="s">
        <v>955</v>
      </c>
      <c r="S438" s="42">
        <f>ABS(O2306-O438)*100</f>
        <v>2.475448422035309</v>
      </c>
      <c r="T438" t="s">
        <v>32</v>
      </c>
      <c r="V438" s="7">
        <v>65000</v>
      </c>
      <c r="W438" t="s">
        <v>33</v>
      </c>
      <c r="X438" s="17" t="s">
        <v>34</v>
      </c>
      <c r="Z438" t="s">
        <v>873</v>
      </c>
      <c r="AA438">
        <v>401</v>
      </c>
      <c r="AB438">
        <v>62</v>
      </c>
    </row>
    <row r="439" spans="1:28" x14ac:dyDescent="0.25">
      <c r="A439" t="s">
        <v>974</v>
      </c>
      <c r="B439" t="s">
        <v>975</v>
      </c>
      <c r="C439" s="17">
        <v>44875</v>
      </c>
      <c r="D439" s="7">
        <v>400000</v>
      </c>
      <c r="E439" t="s">
        <v>29</v>
      </c>
      <c r="F439" t="s">
        <v>30</v>
      </c>
      <c r="G439" s="7">
        <v>400000</v>
      </c>
      <c r="H439" s="7">
        <v>195410</v>
      </c>
      <c r="I439" s="12">
        <f>H439/G439*100</f>
        <v>48.852499999999999</v>
      </c>
      <c r="J439" s="12">
        <f t="shared" si="6"/>
        <v>0.82491367159971674</v>
      </c>
      <c r="K439" s="7">
        <v>390829</v>
      </c>
      <c r="L439" s="7">
        <v>71198</v>
      </c>
      <c r="M439" s="7">
        <f>G439-L439</f>
        <v>328802</v>
      </c>
      <c r="N439" s="7">
        <v>229950.359375</v>
      </c>
      <c r="O439" s="22">
        <f>M439/N439</f>
        <v>1.4298825228787491</v>
      </c>
      <c r="P439" s="27">
        <v>2226</v>
      </c>
      <c r="Q439" s="32">
        <f>M439/P439</f>
        <v>147.70979335130278</v>
      </c>
      <c r="R439" s="37" t="s">
        <v>955</v>
      </c>
      <c r="S439" s="42">
        <f>ABS(O2306-O439)*100</f>
        <v>5.1525732832374604</v>
      </c>
      <c r="T439" t="s">
        <v>32</v>
      </c>
      <c r="V439" s="7">
        <v>65000</v>
      </c>
      <c r="W439" t="s">
        <v>33</v>
      </c>
      <c r="X439" s="17" t="s">
        <v>34</v>
      </c>
      <c r="Z439" t="s">
        <v>873</v>
      </c>
      <c r="AA439">
        <v>401</v>
      </c>
      <c r="AB439">
        <v>62</v>
      </c>
    </row>
    <row r="440" spans="1:28" x14ac:dyDescent="0.25">
      <c r="A440" t="s">
        <v>976</v>
      </c>
      <c r="B440" t="s">
        <v>977</v>
      </c>
      <c r="C440" s="17">
        <v>44446</v>
      </c>
      <c r="D440" s="7">
        <v>400000</v>
      </c>
      <c r="E440" t="s">
        <v>29</v>
      </c>
      <c r="F440" t="s">
        <v>30</v>
      </c>
      <c r="G440" s="7">
        <v>400000</v>
      </c>
      <c r="H440" s="7">
        <v>187350</v>
      </c>
      <c r="I440" s="12">
        <f>H440/G440*100</f>
        <v>46.837499999999999</v>
      </c>
      <c r="J440" s="12">
        <f t="shared" si="6"/>
        <v>2.8399136715997173</v>
      </c>
      <c r="K440" s="7">
        <v>374708</v>
      </c>
      <c r="L440" s="7">
        <v>71006</v>
      </c>
      <c r="M440" s="7">
        <f>G440-L440</f>
        <v>328994</v>
      </c>
      <c r="N440" s="7">
        <v>218490.640625</v>
      </c>
      <c r="O440" s="22">
        <f>M440/N440</f>
        <v>1.505757862482811</v>
      </c>
      <c r="P440" s="27">
        <v>2165</v>
      </c>
      <c r="Q440" s="32">
        <f>M440/P440</f>
        <v>151.96027713625867</v>
      </c>
      <c r="R440" s="37" t="s">
        <v>955</v>
      </c>
      <c r="S440" s="42">
        <f>ABS(O2306-O440)*100</f>
        <v>12.740107243643649</v>
      </c>
      <c r="T440" t="s">
        <v>32</v>
      </c>
      <c r="V440" s="7">
        <v>65000</v>
      </c>
      <c r="W440" t="s">
        <v>33</v>
      </c>
      <c r="X440" s="17" t="s">
        <v>34</v>
      </c>
      <c r="Z440" t="s">
        <v>873</v>
      </c>
      <c r="AA440">
        <v>401</v>
      </c>
      <c r="AB440">
        <v>62</v>
      </c>
    </row>
    <row r="441" spans="1:28" x14ac:dyDescent="0.25">
      <c r="A441" t="s">
        <v>978</v>
      </c>
      <c r="B441" t="s">
        <v>979</v>
      </c>
      <c r="C441" s="17">
        <v>44706</v>
      </c>
      <c r="D441" s="7">
        <v>418500</v>
      </c>
      <c r="E441" t="s">
        <v>29</v>
      </c>
      <c r="F441" t="s">
        <v>30</v>
      </c>
      <c r="G441" s="7">
        <v>418500</v>
      </c>
      <c r="H441" s="7">
        <v>200740</v>
      </c>
      <c r="I441" s="12">
        <f>H441/G441*100</f>
        <v>47.966547192353644</v>
      </c>
      <c r="J441" s="12">
        <f t="shared" si="6"/>
        <v>1.7108664792460715</v>
      </c>
      <c r="K441" s="7">
        <v>401471</v>
      </c>
      <c r="L441" s="7">
        <v>81102</v>
      </c>
      <c r="M441" s="7">
        <f>G441-L441</f>
        <v>337398</v>
      </c>
      <c r="N441" s="7">
        <v>230481.296875</v>
      </c>
      <c r="O441" s="22">
        <f>M441/N441</f>
        <v>1.4638845085247223</v>
      </c>
      <c r="P441" s="27">
        <v>1779</v>
      </c>
      <c r="Q441" s="32">
        <f>M441/P441</f>
        <v>189.65598650927487</v>
      </c>
      <c r="R441" s="37" t="s">
        <v>955</v>
      </c>
      <c r="S441" s="42">
        <f>ABS(O2306-O441)*100</f>
        <v>8.5527718478347836</v>
      </c>
      <c r="T441" t="s">
        <v>74</v>
      </c>
      <c r="V441" s="7">
        <v>75000</v>
      </c>
      <c r="W441" t="s">
        <v>33</v>
      </c>
      <c r="X441" s="17" t="s">
        <v>34</v>
      </c>
      <c r="Z441" t="s">
        <v>873</v>
      </c>
      <c r="AA441">
        <v>401</v>
      </c>
      <c r="AB441">
        <v>63</v>
      </c>
    </row>
    <row r="442" spans="1:28" x14ac:dyDescent="0.25">
      <c r="A442" t="s">
        <v>980</v>
      </c>
      <c r="B442" t="s">
        <v>981</v>
      </c>
      <c r="C442" s="17">
        <v>44503</v>
      </c>
      <c r="D442" s="7">
        <v>390000</v>
      </c>
      <c r="E442" t="s">
        <v>29</v>
      </c>
      <c r="F442" t="s">
        <v>30</v>
      </c>
      <c r="G442" s="7">
        <v>390000</v>
      </c>
      <c r="H442" s="7">
        <v>185800</v>
      </c>
      <c r="I442" s="12">
        <f>H442/G442*100</f>
        <v>47.641025641025642</v>
      </c>
      <c r="J442" s="12">
        <f t="shared" si="6"/>
        <v>2.0363880305740736</v>
      </c>
      <c r="K442" s="7">
        <v>371604</v>
      </c>
      <c r="L442" s="7">
        <v>81198</v>
      </c>
      <c r="M442" s="7">
        <f>G442-L442</f>
        <v>308802</v>
      </c>
      <c r="N442" s="7">
        <v>208925.1875</v>
      </c>
      <c r="O442" s="22">
        <f>M442/N442</f>
        <v>1.4780506060333198</v>
      </c>
      <c r="P442" s="27">
        <v>1765</v>
      </c>
      <c r="Q442" s="32">
        <f>M442/P442</f>
        <v>174.95864022662889</v>
      </c>
      <c r="R442" s="37" t="s">
        <v>955</v>
      </c>
      <c r="S442" s="42">
        <f>ABS(O2306-O442)*100</f>
        <v>9.9693815986945378</v>
      </c>
      <c r="T442" t="s">
        <v>74</v>
      </c>
      <c r="V442" s="7">
        <v>75000</v>
      </c>
      <c r="W442" t="s">
        <v>33</v>
      </c>
      <c r="X442" s="17" t="s">
        <v>34</v>
      </c>
      <c r="Z442" t="s">
        <v>873</v>
      </c>
      <c r="AA442">
        <v>401</v>
      </c>
      <c r="AB442">
        <v>62</v>
      </c>
    </row>
    <row r="443" spans="1:28" x14ac:dyDescent="0.25">
      <c r="A443" t="s">
        <v>982</v>
      </c>
      <c r="B443" t="s">
        <v>983</v>
      </c>
      <c r="C443" s="17">
        <v>44343</v>
      </c>
      <c r="D443" s="7">
        <v>411250</v>
      </c>
      <c r="E443" t="s">
        <v>29</v>
      </c>
      <c r="F443" t="s">
        <v>30</v>
      </c>
      <c r="G443" s="7">
        <v>411250</v>
      </c>
      <c r="H443" s="7">
        <v>228240</v>
      </c>
      <c r="I443" s="12">
        <f>H443/G443*100</f>
        <v>55.499088145896657</v>
      </c>
      <c r="J443" s="12">
        <f t="shared" si="6"/>
        <v>5.8216744742969411</v>
      </c>
      <c r="K443" s="7">
        <v>456476</v>
      </c>
      <c r="L443" s="7">
        <v>85814</v>
      </c>
      <c r="M443" s="7">
        <f>G443-L443</f>
        <v>325436</v>
      </c>
      <c r="N443" s="7">
        <v>266663.3125</v>
      </c>
      <c r="O443" s="22">
        <f>M443/N443</f>
        <v>1.2204003503481566</v>
      </c>
      <c r="P443" s="27">
        <v>2508</v>
      </c>
      <c r="Q443" s="32">
        <f>M443/P443</f>
        <v>129.75917065390749</v>
      </c>
      <c r="R443" s="37" t="s">
        <v>955</v>
      </c>
      <c r="S443" s="42">
        <f>ABS(O2306-O443)*100</f>
        <v>15.795643969821782</v>
      </c>
      <c r="T443" t="s">
        <v>32</v>
      </c>
      <c r="V443" s="7">
        <v>80000</v>
      </c>
      <c r="W443" t="s">
        <v>33</v>
      </c>
      <c r="X443" s="17" t="s">
        <v>34</v>
      </c>
      <c r="Z443" t="s">
        <v>873</v>
      </c>
      <c r="AA443">
        <v>401</v>
      </c>
      <c r="AB443">
        <v>63</v>
      </c>
    </row>
    <row r="444" spans="1:28" x14ac:dyDescent="0.25">
      <c r="A444" t="s">
        <v>984</v>
      </c>
      <c r="B444" t="s">
        <v>985</v>
      </c>
      <c r="C444" s="17">
        <v>45012</v>
      </c>
      <c r="D444" s="7">
        <v>422000</v>
      </c>
      <c r="E444" t="s">
        <v>29</v>
      </c>
      <c r="F444" t="s">
        <v>30</v>
      </c>
      <c r="G444" s="7">
        <v>422000</v>
      </c>
      <c r="H444" s="7">
        <v>180340</v>
      </c>
      <c r="I444" s="12">
        <f>H444/G444*100</f>
        <v>42.734597156398102</v>
      </c>
      <c r="J444" s="12">
        <f t="shared" si="6"/>
        <v>6.9428165152016135</v>
      </c>
      <c r="K444" s="7">
        <v>360671</v>
      </c>
      <c r="L444" s="7">
        <v>71737</v>
      </c>
      <c r="M444" s="7">
        <f>G444-L444</f>
        <v>350263</v>
      </c>
      <c r="N444" s="7">
        <v>207866.1875</v>
      </c>
      <c r="O444" s="22">
        <f>M444/N444</f>
        <v>1.6850407669116461</v>
      </c>
      <c r="P444" s="27">
        <v>1975</v>
      </c>
      <c r="Q444" s="32">
        <f>M444/P444</f>
        <v>177.34835443037974</v>
      </c>
      <c r="R444" s="37" t="s">
        <v>955</v>
      </c>
      <c r="S444" s="42">
        <f>ABS(O2306-O444)*100</f>
        <v>30.668397686527161</v>
      </c>
      <c r="T444" t="s">
        <v>32</v>
      </c>
      <c r="V444" s="7">
        <v>65000</v>
      </c>
      <c r="W444" t="s">
        <v>33</v>
      </c>
      <c r="X444" s="17" t="s">
        <v>34</v>
      </c>
      <c r="Z444" t="s">
        <v>873</v>
      </c>
      <c r="AA444">
        <v>401</v>
      </c>
      <c r="AB444">
        <v>62</v>
      </c>
    </row>
    <row r="445" spans="1:28" x14ac:dyDescent="0.25">
      <c r="A445" t="s">
        <v>986</v>
      </c>
      <c r="B445" t="s">
        <v>987</v>
      </c>
      <c r="C445" s="17">
        <v>44363</v>
      </c>
      <c r="D445" s="7">
        <v>444000</v>
      </c>
      <c r="E445" t="s">
        <v>29</v>
      </c>
      <c r="F445" t="s">
        <v>30</v>
      </c>
      <c r="G445" s="7">
        <v>444000</v>
      </c>
      <c r="H445" s="7">
        <v>218220</v>
      </c>
      <c r="I445" s="12">
        <f>H445/G445*100</f>
        <v>49.148648648648646</v>
      </c>
      <c r="J445" s="12">
        <f t="shared" si="6"/>
        <v>0.52876502295107031</v>
      </c>
      <c r="K445" s="7">
        <v>436439</v>
      </c>
      <c r="L445" s="7">
        <v>71006</v>
      </c>
      <c r="M445" s="7">
        <f>G445-L445</f>
        <v>372994</v>
      </c>
      <c r="N445" s="7">
        <v>309688.96875</v>
      </c>
      <c r="O445" s="22">
        <f>M445/N445</f>
        <v>1.2044148731080691</v>
      </c>
      <c r="P445" s="27">
        <v>2565</v>
      </c>
      <c r="Q445" s="32">
        <f>M445/P445</f>
        <v>145.4167641325536</v>
      </c>
      <c r="R445" s="37" t="s">
        <v>988</v>
      </c>
      <c r="S445" s="42">
        <f>ABS(O2306-O445)*100</f>
        <v>17.394191693830543</v>
      </c>
      <c r="T445" t="s">
        <v>32</v>
      </c>
      <c r="V445" s="7">
        <v>65000</v>
      </c>
      <c r="W445" t="s">
        <v>33</v>
      </c>
      <c r="X445" s="17" t="s">
        <v>34</v>
      </c>
      <c r="Z445" t="s">
        <v>873</v>
      </c>
      <c r="AA445">
        <v>401</v>
      </c>
      <c r="AB445">
        <v>65</v>
      </c>
    </row>
    <row r="446" spans="1:28" x14ac:dyDescent="0.25">
      <c r="A446" t="s">
        <v>989</v>
      </c>
      <c r="B446" t="s">
        <v>990</v>
      </c>
      <c r="C446" s="17">
        <v>44512</v>
      </c>
      <c r="D446" s="7">
        <v>419900</v>
      </c>
      <c r="E446" t="s">
        <v>29</v>
      </c>
      <c r="F446" t="s">
        <v>30</v>
      </c>
      <c r="G446" s="7">
        <v>419900</v>
      </c>
      <c r="H446" s="7">
        <v>205170</v>
      </c>
      <c r="I446" s="12">
        <f>H446/G446*100</f>
        <v>48.861633722314835</v>
      </c>
      <c r="J446" s="12">
        <f t="shared" si="6"/>
        <v>0.81577994928488096</v>
      </c>
      <c r="K446" s="7">
        <v>410349</v>
      </c>
      <c r="L446" s="7">
        <v>71198</v>
      </c>
      <c r="M446" s="7">
        <f>G446-L446</f>
        <v>348702</v>
      </c>
      <c r="N446" s="7">
        <v>287416.09375</v>
      </c>
      <c r="O446" s="22">
        <f>M446/N446</f>
        <v>1.2132306004524147</v>
      </c>
      <c r="P446" s="27">
        <v>2586</v>
      </c>
      <c r="Q446" s="32">
        <f>M446/P446</f>
        <v>134.84222737819024</v>
      </c>
      <c r="R446" s="37" t="s">
        <v>988</v>
      </c>
      <c r="S446" s="42">
        <f>ABS(O2306-O446)*100</f>
        <v>16.512618959395976</v>
      </c>
      <c r="T446" t="s">
        <v>32</v>
      </c>
      <c r="V446" s="7">
        <v>65000</v>
      </c>
      <c r="W446" t="s">
        <v>33</v>
      </c>
      <c r="X446" s="17" t="s">
        <v>34</v>
      </c>
      <c r="Z446" t="s">
        <v>873</v>
      </c>
      <c r="AA446">
        <v>401</v>
      </c>
      <c r="AB446">
        <v>65</v>
      </c>
    </row>
    <row r="447" spans="1:28" x14ac:dyDescent="0.25">
      <c r="A447" t="s">
        <v>991</v>
      </c>
      <c r="B447" t="s">
        <v>992</v>
      </c>
      <c r="C447" s="17">
        <v>44707</v>
      </c>
      <c r="D447" s="7">
        <v>490000</v>
      </c>
      <c r="E447" t="s">
        <v>29</v>
      </c>
      <c r="F447" t="s">
        <v>30</v>
      </c>
      <c r="G447" s="7">
        <v>490000</v>
      </c>
      <c r="H447" s="7">
        <v>228410</v>
      </c>
      <c r="I447" s="12">
        <f>H447/G447*100</f>
        <v>46.614285714285714</v>
      </c>
      <c r="J447" s="12">
        <f t="shared" si="6"/>
        <v>3.063127957314002</v>
      </c>
      <c r="K447" s="7">
        <v>456824</v>
      </c>
      <c r="L447" s="7">
        <v>81198</v>
      </c>
      <c r="M447" s="7">
        <f>G447-L447</f>
        <v>408802</v>
      </c>
      <c r="N447" s="7">
        <v>318327.125</v>
      </c>
      <c r="O447" s="22">
        <f>M447/N447</f>
        <v>1.2842198100460336</v>
      </c>
      <c r="P447" s="27">
        <v>2637</v>
      </c>
      <c r="Q447" s="32">
        <f>M447/P447</f>
        <v>155.02540766021994</v>
      </c>
      <c r="R447" s="37" t="s">
        <v>988</v>
      </c>
      <c r="S447" s="42">
        <f>ABS(O2306-O447)*100</f>
        <v>9.4136980000340884</v>
      </c>
      <c r="T447" t="s">
        <v>32</v>
      </c>
      <c r="V447" s="7">
        <v>75000</v>
      </c>
      <c r="W447" t="s">
        <v>33</v>
      </c>
      <c r="X447" s="17" t="s">
        <v>34</v>
      </c>
      <c r="Z447" t="s">
        <v>873</v>
      </c>
      <c r="AA447">
        <v>401</v>
      </c>
      <c r="AB447">
        <v>65</v>
      </c>
    </row>
    <row r="448" spans="1:28" x14ac:dyDescent="0.25">
      <c r="A448" t="s">
        <v>993</v>
      </c>
      <c r="B448" t="s">
        <v>994</v>
      </c>
      <c r="C448" s="17">
        <v>44502</v>
      </c>
      <c r="D448" s="7">
        <v>340000</v>
      </c>
      <c r="E448" t="s">
        <v>29</v>
      </c>
      <c r="F448" t="s">
        <v>30</v>
      </c>
      <c r="G448" s="7">
        <v>340000</v>
      </c>
      <c r="H448" s="7">
        <v>180930</v>
      </c>
      <c r="I448" s="12">
        <f>H448/G448*100</f>
        <v>53.214705882352945</v>
      </c>
      <c r="J448" s="12">
        <f t="shared" si="6"/>
        <v>3.537292210753229</v>
      </c>
      <c r="K448" s="7">
        <v>361863</v>
      </c>
      <c r="L448" s="7">
        <v>82056</v>
      </c>
      <c r="M448" s="7">
        <f>G448-L448</f>
        <v>257944</v>
      </c>
      <c r="N448" s="7">
        <v>201300</v>
      </c>
      <c r="O448" s="22">
        <f>M448/N448</f>
        <v>1.2813909587680079</v>
      </c>
      <c r="P448" s="27">
        <v>1898</v>
      </c>
      <c r="Q448" s="32">
        <f>M448/P448</f>
        <v>135.90305584826132</v>
      </c>
      <c r="R448" s="37" t="s">
        <v>955</v>
      </c>
      <c r="S448" s="42">
        <f>ABS(O2306-O448)*100</f>
        <v>9.6965831278366554</v>
      </c>
      <c r="T448" t="s">
        <v>32</v>
      </c>
      <c r="V448" s="7">
        <v>75000</v>
      </c>
      <c r="W448" t="s">
        <v>33</v>
      </c>
      <c r="X448" s="17" t="s">
        <v>34</v>
      </c>
      <c r="Z448" t="s">
        <v>873</v>
      </c>
      <c r="AA448">
        <v>401</v>
      </c>
      <c r="AB448">
        <v>62</v>
      </c>
    </row>
    <row r="449" spans="1:28" x14ac:dyDescent="0.25">
      <c r="A449" t="s">
        <v>995</v>
      </c>
      <c r="B449" t="s">
        <v>996</v>
      </c>
      <c r="C449" s="17">
        <v>44418</v>
      </c>
      <c r="D449" s="7">
        <v>437500</v>
      </c>
      <c r="E449" t="s">
        <v>29</v>
      </c>
      <c r="F449" t="s">
        <v>30</v>
      </c>
      <c r="G449" s="7">
        <v>437500</v>
      </c>
      <c r="H449" s="7">
        <v>240200</v>
      </c>
      <c r="I449" s="12">
        <f>H449/G449*100</f>
        <v>54.902857142857144</v>
      </c>
      <c r="J449" s="12">
        <f t="shared" si="6"/>
        <v>5.225443471257428</v>
      </c>
      <c r="K449" s="7">
        <v>480400</v>
      </c>
      <c r="L449" s="7">
        <v>85163</v>
      </c>
      <c r="M449" s="7">
        <f>G449-L449</f>
        <v>352337</v>
      </c>
      <c r="N449" s="7">
        <v>334946.625</v>
      </c>
      <c r="O449" s="22">
        <f>M449/N449</f>
        <v>1.0519198394669598</v>
      </c>
      <c r="P449" s="27">
        <v>2745</v>
      </c>
      <c r="Q449" s="32">
        <f>M449/P449</f>
        <v>128.3559198542805</v>
      </c>
      <c r="R449" s="37" t="s">
        <v>988</v>
      </c>
      <c r="S449" s="42">
        <f>ABS(O2306-O449)*100</f>
        <v>32.643695057941471</v>
      </c>
      <c r="T449" t="s">
        <v>32</v>
      </c>
      <c r="V449" s="7">
        <v>75000</v>
      </c>
      <c r="W449" t="s">
        <v>33</v>
      </c>
      <c r="X449" s="17" t="s">
        <v>34</v>
      </c>
      <c r="Z449" t="s">
        <v>873</v>
      </c>
      <c r="AA449">
        <v>401</v>
      </c>
      <c r="AB449">
        <v>66</v>
      </c>
    </row>
    <row r="450" spans="1:28" x14ac:dyDescent="0.25">
      <c r="A450" t="s">
        <v>997</v>
      </c>
      <c r="B450" t="s">
        <v>998</v>
      </c>
      <c r="C450" s="17">
        <v>44642</v>
      </c>
      <c r="D450" s="7">
        <v>477000</v>
      </c>
      <c r="E450" t="s">
        <v>29</v>
      </c>
      <c r="F450" t="s">
        <v>30</v>
      </c>
      <c r="G450" s="7">
        <v>477000</v>
      </c>
      <c r="H450" s="7">
        <v>215530</v>
      </c>
      <c r="I450" s="12">
        <f>H450/G450*100</f>
        <v>45.184486373165619</v>
      </c>
      <c r="J450" s="12">
        <f t="shared" si="6"/>
        <v>4.4929272984340969</v>
      </c>
      <c r="K450" s="7">
        <v>431054</v>
      </c>
      <c r="L450" s="7">
        <v>81294</v>
      </c>
      <c r="M450" s="7">
        <f>G450-L450</f>
        <v>395706</v>
      </c>
      <c r="N450" s="7">
        <v>296406.78125</v>
      </c>
      <c r="O450" s="22">
        <f>M450/N450</f>
        <v>1.335009942523034</v>
      </c>
      <c r="P450" s="27">
        <v>2638</v>
      </c>
      <c r="Q450" s="32">
        <f>M450/P450</f>
        <v>150.00227445034116</v>
      </c>
      <c r="R450" s="37" t="s">
        <v>988</v>
      </c>
      <c r="S450" s="42">
        <f>ABS(O2306-O450)*100</f>
        <v>4.3346847523340504</v>
      </c>
      <c r="T450" t="s">
        <v>32</v>
      </c>
      <c r="V450" s="7">
        <v>75000</v>
      </c>
      <c r="W450" t="s">
        <v>33</v>
      </c>
      <c r="X450" s="17" t="s">
        <v>34</v>
      </c>
      <c r="Z450" t="s">
        <v>873</v>
      </c>
      <c r="AA450">
        <v>401</v>
      </c>
      <c r="AB450">
        <v>65</v>
      </c>
    </row>
    <row r="451" spans="1:28" x14ac:dyDescent="0.25">
      <c r="A451" t="s">
        <v>999</v>
      </c>
      <c r="B451" t="s">
        <v>1000</v>
      </c>
      <c r="C451" s="17">
        <v>44552</v>
      </c>
      <c r="D451" s="7">
        <v>426000</v>
      </c>
      <c r="E451" t="s">
        <v>29</v>
      </c>
      <c r="F451" t="s">
        <v>30</v>
      </c>
      <c r="G451" s="7">
        <v>426000</v>
      </c>
      <c r="H451" s="7">
        <v>211290</v>
      </c>
      <c r="I451" s="12">
        <f>H451/G451*100</f>
        <v>49.598591549295776</v>
      </c>
      <c r="J451" s="12">
        <f t="shared" ref="J451:J514" si="7">+ABS(I451-$I$2311)</f>
        <v>7.8822122303940034E-2</v>
      </c>
      <c r="K451" s="7">
        <v>422580</v>
      </c>
      <c r="L451" s="7">
        <v>81391</v>
      </c>
      <c r="M451" s="7">
        <f>G451-L451</f>
        <v>344609</v>
      </c>
      <c r="N451" s="7">
        <v>289143.21875</v>
      </c>
      <c r="O451" s="22">
        <f>M451/N451</f>
        <v>1.191828054933417</v>
      </c>
      <c r="P451" s="27">
        <v>2601</v>
      </c>
      <c r="Q451" s="32">
        <f>M451/P451</f>
        <v>132.49096501345636</v>
      </c>
      <c r="R451" s="37" t="s">
        <v>988</v>
      </c>
      <c r="S451" s="42">
        <f>ABS(O2306-O451)*100</f>
        <v>18.652873511295741</v>
      </c>
      <c r="T451" t="s">
        <v>32</v>
      </c>
      <c r="V451" s="7">
        <v>75000</v>
      </c>
      <c r="W451" t="s">
        <v>33</v>
      </c>
      <c r="X451" s="17" t="s">
        <v>34</v>
      </c>
      <c r="Z451" t="s">
        <v>873</v>
      </c>
      <c r="AA451">
        <v>401</v>
      </c>
      <c r="AB451">
        <v>65</v>
      </c>
    </row>
    <row r="452" spans="1:28" x14ac:dyDescent="0.25">
      <c r="A452" t="s">
        <v>1001</v>
      </c>
      <c r="B452" t="s">
        <v>1002</v>
      </c>
      <c r="C452" s="17">
        <v>44760</v>
      </c>
      <c r="D452" s="7">
        <v>385000</v>
      </c>
      <c r="E452" t="s">
        <v>29</v>
      </c>
      <c r="F452" t="s">
        <v>30</v>
      </c>
      <c r="G452" s="7">
        <v>385000</v>
      </c>
      <c r="H452" s="7">
        <v>185200</v>
      </c>
      <c r="I452" s="12">
        <f>H452/G452*100</f>
        <v>48.103896103896105</v>
      </c>
      <c r="J452" s="12">
        <f t="shared" si="7"/>
        <v>1.5735175677036111</v>
      </c>
      <c r="K452" s="7">
        <v>370391</v>
      </c>
      <c r="L452" s="7">
        <v>72064</v>
      </c>
      <c r="M452" s="7">
        <f>G452-L452</f>
        <v>312936</v>
      </c>
      <c r="N452" s="7">
        <v>214623.734375</v>
      </c>
      <c r="O452" s="22">
        <f>M452/N452</f>
        <v>1.4580680040410838</v>
      </c>
      <c r="P452" s="27">
        <v>2020</v>
      </c>
      <c r="Q452" s="32">
        <f>M452/P452</f>
        <v>154.91881188118811</v>
      </c>
      <c r="R452" s="37" t="s">
        <v>955</v>
      </c>
      <c r="S452" s="42">
        <f>ABS(O2306-O452)*100</f>
        <v>7.9711213994709373</v>
      </c>
      <c r="T452" t="s">
        <v>32</v>
      </c>
      <c r="V452" s="7">
        <v>65000</v>
      </c>
      <c r="W452" t="s">
        <v>33</v>
      </c>
      <c r="X452" s="17" t="s">
        <v>34</v>
      </c>
      <c r="Z452" t="s">
        <v>873</v>
      </c>
      <c r="AA452">
        <v>401</v>
      </c>
      <c r="AB452">
        <v>63</v>
      </c>
    </row>
    <row r="453" spans="1:28" x14ac:dyDescent="0.25">
      <c r="A453" t="s">
        <v>1003</v>
      </c>
      <c r="B453" t="s">
        <v>1004</v>
      </c>
      <c r="C453" s="17">
        <v>44510</v>
      </c>
      <c r="D453" s="7">
        <v>342000</v>
      </c>
      <c r="E453" t="s">
        <v>29</v>
      </c>
      <c r="F453" t="s">
        <v>30</v>
      </c>
      <c r="G453" s="7">
        <v>342000</v>
      </c>
      <c r="H453" s="7">
        <v>189730</v>
      </c>
      <c r="I453" s="12">
        <f>H453/G453*100</f>
        <v>55.476608187134502</v>
      </c>
      <c r="J453" s="12">
        <f t="shared" si="7"/>
        <v>5.7991945155347864</v>
      </c>
      <c r="K453" s="7">
        <v>379460</v>
      </c>
      <c r="L453" s="7">
        <v>86775</v>
      </c>
      <c r="M453" s="7">
        <f>G453-L453</f>
        <v>255225</v>
      </c>
      <c r="N453" s="7">
        <v>210564.75</v>
      </c>
      <c r="O453" s="22">
        <f>M453/N453</f>
        <v>1.21209746645628</v>
      </c>
      <c r="P453" s="27">
        <v>2044</v>
      </c>
      <c r="Q453" s="32">
        <f>M453/P453</f>
        <v>124.86545988258317</v>
      </c>
      <c r="R453" s="37" t="s">
        <v>955</v>
      </c>
      <c r="S453" s="42">
        <f>ABS(O2306-O453)*100</f>
        <v>16.625932359009443</v>
      </c>
      <c r="T453" t="s">
        <v>32</v>
      </c>
      <c r="V453" s="7">
        <v>80000</v>
      </c>
      <c r="W453" t="s">
        <v>33</v>
      </c>
      <c r="X453" s="17" t="s">
        <v>34</v>
      </c>
      <c r="Z453" t="s">
        <v>873</v>
      </c>
      <c r="AA453">
        <v>401</v>
      </c>
      <c r="AB453">
        <v>62</v>
      </c>
    </row>
    <row r="454" spans="1:28" x14ac:dyDescent="0.25">
      <c r="A454" t="s">
        <v>1005</v>
      </c>
      <c r="B454" t="s">
        <v>1006</v>
      </c>
      <c r="C454" s="17">
        <v>44939</v>
      </c>
      <c r="D454" s="7">
        <v>430000</v>
      </c>
      <c r="E454" t="s">
        <v>29</v>
      </c>
      <c r="F454" t="s">
        <v>30</v>
      </c>
      <c r="G454" s="7">
        <v>430000</v>
      </c>
      <c r="H454" s="7">
        <v>189860</v>
      </c>
      <c r="I454" s="12">
        <f>H454/G454*100</f>
        <v>44.153488372093022</v>
      </c>
      <c r="J454" s="12">
        <f t="shared" si="7"/>
        <v>5.5239252995066934</v>
      </c>
      <c r="K454" s="7">
        <v>379715</v>
      </c>
      <c r="L454" s="7">
        <v>85622</v>
      </c>
      <c r="M454" s="7">
        <f>G454-L454</f>
        <v>344378</v>
      </c>
      <c r="N454" s="7">
        <v>211577.703125</v>
      </c>
      <c r="O454" s="22">
        <f>M454/N454</f>
        <v>1.627666785835848</v>
      </c>
      <c r="P454" s="27">
        <v>2162</v>
      </c>
      <c r="Q454" s="32">
        <f>M454/P454</f>
        <v>159.28677150786308</v>
      </c>
      <c r="R454" s="37" t="s">
        <v>955</v>
      </c>
      <c r="S454" s="42">
        <f>ABS(O2306-O454)*100</f>
        <v>24.930999578947354</v>
      </c>
      <c r="T454" t="s">
        <v>32</v>
      </c>
      <c r="V454" s="7">
        <v>80000</v>
      </c>
      <c r="W454" t="s">
        <v>33</v>
      </c>
      <c r="X454" s="17" t="s">
        <v>34</v>
      </c>
      <c r="Z454" t="s">
        <v>873</v>
      </c>
      <c r="AA454">
        <v>401</v>
      </c>
      <c r="AB454">
        <v>60</v>
      </c>
    </row>
    <row r="455" spans="1:28" x14ac:dyDescent="0.25">
      <c r="A455" t="s">
        <v>1007</v>
      </c>
      <c r="B455" t="s">
        <v>1008</v>
      </c>
      <c r="C455" s="17">
        <v>44742</v>
      </c>
      <c r="D455" s="7">
        <v>437000</v>
      </c>
      <c r="E455" t="s">
        <v>29</v>
      </c>
      <c r="F455" t="s">
        <v>30</v>
      </c>
      <c r="G455" s="7">
        <v>437000</v>
      </c>
      <c r="H455" s="7">
        <v>172910</v>
      </c>
      <c r="I455" s="12">
        <f>H455/G455*100</f>
        <v>39.567505720823796</v>
      </c>
      <c r="J455" s="12">
        <f t="shared" si="7"/>
        <v>10.10990795077592</v>
      </c>
      <c r="K455" s="7">
        <v>345827</v>
      </c>
      <c r="L455" s="7">
        <v>70814</v>
      </c>
      <c r="M455" s="7">
        <f>G455-L455</f>
        <v>366186</v>
      </c>
      <c r="N455" s="7">
        <v>197851.078125</v>
      </c>
      <c r="O455" s="22">
        <f>M455/N455</f>
        <v>1.850816298148489</v>
      </c>
      <c r="P455" s="27">
        <v>1975</v>
      </c>
      <c r="Q455" s="32">
        <f>M455/P455</f>
        <v>185.41063291139241</v>
      </c>
      <c r="R455" s="37" t="s">
        <v>955</v>
      </c>
      <c r="S455" s="42">
        <f>ABS(O2306-O455)*100</f>
        <v>47.245950810211454</v>
      </c>
      <c r="T455" t="s">
        <v>32</v>
      </c>
      <c r="V455" s="7">
        <v>65000</v>
      </c>
      <c r="W455" t="s">
        <v>33</v>
      </c>
      <c r="X455" s="17" t="s">
        <v>34</v>
      </c>
      <c r="Z455" t="s">
        <v>873</v>
      </c>
      <c r="AA455">
        <v>401</v>
      </c>
      <c r="AB455">
        <v>62</v>
      </c>
    </row>
    <row r="456" spans="1:28" x14ac:dyDescent="0.25">
      <c r="A456" t="s">
        <v>1009</v>
      </c>
      <c r="B456" t="s">
        <v>1010</v>
      </c>
      <c r="C456" s="17">
        <v>44342</v>
      </c>
      <c r="D456" s="7">
        <v>340000</v>
      </c>
      <c r="E456" t="s">
        <v>29</v>
      </c>
      <c r="F456" t="s">
        <v>30</v>
      </c>
      <c r="G456" s="7">
        <v>340000</v>
      </c>
      <c r="H456" s="7">
        <v>177770</v>
      </c>
      <c r="I456" s="12">
        <f>H456/G456*100</f>
        <v>52.285294117647062</v>
      </c>
      <c r="J456" s="12">
        <f t="shared" si="7"/>
        <v>2.6078804460473464</v>
      </c>
      <c r="K456" s="7">
        <v>355539</v>
      </c>
      <c r="L456" s="7">
        <v>73835</v>
      </c>
      <c r="M456" s="7">
        <f>G456-L456</f>
        <v>266165</v>
      </c>
      <c r="N456" s="7">
        <v>202664.75</v>
      </c>
      <c r="O456" s="22">
        <f>M456/N456</f>
        <v>1.3133265651772199</v>
      </c>
      <c r="P456" s="27">
        <v>1987</v>
      </c>
      <c r="Q456" s="32">
        <f>M456/P456</f>
        <v>133.95319577252138</v>
      </c>
      <c r="R456" s="37" t="s">
        <v>955</v>
      </c>
      <c r="S456" s="42">
        <f>ABS(O2306-O456)*100</f>
        <v>6.5030224869154551</v>
      </c>
      <c r="T456" t="s">
        <v>32</v>
      </c>
      <c r="V456" s="7">
        <v>65000</v>
      </c>
      <c r="W456" t="s">
        <v>33</v>
      </c>
      <c r="X456" s="17" t="s">
        <v>34</v>
      </c>
      <c r="Z456" t="s">
        <v>873</v>
      </c>
      <c r="AA456">
        <v>401</v>
      </c>
      <c r="AB456">
        <v>62</v>
      </c>
    </row>
    <row r="457" spans="1:28" x14ac:dyDescent="0.25">
      <c r="A457" t="s">
        <v>1011</v>
      </c>
      <c r="B457" t="s">
        <v>1012</v>
      </c>
      <c r="C457" s="17">
        <v>44827</v>
      </c>
      <c r="D457" s="7">
        <v>366300</v>
      </c>
      <c r="E457" t="s">
        <v>29</v>
      </c>
      <c r="F457" t="s">
        <v>30</v>
      </c>
      <c r="G457" s="7">
        <v>366300</v>
      </c>
      <c r="H457" s="7">
        <v>186530</v>
      </c>
      <c r="I457" s="12">
        <f>H457/G457*100</f>
        <v>50.922740922740928</v>
      </c>
      <c r="J457" s="12">
        <f t="shared" si="7"/>
        <v>1.2453272511412123</v>
      </c>
      <c r="K457" s="7">
        <v>373055</v>
      </c>
      <c r="L457" s="7">
        <v>77160</v>
      </c>
      <c r="M457" s="7">
        <f>G457-L457</f>
        <v>289140</v>
      </c>
      <c r="N457" s="7">
        <v>212874.09375</v>
      </c>
      <c r="O457" s="22">
        <f>M457/N457</f>
        <v>1.3582676731888612</v>
      </c>
      <c r="P457" s="27">
        <v>2044</v>
      </c>
      <c r="Q457" s="32">
        <f>M457/P457</f>
        <v>141.45792563600781</v>
      </c>
      <c r="R457" s="37" t="s">
        <v>955</v>
      </c>
      <c r="S457" s="42">
        <f>ABS(O2306-O457)*100</f>
        <v>2.0089116857513245</v>
      </c>
      <c r="T457" t="s">
        <v>32</v>
      </c>
      <c r="V457" s="7">
        <v>70000</v>
      </c>
      <c r="W457" t="s">
        <v>33</v>
      </c>
      <c r="X457" s="17" t="s">
        <v>34</v>
      </c>
      <c r="Z457" t="s">
        <v>873</v>
      </c>
      <c r="AA457">
        <v>401</v>
      </c>
      <c r="AB457">
        <v>62</v>
      </c>
    </row>
    <row r="458" spans="1:28" x14ac:dyDescent="0.25">
      <c r="A458" t="s">
        <v>1013</v>
      </c>
      <c r="B458" t="s">
        <v>1014</v>
      </c>
      <c r="C458" s="17">
        <v>44700</v>
      </c>
      <c r="D458" s="7">
        <v>375000</v>
      </c>
      <c r="E458" t="s">
        <v>29</v>
      </c>
      <c r="F458" t="s">
        <v>30</v>
      </c>
      <c r="G458" s="7">
        <v>375000</v>
      </c>
      <c r="H458" s="7">
        <v>177140</v>
      </c>
      <c r="I458" s="12">
        <f>H458/G458*100</f>
        <v>47.237333333333332</v>
      </c>
      <c r="J458" s="12">
        <f t="shared" si="7"/>
        <v>2.4400803382663838</v>
      </c>
      <c r="K458" s="7">
        <v>354281</v>
      </c>
      <c r="L458" s="7">
        <v>72064</v>
      </c>
      <c r="M458" s="7">
        <f>G458-L458</f>
        <v>302936</v>
      </c>
      <c r="N458" s="7">
        <v>203033.8125</v>
      </c>
      <c r="O458" s="22">
        <f>M458/N458</f>
        <v>1.4920470451196399</v>
      </c>
      <c r="P458" s="27">
        <v>1980</v>
      </c>
      <c r="Q458" s="32">
        <f>M458/P458</f>
        <v>152.99797979797981</v>
      </c>
      <c r="R458" s="37" t="s">
        <v>955</v>
      </c>
      <c r="S458" s="42">
        <f>ABS(O2306-O458)*100</f>
        <v>11.369025507326548</v>
      </c>
      <c r="T458" t="s">
        <v>32</v>
      </c>
      <c r="V458" s="7">
        <v>65000</v>
      </c>
      <c r="W458" t="s">
        <v>33</v>
      </c>
      <c r="X458" s="17" t="s">
        <v>34</v>
      </c>
      <c r="Z458" t="s">
        <v>873</v>
      </c>
      <c r="AA458">
        <v>401</v>
      </c>
      <c r="AB458">
        <v>62</v>
      </c>
    </row>
    <row r="459" spans="1:28" x14ac:dyDescent="0.25">
      <c r="A459" t="s">
        <v>1015</v>
      </c>
      <c r="B459" t="s">
        <v>1016</v>
      </c>
      <c r="C459" s="17">
        <v>44736</v>
      </c>
      <c r="D459" s="7">
        <v>390000</v>
      </c>
      <c r="E459" t="s">
        <v>29</v>
      </c>
      <c r="F459" t="s">
        <v>30</v>
      </c>
      <c r="G459" s="7">
        <v>390000</v>
      </c>
      <c r="H459" s="7">
        <v>188260</v>
      </c>
      <c r="I459" s="12">
        <f>H459/G459*100</f>
        <v>48.271794871794867</v>
      </c>
      <c r="J459" s="12">
        <f t="shared" si="7"/>
        <v>1.4056187998048486</v>
      </c>
      <c r="K459" s="7">
        <v>376513</v>
      </c>
      <c r="L459" s="7">
        <v>71006</v>
      </c>
      <c r="M459" s="7">
        <f>G459-L459</f>
        <v>318994</v>
      </c>
      <c r="N459" s="7">
        <v>219789.203125</v>
      </c>
      <c r="O459" s="22">
        <f>M459/N459</f>
        <v>1.4513633766558569</v>
      </c>
      <c r="P459" s="27">
        <v>2203</v>
      </c>
      <c r="Q459" s="32">
        <f>M459/P459</f>
        <v>144.79981842941444</v>
      </c>
      <c r="R459" s="37" t="s">
        <v>955</v>
      </c>
      <c r="S459" s="42">
        <f>ABS(O2306-O459)*100</f>
        <v>7.3006586609482449</v>
      </c>
      <c r="T459" t="s">
        <v>32</v>
      </c>
      <c r="V459" s="7">
        <v>65000</v>
      </c>
      <c r="W459" t="s">
        <v>33</v>
      </c>
      <c r="X459" s="17" t="s">
        <v>34</v>
      </c>
      <c r="Z459" t="s">
        <v>873</v>
      </c>
      <c r="AA459">
        <v>401</v>
      </c>
      <c r="AB459">
        <v>62</v>
      </c>
    </row>
    <row r="460" spans="1:28" x14ac:dyDescent="0.25">
      <c r="A460" t="s">
        <v>1017</v>
      </c>
      <c r="B460" t="s">
        <v>1018</v>
      </c>
      <c r="C460" s="17">
        <v>44620</v>
      </c>
      <c r="D460" s="7">
        <v>389000</v>
      </c>
      <c r="E460" t="s">
        <v>29</v>
      </c>
      <c r="F460" t="s">
        <v>30</v>
      </c>
      <c r="G460" s="7">
        <v>389000</v>
      </c>
      <c r="H460" s="7">
        <v>188560</v>
      </c>
      <c r="I460" s="12">
        <f>H460/G460*100</f>
        <v>48.473007712082264</v>
      </c>
      <c r="J460" s="12">
        <f t="shared" si="7"/>
        <v>1.2044059595174517</v>
      </c>
      <c r="K460" s="7">
        <v>377129</v>
      </c>
      <c r="L460" s="7">
        <v>71102</v>
      </c>
      <c r="M460" s="7">
        <f>G460-L460</f>
        <v>317898</v>
      </c>
      <c r="N460" s="7">
        <v>220163.3125</v>
      </c>
      <c r="O460" s="22">
        <f>M460/N460</f>
        <v>1.4439190453223218</v>
      </c>
      <c r="P460" s="27">
        <v>2205</v>
      </c>
      <c r="Q460" s="32">
        <f>M460/P460</f>
        <v>144.17142857142858</v>
      </c>
      <c r="R460" s="37" t="s">
        <v>955</v>
      </c>
      <c r="S460" s="42">
        <f>ABS(O2306-O460)*100</f>
        <v>6.556225527594739</v>
      </c>
      <c r="T460" t="s">
        <v>32</v>
      </c>
      <c r="V460" s="7">
        <v>65000</v>
      </c>
      <c r="W460" t="s">
        <v>33</v>
      </c>
      <c r="X460" s="17" t="s">
        <v>34</v>
      </c>
      <c r="Z460" t="s">
        <v>873</v>
      </c>
      <c r="AA460">
        <v>401</v>
      </c>
      <c r="AB460">
        <v>62</v>
      </c>
    </row>
    <row r="461" spans="1:28" x14ac:dyDescent="0.25">
      <c r="A461" t="s">
        <v>1019</v>
      </c>
      <c r="B461" t="s">
        <v>1020</v>
      </c>
      <c r="C461" s="17">
        <v>44362</v>
      </c>
      <c r="D461" s="7">
        <v>335000</v>
      </c>
      <c r="E461" t="s">
        <v>29</v>
      </c>
      <c r="F461" t="s">
        <v>30</v>
      </c>
      <c r="G461" s="7">
        <v>335000</v>
      </c>
      <c r="H461" s="7">
        <v>177910</v>
      </c>
      <c r="I461" s="12">
        <f>H461/G461*100</f>
        <v>53.10746268656716</v>
      </c>
      <c r="J461" s="12">
        <f t="shared" si="7"/>
        <v>3.4300490149674445</v>
      </c>
      <c r="K461" s="7">
        <v>355827</v>
      </c>
      <c r="L461" s="7">
        <v>72545</v>
      </c>
      <c r="M461" s="7">
        <f>G461-L461</f>
        <v>262455</v>
      </c>
      <c r="N461" s="7">
        <v>216245.796875</v>
      </c>
      <c r="O461" s="22">
        <f>M461/N461</f>
        <v>1.2136883296358867</v>
      </c>
      <c r="P461" s="27">
        <v>2044</v>
      </c>
      <c r="Q461" s="32">
        <f>M461/P461</f>
        <v>128.40264187866927</v>
      </c>
      <c r="R461" s="37" t="s">
        <v>1021</v>
      </c>
      <c r="S461" s="42">
        <f>ABS(O2306-O461)*100</f>
        <v>16.466846041048775</v>
      </c>
      <c r="T461" t="s">
        <v>32</v>
      </c>
      <c r="V461" s="7">
        <v>65000</v>
      </c>
      <c r="W461" t="s">
        <v>33</v>
      </c>
      <c r="X461" s="17" t="s">
        <v>34</v>
      </c>
      <c r="Z461" t="s">
        <v>873</v>
      </c>
      <c r="AA461">
        <v>401</v>
      </c>
      <c r="AB461">
        <v>63</v>
      </c>
    </row>
    <row r="462" spans="1:28" x14ac:dyDescent="0.25">
      <c r="A462" t="s">
        <v>1022</v>
      </c>
      <c r="B462" t="s">
        <v>1023</v>
      </c>
      <c r="C462" s="17">
        <v>44351</v>
      </c>
      <c r="D462" s="7">
        <v>360000</v>
      </c>
      <c r="E462" t="s">
        <v>29</v>
      </c>
      <c r="F462" t="s">
        <v>30</v>
      </c>
      <c r="G462" s="7">
        <v>360000</v>
      </c>
      <c r="H462" s="7">
        <v>188240</v>
      </c>
      <c r="I462" s="12">
        <f>H462/G462*100</f>
        <v>52.288888888888884</v>
      </c>
      <c r="J462" s="12">
        <f t="shared" si="7"/>
        <v>2.6114752172891684</v>
      </c>
      <c r="K462" s="7">
        <v>376479</v>
      </c>
      <c r="L462" s="7">
        <v>71102</v>
      </c>
      <c r="M462" s="7">
        <f>G462-L462</f>
        <v>288898</v>
      </c>
      <c r="N462" s="7">
        <v>233112.21875</v>
      </c>
      <c r="O462" s="22">
        <f>M462/N462</f>
        <v>1.2393086966832363</v>
      </c>
      <c r="P462" s="27">
        <v>2197</v>
      </c>
      <c r="Q462" s="32">
        <f>M462/P462</f>
        <v>131.49658625398271</v>
      </c>
      <c r="R462" s="37" t="s">
        <v>1021</v>
      </c>
      <c r="S462" s="42">
        <f>ABS(O2306-O462)*100</f>
        <v>13.904809336313818</v>
      </c>
      <c r="T462" t="s">
        <v>32</v>
      </c>
      <c r="V462" s="7">
        <v>65000</v>
      </c>
      <c r="W462" t="s">
        <v>33</v>
      </c>
      <c r="X462" s="17" t="s">
        <v>34</v>
      </c>
      <c r="Z462" t="s">
        <v>873</v>
      </c>
      <c r="AA462">
        <v>401</v>
      </c>
      <c r="AB462">
        <v>64</v>
      </c>
    </row>
    <row r="463" spans="1:28" x14ac:dyDescent="0.25">
      <c r="A463" t="s">
        <v>1024</v>
      </c>
      <c r="B463" t="s">
        <v>1025</v>
      </c>
      <c r="C463" s="17">
        <v>44364</v>
      </c>
      <c r="D463" s="7">
        <v>350000</v>
      </c>
      <c r="E463" t="s">
        <v>29</v>
      </c>
      <c r="F463" t="s">
        <v>30</v>
      </c>
      <c r="G463" s="7">
        <v>350000</v>
      </c>
      <c r="H463" s="7">
        <v>159770</v>
      </c>
      <c r="I463" s="12">
        <f>H463/G463*100</f>
        <v>45.648571428571429</v>
      </c>
      <c r="J463" s="12">
        <f t="shared" si="7"/>
        <v>4.0288422430282864</v>
      </c>
      <c r="K463" s="7">
        <v>319534</v>
      </c>
      <c r="L463" s="7">
        <v>71102</v>
      </c>
      <c r="M463" s="7">
        <f>G463-L463</f>
        <v>278898</v>
      </c>
      <c r="N463" s="7">
        <v>210535.59375</v>
      </c>
      <c r="O463" s="22">
        <f>M463/N463</f>
        <v>1.3247071197432618</v>
      </c>
      <c r="P463" s="27">
        <v>1807</v>
      </c>
      <c r="Q463" s="32">
        <f>M463/P463</f>
        <v>154.34311012728278</v>
      </c>
      <c r="R463" s="37" t="s">
        <v>988</v>
      </c>
      <c r="S463" s="42">
        <f>ABS(O2306-O463)*100</f>
        <v>5.3649670303112629</v>
      </c>
      <c r="T463" t="s">
        <v>74</v>
      </c>
      <c r="V463" s="7">
        <v>65000</v>
      </c>
      <c r="W463" t="s">
        <v>33</v>
      </c>
      <c r="X463" s="17" t="s">
        <v>34</v>
      </c>
      <c r="Z463" t="s">
        <v>873</v>
      </c>
      <c r="AA463">
        <v>401</v>
      </c>
      <c r="AB463">
        <v>60</v>
      </c>
    </row>
    <row r="464" spans="1:28" x14ac:dyDescent="0.25">
      <c r="A464" t="s">
        <v>1026</v>
      </c>
      <c r="B464" t="s">
        <v>1027</v>
      </c>
      <c r="C464" s="17">
        <v>44770</v>
      </c>
      <c r="D464" s="7">
        <v>416500</v>
      </c>
      <c r="E464" t="s">
        <v>29</v>
      </c>
      <c r="F464" t="s">
        <v>30</v>
      </c>
      <c r="G464" s="7">
        <v>416500</v>
      </c>
      <c r="H464" s="7">
        <v>190250</v>
      </c>
      <c r="I464" s="12">
        <f>H464/G464*100</f>
        <v>45.678271308523414</v>
      </c>
      <c r="J464" s="12">
        <f t="shared" si="7"/>
        <v>3.9991423630763023</v>
      </c>
      <c r="K464" s="7">
        <v>380500</v>
      </c>
      <c r="L464" s="7">
        <v>71102</v>
      </c>
      <c r="M464" s="7">
        <f>G464-L464</f>
        <v>345398</v>
      </c>
      <c r="N464" s="7">
        <v>236181.671875</v>
      </c>
      <c r="O464" s="22">
        <f>M464/N464</f>
        <v>1.4624250783642649</v>
      </c>
      <c r="P464" s="27">
        <v>2202</v>
      </c>
      <c r="Q464" s="32">
        <f>M464/P464</f>
        <v>156.85649409627612</v>
      </c>
      <c r="R464" s="37" t="s">
        <v>1021</v>
      </c>
      <c r="S464" s="42">
        <f>ABS(O2306-O464)*100</f>
        <v>8.4068288317890492</v>
      </c>
      <c r="T464" t="s">
        <v>32</v>
      </c>
      <c r="V464" s="7">
        <v>65000</v>
      </c>
      <c r="W464" t="s">
        <v>33</v>
      </c>
      <c r="X464" s="17" t="s">
        <v>34</v>
      </c>
      <c r="Z464" t="s">
        <v>873</v>
      </c>
      <c r="AA464">
        <v>401</v>
      </c>
      <c r="AB464">
        <v>64</v>
      </c>
    </row>
    <row r="465" spans="1:28" x14ac:dyDescent="0.25">
      <c r="A465" t="s">
        <v>1028</v>
      </c>
      <c r="B465" t="s">
        <v>1029</v>
      </c>
      <c r="C465" s="17">
        <v>44911</v>
      </c>
      <c r="D465" s="7">
        <v>397000</v>
      </c>
      <c r="E465" t="s">
        <v>29</v>
      </c>
      <c r="F465" t="s">
        <v>30</v>
      </c>
      <c r="G465" s="7">
        <v>397000</v>
      </c>
      <c r="H465" s="7">
        <v>183170</v>
      </c>
      <c r="I465" s="12">
        <f>H465/G465*100</f>
        <v>46.138539042821158</v>
      </c>
      <c r="J465" s="12">
        <f t="shared" si="7"/>
        <v>3.538874628778558</v>
      </c>
      <c r="K465" s="7">
        <v>366342</v>
      </c>
      <c r="L465" s="7">
        <v>72256</v>
      </c>
      <c r="M465" s="7">
        <f>G465-L465</f>
        <v>324744</v>
      </c>
      <c r="N465" s="7">
        <v>224493.125</v>
      </c>
      <c r="O465" s="22">
        <f>M465/N465</f>
        <v>1.4465654571827089</v>
      </c>
      <c r="P465" s="27">
        <v>2044</v>
      </c>
      <c r="Q465" s="32">
        <f>M465/P465</f>
        <v>158.87671232876713</v>
      </c>
      <c r="R465" s="37" t="s">
        <v>1021</v>
      </c>
      <c r="S465" s="42">
        <f>ABS(O2306-O465)*100</f>
        <v>6.8208667136334444</v>
      </c>
      <c r="T465" t="s">
        <v>32</v>
      </c>
      <c r="V465" s="7">
        <v>65000</v>
      </c>
      <c r="W465" t="s">
        <v>33</v>
      </c>
      <c r="X465" s="17" t="s">
        <v>34</v>
      </c>
      <c r="Z465" t="s">
        <v>873</v>
      </c>
      <c r="AA465">
        <v>401</v>
      </c>
      <c r="AB465">
        <v>63</v>
      </c>
    </row>
    <row r="466" spans="1:28" x14ac:dyDescent="0.25">
      <c r="A466" t="s">
        <v>1030</v>
      </c>
      <c r="B466" t="s">
        <v>1031</v>
      </c>
      <c r="C466" s="17">
        <v>44917</v>
      </c>
      <c r="D466" s="7">
        <v>362000</v>
      </c>
      <c r="E466" t="s">
        <v>29</v>
      </c>
      <c r="F466" t="s">
        <v>30</v>
      </c>
      <c r="G466" s="7">
        <v>362000</v>
      </c>
      <c r="H466" s="7">
        <v>195460</v>
      </c>
      <c r="I466" s="12">
        <f>H466/G466*100</f>
        <v>53.994475138121544</v>
      </c>
      <c r="J466" s="12">
        <f t="shared" si="7"/>
        <v>4.3170614665218281</v>
      </c>
      <c r="K466" s="7">
        <v>390914</v>
      </c>
      <c r="L466" s="7">
        <v>71198</v>
      </c>
      <c r="M466" s="7">
        <f>G466-L466</f>
        <v>290802</v>
      </c>
      <c r="N466" s="7">
        <v>244058.015625</v>
      </c>
      <c r="O466" s="22">
        <f>M466/N466</f>
        <v>1.1915281670028124</v>
      </c>
      <c r="P466" s="27">
        <v>1930</v>
      </c>
      <c r="Q466" s="32">
        <f>M466/P466</f>
        <v>150.67461139896372</v>
      </c>
      <c r="R466" s="37" t="s">
        <v>1021</v>
      </c>
      <c r="S466" s="42">
        <f>ABS(O2306-O466)*100</f>
        <v>18.682862304356206</v>
      </c>
      <c r="T466" t="s">
        <v>74</v>
      </c>
      <c r="V466" s="7">
        <v>65000</v>
      </c>
      <c r="W466" t="s">
        <v>33</v>
      </c>
      <c r="X466" s="17" t="s">
        <v>34</v>
      </c>
      <c r="Z466" t="s">
        <v>873</v>
      </c>
      <c r="AA466">
        <v>401</v>
      </c>
      <c r="AB466">
        <v>64</v>
      </c>
    </row>
    <row r="467" spans="1:28" x14ac:dyDescent="0.25">
      <c r="A467" t="s">
        <v>1032</v>
      </c>
      <c r="B467" t="s">
        <v>1033</v>
      </c>
      <c r="C467" s="17">
        <v>44783</v>
      </c>
      <c r="D467" s="7">
        <v>415000</v>
      </c>
      <c r="E467" t="s">
        <v>29</v>
      </c>
      <c r="F467" t="s">
        <v>30</v>
      </c>
      <c r="G467" s="7">
        <v>415000</v>
      </c>
      <c r="H467" s="7">
        <v>202150</v>
      </c>
      <c r="I467" s="12">
        <f>H467/G467*100</f>
        <v>48.710843373493979</v>
      </c>
      <c r="J467" s="12">
        <f t="shared" si="7"/>
        <v>0.96657029810573647</v>
      </c>
      <c r="K467" s="7">
        <v>404296</v>
      </c>
      <c r="L467" s="7">
        <v>73740</v>
      </c>
      <c r="M467" s="7">
        <f>G467-L467</f>
        <v>341260</v>
      </c>
      <c r="N467" s="7">
        <v>280132.21875</v>
      </c>
      <c r="O467" s="22">
        <f>M467/N467</f>
        <v>1.2182104633403579</v>
      </c>
      <c r="P467" s="27">
        <v>2493</v>
      </c>
      <c r="Q467" s="32">
        <f>M467/P467</f>
        <v>136.88728439630967</v>
      </c>
      <c r="R467" s="37" t="s">
        <v>988</v>
      </c>
      <c r="S467" s="42">
        <f>ABS(O2306-O467)*100</f>
        <v>16.014632670601657</v>
      </c>
      <c r="T467" t="s">
        <v>32</v>
      </c>
      <c r="V467" s="7">
        <v>65000</v>
      </c>
      <c r="W467" t="s">
        <v>33</v>
      </c>
      <c r="X467" s="17" t="s">
        <v>34</v>
      </c>
      <c r="Z467" t="s">
        <v>873</v>
      </c>
      <c r="AA467">
        <v>401</v>
      </c>
      <c r="AB467">
        <v>65</v>
      </c>
    </row>
    <row r="468" spans="1:28" x14ac:dyDescent="0.25">
      <c r="A468" t="s">
        <v>1034</v>
      </c>
      <c r="B468" t="s">
        <v>1035</v>
      </c>
      <c r="C468" s="17">
        <v>44518</v>
      </c>
      <c r="D468" s="7">
        <v>450000</v>
      </c>
      <c r="E468" t="s">
        <v>29</v>
      </c>
      <c r="F468" t="s">
        <v>30</v>
      </c>
      <c r="G468" s="7">
        <v>450000</v>
      </c>
      <c r="H468" s="7">
        <v>252890</v>
      </c>
      <c r="I468" s="12">
        <f>H468/G468*100</f>
        <v>56.19777777777778</v>
      </c>
      <c r="J468" s="12">
        <f t="shared" si="7"/>
        <v>6.5203641061780644</v>
      </c>
      <c r="K468" s="7">
        <v>505788</v>
      </c>
      <c r="L468" s="7">
        <v>93659</v>
      </c>
      <c r="M468" s="7">
        <f>G468-L468</f>
        <v>356341</v>
      </c>
      <c r="N468" s="7">
        <v>349261.875</v>
      </c>
      <c r="O468" s="22">
        <f>M468/N468</f>
        <v>1.0202688169156739</v>
      </c>
      <c r="P468" s="27">
        <v>2890</v>
      </c>
      <c r="Q468" s="32">
        <f>M468/P468</f>
        <v>123.30138408304498</v>
      </c>
      <c r="R468" s="37" t="s">
        <v>988</v>
      </c>
      <c r="S468" s="42">
        <f>ABS(O2306-O468)*100</f>
        <v>35.808797313070052</v>
      </c>
      <c r="T468" t="s">
        <v>32</v>
      </c>
      <c r="V468" s="7">
        <v>80000</v>
      </c>
      <c r="W468" t="s">
        <v>33</v>
      </c>
      <c r="X468" s="17" t="s">
        <v>34</v>
      </c>
      <c r="Z468" t="s">
        <v>873</v>
      </c>
      <c r="AA468">
        <v>401</v>
      </c>
      <c r="AB468">
        <v>68</v>
      </c>
    </row>
    <row r="469" spans="1:28" x14ac:dyDescent="0.25">
      <c r="A469" t="s">
        <v>1036</v>
      </c>
      <c r="B469" t="s">
        <v>1037</v>
      </c>
      <c r="C469" s="17">
        <v>44330</v>
      </c>
      <c r="D469" s="7">
        <v>470000</v>
      </c>
      <c r="E469" t="s">
        <v>29</v>
      </c>
      <c r="F469" t="s">
        <v>30</v>
      </c>
      <c r="G469" s="7">
        <v>470000</v>
      </c>
      <c r="H469" s="7">
        <v>261500</v>
      </c>
      <c r="I469" s="12">
        <f>H469/G469*100</f>
        <v>55.638297872340424</v>
      </c>
      <c r="J469" s="12">
        <f t="shared" si="7"/>
        <v>5.9608842007407077</v>
      </c>
      <c r="K469" s="7">
        <v>522990</v>
      </c>
      <c r="L469" s="7">
        <v>82756</v>
      </c>
      <c r="M469" s="7">
        <f>G469-L469</f>
        <v>387244</v>
      </c>
      <c r="N469" s="7">
        <v>373079.65625</v>
      </c>
      <c r="O469" s="22">
        <f>M469/N469</f>
        <v>1.0379660040763747</v>
      </c>
      <c r="P469" s="27">
        <v>2791</v>
      </c>
      <c r="Q469" s="32">
        <f>M469/P469</f>
        <v>138.74740236474381</v>
      </c>
      <c r="R469" s="37" t="s">
        <v>988</v>
      </c>
      <c r="S469" s="42">
        <f>ABS(O2306-O469)*100</f>
        <v>34.039078596999971</v>
      </c>
      <c r="T469" t="s">
        <v>32</v>
      </c>
      <c r="V469" s="7">
        <v>75000</v>
      </c>
      <c r="W469" t="s">
        <v>33</v>
      </c>
      <c r="X469" s="17" t="s">
        <v>34</v>
      </c>
      <c r="Z469" t="s">
        <v>873</v>
      </c>
      <c r="AA469">
        <v>401</v>
      </c>
      <c r="AB469">
        <v>65</v>
      </c>
    </row>
    <row r="470" spans="1:28" x14ac:dyDescent="0.25">
      <c r="A470" t="s">
        <v>1038</v>
      </c>
      <c r="B470" t="s">
        <v>1039</v>
      </c>
      <c r="C470" s="17">
        <v>44665</v>
      </c>
      <c r="D470" s="7">
        <v>420000</v>
      </c>
      <c r="E470" t="s">
        <v>29</v>
      </c>
      <c r="F470" t="s">
        <v>30</v>
      </c>
      <c r="G470" s="7">
        <v>420000</v>
      </c>
      <c r="H470" s="7">
        <v>186730</v>
      </c>
      <c r="I470" s="12">
        <f>H470/G470*100</f>
        <v>44.459523809523809</v>
      </c>
      <c r="J470" s="12">
        <f t="shared" si="7"/>
        <v>5.2178898620759071</v>
      </c>
      <c r="K470" s="7">
        <v>373467</v>
      </c>
      <c r="L470" s="7">
        <v>71294</v>
      </c>
      <c r="M470" s="7">
        <f>G470-L470</f>
        <v>348706</v>
      </c>
      <c r="N470" s="7">
        <v>256078.8125</v>
      </c>
      <c r="O470" s="22">
        <f>M470/N470</f>
        <v>1.3617135935445654</v>
      </c>
      <c r="P470" s="27">
        <v>2266</v>
      </c>
      <c r="Q470" s="32">
        <f>M470/P470</f>
        <v>153.88614298323037</v>
      </c>
      <c r="R470" s="37" t="s">
        <v>988</v>
      </c>
      <c r="S470" s="42">
        <f>ABS(O2306-O470)*100</f>
        <v>1.664319650180901</v>
      </c>
      <c r="T470" t="s">
        <v>32</v>
      </c>
      <c r="V470" s="7">
        <v>65000</v>
      </c>
      <c r="W470" t="s">
        <v>33</v>
      </c>
      <c r="X470" s="17" t="s">
        <v>34</v>
      </c>
      <c r="Z470" t="s">
        <v>873</v>
      </c>
      <c r="AA470">
        <v>401</v>
      </c>
      <c r="AB470">
        <v>66</v>
      </c>
    </row>
    <row r="471" spans="1:28" x14ac:dyDescent="0.25">
      <c r="A471" t="s">
        <v>1040</v>
      </c>
      <c r="B471" t="s">
        <v>1041</v>
      </c>
      <c r="C471" s="17">
        <v>44838</v>
      </c>
      <c r="D471" s="7">
        <v>469000</v>
      </c>
      <c r="E471" t="s">
        <v>29</v>
      </c>
      <c r="F471" t="s">
        <v>30</v>
      </c>
      <c r="G471" s="7">
        <v>469000</v>
      </c>
      <c r="H471" s="7">
        <v>198330</v>
      </c>
      <c r="I471" s="12">
        <f>H471/G471*100</f>
        <v>42.287846481876336</v>
      </c>
      <c r="J471" s="12">
        <f t="shared" si="7"/>
        <v>7.3895671897233797</v>
      </c>
      <c r="K471" s="7">
        <v>396668</v>
      </c>
      <c r="L471" s="7">
        <v>71102</v>
      </c>
      <c r="M471" s="7">
        <f>G471-L471</f>
        <v>397898</v>
      </c>
      <c r="N471" s="7">
        <v>275903.375</v>
      </c>
      <c r="O471" s="22">
        <f>M471/N471</f>
        <v>1.4421643084286302</v>
      </c>
      <c r="P471" s="27">
        <v>2391</v>
      </c>
      <c r="Q471" s="32">
        <f>M471/P471</f>
        <v>166.41488916771226</v>
      </c>
      <c r="R471" s="37" t="s">
        <v>988</v>
      </c>
      <c r="S471" s="42">
        <f>ABS(O2306-O471)*100</f>
        <v>6.3807518382255735</v>
      </c>
      <c r="T471" t="s">
        <v>32</v>
      </c>
      <c r="V471" s="7">
        <v>65000</v>
      </c>
      <c r="W471" t="s">
        <v>33</v>
      </c>
      <c r="X471" s="17" t="s">
        <v>34</v>
      </c>
      <c r="Z471" t="s">
        <v>873</v>
      </c>
      <c r="AA471">
        <v>401</v>
      </c>
      <c r="AB471">
        <v>66</v>
      </c>
    </row>
    <row r="472" spans="1:28" x14ac:dyDescent="0.25">
      <c r="A472" t="s">
        <v>1042</v>
      </c>
      <c r="B472" t="s">
        <v>1043</v>
      </c>
      <c r="C472" s="17">
        <v>44854</v>
      </c>
      <c r="D472" s="7">
        <v>449900</v>
      </c>
      <c r="E472" t="s">
        <v>29</v>
      </c>
      <c r="F472" t="s">
        <v>30</v>
      </c>
      <c r="G472" s="7">
        <v>449900</v>
      </c>
      <c r="H472" s="7">
        <v>221390</v>
      </c>
      <c r="I472" s="12">
        <f>H472/G472*100</f>
        <v>49.208713047343856</v>
      </c>
      <c r="J472" s="12">
        <f t="shared" si="7"/>
        <v>0.46870062425585957</v>
      </c>
      <c r="K472" s="7">
        <v>442779</v>
      </c>
      <c r="L472" s="7">
        <v>81784</v>
      </c>
      <c r="M472" s="7">
        <f>G472-L472</f>
        <v>368116</v>
      </c>
      <c r="N472" s="7">
        <v>305927.96875</v>
      </c>
      <c r="O472" s="22">
        <f>M472/N472</f>
        <v>1.2032767108679074</v>
      </c>
      <c r="P472" s="27">
        <v>2727</v>
      </c>
      <c r="Q472" s="32">
        <f>M472/P472</f>
        <v>134.98936560322699</v>
      </c>
      <c r="R472" s="37" t="s">
        <v>988</v>
      </c>
      <c r="S472" s="42">
        <f>ABS(O2306-O472)*100</f>
        <v>17.508007917846701</v>
      </c>
      <c r="T472" t="s">
        <v>32</v>
      </c>
      <c r="V472" s="7">
        <v>65000</v>
      </c>
      <c r="W472" t="s">
        <v>33</v>
      </c>
      <c r="X472" s="17" t="s">
        <v>34</v>
      </c>
      <c r="Z472" t="s">
        <v>873</v>
      </c>
      <c r="AA472">
        <v>401</v>
      </c>
      <c r="AB472">
        <v>65</v>
      </c>
    </row>
    <row r="473" spans="1:28" x14ac:dyDescent="0.25">
      <c r="A473" t="s">
        <v>1044</v>
      </c>
      <c r="B473" t="s">
        <v>1045</v>
      </c>
      <c r="C473" s="17">
        <v>44344</v>
      </c>
      <c r="D473" s="7">
        <v>390000</v>
      </c>
      <c r="E473" t="s">
        <v>29</v>
      </c>
      <c r="F473" t="s">
        <v>30</v>
      </c>
      <c r="G473" s="7">
        <v>390000</v>
      </c>
      <c r="H473" s="7">
        <v>231260</v>
      </c>
      <c r="I473" s="12">
        <f>H473/G473*100</f>
        <v>59.297435897435903</v>
      </c>
      <c r="J473" s="12">
        <f t="shared" si="7"/>
        <v>9.6200222258361876</v>
      </c>
      <c r="K473" s="7">
        <v>462518</v>
      </c>
      <c r="L473" s="7">
        <v>76515</v>
      </c>
      <c r="M473" s="7">
        <f>G473-L473</f>
        <v>313485</v>
      </c>
      <c r="N473" s="7">
        <v>327121.1875</v>
      </c>
      <c r="O473" s="22">
        <f>M473/N473</f>
        <v>0.95831456958134209</v>
      </c>
      <c r="P473" s="27">
        <v>2432</v>
      </c>
      <c r="Q473" s="32">
        <f>M473/P473</f>
        <v>128.90008223684211</v>
      </c>
      <c r="R473" s="37" t="s">
        <v>988</v>
      </c>
      <c r="S473" s="42">
        <f>ABS(O2306-O473)*100</f>
        <v>42.004222046503237</v>
      </c>
      <c r="T473" t="s">
        <v>32</v>
      </c>
      <c r="V473" s="7">
        <v>65000</v>
      </c>
      <c r="W473" t="s">
        <v>33</v>
      </c>
      <c r="X473" s="17" t="s">
        <v>34</v>
      </c>
      <c r="Z473" t="s">
        <v>873</v>
      </c>
      <c r="AA473">
        <v>401</v>
      </c>
      <c r="AB473">
        <v>66</v>
      </c>
    </row>
    <row r="474" spans="1:28" x14ac:dyDescent="0.25">
      <c r="A474" t="s">
        <v>1046</v>
      </c>
      <c r="B474" t="s">
        <v>1047</v>
      </c>
      <c r="C474" s="17">
        <v>44672</v>
      </c>
      <c r="D474" s="7">
        <v>499000</v>
      </c>
      <c r="E474" t="s">
        <v>29</v>
      </c>
      <c r="F474" t="s">
        <v>30</v>
      </c>
      <c r="G474" s="7">
        <v>499000</v>
      </c>
      <c r="H474" s="7">
        <v>225680</v>
      </c>
      <c r="I474" s="12">
        <f>H474/G474*100</f>
        <v>45.22645290581162</v>
      </c>
      <c r="J474" s="12">
        <f t="shared" si="7"/>
        <v>4.4509607657880963</v>
      </c>
      <c r="K474" s="7">
        <v>451366</v>
      </c>
      <c r="L474" s="7">
        <v>102485</v>
      </c>
      <c r="M474" s="7">
        <f>G474-L474</f>
        <v>396515</v>
      </c>
      <c r="N474" s="7">
        <v>410448.25</v>
      </c>
      <c r="O474" s="22">
        <f>M474/N474</f>
        <v>0.96605357679074033</v>
      </c>
      <c r="P474" s="27">
        <v>2912</v>
      </c>
      <c r="Q474" s="32">
        <f>M474/P474</f>
        <v>136.16586538461539</v>
      </c>
      <c r="R474" s="37" t="s">
        <v>1048</v>
      </c>
      <c r="S474" s="42">
        <f>ABS(O2306-O474)*100</f>
        <v>41.230321325563409</v>
      </c>
      <c r="T474" t="s">
        <v>32</v>
      </c>
      <c r="V474" s="7">
        <v>90000</v>
      </c>
      <c r="W474" t="s">
        <v>33</v>
      </c>
      <c r="X474" s="17" t="s">
        <v>34</v>
      </c>
      <c r="Z474" t="s">
        <v>1049</v>
      </c>
      <c r="AA474">
        <v>401</v>
      </c>
      <c r="AB474">
        <v>68</v>
      </c>
    </row>
    <row r="475" spans="1:28" x14ac:dyDescent="0.25">
      <c r="A475" t="s">
        <v>1050</v>
      </c>
      <c r="B475" t="s">
        <v>1051</v>
      </c>
      <c r="C475" s="17">
        <v>44742</v>
      </c>
      <c r="D475" s="7">
        <v>495000</v>
      </c>
      <c r="E475" t="s">
        <v>29</v>
      </c>
      <c r="F475" t="s">
        <v>30</v>
      </c>
      <c r="G475" s="7">
        <v>495000</v>
      </c>
      <c r="H475" s="7">
        <v>240790</v>
      </c>
      <c r="I475" s="12">
        <f>H475/G475*100</f>
        <v>48.644444444444446</v>
      </c>
      <c r="J475" s="12">
        <f t="shared" si="7"/>
        <v>1.0329692271552702</v>
      </c>
      <c r="K475" s="7">
        <v>481583</v>
      </c>
      <c r="L475" s="7">
        <v>102423</v>
      </c>
      <c r="M475" s="7">
        <f>G475-L475</f>
        <v>392577</v>
      </c>
      <c r="N475" s="7">
        <v>446070.59375</v>
      </c>
      <c r="O475" s="22">
        <f>M475/N475</f>
        <v>0.88007818829684958</v>
      </c>
      <c r="P475" s="27">
        <v>2825</v>
      </c>
      <c r="Q475" s="32">
        <f>M475/P475</f>
        <v>138.96530973451328</v>
      </c>
      <c r="R475" s="37" t="s">
        <v>1048</v>
      </c>
      <c r="S475" s="42">
        <f>ABS(O2306-O475)*100</f>
        <v>49.827860174952491</v>
      </c>
      <c r="T475" t="s">
        <v>32</v>
      </c>
      <c r="V475" s="7">
        <v>90000</v>
      </c>
      <c r="W475" t="s">
        <v>33</v>
      </c>
      <c r="X475" s="17" t="s">
        <v>34</v>
      </c>
      <c r="Z475" t="s">
        <v>1049</v>
      </c>
      <c r="AA475">
        <v>401</v>
      </c>
      <c r="AB475">
        <v>65</v>
      </c>
    </row>
    <row r="476" spans="1:28" x14ac:dyDescent="0.25">
      <c r="A476" t="s">
        <v>1052</v>
      </c>
      <c r="B476" t="s">
        <v>1053</v>
      </c>
      <c r="C476" s="17">
        <v>44848</v>
      </c>
      <c r="D476" s="7">
        <v>465500</v>
      </c>
      <c r="E476" t="s">
        <v>29</v>
      </c>
      <c r="F476" t="s">
        <v>30</v>
      </c>
      <c r="G476" s="7">
        <v>465500</v>
      </c>
      <c r="H476" s="7">
        <v>252440</v>
      </c>
      <c r="I476" s="12">
        <f>H476/G476*100</f>
        <v>54.229860365198711</v>
      </c>
      <c r="J476" s="12">
        <f t="shared" si="7"/>
        <v>4.5524466935989949</v>
      </c>
      <c r="K476" s="7">
        <v>504877</v>
      </c>
      <c r="L476" s="7">
        <v>107369</v>
      </c>
      <c r="M476" s="7">
        <f>G476-L476</f>
        <v>358131</v>
      </c>
      <c r="N476" s="7">
        <v>467656.46875</v>
      </c>
      <c r="O476" s="22">
        <f>M476/N476</f>
        <v>0.76579930767823901</v>
      </c>
      <c r="P476" s="27">
        <v>3294</v>
      </c>
      <c r="Q476" s="32">
        <f>M476/P476</f>
        <v>108.72222222222223</v>
      </c>
      <c r="R476" s="37" t="s">
        <v>1048</v>
      </c>
      <c r="S476" s="42">
        <f>ABS(O2306-O476)*100</f>
        <v>61.255748236813545</v>
      </c>
      <c r="T476" t="s">
        <v>32</v>
      </c>
      <c r="V476" s="7">
        <v>95000</v>
      </c>
      <c r="W476" t="s">
        <v>33</v>
      </c>
      <c r="X476" s="17" t="s">
        <v>34</v>
      </c>
      <c r="Z476" t="s">
        <v>1049</v>
      </c>
      <c r="AA476">
        <v>401</v>
      </c>
      <c r="AB476">
        <v>71</v>
      </c>
    </row>
    <row r="477" spans="1:28" x14ac:dyDescent="0.25">
      <c r="A477" t="s">
        <v>1054</v>
      </c>
      <c r="B477" t="s">
        <v>1055</v>
      </c>
      <c r="C477" s="17">
        <v>44727</v>
      </c>
      <c r="D477" s="7">
        <v>275000</v>
      </c>
      <c r="E477" t="s">
        <v>29</v>
      </c>
      <c r="F477" t="s">
        <v>30</v>
      </c>
      <c r="G477" s="7">
        <v>275000</v>
      </c>
      <c r="H477" s="7">
        <v>133280</v>
      </c>
      <c r="I477" s="12">
        <f>H477/G477*100</f>
        <v>48.465454545454548</v>
      </c>
      <c r="J477" s="12">
        <f t="shared" si="7"/>
        <v>1.2119591261451674</v>
      </c>
      <c r="K477" s="7">
        <v>266561</v>
      </c>
      <c r="L477" s="7">
        <v>32500</v>
      </c>
      <c r="M477" s="7">
        <f>G477-L477</f>
        <v>242500</v>
      </c>
      <c r="N477" s="7">
        <v>198356.78125</v>
      </c>
      <c r="O477" s="22">
        <f>M477/N477</f>
        <v>1.2225445405587816</v>
      </c>
      <c r="P477" s="27">
        <v>1238</v>
      </c>
      <c r="Q477" s="32">
        <f>M477/P477</f>
        <v>195.88045234248787</v>
      </c>
      <c r="R477" s="37" t="s">
        <v>1056</v>
      </c>
      <c r="S477" s="42">
        <f>ABS(O2306-O477)*100</f>
        <v>15.581224948759287</v>
      </c>
      <c r="T477" t="s">
        <v>74</v>
      </c>
      <c r="V477" s="7">
        <v>32500</v>
      </c>
      <c r="W477" t="s">
        <v>33</v>
      </c>
      <c r="X477" s="17" t="s">
        <v>34</v>
      </c>
      <c r="Z477" t="s">
        <v>297</v>
      </c>
      <c r="AA477">
        <v>407</v>
      </c>
      <c r="AB477">
        <v>67</v>
      </c>
    </row>
    <row r="478" spans="1:28" x14ac:dyDescent="0.25">
      <c r="A478" t="s">
        <v>1057</v>
      </c>
      <c r="B478" t="s">
        <v>1058</v>
      </c>
      <c r="C478" s="17">
        <v>44712</v>
      </c>
      <c r="D478" s="7">
        <v>240000</v>
      </c>
      <c r="E478" t="s">
        <v>29</v>
      </c>
      <c r="F478" t="s">
        <v>30</v>
      </c>
      <c r="G478" s="7">
        <v>240000</v>
      </c>
      <c r="H478" s="7">
        <v>118670</v>
      </c>
      <c r="I478" s="12">
        <f>H478/G478*100</f>
        <v>49.445833333333333</v>
      </c>
      <c r="J478" s="12">
        <f t="shared" si="7"/>
        <v>0.23158033826638302</v>
      </c>
      <c r="K478" s="7">
        <v>237335</v>
      </c>
      <c r="L478" s="7">
        <v>32500</v>
      </c>
      <c r="M478" s="7">
        <f>G478-L478</f>
        <v>207500</v>
      </c>
      <c r="N478" s="7">
        <v>173588.984375</v>
      </c>
      <c r="O478" s="22">
        <f>M478/N478</f>
        <v>1.1953523476567089</v>
      </c>
      <c r="P478" s="27">
        <v>1215</v>
      </c>
      <c r="Q478" s="32">
        <f>M478/P478</f>
        <v>170.78189300411523</v>
      </c>
      <c r="R478" s="37" t="s">
        <v>1056</v>
      </c>
      <c r="S478" s="42">
        <f>ABS(O2306-O478)*100</f>
        <v>18.300444238966552</v>
      </c>
      <c r="T478" t="s">
        <v>32</v>
      </c>
      <c r="V478" s="7">
        <v>32500</v>
      </c>
      <c r="W478" t="s">
        <v>33</v>
      </c>
      <c r="X478" s="17" t="s">
        <v>34</v>
      </c>
      <c r="Z478" t="s">
        <v>297</v>
      </c>
      <c r="AA478">
        <v>407</v>
      </c>
      <c r="AB478">
        <v>67</v>
      </c>
    </row>
    <row r="479" spans="1:28" x14ac:dyDescent="0.25">
      <c r="A479" t="s">
        <v>1059</v>
      </c>
      <c r="B479" t="s">
        <v>1060</v>
      </c>
      <c r="C479" s="17">
        <v>44512</v>
      </c>
      <c r="D479" s="7">
        <v>225000</v>
      </c>
      <c r="E479" t="s">
        <v>29</v>
      </c>
      <c r="F479" t="s">
        <v>30</v>
      </c>
      <c r="G479" s="7">
        <v>225000</v>
      </c>
      <c r="H479" s="7">
        <v>118670</v>
      </c>
      <c r="I479" s="12">
        <f>H479/G479*100</f>
        <v>52.742222222222225</v>
      </c>
      <c r="J479" s="12">
        <f t="shared" si="7"/>
        <v>3.0648085506225087</v>
      </c>
      <c r="K479" s="7">
        <v>237335</v>
      </c>
      <c r="L479" s="7">
        <v>32500</v>
      </c>
      <c r="M479" s="7">
        <f>G479-L479</f>
        <v>192500</v>
      </c>
      <c r="N479" s="7">
        <v>173588.984375</v>
      </c>
      <c r="O479" s="22">
        <f>M479/N479</f>
        <v>1.1089413345730914</v>
      </c>
      <c r="P479" s="27">
        <v>1215</v>
      </c>
      <c r="Q479" s="32">
        <f>M479/P479</f>
        <v>158.43621399176953</v>
      </c>
      <c r="R479" s="37" t="s">
        <v>1056</v>
      </c>
      <c r="S479" s="42">
        <f>ABS(O2306-O479)*100</f>
        <v>26.941545547328303</v>
      </c>
      <c r="T479" t="s">
        <v>32</v>
      </c>
      <c r="V479" s="7">
        <v>32500</v>
      </c>
      <c r="W479" t="s">
        <v>33</v>
      </c>
      <c r="X479" s="17" t="s">
        <v>34</v>
      </c>
      <c r="Z479" t="s">
        <v>297</v>
      </c>
      <c r="AA479">
        <v>407</v>
      </c>
      <c r="AB479">
        <v>67</v>
      </c>
    </row>
    <row r="480" spans="1:28" x14ac:dyDescent="0.25">
      <c r="A480" t="s">
        <v>1061</v>
      </c>
      <c r="B480" t="s">
        <v>1062</v>
      </c>
      <c r="C480" s="17">
        <v>44477</v>
      </c>
      <c r="D480" s="7">
        <v>250000</v>
      </c>
      <c r="E480" t="s">
        <v>29</v>
      </c>
      <c r="F480" t="s">
        <v>30</v>
      </c>
      <c r="G480" s="7">
        <v>250000</v>
      </c>
      <c r="H480" s="7">
        <v>118670</v>
      </c>
      <c r="I480" s="12">
        <f>H480/G480*100</f>
        <v>47.467999999999996</v>
      </c>
      <c r="J480" s="12">
        <f t="shared" si="7"/>
        <v>2.2094136715997195</v>
      </c>
      <c r="K480" s="7">
        <v>237335</v>
      </c>
      <c r="L480" s="7">
        <v>32500</v>
      </c>
      <c r="M480" s="7">
        <f>G480-L480</f>
        <v>217500</v>
      </c>
      <c r="N480" s="7">
        <v>173588.984375</v>
      </c>
      <c r="O480" s="22">
        <f>M480/N480</f>
        <v>1.2529596897124538</v>
      </c>
      <c r="P480" s="27">
        <v>1215</v>
      </c>
      <c r="Q480" s="32">
        <f>M480/P480</f>
        <v>179.01234567901236</v>
      </c>
      <c r="R480" s="37" t="s">
        <v>1056</v>
      </c>
      <c r="S480" s="42">
        <f>ABS(O2306-O480)*100</f>
        <v>12.539710033392071</v>
      </c>
      <c r="T480" t="s">
        <v>32</v>
      </c>
      <c r="V480" s="7">
        <v>32500</v>
      </c>
      <c r="W480" t="s">
        <v>33</v>
      </c>
      <c r="X480" s="17" t="s">
        <v>34</v>
      </c>
      <c r="Z480" t="s">
        <v>297</v>
      </c>
      <c r="AA480">
        <v>407</v>
      </c>
      <c r="AB480">
        <v>67</v>
      </c>
    </row>
    <row r="481" spans="1:28" x14ac:dyDescent="0.25">
      <c r="A481" t="s">
        <v>1063</v>
      </c>
      <c r="B481" t="s">
        <v>1064</v>
      </c>
      <c r="C481" s="17">
        <v>44505</v>
      </c>
      <c r="D481" s="7">
        <v>190000</v>
      </c>
      <c r="E481" t="s">
        <v>29</v>
      </c>
      <c r="F481" t="s">
        <v>30</v>
      </c>
      <c r="G481" s="7">
        <v>190000</v>
      </c>
      <c r="H481" s="7">
        <v>118670</v>
      </c>
      <c r="I481" s="12">
        <f>H481/G481*100</f>
        <v>62.4578947368421</v>
      </c>
      <c r="J481" s="12">
        <f t="shared" si="7"/>
        <v>12.780481065242384</v>
      </c>
      <c r="K481" s="7">
        <v>237335</v>
      </c>
      <c r="L481" s="7">
        <v>32500</v>
      </c>
      <c r="M481" s="7">
        <f>G481-L481</f>
        <v>157500</v>
      </c>
      <c r="N481" s="7">
        <v>173588.984375</v>
      </c>
      <c r="O481" s="22">
        <f>M481/N481</f>
        <v>0.90731563737798382</v>
      </c>
      <c r="P481" s="27">
        <v>1215</v>
      </c>
      <c r="Q481" s="32">
        <f>M481/P481</f>
        <v>129.62962962962962</v>
      </c>
      <c r="R481" s="37" t="s">
        <v>1056</v>
      </c>
      <c r="S481" s="42">
        <f>ABS(O2306-O481)*100</f>
        <v>47.104115266839067</v>
      </c>
      <c r="T481" t="s">
        <v>32</v>
      </c>
      <c r="V481" s="7">
        <v>32500</v>
      </c>
      <c r="W481" t="s">
        <v>33</v>
      </c>
      <c r="X481" s="17" t="s">
        <v>34</v>
      </c>
      <c r="Z481" t="s">
        <v>297</v>
      </c>
      <c r="AA481">
        <v>407</v>
      </c>
      <c r="AB481">
        <v>67</v>
      </c>
    </row>
    <row r="482" spans="1:28" x14ac:dyDescent="0.25">
      <c r="A482" t="s">
        <v>1065</v>
      </c>
      <c r="B482" t="s">
        <v>1066</v>
      </c>
      <c r="C482" s="17">
        <v>44462</v>
      </c>
      <c r="D482" s="7">
        <v>250000</v>
      </c>
      <c r="E482" t="s">
        <v>29</v>
      </c>
      <c r="F482" t="s">
        <v>30</v>
      </c>
      <c r="G482" s="7">
        <v>250000</v>
      </c>
      <c r="H482" s="7">
        <v>112750</v>
      </c>
      <c r="I482" s="12">
        <f>H482/G482*100</f>
        <v>45.1</v>
      </c>
      <c r="J482" s="12">
        <f t="shared" si="7"/>
        <v>4.5774136715997145</v>
      </c>
      <c r="K482" s="7">
        <v>225509</v>
      </c>
      <c r="L482" s="7">
        <v>32500</v>
      </c>
      <c r="M482" s="7">
        <f>G482-L482</f>
        <v>217500</v>
      </c>
      <c r="N482" s="7">
        <v>163566.953125</v>
      </c>
      <c r="O482" s="22">
        <f>M482/N482</f>
        <v>1.3297307056504479</v>
      </c>
      <c r="P482" s="27">
        <v>1215</v>
      </c>
      <c r="Q482" s="32">
        <f>M482/P482</f>
        <v>179.01234567901236</v>
      </c>
      <c r="R482" s="37" t="s">
        <v>1056</v>
      </c>
      <c r="S482" s="42">
        <f>ABS(O2306-O482)*100</f>
        <v>4.8626084395926528</v>
      </c>
      <c r="T482" t="s">
        <v>32</v>
      </c>
      <c r="V482" s="7">
        <v>32500</v>
      </c>
      <c r="W482" t="s">
        <v>33</v>
      </c>
      <c r="X482" s="17" t="s">
        <v>34</v>
      </c>
      <c r="Z482" t="s">
        <v>297</v>
      </c>
      <c r="AA482">
        <v>407</v>
      </c>
      <c r="AB482">
        <v>67</v>
      </c>
    </row>
    <row r="483" spans="1:28" x14ac:dyDescent="0.25">
      <c r="A483" t="s">
        <v>1067</v>
      </c>
      <c r="B483" t="s">
        <v>1068</v>
      </c>
      <c r="C483" s="17">
        <v>44914</v>
      </c>
      <c r="D483" s="7">
        <v>230000</v>
      </c>
      <c r="E483" t="s">
        <v>29</v>
      </c>
      <c r="F483" t="s">
        <v>30</v>
      </c>
      <c r="G483" s="7">
        <v>230000</v>
      </c>
      <c r="H483" s="7">
        <v>112750</v>
      </c>
      <c r="I483" s="12">
        <f>H483/G483*100</f>
        <v>49.021739130434781</v>
      </c>
      <c r="J483" s="12">
        <f t="shared" si="7"/>
        <v>0.65567454116493451</v>
      </c>
      <c r="K483" s="7">
        <v>225509</v>
      </c>
      <c r="L483" s="7">
        <v>32500</v>
      </c>
      <c r="M483" s="7">
        <f>G483-L483</f>
        <v>197500</v>
      </c>
      <c r="N483" s="7">
        <v>163566.953125</v>
      </c>
      <c r="O483" s="22">
        <f>M483/N483</f>
        <v>1.2074566177745447</v>
      </c>
      <c r="P483" s="27">
        <v>1215</v>
      </c>
      <c r="Q483" s="32">
        <f>M483/P483</f>
        <v>162.55144032921811</v>
      </c>
      <c r="R483" s="37" t="s">
        <v>1056</v>
      </c>
      <c r="S483" s="42">
        <f>ABS(O2306-O483)*100</f>
        <v>17.090017227182976</v>
      </c>
      <c r="T483" t="s">
        <v>32</v>
      </c>
      <c r="V483" s="7">
        <v>32500</v>
      </c>
      <c r="W483" t="s">
        <v>33</v>
      </c>
      <c r="X483" s="17" t="s">
        <v>34</v>
      </c>
      <c r="Z483" t="s">
        <v>297</v>
      </c>
      <c r="AA483">
        <v>407</v>
      </c>
      <c r="AB483">
        <v>67</v>
      </c>
    </row>
    <row r="484" spans="1:28" x14ac:dyDescent="0.25">
      <c r="A484" t="s">
        <v>1069</v>
      </c>
      <c r="B484" t="s">
        <v>1070</v>
      </c>
      <c r="C484" s="17">
        <v>44803</v>
      </c>
      <c r="D484" s="7">
        <v>275000</v>
      </c>
      <c r="E484" t="s">
        <v>29</v>
      </c>
      <c r="F484" t="s">
        <v>30</v>
      </c>
      <c r="G484" s="7">
        <v>275000</v>
      </c>
      <c r="H484" s="7">
        <v>133280</v>
      </c>
      <c r="I484" s="12">
        <f>H484/G484*100</f>
        <v>48.465454545454548</v>
      </c>
      <c r="J484" s="12">
        <f t="shared" si="7"/>
        <v>1.2119591261451674</v>
      </c>
      <c r="K484" s="7">
        <v>266561</v>
      </c>
      <c r="L484" s="7">
        <v>32500</v>
      </c>
      <c r="M484" s="7">
        <f>G484-L484</f>
        <v>242500</v>
      </c>
      <c r="N484" s="7">
        <v>198356.78125</v>
      </c>
      <c r="O484" s="22">
        <f>M484/N484</f>
        <v>1.2225445405587816</v>
      </c>
      <c r="P484" s="27">
        <v>1238</v>
      </c>
      <c r="Q484" s="32">
        <f>M484/P484</f>
        <v>195.88045234248787</v>
      </c>
      <c r="R484" s="37" t="s">
        <v>1056</v>
      </c>
      <c r="S484" s="42">
        <f>ABS(O2306-O484)*100</f>
        <v>15.581224948759287</v>
      </c>
      <c r="T484" t="s">
        <v>74</v>
      </c>
      <c r="V484" s="7">
        <v>32500</v>
      </c>
      <c r="W484" t="s">
        <v>33</v>
      </c>
      <c r="X484" s="17" t="s">
        <v>34</v>
      </c>
      <c r="Z484" t="s">
        <v>297</v>
      </c>
      <c r="AA484">
        <v>407</v>
      </c>
      <c r="AB484">
        <v>67</v>
      </c>
    </row>
    <row r="485" spans="1:28" x14ac:dyDescent="0.25">
      <c r="A485" t="s">
        <v>1071</v>
      </c>
      <c r="B485" t="s">
        <v>1072</v>
      </c>
      <c r="C485" s="17">
        <v>44432</v>
      </c>
      <c r="D485" s="7">
        <v>220000</v>
      </c>
      <c r="E485" t="s">
        <v>29</v>
      </c>
      <c r="F485" t="s">
        <v>30</v>
      </c>
      <c r="G485" s="7">
        <v>220000</v>
      </c>
      <c r="H485" s="7">
        <v>125660</v>
      </c>
      <c r="I485" s="12">
        <f>H485/G485*100</f>
        <v>57.118181818181824</v>
      </c>
      <c r="J485" s="12">
        <f t="shared" si="7"/>
        <v>7.4407681465821085</v>
      </c>
      <c r="K485" s="7">
        <v>251322</v>
      </c>
      <c r="L485" s="7">
        <v>32500</v>
      </c>
      <c r="M485" s="7">
        <f>G485-L485</f>
        <v>187500</v>
      </c>
      <c r="N485" s="7">
        <v>185442.375</v>
      </c>
      <c r="O485" s="22">
        <f>M485/N485</f>
        <v>1.0110957649242791</v>
      </c>
      <c r="P485" s="27">
        <v>1238</v>
      </c>
      <c r="Q485" s="32">
        <f>M485/P485</f>
        <v>151.45395799676899</v>
      </c>
      <c r="R485" s="37" t="s">
        <v>1056</v>
      </c>
      <c r="S485" s="42">
        <f>ABS(O2306-O485)*100</f>
        <v>36.726102512209536</v>
      </c>
      <c r="T485" t="s">
        <v>74</v>
      </c>
      <c r="V485" s="7">
        <v>32500</v>
      </c>
      <c r="W485" t="s">
        <v>33</v>
      </c>
      <c r="X485" s="17" t="s">
        <v>34</v>
      </c>
      <c r="Z485" t="s">
        <v>297</v>
      </c>
      <c r="AA485">
        <v>407</v>
      </c>
      <c r="AB485">
        <v>67</v>
      </c>
    </row>
    <row r="486" spans="1:28" x14ac:dyDescent="0.25">
      <c r="A486" t="s">
        <v>1073</v>
      </c>
      <c r="B486" t="s">
        <v>1074</v>
      </c>
      <c r="C486" s="17">
        <v>44862</v>
      </c>
      <c r="D486" s="7">
        <v>255000</v>
      </c>
      <c r="E486" t="s">
        <v>29</v>
      </c>
      <c r="F486" t="s">
        <v>30</v>
      </c>
      <c r="G486" s="7">
        <v>255000</v>
      </c>
      <c r="H486" s="7">
        <v>124300</v>
      </c>
      <c r="I486" s="12">
        <f>H486/G486*100</f>
        <v>48.745098039215684</v>
      </c>
      <c r="J486" s="12">
        <f t="shared" si="7"/>
        <v>0.93231563238403226</v>
      </c>
      <c r="K486" s="7">
        <v>248595</v>
      </c>
      <c r="L486" s="7">
        <v>32500</v>
      </c>
      <c r="M486" s="7">
        <f>G486-L486</f>
        <v>222500</v>
      </c>
      <c r="N486" s="7">
        <v>183131.359375</v>
      </c>
      <c r="O486" s="22">
        <f>M486/N486</f>
        <v>1.2149748724596339</v>
      </c>
      <c r="P486" s="27">
        <v>1238</v>
      </c>
      <c r="Q486" s="32">
        <f>M486/P486</f>
        <v>179.72536348949919</v>
      </c>
      <c r="R486" s="37" t="s">
        <v>1056</v>
      </c>
      <c r="S486" s="42">
        <f>ABS(O2306-O486)*100</f>
        <v>16.338191758674057</v>
      </c>
      <c r="T486" t="s">
        <v>74</v>
      </c>
      <c r="V486" s="7">
        <v>32500</v>
      </c>
      <c r="W486" t="s">
        <v>33</v>
      </c>
      <c r="X486" s="17" t="s">
        <v>34</v>
      </c>
      <c r="Z486" t="s">
        <v>297</v>
      </c>
      <c r="AA486">
        <v>407</v>
      </c>
      <c r="AB486">
        <v>67</v>
      </c>
    </row>
    <row r="487" spans="1:28" x14ac:dyDescent="0.25">
      <c r="A487" t="s">
        <v>1075</v>
      </c>
      <c r="B487" t="s">
        <v>1076</v>
      </c>
      <c r="C487" s="17">
        <v>44540</v>
      </c>
      <c r="D487" s="7">
        <v>268000</v>
      </c>
      <c r="E487" t="s">
        <v>29</v>
      </c>
      <c r="F487" t="s">
        <v>30</v>
      </c>
      <c r="G487" s="7">
        <v>268000</v>
      </c>
      <c r="H487" s="7">
        <v>133280</v>
      </c>
      <c r="I487" s="12">
        <f>H487/G487*100</f>
        <v>49.731343283582092</v>
      </c>
      <c r="J487" s="12">
        <f t="shared" si="7"/>
        <v>5.3929611982376002E-2</v>
      </c>
      <c r="K487" s="7">
        <v>266561</v>
      </c>
      <c r="L487" s="7">
        <v>32500</v>
      </c>
      <c r="M487" s="7">
        <f>G487-L487</f>
        <v>235500</v>
      </c>
      <c r="N487" s="7">
        <v>198356.78125</v>
      </c>
      <c r="O487" s="22">
        <f>M487/N487</f>
        <v>1.1872545950581157</v>
      </c>
      <c r="P487" s="27">
        <v>1238</v>
      </c>
      <c r="Q487" s="32">
        <f>M487/P487</f>
        <v>190.22617124394185</v>
      </c>
      <c r="R487" s="37" t="s">
        <v>1056</v>
      </c>
      <c r="S487" s="42">
        <f>ABS(O2306-O487)*100</f>
        <v>19.110219498825877</v>
      </c>
      <c r="T487" t="s">
        <v>74</v>
      </c>
      <c r="V487" s="7">
        <v>32500</v>
      </c>
      <c r="W487" t="s">
        <v>33</v>
      </c>
      <c r="X487" s="17" t="s">
        <v>34</v>
      </c>
      <c r="Z487" t="s">
        <v>297</v>
      </c>
      <c r="AA487">
        <v>407</v>
      </c>
      <c r="AB487">
        <v>67</v>
      </c>
    </row>
    <row r="488" spans="1:28" x14ac:dyDescent="0.25">
      <c r="A488" t="s">
        <v>1077</v>
      </c>
      <c r="B488" t="s">
        <v>1078</v>
      </c>
      <c r="C488" s="17">
        <v>44837</v>
      </c>
      <c r="D488" s="7">
        <v>281000</v>
      </c>
      <c r="E488" t="s">
        <v>29</v>
      </c>
      <c r="F488" t="s">
        <v>30</v>
      </c>
      <c r="G488" s="7">
        <v>281000</v>
      </c>
      <c r="H488" s="7">
        <v>135460</v>
      </c>
      <c r="I488" s="12">
        <f>H488/G488*100</f>
        <v>48.206405693950174</v>
      </c>
      <c r="J488" s="12">
        <f t="shared" si="7"/>
        <v>1.4710079776495419</v>
      </c>
      <c r="K488" s="7">
        <v>270924</v>
      </c>
      <c r="L488" s="7">
        <v>42500</v>
      </c>
      <c r="M488" s="7">
        <f>G488-L488</f>
        <v>238500</v>
      </c>
      <c r="N488" s="7">
        <v>193579.65625</v>
      </c>
      <c r="O488" s="22">
        <f>M488/N488</f>
        <v>1.2320509531848081</v>
      </c>
      <c r="P488" s="27">
        <v>1238</v>
      </c>
      <c r="Q488" s="32">
        <f>M488/P488</f>
        <v>192.64943457189014</v>
      </c>
      <c r="R488" s="37" t="s">
        <v>1056</v>
      </c>
      <c r="S488" s="42">
        <f>ABS(O2306-O488)*100</f>
        <v>14.630583686156641</v>
      </c>
      <c r="T488" t="s">
        <v>74</v>
      </c>
      <c r="V488" s="7">
        <v>42500</v>
      </c>
      <c r="W488" t="s">
        <v>33</v>
      </c>
      <c r="X488" s="17" t="s">
        <v>34</v>
      </c>
      <c r="Z488" t="s">
        <v>297</v>
      </c>
      <c r="AA488">
        <v>407</v>
      </c>
      <c r="AB488">
        <v>67</v>
      </c>
    </row>
    <row r="489" spans="1:28" x14ac:dyDescent="0.25">
      <c r="A489" t="s">
        <v>1079</v>
      </c>
      <c r="B489" t="s">
        <v>1080</v>
      </c>
      <c r="C489" s="17">
        <v>44937</v>
      </c>
      <c r="D489" s="7">
        <v>242500</v>
      </c>
      <c r="E489" t="s">
        <v>29</v>
      </c>
      <c r="F489" t="s">
        <v>30</v>
      </c>
      <c r="G489" s="7">
        <v>242500</v>
      </c>
      <c r="H489" s="7">
        <v>118670</v>
      </c>
      <c r="I489" s="12">
        <f>H489/G489*100</f>
        <v>48.936082474226808</v>
      </c>
      <c r="J489" s="12">
        <f t="shared" si="7"/>
        <v>0.74133119737290798</v>
      </c>
      <c r="K489" s="7">
        <v>237335</v>
      </c>
      <c r="L489" s="7">
        <v>32500</v>
      </c>
      <c r="M489" s="7">
        <f>G489-L489</f>
        <v>210000</v>
      </c>
      <c r="N489" s="7">
        <v>173588.984375</v>
      </c>
      <c r="O489" s="22">
        <f>M489/N489</f>
        <v>1.2097541831706451</v>
      </c>
      <c r="P489" s="27">
        <v>1215</v>
      </c>
      <c r="Q489" s="32">
        <f>M489/P489</f>
        <v>172.83950617283949</v>
      </c>
      <c r="R489" s="37" t="s">
        <v>1056</v>
      </c>
      <c r="S489" s="42">
        <f>ABS(O2306-O489)*100</f>
        <v>16.860260687572936</v>
      </c>
      <c r="T489" t="s">
        <v>32</v>
      </c>
      <c r="V489" s="7">
        <v>32500</v>
      </c>
      <c r="W489" t="s">
        <v>33</v>
      </c>
      <c r="X489" s="17" t="s">
        <v>34</v>
      </c>
      <c r="Z489" t="s">
        <v>297</v>
      </c>
      <c r="AA489">
        <v>407</v>
      </c>
      <c r="AB489">
        <v>67</v>
      </c>
    </row>
    <row r="490" spans="1:28" x14ac:dyDescent="0.25">
      <c r="A490" t="s">
        <v>1081</v>
      </c>
      <c r="B490" t="s">
        <v>1082</v>
      </c>
      <c r="C490" s="17">
        <v>44441</v>
      </c>
      <c r="D490" s="7">
        <v>255000</v>
      </c>
      <c r="E490" t="s">
        <v>29</v>
      </c>
      <c r="F490" t="s">
        <v>30</v>
      </c>
      <c r="G490" s="7">
        <v>255000</v>
      </c>
      <c r="H490" s="7">
        <v>133280</v>
      </c>
      <c r="I490" s="12">
        <f>H490/G490*100</f>
        <v>52.266666666666659</v>
      </c>
      <c r="J490" s="12">
        <f t="shared" si="7"/>
        <v>2.5892529950669427</v>
      </c>
      <c r="K490" s="7">
        <v>266561</v>
      </c>
      <c r="L490" s="7">
        <v>32500</v>
      </c>
      <c r="M490" s="7">
        <f>G490-L490</f>
        <v>222500</v>
      </c>
      <c r="N490" s="7">
        <v>198356.78125</v>
      </c>
      <c r="O490" s="22">
        <f>M490/N490</f>
        <v>1.1217161248425935</v>
      </c>
      <c r="P490" s="27">
        <v>1238</v>
      </c>
      <c r="Q490" s="32">
        <f>M490/P490</f>
        <v>179.72536348949919</v>
      </c>
      <c r="R490" s="37" t="s">
        <v>1056</v>
      </c>
      <c r="S490" s="42">
        <f>ABS(O2306-O490)*100</f>
        <v>25.664066520378093</v>
      </c>
      <c r="T490" t="s">
        <v>74</v>
      </c>
      <c r="V490" s="7">
        <v>32500</v>
      </c>
      <c r="W490" t="s">
        <v>33</v>
      </c>
      <c r="X490" s="17" t="s">
        <v>34</v>
      </c>
      <c r="Z490" t="s">
        <v>297</v>
      </c>
      <c r="AA490">
        <v>407</v>
      </c>
      <c r="AB490">
        <v>67</v>
      </c>
    </row>
    <row r="491" spans="1:28" x14ac:dyDescent="0.25">
      <c r="A491" t="s">
        <v>1083</v>
      </c>
      <c r="B491" t="s">
        <v>1084</v>
      </c>
      <c r="C491" s="17">
        <v>44470</v>
      </c>
      <c r="D491" s="7">
        <v>301500</v>
      </c>
      <c r="E491" t="s">
        <v>29</v>
      </c>
      <c r="F491" t="s">
        <v>30</v>
      </c>
      <c r="G491" s="7">
        <v>301500</v>
      </c>
      <c r="H491" s="7">
        <v>141770</v>
      </c>
      <c r="I491" s="12">
        <f>H491/G491*100</f>
        <v>47.021558872305143</v>
      </c>
      <c r="J491" s="12">
        <f t="shared" si="7"/>
        <v>2.6558547992945734</v>
      </c>
      <c r="K491" s="7">
        <v>283530</v>
      </c>
      <c r="L491" s="7">
        <v>42500</v>
      </c>
      <c r="M491" s="7">
        <f>G491-L491</f>
        <v>259000</v>
      </c>
      <c r="N491" s="7">
        <v>204262.71875</v>
      </c>
      <c r="O491" s="22">
        <f>M491/N491</f>
        <v>1.2679748981359331</v>
      </c>
      <c r="P491" s="27">
        <v>1238</v>
      </c>
      <c r="Q491" s="32">
        <f>M491/P491</f>
        <v>209.20840064620356</v>
      </c>
      <c r="R491" s="37" t="s">
        <v>1056</v>
      </c>
      <c r="S491" s="42">
        <f>ABS(O2306-O491)*100</f>
        <v>11.038189191044134</v>
      </c>
      <c r="T491" t="s">
        <v>74</v>
      </c>
      <c r="V491" s="7">
        <v>42500</v>
      </c>
      <c r="W491" t="s">
        <v>33</v>
      </c>
      <c r="X491" s="17" t="s">
        <v>34</v>
      </c>
      <c r="Z491" t="s">
        <v>297</v>
      </c>
      <c r="AA491">
        <v>407</v>
      </c>
      <c r="AB491">
        <v>67</v>
      </c>
    </row>
    <row r="492" spans="1:28" x14ac:dyDescent="0.25">
      <c r="A492" t="s">
        <v>1085</v>
      </c>
      <c r="B492" t="s">
        <v>1086</v>
      </c>
      <c r="C492" s="17">
        <v>45007</v>
      </c>
      <c r="D492" s="7">
        <v>289000</v>
      </c>
      <c r="E492" t="s">
        <v>29</v>
      </c>
      <c r="F492" t="s">
        <v>30</v>
      </c>
      <c r="G492" s="7">
        <v>289000</v>
      </c>
      <c r="H492" s="7">
        <v>133280</v>
      </c>
      <c r="I492" s="12">
        <f>H492/G492*100</f>
        <v>46.117647058823529</v>
      </c>
      <c r="J492" s="12">
        <f t="shared" si="7"/>
        <v>3.5597666127761869</v>
      </c>
      <c r="K492" s="7">
        <v>266561</v>
      </c>
      <c r="L492" s="7">
        <v>32500</v>
      </c>
      <c r="M492" s="7">
        <f>G492-L492</f>
        <v>256500</v>
      </c>
      <c r="N492" s="7">
        <v>198356.78125</v>
      </c>
      <c r="O492" s="22">
        <f>M492/N492</f>
        <v>1.2931244315601134</v>
      </c>
      <c r="P492" s="27">
        <v>1238</v>
      </c>
      <c r="Q492" s="32">
        <f>M492/P492</f>
        <v>207.18901453957997</v>
      </c>
      <c r="R492" s="37" t="s">
        <v>1056</v>
      </c>
      <c r="S492" s="42">
        <f>ABS(O2306-O492)*100</f>
        <v>8.5232358486261095</v>
      </c>
      <c r="T492" t="s">
        <v>74</v>
      </c>
      <c r="V492" s="7">
        <v>32500</v>
      </c>
      <c r="W492" t="s">
        <v>33</v>
      </c>
      <c r="X492" s="17" t="s">
        <v>34</v>
      </c>
      <c r="Z492" t="s">
        <v>297</v>
      </c>
      <c r="AA492">
        <v>407</v>
      </c>
      <c r="AB492">
        <v>67</v>
      </c>
    </row>
    <row r="493" spans="1:28" x14ac:dyDescent="0.25">
      <c r="A493" t="s">
        <v>1087</v>
      </c>
      <c r="B493" t="s">
        <v>1088</v>
      </c>
      <c r="C493" s="17">
        <v>44369</v>
      </c>
      <c r="D493" s="7">
        <v>440000</v>
      </c>
      <c r="E493" t="s">
        <v>29</v>
      </c>
      <c r="F493" t="s">
        <v>30</v>
      </c>
      <c r="G493" s="7">
        <v>440000</v>
      </c>
      <c r="H493" s="7">
        <v>214260</v>
      </c>
      <c r="I493" s="12">
        <f>H493/G493*100</f>
        <v>48.695454545454545</v>
      </c>
      <c r="J493" s="12">
        <f t="shared" si="7"/>
        <v>0.98195912614517056</v>
      </c>
      <c r="K493" s="7">
        <v>428515</v>
      </c>
      <c r="L493" s="7">
        <v>101810</v>
      </c>
      <c r="M493" s="7">
        <f>G493-L493</f>
        <v>338190</v>
      </c>
      <c r="N493" s="7">
        <v>384358.8125</v>
      </c>
      <c r="O493" s="22">
        <f>M493/N493</f>
        <v>0.87988095758829521</v>
      </c>
      <c r="P493" s="27">
        <v>2780</v>
      </c>
      <c r="Q493" s="32">
        <f>M493/P493</f>
        <v>121.65107913669065</v>
      </c>
      <c r="R493" s="37" t="s">
        <v>1048</v>
      </c>
      <c r="S493" s="42">
        <f>ABS(O2306-O493)*100</f>
        <v>49.847583245807925</v>
      </c>
      <c r="T493" t="s">
        <v>32</v>
      </c>
      <c r="V493" s="7">
        <v>90000</v>
      </c>
      <c r="W493" t="s">
        <v>33</v>
      </c>
      <c r="X493" s="17" t="s">
        <v>34</v>
      </c>
      <c r="Z493" t="s">
        <v>1049</v>
      </c>
      <c r="AA493">
        <v>401</v>
      </c>
      <c r="AB493">
        <v>61</v>
      </c>
    </row>
    <row r="494" spans="1:28" x14ac:dyDescent="0.25">
      <c r="A494" t="s">
        <v>1089</v>
      </c>
      <c r="B494" t="s">
        <v>1090</v>
      </c>
      <c r="C494" s="17">
        <v>44341</v>
      </c>
      <c r="D494" s="7">
        <v>441000</v>
      </c>
      <c r="E494" t="s">
        <v>29</v>
      </c>
      <c r="F494" t="s">
        <v>30</v>
      </c>
      <c r="G494" s="7">
        <v>441000</v>
      </c>
      <c r="H494" s="7">
        <v>243290</v>
      </c>
      <c r="I494" s="12">
        <f>H494/G494*100</f>
        <v>55.167800453514737</v>
      </c>
      <c r="J494" s="12">
        <f t="shared" si="7"/>
        <v>5.4903867819150207</v>
      </c>
      <c r="K494" s="7">
        <v>486573</v>
      </c>
      <c r="L494" s="7">
        <v>100469</v>
      </c>
      <c r="M494" s="7">
        <f>G494-L494</f>
        <v>340531</v>
      </c>
      <c r="N494" s="7">
        <v>454240</v>
      </c>
      <c r="O494" s="22">
        <f>M494/N494</f>
        <v>0.74967197957027121</v>
      </c>
      <c r="P494" s="27">
        <v>3006</v>
      </c>
      <c r="Q494" s="32">
        <f>M494/P494</f>
        <v>113.28376580172987</v>
      </c>
      <c r="R494" s="37" t="s">
        <v>1048</v>
      </c>
      <c r="S494" s="42">
        <f>ABS(O2306-O494)*100</f>
        <v>62.868481047610324</v>
      </c>
      <c r="T494" t="s">
        <v>32</v>
      </c>
      <c r="V494" s="7">
        <v>90000</v>
      </c>
      <c r="W494" t="s">
        <v>33</v>
      </c>
      <c r="X494" s="17" t="s">
        <v>34</v>
      </c>
      <c r="Z494" t="s">
        <v>1049</v>
      </c>
      <c r="AA494">
        <v>401</v>
      </c>
      <c r="AB494">
        <v>63</v>
      </c>
    </row>
    <row r="495" spans="1:28" x14ac:dyDescent="0.25">
      <c r="A495" t="s">
        <v>1091</v>
      </c>
      <c r="B495" t="s">
        <v>1092</v>
      </c>
      <c r="C495" s="17">
        <v>44693</v>
      </c>
      <c r="D495" s="7">
        <v>480000</v>
      </c>
      <c r="E495" t="s">
        <v>29</v>
      </c>
      <c r="F495" t="s">
        <v>30</v>
      </c>
      <c r="G495" s="7">
        <v>480000</v>
      </c>
      <c r="H495" s="7">
        <v>219510</v>
      </c>
      <c r="I495" s="12">
        <f>H495/G495*100</f>
        <v>45.731250000000003</v>
      </c>
      <c r="J495" s="12">
        <f t="shared" si="7"/>
        <v>3.946163671599713</v>
      </c>
      <c r="K495" s="7">
        <v>439014</v>
      </c>
      <c r="L495" s="7">
        <v>98131</v>
      </c>
      <c r="M495" s="7">
        <f>G495-L495</f>
        <v>381869</v>
      </c>
      <c r="N495" s="7">
        <v>401038.8125</v>
      </c>
      <c r="O495" s="22">
        <f>M495/N495</f>
        <v>0.9521996078621443</v>
      </c>
      <c r="P495" s="27">
        <v>2899</v>
      </c>
      <c r="Q495" s="32">
        <f>M495/P495</f>
        <v>131.7243877199034</v>
      </c>
      <c r="R495" s="37" t="s">
        <v>1048</v>
      </c>
      <c r="S495" s="42">
        <f>ABS(O2306-O495)*100</f>
        <v>42.615718218423012</v>
      </c>
      <c r="T495" t="s">
        <v>32</v>
      </c>
      <c r="V495" s="7">
        <v>90000</v>
      </c>
      <c r="W495" t="s">
        <v>33</v>
      </c>
      <c r="X495" s="17" t="s">
        <v>34</v>
      </c>
      <c r="Z495" t="s">
        <v>1049</v>
      </c>
      <c r="AA495">
        <v>401</v>
      </c>
      <c r="AB495">
        <v>63</v>
      </c>
    </row>
    <row r="496" spans="1:28" x14ac:dyDescent="0.25">
      <c r="A496" t="s">
        <v>1093</v>
      </c>
      <c r="B496" t="s">
        <v>1094</v>
      </c>
      <c r="C496" s="17">
        <v>44427</v>
      </c>
      <c r="D496" s="7">
        <v>510000</v>
      </c>
      <c r="E496" t="s">
        <v>29</v>
      </c>
      <c r="F496" t="s">
        <v>30</v>
      </c>
      <c r="G496" s="7">
        <v>510000</v>
      </c>
      <c r="H496" s="7">
        <v>257190</v>
      </c>
      <c r="I496" s="12">
        <f>H496/G496*100</f>
        <v>50.429411764705875</v>
      </c>
      <c r="J496" s="12">
        <f t="shared" si="7"/>
        <v>0.75199809310615962</v>
      </c>
      <c r="K496" s="7">
        <v>514375</v>
      </c>
      <c r="L496" s="7">
        <v>117665</v>
      </c>
      <c r="M496" s="7">
        <f>G496-L496</f>
        <v>392335</v>
      </c>
      <c r="N496" s="7">
        <v>466717.65625</v>
      </c>
      <c r="O496" s="22">
        <f>M496/N496</f>
        <v>0.84062600749315453</v>
      </c>
      <c r="P496" s="27">
        <v>3273</v>
      </c>
      <c r="Q496" s="32">
        <f>M496/P496</f>
        <v>119.87014970974641</v>
      </c>
      <c r="R496" s="37" t="s">
        <v>1048</v>
      </c>
      <c r="S496" s="42">
        <f>ABS(O2306-O496)*100</f>
        <v>53.773078255321991</v>
      </c>
      <c r="T496" t="s">
        <v>32</v>
      </c>
      <c r="V496" s="7">
        <v>100000</v>
      </c>
      <c r="W496" t="s">
        <v>33</v>
      </c>
      <c r="X496" s="17" t="s">
        <v>34</v>
      </c>
      <c r="Z496" t="s">
        <v>1049</v>
      </c>
      <c r="AA496">
        <v>401</v>
      </c>
      <c r="AB496">
        <v>65</v>
      </c>
    </row>
    <row r="497" spans="1:28" x14ac:dyDescent="0.25">
      <c r="A497" t="s">
        <v>1095</v>
      </c>
      <c r="B497" t="s">
        <v>1096</v>
      </c>
      <c r="C497" s="17">
        <v>44690</v>
      </c>
      <c r="D497" s="7">
        <v>460000</v>
      </c>
      <c r="E497" t="s">
        <v>29</v>
      </c>
      <c r="F497" t="s">
        <v>30</v>
      </c>
      <c r="G497" s="7">
        <v>460000</v>
      </c>
      <c r="H497" s="7">
        <v>246960</v>
      </c>
      <c r="I497" s="12">
        <f>H497/G497*100</f>
        <v>53.686956521739127</v>
      </c>
      <c r="J497" s="12">
        <f t="shared" si="7"/>
        <v>4.009542850139411</v>
      </c>
      <c r="K497" s="7">
        <v>493923</v>
      </c>
      <c r="L497" s="7">
        <v>104248</v>
      </c>
      <c r="M497" s="7">
        <f>G497-L497</f>
        <v>355752</v>
      </c>
      <c r="N497" s="7">
        <v>458441.1875</v>
      </c>
      <c r="O497" s="22">
        <f>M497/N497</f>
        <v>0.77600357406804776</v>
      </c>
      <c r="P497" s="27">
        <v>3452</v>
      </c>
      <c r="Q497" s="32">
        <f>M497/P497</f>
        <v>103.05677867902665</v>
      </c>
      <c r="R497" s="37" t="s">
        <v>1048</v>
      </c>
      <c r="S497" s="42">
        <f>ABS(O2306-O497)*100</f>
        <v>60.235321597832666</v>
      </c>
      <c r="T497" t="s">
        <v>32</v>
      </c>
      <c r="V497" s="7">
        <v>90000</v>
      </c>
      <c r="W497" t="s">
        <v>33</v>
      </c>
      <c r="X497" s="17" t="s">
        <v>34</v>
      </c>
      <c r="Z497" t="s">
        <v>1049</v>
      </c>
      <c r="AA497">
        <v>401</v>
      </c>
      <c r="AB497">
        <v>61</v>
      </c>
    </row>
    <row r="498" spans="1:28" x14ac:dyDescent="0.25">
      <c r="A498" t="s">
        <v>1097</v>
      </c>
      <c r="B498" t="s">
        <v>1098</v>
      </c>
      <c r="C498" s="17">
        <v>44879</v>
      </c>
      <c r="D498" s="7">
        <v>439000</v>
      </c>
      <c r="E498" t="s">
        <v>29</v>
      </c>
      <c r="F498" t="s">
        <v>30</v>
      </c>
      <c r="G498" s="7">
        <v>439000</v>
      </c>
      <c r="H498" s="7">
        <v>231970</v>
      </c>
      <c r="I498" s="12">
        <f>H498/G498*100</f>
        <v>52.840546697038725</v>
      </c>
      <c r="J498" s="12">
        <f t="shared" si="7"/>
        <v>3.1631330254390093</v>
      </c>
      <c r="K498" s="7">
        <v>463949</v>
      </c>
      <c r="L498" s="7">
        <v>103036</v>
      </c>
      <c r="M498" s="7">
        <f>G498-L498</f>
        <v>335964</v>
      </c>
      <c r="N498" s="7">
        <v>424603.53125</v>
      </c>
      <c r="O498" s="22">
        <f>M498/N498</f>
        <v>0.79124165315099459</v>
      </c>
      <c r="P498" s="27">
        <v>2848</v>
      </c>
      <c r="Q498" s="32">
        <f>M498/P498</f>
        <v>117.96488764044943</v>
      </c>
      <c r="R498" s="37" t="s">
        <v>1048</v>
      </c>
      <c r="S498" s="42">
        <f>ABS(O2306-O498)*100</f>
        <v>58.711513689537988</v>
      </c>
      <c r="T498" t="s">
        <v>32</v>
      </c>
      <c r="V498" s="7">
        <v>90000</v>
      </c>
      <c r="W498" t="s">
        <v>33</v>
      </c>
      <c r="X498" s="17" t="s">
        <v>34</v>
      </c>
      <c r="Z498" t="s">
        <v>1049</v>
      </c>
      <c r="AA498">
        <v>401</v>
      </c>
      <c r="AB498">
        <v>63</v>
      </c>
    </row>
    <row r="499" spans="1:28" x14ac:dyDescent="0.25">
      <c r="A499" t="s">
        <v>1099</v>
      </c>
      <c r="B499" t="s">
        <v>1100</v>
      </c>
      <c r="C499" s="17">
        <v>44495</v>
      </c>
      <c r="D499" s="7">
        <v>495100</v>
      </c>
      <c r="E499" t="s">
        <v>29</v>
      </c>
      <c r="F499" t="s">
        <v>30</v>
      </c>
      <c r="G499" s="7">
        <v>495100</v>
      </c>
      <c r="H499" s="7">
        <v>241240</v>
      </c>
      <c r="I499" s="12">
        <f>H499/G499*100</f>
        <v>48.725509997980204</v>
      </c>
      <c r="J499" s="12">
        <f t="shared" si="7"/>
        <v>0.95190367361951189</v>
      </c>
      <c r="K499" s="7">
        <v>482487</v>
      </c>
      <c r="L499" s="7">
        <v>102914</v>
      </c>
      <c r="M499" s="7">
        <f>G499-L499</f>
        <v>392186</v>
      </c>
      <c r="N499" s="7">
        <v>446556.46875</v>
      </c>
      <c r="O499" s="22">
        <f>M499/N499</f>
        <v>0.87824503158090239</v>
      </c>
      <c r="P499" s="27">
        <v>3055</v>
      </c>
      <c r="Q499" s="32">
        <f>M499/P499</f>
        <v>128.37512274959084</v>
      </c>
      <c r="R499" s="37" t="s">
        <v>1048</v>
      </c>
      <c r="S499" s="42">
        <f>ABS(O2306-O499)*100</f>
        <v>50.011175846547204</v>
      </c>
      <c r="T499" t="s">
        <v>32</v>
      </c>
      <c r="V499" s="7">
        <v>90000</v>
      </c>
      <c r="W499" t="s">
        <v>33</v>
      </c>
      <c r="X499" s="17" t="s">
        <v>34</v>
      </c>
      <c r="Z499" t="s">
        <v>1049</v>
      </c>
      <c r="AA499">
        <v>401</v>
      </c>
      <c r="AB499">
        <v>64</v>
      </c>
    </row>
    <row r="500" spans="1:28" x14ac:dyDescent="0.25">
      <c r="A500" t="s">
        <v>1101</v>
      </c>
      <c r="B500" t="s">
        <v>1102</v>
      </c>
      <c r="C500" s="17">
        <v>44385</v>
      </c>
      <c r="D500" s="7">
        <v>450000</v>
      </c>
      <c r="E500" t="s">
        <v>29</v>
      </c>
      <c r="F500" t="s">
        <v>30</v>
      </c>
      <c r="G500" s="7">
        <v>450000</v>
      </c>
      <c r="H500" s="7">
        <v>213100</v>
      </c>
      <c r="I500" s="12">
        <f>H500/G500*100</f>
        <v>47.355555555555554</v>
      </c>
      <c r="J500" s="12">
        <f t="shared" si="7"/>
        <v>2.3218581160441616</v>
      </c>
      <c r="K500" s="7">
        <v>426200</v>
      </c>
      <c r="L500" s="7">
        <v>103310</v>
      </c>
      <c r="M500" s="7">
        <f>G500-L500</f>
        <v>346690</v>
      </c>
      <c r="N500" s="7">
        <v>379870.59375</v>
      </c>
      <c r="O500" s="22">
        <f>M500/N500</f>
        <v>0.9126529026044149</v>
      </c>
      <c r="P500" s="27">
        <v>2184</v>
      </c>
      <c r="Q500" s="32">
        <f>M500/P500</f>
        <v>158.74084249084248</v>
      </c>
      <c r="R500" s="37" t="s">
        <v>1048</v>
      </c>
      <c r="S500" s="42">
        <f>ABS(O2306-O500)*100</f>
        <v>46.570388744195959</v>
      </c>
      <c r="T500" t="s">
        <v>168</v>
      </c>
      <c r="V500" s="7">
        <v>90000</v>
      </c>
      <c r="W500" t="s">
        <v>33</v>
      </c>
      <c r="X500" s="17" t="s">
        <v>34</v>
      </c>
      <c r="Z500" t="s">
        <v>1049</v>
      </c>
      <c r="AA500">
        <v>401</v>
      </c>
      <c r="AB500">
        <v>64</v>
      </c>
    </row>
    <row r="501" spans="1:28" x14ac:dyDescent="0.25">
      <c r="A501" t="s">
        <v>1103</v>
      </c>
      <c r="B501" t="s">
        <v>1104</v>
      </c>
      <c r="C501" s="17">
        <v>44344</v>
      </c>
      <c r="D501" s="7">
        <v>480000</v>
      </c>
      <c r="E501" t="s">
        <v>29</v>
      </c>
      <c r="F501" t="s">
        <v>30</v>
      </c>
      <c r="G501" s="7">
        <v>480000</v>
      </c>
      <c r="H501" s="7">
        <v>226110</v>
      </c>
      <c r="I501" s="12">
        <f>H501/G501*100</f>
        <v>47.106250000000003</v>
      </c>
      <c r="J501" s="12">
        <f t="shared" si="7"/>
        <v>2.571163671599713</v>
      </c>
      <c r="K501" s="7">
        <v>452226</v>
      </c>
      <c r="L501" s="7">
        <v>102408</v>
      </c>
      <c r="M501" s="7">
        <f>G501-L501</f>
        <v>377592</v>
      </c>
      <c r="N501" s="7">
        <v>411550.59375</v>
      </c>
      <c r="O501" s="22">
        <f>M501/N501</f>
        <v>0.91748622340555186</v>
      </c>
      <c r="P501" s="27">
        <v>2857</v>
      </c>
      <c r="Q501" s="32">
        <f>M501/P501</f>
        <v>132.16380819040953</v>
      </c>
      <c r="R501" s="37" t="s">
        <v>1048</v>
      </c>
      <c r="S501" s="42">
        <f>ABS(O2306-O501)*100</f>
        <v>46.087056664082262</v>
      </c>
      <c r="T501" t="s">
        <v>32</v>
      </c>
      <c r="V501" s="7">
        <v>90000</v>
      </c>
      <c r="W501" t="s">
        <v>33</v>
      </c>
      <c r="X501" s="17" t="s">
        <v>34</v>
      </c>
      <c r="Z501" t="s">
        <v>1049</v>
      </c>
      <c r="AA501">
        <v>401</v>
      </c>
      <c r="AB501">
        <v>64</v>
      </c>
    </row>
    <row r="502" spans="1:28" x14ac:dyDescent="0.25">
      <c r="A502" t="s">
        <v>1105</v>
      </c>
      <c r="B502" t="s">
        <v>1106</v>
      </c>
      <c r="C502" s="17">
        <v>44705</v>
      </c>
      <c r="D502" s="7">
        <v>560000</v>
      </c>
      <c r="E502" t="s">
        <v>29</v>
      </c>
      <c r="F502" t="s">
        <v>30</v>
      </c>
      <c r="G502" s="7">
        <v>560000</v>
      </c>
      <c r="H502" s="7">
        <v>224490</v>
      </c>
      <c r="I502" s="12">
        <f>H502/G502*100</f>
        <v>40.087499999999999</v>
      </c>
      <c r="J502" s="12">
        <f t="shared" si="7"/>
        <v>9.5899136715997173</v>
      </c>
      <c r="K502" s="7">
        <v>448971</v>
      </c>
      <c r="L502" s="7">
        <v>120125</v>
      </c>
      <c r="M502" s="7">
        <f>G502-L502</f>
        <v>439875</v>
      </c>
      <c r="N502" s="7">
        <v>386877.65625</v>
      </c>
      <c r="O502" s="22">
        <f>M502/N502</f>
        <v>1.1369873470174074</v>
      </c>
      <c r="P502" s="27">
        <v>2690</v>
      </c>
      <c r="Q502" s="32">
        <f>M502/P502</f>
        <v>163.52230483271376</v>
      </c>
      <c r="R502" s="37" t="s">
        <v>1048</v>
      </c>
      <c r="S502" s="42">
        <f>ABS(O2306-O502)*100</f>
        <v>24.136944302896701</v>
      </c>
      <c r="T502" t="s">
        <v>32</v>
      </c>
      <c r="V502" s="7">
        <v>100000</v>
      </c>
      <c r="W502" t="s">
        <v>33</v>
      </c>
      <c r="X502" s="17" t="s">
        <v>34</v>
      </c>
      <c r="Z502" t="s">
        <v>1049</v>
      </c>
      <c r="AA502">
        <v>401</v>
      </c>
      <c r="AB502">
        <v>63</v>
      </c>
    </row>
    <row r="503" spans="1:28" x14ac:dyDescent="0.25">
      <c r="A503" t="s">
        <v>1107</v>
      </c>
      <c r="B503" t="s">
        <v>1108</v>
      </c>
      <c r="C503" s="17">
        <v>44713</v>
      </c>
      <c r="D503" s="7">
        <v>480000</v>
      </c>
      <c r="E503" t="s">
        <v>29</v>
      </c>
      <c r="F503" t="s">
        <v>30</v>
      </c>
      <c r="G503" s="7">
        <v>480000</v>
      </c>
      <c r="H503" s="7">
        <v>256620</v>
      </c>
      <c r="I503" s="12">
        <f>H503/G503*100</f>
        <v>53.462499999999999</v>
      </c>
      <c r="J503" s="12">
        <f t="shared" si="7"/>
        <v>3.7850863284002827</v>
      </c>
      <c r="K503" s="7">
        <v>513239</v>
      </c>
      <c r="L503" s="7">
        <v>114477</v>
      </c>
      <c r="M503" s="7">
        <f>G503-L503</f>
        <v>365523</v>
      </c>
      <c r="N503" s="7">
        <v>469131.75</v>
      </c>
      <c r="O503" s="22">
        <f>M503/N503</f>
        <v>0.77914786198120256</v>
      </c>
      <c r="P503" s="27">
        <v>3227</v>
      </c>
      <c r="Q503" s="32">
        <f>M503/P503</f>
        <v>113.27022001859312</v>
      </c>
      <c r="R503" s="37" t="s">
        <v>1048</v>
      </c>
      <c r="S503" s="42">
        <f>ABS(O2306-O503)*100</f>
        <v>59.920892806517188</v>
      </c>
      <c r="T503" t="s">
        <v>32</v>
      </c>
      <c r="V503" s="7">
        <v>100000</v>
      </c>
      <c r="W503" t="s">
        <v>33</v>
      </c>
      <c r="X503" s="17" t="s">
        <v>34</v>
      </c>
      <c r="Z503" t="s">
        <v>1049</v>
      </c>
      <c r="AA503">
        <v>401</v>
      </c>
      <c r="AB503">
        <v>64</v>
      </c>
    </row>
    <row r="504" spans="1:28" x14ac:dyDescent="0.25">
      <c r="A504" t="s">
        <v>1109</v>
      </c>
      <c r="B504" t="s">
        <v>1110</v>
      </c>
      <c r="C504" s="17">
        <v>44736</v>
      </c>
      <c r="D504" s="7">
        <v>750000</v>
      </c>
      <c r="E504" t="s">
        <v>29</v>
      </c>
      <c r="F504" t="s">
        <v>30</v>
      </c>
      <c r="G504" s="7">
        <v>750000</v>
      </c>
      <c r="H504" s="7">
        <v>321220</v>
      </c>
      <c r="I504" s="12">
        <f>H504/G504*100</f>
        <v>42.829333333333338</v>
      </c>
      <c r="J504" s="12">
        <f t="shared" si="7"/>
        <v>6.848080338266378</v>
      </c>
      <c r="K504" s="7">
        <v>642449</v>
      </c>
      <c r="L504" s="7">
        <v>109764</v>
      </c>
      <c r="M504" s="7">
        <f>G504-L504</f>
        <v>640236</v>
      </c>
      <c r="N504" s="7">
        <v>719844.625</v>
      </c>
      <c r="O504" s="22">
        <f>M504/N504</f>
        <v>0.88940859980721532</v>
      </c>
      <c r="P504" s="27">
        <v>3640</v>
      </c>
      <c r="Q504" s="32">
        <f>M504/P504</f>
        <v>175.88901098901098</v>
      </c>
      <c r="R504" s="37" t="s">
        <v>1111</v>
      </c>
      <c r="S504" s="42">
        <f>ABS(O2306-O504)*100</f>
        <v>48.894819023915915</v>
      </c>
      <c r="T504" t="s">
        <v>32</v>
      </c>
      <c r="V504" s="7">
        <v>90000</v>
      </c>
      <c r="W504" t="s">
        <v>33</v>
      </c>
      <c r="X504" s="17" t="s">
        <v>34</v>
      </c>
      <c r="Z504" t="s">
        <v>1049</v>
      </c>
      <c r="AA504">
        <v>401</v>
      </c>
      <c r="AB504">
        <v>71</v>
      </c>
    </row>
    <row r="505" spans="1:28" x14ac:dyDescent="0.25">
      <c r="A505" t="s">
        <v>1112</v>
      </c>
      <c r="B505" t="s">
        <v>1113</v>
      </c>
      <c r="C505" s="17">
        <v>44694</v>
      </c>
      <c r="D505" s="7">
        <v>670000</v>
      </c>
      <c r="E505" t="s">
        <v>29</v>
      </c>
      <c r="F505" t="s">
        <v>30</v>
      </c>
      <c r="G505" s="7">
        <v>670000</v>
      </c>
      <c r="H505" s="7">
        <v>268570</v>
      </c>
      <c r="I505" s="12">
        <f>H505/G505*100</f>
        <v>40.085074626865676</v>
      </c>
      <c r="J505" s="12">
        <f t="shared" si="7"/>
        <v>9.5923390447340395</v>
      </c>
      <c r="K505" s="7">
        <v>537130</v>
      </c>
      <c r="L505" s="7">
        <v>112750</v>
      </c>
      <c r="M505" s="7">
        <f>G505-L505</f>
        <v>557250</v>
      </c>
      <c r="N505" s="7">
        <v>573486.5</v>
      </c>
      <c r="O505" s="22">
        <f>M505/N505</f>
        <v>0.97168808681634178</v>
      </c>
      <c r="P505" s="27">
        <v>3071</v>
      </c>
      <c r="Q505" s="32">
        <f>M505/P505</f>
        <v>181.45555193747964</v>
      </c>
      <c r="R505" s="37" t="s">
        <v>1111</v>
      </c>
      <c r="S505" s="42">
        <f>ABS(O2306-O505)*100</f>
        <v>40.666870323003266</v>
      </c>
      <c r="T505" t="s">
        <v>652</v>
      </c>
      <c r="V505" s="7">
        <v>90000</v>
      </c>
      <c r="W505" t="s">
        <v>33</v>
      </c>
      <c r="X505" s="17" t="s">
        <v>34</v>
      </c>
      <c r="Z505" t="s">
        <v>1049</v>
      </c>
      <c r="AA505">
        <v>401</v>
      </c>
      <c r="AB505">
        <v>68</v>
      </c>
    </row>
    <row r="506" spans="1:28" x14ac:dyDescent="0.25">
      <c r="A506" t="s">
        <v>1114</v>
      </c>
      <c r="B506" t="s">
        <v>1115</v>
      </c>
      <c r="C506" s="17">
        <v>44946</v>
      </c>
      <c r="D506" s="7">
        <v>605000</v>
      </c>
      <c r="E506" t="s">
        <v>29</v>
      </c>
      <c r="F506" t="s">
        <v>30</v>
      </c>
      <c r="G506" s="7">
        <v>605000</v>
      </c>
      <c r="H506" s="7">
        <v>230190</v>
      </c>
      <c r="I506" s="12">
        <f>H506/G506*100</f>
        <v>38.047933884297521</v>
      </c>
      <c r="J506" s="12">
        <f t="shared" si="7"/>
        <v>11.629479787302195</v>
      </c>
      <c r="K506" s="7">
        <v>460386</v>
      </c>
      <c r="L506" s="7">
        <v>98457</v>
      </c>
      <c r="M506" s="7">
        <f>G506-L506</f>
        <v>506543</v>
      </c>
      <c r="N506" s="7">
        <v>393401.09375</v>
      </c>
      <c r="O506" s="22">
        <f>M506/N506</f>
        <v>1.2875993688057712</v>
      </c>
      <c r="P506" s="27">
        <v>2668</v>
      </c>
      <c r="Q506" s="32">
        <f>M506/P506</f>
        <v>189.85869565217391</v>
      </c>
      <c r="R506" s="37" t="s">
        <v>1116</v>
      </c>
      <c r="S506" s="42">
        <f>ABS(O2306-O506)*100</f>
        <v>9.0757421240603264</v>
      </c>
      <c r="T506" t="s">
        <v>32</v>
      </c>
      <c r="V506" s="7">
        <v>90000</v>
      </c>
      <c r="W506" t="s">
        <v>33</v>
      </c>
      <c r="X506" s="17" t="s">
        <v>34</v>
      </c>
      <c r="Z506" t="s">
        <v>1049</v>
      </c>
      <c r="AA506">
        <v>407</v>
      </c>
      <c r="AB506">
        <v>74</v>
      </c>
    </row>
    <row r="507" spans="1:28" x14ac:dyDescent="0.25">
      <c r="A507" t="s">
        <v>1117</v>
      </c>
      <c r="B507" t="s">
        <v>1118</v>
      </c>
      <c r="C507" s="17">
        <v>44298</v>
      </c>
      <c r="D507" s="7">
        <v>565000</v>
      </c>
      <c r="E507" t="s">
        <v>29</v>
      </c>
      <c r="F507" t="s">
        <v>30</v>
      </c>
      <c r="G507" s="7">
        <v>565000</v>
      </c>
      <c r="H507" s="7">
        <v>296150</v>
      </c>
      <c r="I507" s="12">
        <f>H507/G507*100</f>
        <v>52.415929203539825</v>
      </c>
      <c r="J507" s="12">
        <f t="shared" si="7"/>
        <v>2.7385155319401093</v>
      </c>
      <c r="K507" s="7">
        <v>592308</v>
      </c>
      <c r="L507" s="7">
        <v>119970</v>
      </c>
      <c r="M507" s="7">
        <f>G507-L507</f>
        <v>445030</v>
      </c>
      <c r="N507" s="7">
        <v>638294.625</v>
      </c>
      <c r="O507" s="22">
        <f>M507/N507</f>
        <v>0.69721721375924162</v>
      </c>
      <c r="P507" s="27">
        <v>3793</v>
      </c>
      <c r="Q507" s="32">
        <f>M507/P507</f>
        <v>117.32929079883996</v>
      </c>
      <c r="R507" s="37" t="s">
        <v>1111</v>
      </c>
      <c r="S507" s="42">
        <f>ABS(O2306-O507)*100</f>
        <v>68.11395762871328</v>
      </c>
      <c r="T507" t="s">
        <v>32</v>
      </c>
      <c r="V507" s="7">
        <v>110000</v>
      </c>
      <c r="W507" t="s">
        <v>33</v>
      </c>
      <c r="X507" s="17" t="s">
        <v>34</v>
      </c>
      <c r="Z507" t="s">
        <v>1049</v>
      </c>
      <c r="AA507">
        <v>401</v>
      </c>
      <c r="AB507">
        <v>68</v>
      </c>
    </row>
    <row r="508" spans="1:28" x14ac:dyDescent="0.25">
      <c r="A508" t="s">
        <v>1119</v>
      </c>
      <c r="B508" t="s">
        <v>1120</v>
      </c>
      <c r="C508" s="17">
        <v>44421</v>
      </c>
      <c r="D508" s="7">
        <v>442900</v>
      </c>
      <c r="E508" t="s">
        <v>29</v>
      </c>
      <c r="F508" t="s">
        <v>30</v>
      </c>
      <c r="G508" s="7">
        <v>442900</v>
      </c>
      <c r="H508" s="7">
        <v>239490</v>
      </c>
      <c r="I508" s="12">
        <f>H508/G508*100</f>
        <v>54.073154210882812</v>
      </c>
      <c r="J508" s="12">
        <f t="shared" si="7"/>
        <v>4.3957405392830964</v>
      </c>
      <c r="K508" s="7">
        <v>478982</v>
      </c>
      <c r="L508" s="7">
        <v>104322</v>
      </c>
      <c r="M508" s="7">
        <f>G508-L508</f>
        <v>338578</v>
      </c>
      <c r="N508" s="7">
        <v>506297.3125</v>
      </c>
      <c r="O508" s="22">
        <f>M508/N508</f>
        <v>0.66873355169152715</v>
      </c>
      <c r="P508" s="27">
        <v>2782</v>
      </c>
      <c r="Q508" s="32">
        <f>M508/P508</f>
        <v>121.70309130122214</v>
      </c>
      <c r="R508" s="37" t="s">
        <v>1111</v>
      </c>
      <c r="S508" s="42">
        <f>ABS(O2306-O508)*100</f>
        <v>70.962323835484725</v>
      </c>
      <c r="T508" t="s">
        <v>74</v>
      </c>
      <c r="V508" s="7">
        <v>90000</v>
      </c>
      <c r="W508" t="s">
        <v>33</v>
      </c>
      <c r="X508" s="17" t="s">
        <v>34</v>
      </c>
      <c r="Z508" t="s">
        <v>1049</v>
      </c>
      <c r="AA508">
        <v>401</v>
      </c>
      <c r="AB508">
        <v>69</v>
      </c>
    </row>
    <row r="509" spans="1:28" x14ac:dyDescent="0.25">
      <c r="A509" t="s">
        <v>1121</v>
      </c>
      <c r="B509" t="s">
        <v>1122</v>
      </c>
      <c r="C509" s="17">
        <v>44370</v>
      </c>
      <c r="D509" s="7">
        <v>585000</v>
      </c>
      <c r="E509" t="s">
        <v>29</v>
      </c>
      <c r="F509" t="s">
        <v>30</v>
      </c>
      <c r="G509" s="7">
        <v>585000</v>
      </c>
      <c r="H509" s="7">
        <v>316860</v>
      </c>
      <c r="I509" s="12">
        <f>H509/G509*100</f>
        <v>54.164102564102571</v>
      </c>
      <c r="J509" s="12">
        <f t="shared" si="7"/>
        <v>4.4866888925028547</v>
      </c>
      <c r="K509" s="7">
        <v>633713</v>
      </c>
      <c r="L509" s="7">
        <v>121693</v>
      </c>
      <c r="M509" s="7">
        <f>G509-L509</f>
        <v>463307</v>
      </c>
      <c r="N509" s="7">
        <v>691918.9375</v>
      </c>
      <c r="O509" s="22">
        <f>M509/N509</f>
        <v>0.66959722431357793</v>
      </c>
      <c r="P509" s="27">
        <v>4244</v>
      </c>
      <c r="Q509" s="32">
        <f>M509/P509</f>
        <v>109.16753063147974</v>
      </c>
      <c r="R509" s="37" t="s">
        <v>1111</v>
      </c>
      <c r="S509" s="42">
        <f>ABS(O2306-O509)*100</f>
        <v>70.875956573279652</v>
      </c>
      <c r="T509" t="s">
        <v>32</v>
      </c>
      <c r="V509" s="7">
        <v>90000</v>
      </c>
      <c r="W509" t="s">
        <v>33</v>
      </c>
      <c r="X509" s="17" t="s">
        <v>34</v>
      </c>
      <c r="Z509" t="s">
        <v>1049</v>
      </c>
      <c r="AA509">
        <v>401</v>
      </c>
      <c r="AB509">
        <v>71</v>
      </c>
    </row>
    <row r="510" spans="1:28" x14ac:dyDescent="0.25">
      <c r="A510" t="s">
        <v>1123</v>
      </c>
      <c r="B510" t="s">
        <v>1124</v>
      </c>
      <c r="C510" s="17">
        <v>44524</v>
      </c>
      <c r="D510" s="7">
        <v>515500</v>
      </c>
      <c r="E510" t="s">
        <v>29</v>
      </c>
      <c r="F510" t="s">
        <v>30</v>
      </c>
      <c r="G510" s="7">
        <v>515500</v>
      </c>
      <c r="H510" s="7">
        <v>247660</v>
      </c>
      <c r="I510" s="12">
        <f>H510/G510*100</f>
        <v>48.042677012609118</v>
      </c>
      <c r="J510" s="12">
        <f t="shared" si="7"/>
        <v>1.6347366589905974</v>
      </c>
      <c r="K510" s="7">
        <v>495311</v>
      </c>
      <c r="L510" s="7">
        <v>109112</v>
      </c>
      <c r="M510" s="7">
        <f>G510-L510</f>
        <v>406388</v>
      </c>
      <c r="N510" s="7">
        <v>521890.53125</v>
      </c>
      <c r="O510" s="22">
        <f>M510/N510</f>
        <v>0.77868437089027953</v>
      </c>
      <c r="P510" s="27">
        <v>3047</v>
      </c>
      <c r="Q510" s="32">
        <f>M510/P510</f>
        <v>133.37315392189038</v>
      </c>
      <c r="R510" s="37" t="s">
        <v>1111</v>
      </c>
      <c r="S510" s="42">
        <f>ABS(O2306-O510)*100</f>
        <v>59.967241915609492</v>
      </c>
      <c r="T510" t="s">
        <v>32</v>
      </c>
      <c r="V510" s="7">
        <v>100000</v>
      </c>
      <c r="W510" t="s">
        <v>33</v>
      </c>
      <c r="X510" s="17" t="s">
        <v>34</v>
      </c>
      <c r="Z510" t="s">
        <v>1049</v>
      </c>
      <c r="AA510">
        <v>401</v>
      </c>
      <c r="AB510">
        <v>67</v>
      </c>
    </row>
    <row r="511" spans="1:28" x14ac:dyDescent="0.25">
      <c r="A511" t="s">
        <v>1125</v>
      </c>
      <c r="B511" t="s">
        <v>1126</v>
      </c>
      <c r="C511" s="17">
        <v>44680</v>
      </c>
      <c r="D511" s="7">
        <v>545000</v>
      </c>
      <c r="E511" t="s">
        <v>29</v>
      </c>
      <c r="F511" t="s">
        <v>30</v>
      </c>
      <c r="G511" s="7">
        <v>545000</v>
      </c>
      <c r="H511" s="7">
        <v>239110</v>
      </c>
      <c r="I511" s="12">
        <f>H511/G511*100</f>
        <v>43.873394495412846</v>
      </c>
      <c r="J511" s="12">
        <f t="shared" si="7"/>
        <v>5.8040191761868698</v>
      </c>
      <c r="K511" s="7">
        <v>478225</v>
      </c>
      <c r="L511" s="7">
        <v>99781</v>
      </c>
      <c r="M511" s="7">
        <f>G511-L511</f>
        <v>445219</v>
      </c>
      <c r="N511" s="7">
        <v>411352.1875</v>
      </c>
      <c r="O511" s="22">
        <f>M511/N511</f>
        <v>1.0823304543627836</v>
      </c>
      <c r="P511" s="27">
        <v>2806</v>
      </c>
      <c r="Q511" s="32">
        <f>M511/P511</f>
        <v>158.66678545972914</v>
      </c>
      <c r="R511" s="37" t="s">
        <v>1116</v>
      </c>
      <c r="S511" s="42">
        <f>ABS(O2306-O511)*100</f>
        <v>29.602633568359082</v>
      </c>
      <c r="T511" t="s">
        <v>32</v>
      </c>
      <c r="V511" s="7">
        <v>90000</v>
      </c>
      <c r="W511" t="s">
        <v>33</v>
      </c>
      <c r="X511" s="17" t="s">
        <v>34</v>
      </c>
      <c r="Z511" t="s">
        <v>1049</v>
      </c>
      <c r="AA511">
        <v>407</v>
      </c>
      <c r="AB511">
        <v>73</v>
      </c>
    </row>
    <row r="512" spans="1:28" x14ac:dyDescent="0.25">
      <c r="A512" t="s">
        <v>1127</v>
      </c>
      <c r="B512" t="s">
        <v>1128</v>
      </c>
      <c r="C512" s="17">
        <v>44669</v>
      </c>
      <c r="D512" s="7">
        <v>409000</v>
      </c>
      <c r="E512" t="s">
        <v>29</v>
      </c>
      <c r="F512" t="s">
        <v>30</v>
      </c>
      <c r="G512" s="7">
        <v>409000</v>
      </c>
      <c r="H512" s="7">
        <v>200910</v>
      </c>
      <c r="I512" s="12">
        <f>H512/G512*100</f>
        <v>49.122249388753062</v>
      </c>
      <c r="J512" s="12">
        <f t="shared" si="7"/>
        <v>0.55516428284665409</v>
      </c>
      <c r="K512" s="7">
        <v>401828</v>
      </c>
      <c r="L512" s="7">
        <v>118657</v>
      </c>
      <c r="M512" s="7">
        <f>G512-L512</f>
        <v>290343</v>
      </c>
      <c r="N512" s="7">
        <v>393293.0625</v>
      </c>
      <c r="O512" s="22">
        <f>M512/N512</f>
        <v>0.73823575263293639</v>
      </c>
      <c r="P512" s="27">
        <v>2559</v>
      </c>
      <c r="Q512" s="32">
        <f>M512/P512</f>
        <v>113.45955451348183</v>
      </c>
      <c r="R512" s="37" t="s">
        <v>1129</v>
      </c>
      <c r="S512" s="42">
        <f>ABS(O2306-O512)*100</f>
        <v>64.012103741343807</v>
      </c>
      <c r="T512" t="s">
        <v>81</v>
      </c>
      <c r="V512" s="7">
        <v>110000</v>
      </c>
      <c r="W512" t="s">
        <v>33</v>
      </c>
      <c r="X512" s="17" t="s">
        <v>34</v>
      </c>
      <c r="Z512" t="s">
        <v>1049</v>
      </c>
      <c r="AA512">
        <v>407</v>
      </c>
      <c r="AB512">
        <v>69</v>
      </c>
    </row>
    <row r="513" spans="1:28" x14ac:dyDescent="0.25">
      <c r="A513" t="s">
        <v>1130</v>
      </c>
      <c r="B513" t="s">
        <v>1131</v>
      </c>
      <c r="C513" s="17">
        <v>44466</v>
      </c>
      <c r="D513" s="7">
        <v>365000</v>
      </c>
      <c r="E513" t="s">
        <v>29</v>
      </c>
      <c r="F513" t="s">
        <v>30</v>
      </c>
      <c r="G513" s="7">
        <v>365000</v>
      </c>
      <c r="H513" s="7">
        <v>183070</v>
      </c>
      <c r="I513" s="12">
        <f>H513/G513*100</f>
        <v>50.156164383561638</v>
      </c>
      <c r="J513" s="12">
        <f t="shared" si="7"/>
        <v>0.47875071196192209</v>
      </c>
      <c r="K513" s="7">
        <v>366138</v>
      </c>
      <c r="L513" s="7">
        <v>97784</v>
      </c>
      <c r="M513" s="7">
        <f>G513-L513</f>
        <v>267216</v>
      </c>
      <c r="N513" s="7">
        <v>372713.875</v>
      </c>
      <c r="O513" s="22">
        <f>M513/N513</f>
        <v>0.71694674634798605</v>
      </c>
      <c r="P513" s="27">
        <v>2254</v>
      </c>
      <c r="Q513" s="32">
        <f>M513/P513</f>
        <v>118.55190771960959</v>
      </c>
      <c r="R513" s="37" t="s">
        <v>1129</v>
      </c>
      <c r="S513" s="42">
        <f>ABS(O2306-O513)*100</f>
        <v>66.141004369838839</v>
      </c>
      <c r="T513" t="s">
        <v>81</v>
      </c>
      <c r="V513" s="7">
        <v>90000</v>
      </c>
      <c r="W513" t="s">
        <v>33</v>
      </c>
      <c r="X513" s="17" t="s">
        <v>34</v>
      </c>
      <c r="Z513" t="s">
        <v>1049</v>
      </c>
      <c r="AA513">
        <v>407</v>
      </c>
      <c r="AB513">
        <v>69</v>
      </c>
    </row>
    <row r="514" spans="1:28" x14ac:dyDescent="0.25">
      <c r="A514" t="s">
        <v>1132</v>
      </c>
      <c r="B514" t="s">
        <v>1133</v>
      </c>
      <c r="C514" s="17">
        <v>44840</v>
      </c>
      <c r="D514" s="7">
        <v>450000</v>
      </c>
      <c r="E514" t="s">
        <v>29</v>
      </c>
      <c r="F514" t="s">
        <v>30</v>
      </c>
      <c r="G514" s="7">
        <v>450000</v>
      </c>
      <c r="H514" s="7">
        <v>227870</v>
      </c>
      <c r="I514" s="12">
        <f>H514/G514*100</f>
        <v>50.637777777777785</v>
      </c>
      <c r="J514" s="12">
        <f t="shared" si="7"/>
        <v>0.96036410617806922</v>
      </c>
      <c r="K514" s="7">
        <v>455739</v>
      </c>
      <c r="L514" s="7">
        <v>124124</v>
      </c>
      <c r="M514" s="7">
        <f>G514-L514</f>
        <v>325876</v>
      </c>
      <c r="N514" s="7">
        <v>460576.375</v>
      </c>
      <c r="O514" s="22">
        <f>M514/N514</f>
        <v>0.7075395475940337</v>
      </c>
      <c r="P514" s="27">
        <v>2627</v>
      </c>
      <c r="Q514" s="32">
        <f>M514/P514</f>
        <v>124.04872478111915</v>
      </c>
      <c r="R514" s="37" t="s">
        <v>1134</v>
      </c>
      <c r="S514" s="42">
        <f>ABS(O2306-O514)*100</f>
        <v>67.081724245234071</v>
      </c>
      <c r="T514" t="s">
        <v>652</v>
      </c>
      <c r="V514" s="7">
        <v>110000</v>
      </c>
      <c r="W514" t="s">
        <v>33</v>
      </c>
      <c r="X514" s="17" t="s">
        <v>34</v>
      </c>
      <c r="Z514" t="s">
        <v>1049</v>
      </c>
      <c r="AA514">
        <v>407</v>
      </c>
      <c r="AB514">
        <v>70</v>
      </c>
    </row>
    <row r="515" spans="1:28" x14ac:dyDescent="0.25">
      <c r="A515" t="s">
        <v>1135</v>
      </c>
      <c r="B515" t="s">
        <v>1136</v>
      </c>
      <c r="C515" s="17">
        <v>44754</v>
      </c>
      <c r="D515" s="7">
        <v>600000</v>
      </c>
      <c r="E515" t="s">
        <v>29</v>
      </c>
      <c r="F515" t="s">
        <v>30</v>
      </c>
      <c r="G515" s="7">
        <v>600000</v>
      </c>
      <c r="H515" s="7">
        <v>268160</v>
      </c>
      <c r="I515" s="12">
        <f>H515/G515*100</f>
        <v>44.693333333333335</v>
      </c>
      <c r="J515" s="12">
        <f t="shared" ref="J515:J578" si="8">+ABS(I515-$I$2311)</f>
        <v>4.9840803382663807</v>
      </c>
      <c r="K515" s="7">
        <v>536328</v>
      </c>
      <c r="L515" s="7">
        <v>114068</v>
      </c>
      <c r="M515" s="7">
        <f>G515-L515</f>
        <v>485932</v>
      </c>
      <c r="N515" s="7">
        <v>586472.25</v>
      </c>
      <c r="O515" s="22">
        <f>M515/N515</f>
        <v>0.82856776258382214</v>
      </c>
      <c r="P515" s="27">
        <v>3225</v>
      </c>
      <c r="Q515" s="32">
        <f>M515/P515</f>
        <v>150.67658914728682</v>
      </c>
      <c r="R515" s="37" t="s">
        <v>1134</v>
      </c>
      <c r="S515" s="42">
        <f>ABS(O2306-O515)*100</f>
        <v>54.97890274625523</v>
      </c>
      <c r="T515" t="s">
        <v>32</v>
      </c>
      <c r="V515" s="7">
        <v>100000</v>
      </c>
      <c r="W515" t="s">
        <v>33</v>
      </c>
      <c r="X515" s="17" t="s">
        <v>34</v>
      </c>
      <c r="Z515" t="s">
        <v>1049</v>
      </c>
      <c r="AA515">
        <v>407</v>
      </c>
      <c r="AB515">
        <v>72</v>
      </c>
    </row>
    <row r="516" spans="1:28" x14ac:dyDescent="0.25">
      <c r="A516" t="s">
        <v>1137</v>
      </c>
      <c r="B516" t="s">
        <v>1138</v>
      </c>
      <c r="C516" s="17">
        <v>44550</v>
      </c>
      <c r="D516" s="7">
        <v>492500</v>
      </c>
      <c r="E516" t="s">
        <v>29</v>
      </c>
      <c r="F516" t="s">
        <v>30</v>
      </c>
      <c r="G516" s="7">
        <v>492500</v>
      </c>
      <c r="H516" s="7">
        <v>271660</v>
      </c>
      <c r="I516" s="12">
        <f>H516/G516*100</f>
        <v>55.159390862944157</v>
      </c>
      <c r="J516" s="12">
        <f t="shared" si="8"/>
        <v>5.4819771913444413</v>
      </c>
      <c r="K516" s="7">
        <v>543318</v>
      </c>
      <c r="L516" s="7">
        <v>114225</v>
      </c>
      <c r="M516" s="7">
        <f>G516-L516</f>
        <v>378275</v>
      </c>
      <c r="N516" s="7">
        <v>579855.375</v>
      </c>
      <c r="O516" s="22">
        <f>M516/N516</f>
        <v>0.65236094431305391</v>
      </c>
      <c r="P516" s="27">
        <v>3598</v>
      </c>
      <c r="Q516" s="32">
        <f>M516/P516</f>
        <v>105.13479710950529</v>
      </c>
      <c r="R516" s="37" t="s">
        <v>1111</v>
      </c>
      <c r="S516" s="42">
        <f>ABS(O2306-O516)*100</f>
        <v>72.599584573332052</v>
      </c>
      <c r="T516" t="s">
        <v>32</v>
      </c>
      <c r="V516" s="7">
        <v>90000</v>
      </c>
      <c r="W516" t="s">
        <v>33</v>
      </c>
      <c r="X516" s="17" t="s">
        <v>34</v>
      </c>
      <c r="Z516" t="s">
        <v>1049</v>
      </c>
      <c r="AA516">
        <v>401</v>
      </c>
      <c r="AB516">
        <v>67</v>
      </c>
    </row>
    <row r="517" spans="1:28" x14ac:dyDescent="0.25">
      <c r="A517" t="s">
        <v>1139</v>
      </c>
      <c r="B517" t="s">
        <v>1140</v>
      </c>
      <c r="C517" s="17">
        <v>44424</v>
      </c>
      <c r="D517" s="7">
        <v>500000</v>
      </c>
      <c r="E517" t="s">
        <v>29</v>
      </c>
      <c r="F517" t="s">
        <v>30</v>
      </c>
      <c r="G517" s="7">
        <v>500000</v>
      </c>
      <c r="H517" s="7">
        <v>296620</v>
      </c>
      <c r="I517" s="12">
        <f>H517/G517*100</f>
        <v>59.323999999999998</v>
      </c>
      <c r="J517" s="12">
        <f t="shared" si="8"/>
        <v>9.6465863284002822</v>
      </c>
      <c r="K517" s="7">
        <v>593242</v>
      </c>
      <c r="L517" s="7">
        <v>135283</v>
      </c>
      <c r="M517" s="7">
        <f>G517-L517</f>
        <v>364717</v>
      </c>
      <c r="N517" s="7">
        <v>618863.5</v>
      </c>
      <c r="O517" s="22">
        <f>M517/N517</f>
        <v>0.58933351215575003</v>
      </c>
      <c r="P517" s="27">
        <v>3466</v>
      </c>
      <c r="Q517" s="32">
        <f>M517/P517</f>
        <v>105.2270628967109</v>
      </c>
      <c r="R517" s="37" t="s">
        <v>1111</v>
      </c>
      <c r="S517" s="42">
        <f>ABS(O2306-O517)*100</f>
        <v>78.90232778906244</v>
      </c>
      <c r="T517" t="s">
        <v>32</v>
      </c>
      <c r="V517" s="7">
        <v>110000</v>
      </c>
      <c r="W517" t="s">
        <v>33</v>
      </c>
      <c r="X517" s="17" t="s">
        <v>34</v>
      </c>
      <c r="Z517" t="s">
        <v>1049</v>
      </c>
      <c r="AA517">
        <v>401</v>
      </c>
      <c r="AB517">
        <v>70</v>
      </c>
    </row>
    <row r="518" spans="1:28" x14ac:dyDescent="0.25">
      <c r="A518" t="s">
        <v>1141</v>
      </c>
      <c r="B518" t="s">
        <v>1142</v>
      </c>
      <c r="C518" s="17">
        <v>44302</v>
      </c>
      <c r="D518" s="7">
        <v>443500</v>
      </c>
      <c r="E518" t="s">
        <v>29</v>
      </c>
      <c r="F518" t="s">
        <v>30</v>
      </c>
      <c r="G518" s="7">
        <v>443500</v>
      </c>
      <c r="H518" s="7">
        <v>211400</v>
      </c>
      <c r="I518" s="12">
        <f>H518/G518*100</f>
        <v>47.666290868094698</v>
      </c>
      <c r="J518" s="12">
        <f t="shared" si="8"/>
        <v>2.0111228035050175</v>
      </c>
      <c r="K518" s="7">
        <v>422798</v>
      </c>
      <c r="L518" s="7">
        <v>100025</v>
      </c>
      <c r="M518" s="7">
        <f>G518-L518</f>
        <v>343475</v>
      </c>
      <c r="N518" s="7">
        <v>271237.8125</v>
      </c>
      <c r="O518" s="22">
        <f>M518/N518</f>
        <v>1.2663241781600787</v>
      </c>
      <c r="P518" s="27">
        <v>2400</v>
      </c>
      <c r="Q518" s="32">
        <f>M518/P518</f>
        <v>143.11458333333334</v>
      </c>
      <c r="R518" s="37" t="s">
        <v>1143</v>
      </c>
      <c r="S518" s="42">
        <f>ABS(O2306-O518)*100</f>
        <v>11.203261188629575</v>
      </c>
      <c r="T518" t="s">
        <v>32</v>
      </c>
      <c r="V518" s="7">
        <v>90000</v>
      </c>
      <c r="W518" t="s">
        <v>33</v>
      </c>
      <c r="X518" s="17" t="s">
        <v>34</v>
      </c>
      <c r="Z518" t="s">
        <v>1049</v>
      </c>
      <c r="AA518">
        <v>401</v>
      </c>
      <c r="AB518">
        <v>63</v>
      </c>
    </row>
    <row r="519" spans="1:28" x14ac:dyDescent="0.25">
      <c r="A519" t="s">
        <v>1144</v>
      </c>
      <c r="B519" t="s">
        <v>1145</v>
      </c>
      <c r="C519" s="17">
        <v>44827</v>
      </c>
      <c r="D519" s="7">
        <v>465000</v>
      </c>
      <c r="E519" t="s">
        <v>29</v>
      </c>
      <c r="F519" t="s">
        <v>30</v>
      </c>
      <c r="G519" s="7">
        <v>465000</v>
      </c>
      <c r="H519" s="7">
        <v>205650</v>
      </c>
      <c r="I519" s="12">
        <f>H519/G519*100</f>
        <v>44.225806451612904</v>
      </c>
      <c r="J519" s="12">
        <f t="shared" si="8"/>
        <v>5.451607219986812</v>
      </c>
      <c r="K519" s="7">
        <v>411295</v>
      </c>
      <c r="L519" s="7">
        <v>99112</v>
      </c>
      <c r="M519" s="7">
        <f>G519-L519</f>
        <v>365888</v>
      </c>
      <c r="N519" s="7">
        <v>262338.65625</v>
      </c>
      <c r="O519" s="22">
        <f>M519/N519</f>
        <v>1.3947163000306022</v>
      </c>
      <c r="P519" s="27">
        <v>2578</v>
      </c>
      <c r="Q519" s="32">
        <f>M519/P519</f>
        <v>141.92707525213345</v>
      </c>
      <c r="R519" s="37" t="s">
        <v>1143</v>
      </c>
      <c r="S519" s="42">
        <f>ABS(O2306-O519)*100</f>
        <v>1.6359509984227749</v>
      </c>
      <c r="T519" t="s">
        <v>32</v>
      </c>
      <c r="V519" s="7">
        <v>90000</v>
      </c>
      <c r="W519" t="s">
        <v>33</v>
      </c>
      <c r="X519" s="17" t="s">
        <v>34</v>
      </c>
      <c r="Z519" t="s">
        <v>1049</v>
      </c>
      <c r="AA519">
        <v>401</v>
      </c>
      <c r="AB519">
        <v>59</v>
      </c>
    </row>
    <row r="520" spans="1:28" x14ac:dyDescent="0.25">
      <c r="A520" t="s">
        <v>1146</v>
      </c>
      <c r="B520" t="s">
        <v>1147</v>
      </c>
      <c r="C520" s="17">
        <v>44788</v>
      </c>
      <c r="D520" s="7">
        <v>422400</v>
      </c>
      <c r="E520" t="s">
        <v>29</v>
      </c>
      <c r="F520" t="s">
        <v>30</v>
      </c>
      <c r="G520" s="7">
        <v>422400</v>
      </c>
      <c r="H520" s="7">
        <v>217610</v>
      </c>
      <c r="I520" s="12">
        <f>H520/G520*100</f>
        <v>51.517518939393938</v>
      </c>
      <c r="J520" s="12">
        <f t="shared" si="8"/>
        <v>1.8401052677942218</v>
      </c>
      <c r="K520" s="7">
        <v>435228</v>
      </c>
      <c r="L520" s="7">
        <v>100813</v>
      </c>
      <c r="M520" s="7">
        <f>G520-L520</f>
        <v>321587</v>
      </c>
      <c r="N520" s="7">
        <v>281021</v>
      </c>
      <c r="O520" s="22">
        <f>M520/N520</f>
        <v>1.1443522014369032</v>
      </c>
      <c r="P520" s="27">
        <v>2607</v>
      </c>
      <c r="Q520" s="32">
        <f>M520/P520</f>
        <v>123.35519754507096</v>
      </c>
      <c r="R520" s="37" t="s">
        <v>1143</v>
      </c>
      <c r="S520" s="42">
        <f>ABS(O2306-O520)*100</f>
        <v>23.400458860947126</v>
      </c>
      <c r="T520" t="s">
        <v>32</v>
      </c>
      <c r="V520" s="7">
        <v>90000</v>
      </c>
      <c r="W520" t="s">
        <v>33</v>
      </c>
      <c r="X520" s="17" t="s">
        <v>34</v>
      </c>
      <c r="Z520" t="s">
        <v>1049</v>
      </c>
      <c r="AA520">
        <v>401</v>
      </c>
      <c r="AB520">
        <v>63</v>
      </c>
    </row>
    <row r="521" spans="1:28" x14ac:dyDescent="0.25">
      <c r="A521" t="s">
        <v>1148</v>
      </c>
      <c r="B521" t="s">
        <v>1149</v>
      </c>
      <c r="C521" s="17">
        <v>44771</v>
      </c>
      <c r="D521" s="7">
        <v>500000</v>
      </c>
      <c r="E521" t="s">
        <v>29</v>
      </c>
      <c r="F521" t="s">
        <v>30</v>
      </c>
      <c r="G521" s="7">
        <v>500000</v>
      </c>
      <c r="H521" s="7">
        <v>246520</v>
      </c>
      <c r="I521" s="12">
        <f>H521/G521*100</f>
        <v>49.303999999999995</v>
      </c>
      <c r="J521" s="12">
        <f t="shared" si="8"/>
        <v>0.37341367159972094</v>
      </c>
      <c r="K521" s="7">
        <v>493042</v>
      </c>
      <c r="L521" s="7">
        <v>95455</v>
      </c>
      <c r="M521" s="7">
        <f>G521-L521</f>
        <v>404545</v>
      </c>
      <c r="N521" s="7">
        <v>418512.625</v>
      </c>
      <c r="O521" s="22">
        <f>M521/N521</f>
        <v>0.96662555878690637</v>
      </c>
      <c r="P521" s="27">
        <v>2294</v>
      </c>
      <c r="Q521" s="32">
        <f>M521/P521</f>
        <v>176.34917175239755</v>
      </c>
      <c r="R521" s="37" t="s">
        <v>1150</v>
      </c>
      <c r="S521" s="42">
        <f>ABS(O2306-O521)*100</f>
        <v>41.173123125946809</v>
      </c>
      <c r="T521" t="s">
        <v>32</v>
      </c>
      <c r="V521" s="7">
        <v>90000</v>
      </c>
      <c r="W521" t="s">
        <v>33</v>
      </c>
      <c r="X521" s="17" t="s">
        <v>34</v>
      </c>
      <c r="Z521" t="s">
        <v>1049</v>
      </c>
      <c r="AA521">
        <v>407</v>
      </c>
      <c r="AB521">
        <v>87</v>
      </c>
    </row>
    <row r="522" spans="1:28" x14ac:dyDescent="0.25">
      <c r="A522" t="s">
        <v>1151</v>
      </c>
      <c r="B522" t="s">
        <v>1152</v>
      </c>
      <c r="C522" s="17">
        <v>44489</v>
      </c>
      <c r="D522" s="7">
        <v>516000</v>
      </c>
      <c r="E522" t="s">
        <v>29</v>
      </c>
      <c r="F522" t="s">
        <v>30</v>
      </c>
      <c r="G522" s="7">
        <v>516000</v>
      </c>
      <c r="H522" s="7">
        <v>227480</v>
      </c>
      <c r="I522" s="12">
        <f>H522/G522*100</f>
        <v>44.085271317829452</v>
      </c>
      <c r="J522" s="12">
        <f t="shared" si="8"/>
        <v>5.5921423537702637</v>
      </c>
      <c r="K522" s="7">
        <v>454958</v>
      </c>
      <c r="L522" s="7">
        <v>98698</v>
      </c>
      <c r="M522" s="7">
        <f>G522-L522</f>
        <v>417302</v>
      </c>
      <c r="N522" s="7">
        <v>299378.15625</v>
      </c>
      <c r="O522" s="22">
        <f>M522/N522</f>
        <v>1.3938959516188816</v>
      </c>
      <c r="P522" s="27">
        <v>2876</v>
      </c>
      <c r="Q522" s="32">
        <f>M522/P522</f>
        <v>145.09805285118219</v>
      </c>
      <c r="R522" s="37" t="s">
        <v>1143</v>
      </c>
      <c r="S522" s="42">
        <f>ABS(O2306-O522)*100</f>
        <v>1.5539161572507121</v>
      </c>
      <c r="T522" t="s">
        <v>32</v>
      </c>
      <c r="V522" s="7">
        <v>90000</v>
      </c>
      <c r="W522" t="s">
        <v>33</v>
      </c>
      <c r="X522" s="17" t="s">
        <v>34</v>
      </c>
      <c r="Z522" t="s">
        <v>1049</v>
      </c>
      <c r="AA522">
        <v>401</v>
      </c>
      <c r="AB522">
        <v>62</v>
      </c>
    </row>
    <row r="523" spans="1:28" x14ac:dyDescent="0.25">
      <c r="A523" t="s">
        <v>1153</v>
      </c>
      <c r="B523" t="s">
        <v>1154</v>
      </c>
      <c r="C523" s="17">
        <v>44477</v>
      </c>
      <c r="D523" s="7">
        <v>425000</v>
      </c>
      <c r="E523" t="s">
        <v>29</v>
      </c>
      <c r="F523" t="s">
        <v>30</v>
      </c>
      <c r="G523" s="7">
        <v>425000</v>
      </c>
      <c r="H523" s="7">
        <v>242940</v>
      </c>
      <c r="I523" s="12">
        <f>H523/G523*100</f>
        <v>57.162352941176472</v>
      </c>
      <c r="J523" s="12">
        <f t="shared" si="8"/>
        <v>7.4849392695767563</v>
      </c>
      <c r="K523" s="7">
        <v>485883</v>
      </c>
      <c r="L523" s="7">
        <v>100829</v>
      </c>
      <c r="M523" s="7">
        <f>G523-L523</f>
        <v>324171</v>
      </c>
      <c r="N523" s="7">
        <v>323574.78125</v>
      </c>
      <c r="O523" s="22">
        <f>M523/N523</f>
        <v>1.0018425995613649</v>
      </c>
      <c r="P523" s="27">
        <v>2392</v>
      </c>
      <c r="Q523" s="32">
        <f>M523/P523</f>
        <v>135.5229933110368</v>
      </c>
      <c r="R523" s="37" t="s">
        <v>1143</v>
      </c>
      <c r="S523" s="42">
        <f>ABS(O2306-O523)*100</f>
        <v>37.651419048500955</v>
      </c>
      <c r="T523" t="s">
        <v>32</v>
      </c>
      <c r="V523" s="7">
        <v>90000</v>
      </c>
      <c r="W523" t="s">
        <v>33</v>
      </c>
      <c r="X523" s="17" t="s">
        <v>34</v>
      </c>
      <c r="Z523" t="s">
        <v>1049</v>
      </c>
      <c r="AA523">
        <v>401</v>
      </c>
      <c r="AB523">
        <v>62</v>
      </c>
    </row>
    <row r="524" spans="1:28" x14ac:dyDescent="0.25">
      <c r="A524" t="s">
        <v>1155</v>
      </c>
      <c r="B524" t="s">
        <v>1156</v>
      </c>
      <c r="C524" s="17">
        <v>44515</v>
      </c>
      <c r="D524" s="7">
        <v>446500</v>
      </c>
      <c r="E524" t="s">
        <v>29</v>
      </c>
      <c r="F524" t="s">
        <v>30</v>
      </c>
      <c r="G524" s="7">
        <v>446500</v>
      </c>
      <c r="H524" s="7">
        <v>233290</v>
      </c>
      <c r="I524" s="12">
        <f>H524/G524*100</f>
        <v>52.248600223964168</v>
      </c>
      <c r="J524" s="12">
        <f t="shared" si="8"/>
        <v>2.5711865523644519</v>
      </c>
      <c r="K524" s="7">
        <v>466572</v>
      </c>
      <c r="L524" s="7">
        <v>99133</v>
      </c>
      <c r="M524" s="7">
        <f>G524-L524</f>
        <v>347367</v>
      </c>
      <c r="N524" s="7">
        <v>308772.28125</v>
      </c>
      <c r="O524" s="22">
        <f>M524/N524</f>
        <v>1.124994117327363</v>
      </c>
      <c r="P524" s="27">
        <v>2298</v>
      </c>
      <c r="Q524" s="32">
        <f>M524/P524</f>
        <v>151.16057441253264</v>
      </c>
      <c r="R524" s="37" t="s">
        <v>1143</v>
      </c>
      <c r="S524" s="42">
        <f>ABS(O2306-O524)*100</f>
        <v>25.336267271901146</v>
      </c>
      <c r="T524" t="s">
        <v>32</v>
      </c>
      <c r="V524" s="7">
        <v>90000</v>
      </c>
      <c r="W524" t="s">
        <v>33</v>
      </c>
      <c r="X524" s="17" t="s">
        <v>34</v>
      </c>
      <c r="Z524" t="s">
        <v>1049</v>
      </c>
      <c r="AA524">
        <v>401</v>
      </c>
      <c r="AB524">
        <v>62</v>
      </c>
    </row>
    <row r="525" spans="1:28" x14ac:dyDescent="0.25">
      <c r="A525" t="s">
        <v>1157</v>
      </c>
      <c r="B525" t="s">
        <v>1158</v>
      </c>
      <c r="C525" s="17">
        <v>44824</v>
      </c>
      <c r="D525" s="7">
        <v>507000</v>
      </c>
      <c r="E525" t="s">
        <v>29</v>
      </c>
      <c r="F525" t="s">
        <v>30</v>
      </c>
      <c r="G525" s="7">
        <v>507000</v>
      </c>
      <c r="H525" s="7">
        <v>218290</v>
      </c>
      <c r="I525" s="12">
        <f>H525/G525*100</f>
        <v>43.055226824457591</v>
      </c>
      <c r="J525" s="12">
        <f t="shared" si="8"/>
        <v>6.6221868471421246</v>
      </c>
      <c r="K525" s="7">
        <v>436584</v>
      </c>
      <c r="L525" s="7">
        <v>96775</v>
      </c>
      <c r="M525" s="7">
        <f>G525-L525</f>
        <v>410225</v>
      </c>
      <c r="N525" s="7">
        <v>285553.78125</v>
      </c>
      <c r="O525" s="22">
        <f>M525/N525</f>
        <v>1.4365945294236933</v>
      </c>
      <c r="P525" s="27">
        <v>2648</v>
      </c>
      <c r="Q525" s="32">
        <f>M525/P525</f>
        <v>154.91880664652567</v>
      </c>
      <c r="R525" s="37" t="s">
        <v>1143</v>
      </c>
      <c r="S525" s="42">
        <f>ABS(O2306-O525)*100</f>
        <v>5.8237739377318798</v>
      </c>
      <c r="T525" t="s">
        <v>32</v>
      </c>
      <c r="V525" s="7">
        <v>90000</v>
      </c>
      <c r="W525" t="s">
        <v>33</v>
      </c>
      <c r="X525" s="17" t="s">
        <v>34</v>
      </c>
      <c r="Z525" t="s">
        <v>1049</v>
      </c>
      <c r="AA525">
        <v>401</v>
      </c>
      <c r="AB525">
        <v>63</v>
      </c>
    </row>
    <row r="526" spans="1:28" x14ac:dyDescent="0.25">
      <c r="A526" t="s">
        <v>1159</v>
      </c>
      <c r="B526" t="s">
        <v>1160</v>
      </c>
      <c r="C526" s="17">
        <v>44662</v>
      </c>
      <c r="D526" s="7">
        <v>455000</v>
      </c>
      <c r="E526" t="s">
        <v>29</v>
      </c>
      <c r="F526" t="s">
        <v>30</v>
      </c>
      <c r="G526" s="7">
        <v>455000</v>
      </c>
      <c r="H526" s="7">
        <v>226120</v>
      </c>
      <c r="I526" s="12">
        <f>H526/G526*100</f>
        <v>49.696703296703298</v>
      </c>
      <c r="J526" s="12">
        <f t="shared" si="8"/>
        <v>1.9289625103581898E-2</v>
      </c>
      <c r="K526" s="7">
        <v>452249</v>
      </c>
      <c r="L526" s="7">
        <v>113589</v>
      </c>
      <c r="M526" s="7">
        <f>G526-L526</f>
        <v>341411</v>
      </c>
      <c r="N526" s="7">
        <v>284588.25</v>
      </c>
      <c r="O526" s="22">
        <f>M526/N526</f>
        <v>1.1996665357758094</v>
      </c>
      <c r="P526" s="27">
        <v>2556</v>
      </c>
      <c r="Q526" s="32">
        <f>M526/P526</f>
        <v>133.57237871674491</v>
      </c>
      <c r="R526" s="37" t="s">
        <v>1143</v>
      </c>
      <c r="S526" s="42">
        <f>ABS(O2306-O526)*100</f>
        <v>17.869025427056506</v>
      </c>
      <c r="T526" t="s">
        <v>32</v>
      </c>
      <c r="V526" s="7">
        <v>105000</v>
      </c>
      <c r="W526" t="s">
        <v>33</v>
      </c>
      <c r="X526" s="17" t="s">
        <v>34</v>
      </c>
      <c r="Z526" t="s">
        <v>1049</v>
      </c>
      <c r="AA526">
        <v>401</v>
      </c>
      <c r="AB526">
        <v>62</v>
      </c>
    </row>
    <row r="527" spans="1:28" x14ac:dyDescent="0.25">
      <c r="A527" t="s">
        <v>1161</v>
      </c>
      <c r="B527" t="s">
        <v>1162</v>
      </c>
      <c r="C527" s="17">
        <v>44932</v>
      </c>
      <c r="D527" s="7">
        <v>575000</v>
      </c>
      <c r="E527" t="s">
        <v>29</v>
      </c>
      <c r="F527" t="s">
        <v>30</v>
      </c>
      <c r="G527" s="7">
        <v>575000</v>
      </c>
      <c r="H527" s="7">
        <v>282060</v>
      </c>
      <c r="I527" s="12">
        <f>H527/G527*100</f>
        <v>49.053913043478261</v>
      </c>
      <c r="J527" s="12">
        <f t="shared" si="8"/>
        <v>0.62350062812145524</v>
      </c>
      <c r="K527" s="7">
        <v>564114</v>
      </c>
      <c r="L527" s="7">
        <v>117931</v>
      </c>
      <c r="M527" s="7">
        <f>G527-L527</f>
        <v>457069</v>
      </c>
      <c r="N527" s="7">
        <v>374943.6875</v>
      </c>
      <c r="O527" s="22">
        <f>M527/N527</f>
        <v>1.2190337248976888</v>
      </c>
      <c r="P527" s="27">
        <v>2901</v>
      </c>
      <c r="Q527" s="32">
        <f>M527/P527</f>
        <v>157.5556704584626</v>
      </c>
      <c r="R527" s="37" t="s">
        <v>1143</v>
      </c>
      <c r="S527" s="42">
        <f>ABS(O2306-O527)*100</f>
        <v>15.932306514868566</v>
      </c>
      <c r="T527" t="s">
        <v>32</v>
      </c>
      <c r="V527" s="7">
        <v>105000</v>
      </c>
      <c r="W527" t="s">
        <v>33</v>
      </c>
      <c r="X527" s="17" t="s">
        <v>34</v>
      </c>
      <c r="Z527" t="s">
        <v>1049</v>
      </c>
      <c r="AA527">
        <v>401</v>
      </c>
      <c r="AB527">
        <v>63</v>
      </c>
    </row>
    <row r="528" spans="1:28" x14ac:dyDescent="0.25">
      <c r="A528" t="s">
        <v>1163</v>
      </c>
      <c r="B528" t="s">
        <v>1164</v>
      </c>
      <c r="C528" s="17">
        <v>44305</v>
      </c>
      <c r="D528" s="7">
        <v>430000</v>
      </c>
      <c r="E528" t="s">
        <v>29</v>
      </c>
      <c r="F528" t="s">
        <v>30</v>
      </c>
      <c r="G528" s="7">
        <v>430000</v>
      </c>
      <c r="H528" s="7">
        <v>221790</v>
      </c>
      <c r="I528" s="12">
        <f>H528/G528*100</f>
        <v>51.579069767441865</v>
      </c>
      <c r="J528" s="12">
        <f t="shared" si="8"/>
        <v>1.9016560958421493</v>
      </c>
      <c r="K528" s="7">
        <v>443571</v>
      </c>
      <c r="L528" s="7">
        <v>110068</v>
      </c>
      <c r="M528" s="7">
        <f>G528-L528</f>
        <v>319932</v>
      </c>
      <c r="N528" s="7">
        <v>280254.625</v>
      </c>
      <c r="O528" s="22">
        <f>M528/N528</f>
        <v>1.1415761648893394</v>
      </c>
      <c r="P528" s="27">
        <v>2580</v>
      </c>
      <c r="Q528" s="32">
        <f>M528/P528</f>
        <v>124.00465116279069</v>
      </c>
      <c r="R528" s="37" t="s">
        <v>1143</v>
      </c>
      <c r="S528" s="42">
        <f>ABS(O2306-O528)*100</f>
        <v>23.678062515703502</v>
      </c>
      <c r="T528" t="s">
        <v>32</v>
      </c>
      <c r="V528" s="7">
        <v>100000</v>
      </c>
      <c r="W528" t="s">
        <v>33</v>
      </c>
      <c r="X528" s="17" t="s">
        <v>34</v>
      </c>
      <c r="Z528" t="s">
        <v>1049</v>
      </c>
      <c r="AA528">
        <v>401</v>
      </c>
      <c r="AB528">
        <v>62</v>
      </c>
    </row>
    <row r="529" spans="1:28" x14ac:dyDescent="0.25">
      <c r="A529" t="s">
        <v>1165</v>
      </c>
      <c r="B529" t="s">
        <v>1166</v>
      </c>
      <c r="C529" s="17">
        <v>44959</v>
      </c>
      <c r="D529" s="7">
        <v>580000</v>
      </c>
      <c r="E529" t="s">
        <v>29</v>
      </c>
      <c r="F529" t="s">
        <v>30</v>
      </c>
      <c r="G529" s="7">
        <v>580000</v>
      </c>
      <c r="H529" s="7">
        <v>292540</v>
      </c>
      <c r="I529" s="12">
        <f>H529/G529*100</f>
        <v>50.437931034482766</v>
      </c>
      <c r="J529" s="12">
        <f t="shared" si="8"/>
        <v>0.76051736288304994</v>
      </c>
      <c r="K529" s="7">
        <v>585088</v>
      </c>
      <c r="L529" s="7">
        <v>113036</v>
      </c>
      <c r="M529" s="7">
        <f>G529-L529</f>
        <v>466964</v>
      </c>
      <c r="N529" s="7">
        <v>597534.1875</v>
      </c>
      <c r="O529" s="22">
        <f>M529/N529</f>
        <v>0.78148499243819414</v>
      </c>
      <c r="P529" s="27">
        <v>3711</v>
      </c>
      <c r="Q529" s="32">
        <f>M529/P529</f>
        <v>125.8323901913231</v>
      </c>
      <c r="R529" s="37" t="s">
        <v>1167</v>
      </c>
      <c r="S529" s="42">
        <f>ABS(O2306-O529)*100</f>
        <v>59.687179760818033</v>
      </c>
      <c r="T529" t="s">
        <v>32</v>
      </c>
      <c r="V529" s="7">
        <v>100000</v>
      </c>
      <c r="W529" t="s">
        <v>33</v>
      </c>
      <c r="X529" s="17" t="s">
        <v>34</v>
      </c>
      <c r="Z529" t="s">
        <v>1049</v>
      </c>
      <c r="AA529">
        <v>401</v>
      </c>
      <c r="AB529">
        <v>67</v>
      </c>
    </row>
    <row r="530" spans="1:28" x14ac:dyDescent="0.25">
      <c r="A530" t="s">
        <v>1168</v>
      </c>
      <c r="B530" t="s">
        <v>1169</v>
      </c>
      <c r="C530" s="17">
        <v>44428</v>
      </c>
      <c r="D530" s="7">
        <v>595000</v>
      </c>
      <c r="E530" t="s">
        <v>29</v>
      </c>
      <c r="F530" t="s">
        <v>30</v>
      </c>
      <c r="G530" s="7">
        <v>595000</v>
      </c>
      <c r="H530" s="7">
        <v>291740</v>
      </c>
      <c r="I530" s="12">
        <f>H530/G530*100</f>
        <v>49.031932773109247</v>
      </c>
      <c r="J530" s="12">
        <f t="shared" si="8"/>
        <v>0.64548089849046875</v>
      </c>
      <c r="K530" s="7">
        <v>583489</v>
      </c>
      <c r="L530" s="7">
        <v>113020</v>
      </c>
      <c r="M530" s="7">
        <f>G530-L530</f>
        <v>481980</v>
      </c>
      <c r="N530" s="7">
        <v>595530.375</v>
      </c>
      <c r="O530" s="22">
        <f>M530/N530</f>
        <v>0.8093289951834951</v>
      </c>
      <c r="P530" s="27">
        <v>3661</v>
      </c>
      <c r="Q530" s="32">
        <f>M530/P530</f>
        <v>131.65255394700901</v>
      </c>
      <c r="R530" s="37" t="s">
        <v>1167</v>
      </c>
      <c r="S530" s="42">
        <f>ABS(O2306-O530)*100</f>
        <v>56.902779486287933</v>
      </c>
      <c r="T530" t="s">
        <v>32</v>
      </c>
      <c r="V530" s="7">
        <v>100000</v>
      </c>
      <c r="W530" t="s">
        <v>33</v>
      </c>
      <c r="X530" s="17" t="s">
        <v>34</v>
      </c>
      <c r="Z530" t="s">
        <v>1049</v>
      </c>
      <c r="AA530">
        <v>401</v>
      </c>
      <c r="AB530">
        <v>68</v>
      </c>
    </row>
    <row r="531" spans="1:28" x14ac:dyDescent="0.25">
      <c r="A531" t="s">
        <v>1170</v>
      </c>
      <c r="B531" t="s">
        <v>1171</v>
      </c>
      <c r="C531" s="17">
        <v>44361</v>
      </c>
      <c r="D531" s="7">
        <v>375000</v>
      </c>
      <c r="E531" t="s">
        <v>29</v>
      </c>
      <c r="F531" t="s">
        <v>30</v>
      </c>
      <c r="G531" s="7">
        <v>375000</v>
      </c>
      <c r="H531" s="7">
        <v>195050</v>
      </c>
      <c r="I531" s="12">
        <f>H531/G531*100</f>
        <v>52.013333333333335</v>
      </c>
      <c r="J531" s="12">
        <f t="shared" si="8"/>
        <v>2.3359196617336195</v>
      </c>
      <c r="K531" s="7">
        <v>390094</v>
      </c>
      <c r="L531" s="7">
        <v>117756</v>
      </c>
      <c r="M531" s="7">
        <f>G531-L531</f>
        <v>257244</v>
      </c>
      <c r="N531" s="7">
        <v>328118.0625</v>
      </c>
      <c r="O531" s="22">
        <f>M531/N531</f>
        <v>0.78399829024956524</v>
      </c>
      <c r="P531" s="27">
        <v>2042</v>
      </c>
      <c r="Q531" s="32">
        <f>M531/P531</f>
        <v>125.97649363369246</v>
      </c>
      <c r="R531" s="37" t="s">
        <v>1172</v>
      </c>
      <c r="S531" s="42">
        <f>ABS(O2306-O531)*100</f>
        <v>59.435849979680924</v>
      </c>
      <c r="T531" t="s">
        <v>652</v>
      </c>
      <c r="V531" s="7">
        <v>110000</v>
      </c>
      <c r="W531" t="s">
        <v>33</v>
      </c>
      <c r="X531" s="17" t="s">
        <v>34</v>
      </c>
      <c r="Z531" t="s">
        <v>1049</v>
      </c>
      <c r="AA531">
        <v>407</v>
      </c>
      <c r="AB531">
        <v>66</v>
      </c>
    </row>
    <row r="532" spans="1:28" x14ac:dyDescent="0.25">
      <c r="A532" t="s">
        <v>1173</v>
      </c>
      <c r="B532" t="s">
        <v>1174</v>
      </c>
      <c r="C532" s="17">
        <v>44357</v>
      </c>
      <c r="D532" s="7">
        <v>425000</v>
      </c>
      <c r="E532" t="s">
        <v>29</v>
      </c>
      <c r="F532" t="s">
        <v>30</v>
      </c>
      <c r="G532" s="7">
        <v>425000</v>
      </c>
      <c r="H532" s="7">
        <v>212680</v>
      </c>
      <c r="I532" s="12">
        <f>H532/G532*100</f>
        <v>50.042352941176475</v>
      </c>
      <c r="J532" s="12">
        <f t="shared" si="8"/>
        <v>0.36493926957675882</v>
      </c>
      <c r="K532" s="7">
        <v>425356</v>
      </c>
      <c r="L532" s="7">
        <v>96996</v>
      </c>
      <c r="M532" s="7">
        <f>G532-L532</f>
        <v>328004</v>
      </c>
      <c r="N532" s="7">
        <v>395614.46875</v>
      </c>
      <c r="O532" s="22">
        <f>M532/N532</f>
        <v>0.8291001111167019</v>
      </c>
      <c r="P532" s="27">
        <v>2545</v>
      </c>
      <c r="Q532" s="32">
        <f>M532/P532</f>
        <v>128.88172888015717</v>
      </c>
      <c r="R532" s="37" t="s">
        <v>1172</v>
      </c>
      <c r="S532" s="42">
        <f>ABS(O2306-O532)*100</f>
        <v>54.925667892967255</v>
      </c>
      <c r="T532" t="s">
        <v>652</v>
      </c>
      <c r="V532" s="7">
        <v>90000</v>
      </c>
      <c r="W532" t="s">
        <v>33</v>
      </c>
      <c r="X532" s="17" t="s">
        <v>34</v>
      </c>
      <c r="Z532" t="s">
        <v>1049</v>
      </c>
      <c r="AA532">
        <v>407</v>
      </c>
      <c r="AB532">
        <v>66</v>
      </c>
    </row>
    <row r="533" spans="1:28" x14ac:dyDescent="0.25">
      <c r="A533" t="s">
        <v>1175</v>
      </c>
      <c r="B533" t="s">
        <v>1176</v>
      </c>
      <c r="C533" s="17">
        <v>44446</v>
      </c>
      <c r="D533" s="7">
        <v>430000</v>
      </c>
      <c r="E533" t="s">
        <v>29</v>
      </c>
      <c r="F533" t="s">
        <v>30</v>
      </c>
      <c r="G533" s="7">
        <v>430000</v>
      </c>
      <c r="H533" s="7">
        <v>226250</v>
      </c>
      <c r="I533" s="12">
        <f>H533/G533*100</f>
        <v>52.616279069767444</v>
      </c>
      <c r="J533" s="12">
        <f t="shared" si="8"/>
        <v>2.938865398167728</v>
      </c>
      <c r="K533" s="7">
        <v>452501</v>
      </c>
      <c r="L533" s="7">
        <v>118895</v>
      </c>
      <c r="M533" s="7">
        <f>G533-L533</f>
        <v>311105</v>
      </c>
      <c r="N533" s="7">
        <v>401934.9375</v>
      </c>
      <c r="O533" s="22">
        <f>M533/N533</f>
        <v>0.77401830737841748</v>
      </c>
      <c r="P533" s="27">
        <v>2182</v>
      </c>
      <c r="Q533" s="32">
        <f>M533/P533</f>
        <v>142.57791017415215</v>
      </c>
      <c r="R533" s="37" t="s">
        <v>1172</v>
      </c>
      <c r="S533" s="42">
        <f>ABS(O2306-O533)*100</f>
        <v>60.4338482667957</v>
      </c>
      <c r="T533" t="s">
        <v>652</v>
      </c>
      <c r="V533" s="7">
        <v>110000</v>
      </c>
      <c r="W533" t="s">
        <v>33</v>
      </c>
      <c r="X533" s="17" t="s">
        <v>34</v>
      </c>
      <c r="Z533" t="s">
        <v>1049</v>
      </c>
      <c r="AA533">
        <v>407</v>
      </c>
      <c r="AB533">
        <v>66</v>
      </c>
    </row>
    <row r="534" spans="1:28" x14ac:dyDescent="0.25">
      <c r="A534" t="s">
        <v>1177</v>
      </c>
      <c r="B534" t="s">
        <v>1178</v>
      </c>
      <c r="C534" s="17">
        <v>44755</v>
      </c>
      <c r="D534" s="7">
        <v>451000</v>
      </c>
      <c r="E534" t="s">
        <v>29</v>
      </c>
      <c r="F534" t="s">
        <v>30</v>
      </c>
      <c r="G534" s="7">
        <v>451000</v>
      </c>
      <c r="H534" s="7">
        <v>197210</v>
      </c>
      <c r="I534" s="12">
        <f>H534/G534*100</f>
        <v>43.727272727272727</v>
      </c>
      <c r="J534" s="12">
        <f t="shared" si="8"/>
        <v>5.9501409443269893</v>
      </c>
      <c r="K534" s="7">
        <v>394417</v>
      </c>
      <c r="L534" s="7">
        <v>119781</v>
      </c>
      <c r="M534" s="7">
        <f>G534-L534</f>
        <v>331219</v>
      </c>
      <c r="N534" s="7">
        <v>330886.75</v>
      </c>
      <c r="O534" s="22">
        <f>M534/N534</f>
        <v>1.0010041199896944</v>
      </c>
      <c r="P534" s="27">
        <v>2055</v>
      </c>
      <c r="Q534" s="32">
        <f>M534/P534</f>
        <v>161.1771289537713</v>
      </c>
      <c r="R534" s="37" t="s">
        <v>1172</v>
      </c>
      <c r="S534" s="42">
        <f>ABS(O2306-O534)*100</f>
        <v>37.735267005668007</v>
      </c>
      <c r="T534" t="s">
        <v>652</v>
      </c>
      <c r="V534" s="7">
        <v>110000</v>
      </c>
      <c r="W534" t="s">
        <v>33</v>
      </c>
      <c r="X534" s="17" t="s">
        <v>34</v>
      </c>
      <c r="Z534" t="s">
        <v>1049</v>
      </c>
      <c r="AA534">
        <v>407</v>
      </c>
      <c r="AB534">
        <v>66</v>
      </c>
    </row>
    <row r="535" spans="1:28" x14ac:dyDescent="0.25">
      <c r="A535" t="s">
        <v>1179</v>
      </c>
      <c r="B535" t="s">
        <v>1180</v>
      </c>
      <c r="C535" s="17">
        <v>44883</v>
      </c>
      <c r="D535" s="7">
        <v>385000</v>
      </c>
      <c r="E535" t="s">
        <v>29</v>
      </c>
      <c r="F535" t="s">
        <v>30</v>
      </c>
      <c r="G535" s="7">
        <v>385000</v>
      </c>
      <c r="H535" s="7">
        <v>213860</v>
      </c>
      <c r="I535" s="12">
        <f>H535/G535*100</f>
        <v>55.548051948051949</v>
      </c>
      <c r="J535" s="12">
        <f t="shared" si="8"/>
        <v>5.8706382764522331</v>
      </c>
      <c r="K535" s="7">
        <v>427712</v>
      </c>
      <c r="L535" s="7">
        <v>118705</v>
      </c>
      <c r="M535" s="7">
        <f>G535-L535</f>
        <v>266295</v>
      </c>
      <c r="N535" s="7">
        <v>372297.59375</v>
      </c>
      <c r="O535" s="22">
        <f>M535/N535</f>
        <v>0.71527456655768407</v>
      </c>
      <c r="P535" s="27">
        <v>2182</v>
      </c>
      <c r="Q535" s="32">
        <f>M535/P535</f>
        <v>122.04170485792851</v>
      </c>
      <c r="R535" s="37" t="s">
        <v>1172</v>
      </c>
      <c r="S535" s="42">
        <f>ABS(O2306-O535)*100</f>
        <v>66.308222348869037</v>
      </c>
      <c r="T535" t="s">
        <v>652</v>
      </c>
      <c r="V535" s="7">
        <v>110000</v>
      </c>
      <c r="W535" t="s">
        <v>33</v>
      </c>
      <c r="X535" s="17" t="s">
        <v>34</v>
      </c>
      <c r="Z535" t="s">
        <v>1049</v>
      </c>
      <c r="AA535">
        <v>407</v>
      </c>
      <c r="AB535">
        <v>66</v>
      </c>
    </row>
    <row r="536" spans="1:28" x14ac:dyDescent="0.25">
      <c r="A536" t="s">
        <v>1181</v>
      </c>
      <c r="B536" t="s">
        <v>1182</v>
      </c>
      <c r="C536" s="17">
        <v>45015</v>
      </c>
      <c r="D536" s="7">
        <v>425000</v>
      </c>
      <c r="E536" t="s">
        <v>29</v>
      </c>
      <c r="F536" t="s">
        <v>30</v>
      </c>
      <c r="G536" s="7">
        <v>425000</v>
      </c>
      <c r="H536" s="7">
        <v>198840</v>
      </c>
      <c r="I536" s="12">
        <f>H536/G536*100</f>
        <v>46.785882352941179</v>
      </c>
      <c r="J536" s="12">
        <f t="shared" si="8"/>
        <v>2.8915313186585365</v>
      </c>
      <c r="K536" s="7">
        <v>397674</v>
      </c>
      <c r="L536" s="7">
        <v>98135</v>
      </c>
      <c r="M536" s="7">
        <f>G536-L536</f>
        <v>326865</v>
      </c>
      <c r="N536" s="7">
        <v>360890.375</v>
      </c>
      <c r="O536" s="22">
        <f>M536/N536</f>
        <v>0.90571825308447196</v>
      </c>
      <c r="P536" s="27">
        <v>2378</v>
      </c>
      <c r="Q536" s="32">
        <f>M536/P536</f>
        <v>137.45374264087468</v>
      </c>
      <c r="R536" s="37" t="s">
        <v>1172</v>
      </c>
      <c r="S536" s="42">
        <f>ABS(O2306-O536)*100</f>
        <v>47.263853696190253</v>
      </c>
      <c r="T536" t="s">
        <v>652</v>
      </c>
      <c r="V536" s="7">
        <v>90000</v>
      </c>
      <c r="W536" t="s">
        <v>33</v>
      </c>
      <c r="X536" s="17" t="s">
        <v>34</v>
      </c>
      <c r="Z536" t="s">
        <v>1049</v>
      </c>
      <c r="AA536">
        <v>407</v>
      </c>
      <c r="AB536">
        <v>67</v>
      </c>
    </row>
    <row r="537" spans="1:28" x14ac:dyDescent="0.25">
      <c r="A537" t="s">
        <v>1183</v>
      </c>
      <c r="B537" t="s">
        <v>1184</v>
      </c>
      <c r="C537" s="17">
        <v>44869</v>
      </c>
      <c r="D537" s="7">
        <v>420000</v>
      </c>
      <c r="E537" t="s">
        <v>29</v>
      </c>
      <c r="F537" t="s">
        <v>30</v>
      </c>
      <c r="G537" s="7">
        <v>420000</v>
      </c>
      <c r="H537" s="7">
        <v>183590</v>
      </c>
      <c r="I537" s="12">
        <f>H537/G537*100</f>
        <v>43.711904761904762</v>
      </c>
      <c r="J537" s="12">
        <f t="shared" si="8"/>
        <v>5.9655089096949538</v>
      </c>
      <c r="K537" s="7">
        <v>367188</v>
      </c>
      <c r="L537" s="7">
        <v>97250</v>
      </c>
      <c r="M537" s="7">
        <f>G537-L537</f>
        <v>322750</v>
      </c>
      <c r="N537" s="7">
        <v>325226.5</v>
      </c>
      <c r="O537" s="22">
        <f>M537/N537</f>
        <v>0.99238530685537618</v>
      </c>
      <c r="P537" s="27">
        <v>1968</v>
      </c>
      <c r="Q537" s="32">
        <f>M537/P537</f>
        <v>163.9989837398374</v>
      </c>
      <c r="R537" s="37" t="s">
        <v>1172</v>
      </c>
      <c r="S537" s="42">
        <f>ABS(O2306-O537)*100</f>
        <v>38.59714831909983</v>
      </c>
      <c r="T537" t="s">
        <v>74</v>
      </c>
      <c r="V537" s="7">
        <v>90000</v>
      </c>
      <c r="W537" t="s">
        <v>33</v>
      </c>
      <c r="X537" s="17" t="s">
        <v>34</v>
      </c>
      <c r="Z537" t="s">
        <v>1049</v>
      </c>
      <c r="AA537">
        <v>407</v>
      </c>
      <c r="AB537">
        <v>66</v>
      </c>
    </row>
    <row r="538" spans="1:28" x14ac:dyDescent="0.25">
      <c r="A538" t="s">
        <v>1185</v>
      </c>
      <c r="B538" t="s">
        <v>1186</v>
      </c>
      <c r="C538" s="17">
        <v>44337</v>
      </c>
      <c r="D538" s="7">
        <v>375000</v>
      </c>
      <c r="E538" t="s">
        <v>29</v>
      </c>
      <c r="F538" t="s">
        <v>30</v>
      </c>
      <c r="G538" s="7">
        <v>375000</v>
      </c>
      <c r="H538" s="7">
        <v>218940</v>
      </c>
      <c r="I538" s="12">
        <f>H538/G538*100</f>
        <v>58.384</v>
      </c>
      <c r="J538" s="12">
        <f t="shared" si="8"/>
        <v>8.7065863284002845</v>
      </c>
      <c r="K538" s="7">
        <v>437889</v>
      </c>
      <c r="L538" s="7">
        <v>115983</v>
      </c>
      <c r="M538" s="7">
        <f>G538-L538</f>
        <v>259017</v>
      </c>
      <c r="N538" s="7">
        <v>387838.5625</v>
      </c>
      <c r="O538" s="22">
        <f>M538/N538</f>
        <v>0.66784746295051567</v>
      </c>
      <c r="P538" s="27">
        <v>2406</v>
      </c>
      <c r="Q538" s="32">
        <f>M538/P538</f>
        <v>107.65461346633417</v>
      </c>
      <c r="R538" s="37" t="s">
        <v>1172</v>
      </c>
      <c r="S538" s="42">
        <f>ABS(O2306-O538)*100</f>
        <v>71.050932709585879</v>
      </c>
      <c r="T538" t="s">
        <v>652</v>
      </c>
      <c r="V538" s="7">
        <v>110000</v>
      </c>
      <c r="W538" t="s">
        <v>33</v>
      </c>
      <c r="X538" s="17" t="s">
        <v>34</v>
      </c>
      <c r="Z538" t="s">
        <v>1049</v>
      </c>
      <c r="AA538">
        <v>407</v>
      </c>
      <c r="AB538">
        <v>66</v>
      </c>
    </row>
    <row r="539" spans="1:28" x14ac:dyDescent="0.25">
      <c r="A539" t="s">
        <v>1187</v>
      </c>
      <c r="B539" t="s">
        <v>1188</v>
      </c>
      <c r="C539" s="17">
        <v>44427</v>
      </c>
      <c r="D539" s="7">
        <v>379000</v>
      </c>
      <c r="E539" t="s">
        <v>29</v>
      </c>
      <c r="F539" t="s">
        <v>30</v>
      </c>
      <c r="G539" s="7">
        <v>379000</v>
      </c>
      <c r="H539" s="7">
        <v>188880</v>
      </c>
      <c r="I539" s="12">
        <f>H539/G539*100</f>
        <v>49.836411609498683</v>
      </c>
      <c r="J539" s="12">
        <f t="shared" si="8"/>
        <v>0.15899793789896677</v>
      </c>
      <c r="K539" s="7">
        <v>377765</v>
      </c>
      <c r="L539" s="7">
        <v>106996</v>
      </c>
      <c r="M539" s="7">
        <f>G539-L539</f>
        <v>272004</v>
      </c>
      <c r="N539" s="7">
        <v>326227.71875</v>
      </c>
      <c r="O539" s="22">
        <f>M539/N539</f>
        <v>0.8337856790411069</v>
      </c>
      <c r="P539" s="27">
        <v>1975</v>
      </c>
      <c r="Q539" s="32">
        <f>M539/P539</f>
        <v>137.72354430379747</v>
      </c>
      <c r="R539" s="37" t="s">
        <v>1172</v>
      </c>
      <c r="S539" s="42">
        <f>ABS(O2306-O539)*100</f>
        <v>54.45711110052676</v>
      </c>
      <c r="T539" t="s">
        <v>74</v>
      </c>
      <c r="V539" s="7">
        <v>100000</v>
      </c>
      <c r="W539" t="s">
        <v>33</v>
      </c>
      <c r="X539" s="17" t="s">
        <v>34</v>
      </c>
      <c r="Z539" t="s">
        <v>1049</v>
      </c>
      <c r="AA539">
        <v>407</v>
      </c>
      <c r="AB539">
        <v>66</v>
      </c>
    </row>
    <row r="540" spans="1:28" x14ac:dyDescent="0.25">
      <c r="A540" t="s">
        <v>1189</v>
      </c>
      <c r="B540" t="s">
        <v>1190</v>
      </c>
      <c r="C540" s="17">
        <v>44701</v>
      </c>
      <c r="D540" s="7">
        <v>475000</v>
      </c>
      <c r="E540" t="s">
        <v>29</v>
      </c>
      <c r="F540" t="s">
        <v>30</v>
      </c>
      <c r="G540" s="7">
        <v>475000</v>
      </c>
      <c r="H540" s="7">
        <v>218090</v>
      </c>
      <c r="I540" s="12">
        <f>H540/G540*100</f>
        <v>45.91368421052632</v>
      </c>
      <c r="J540" s="12">
        <f t="shared" si="8"/>
        <v>3.763729461073396</v>
      </c>
      <c r="K540" s="7">
        <v>436189</v>
      </c>
      <c r="L540" s="7">
        <v>105857</v>
      </c>
      <c r="M540" s="7">
        <f>G540-L540</f>
        <v>369143</v>
      </c>
      <c r="N540" s="7">
        <v>397990.375</v>
      </c>
      <c r="O540" s="22">
        <f>M540/N540</f>
        <v>0.92751740541464101</v>
      </c>
      <c r="P540" s="27">
        <v>2438</v>
      </c>
      <c r="Q540" s="32">
        <f>M540/P540</f>
        <v>151.41222313371617</v>
      </c>
      <c r="R540" s="37" t="s">
        <v>1172</v>
      </c>
      <c r="S540" s="42">
        <f>ABS(O2306-O540)*100</f>
        <v>45.083938463173347</v>
      </c>
      <c r="T540" t="s">
        <v>652</v>
      </c>
      <c r="V540" s="7">
        <v>100000</v>
      </c>
      <c r="W540" t="s">
        <v>33</v>
      </c>
      <c r="X540" s="17" t="s">
        <v>34</v>
      </c>
      <c r="Z540" t="s">
        <v>1049</v>
      </c>
      <c r="AA540">
        <v>407</v>
      </c>
      <c r="AB540">
        <v>66</v>
      </c>
    </row>
    <row r="541" spans="1:28" x14ac:dyDescent="0.25">
      <c r="A541" t="s">
        <v>1191</v>
      </c>
      <c r="B541" t="s">
        <v>1192</v>
      </c>
      <c r="C541" s="17">
        <v>44357</v>
      </c>
      <c r="D541" s="7">
        <v>486000</v>
      </c>
      <c r="E541" t="s">
        <v>29</v>
      </c>
      <c r="F541" t="s">
        <v>30</v>
      </c>
      <c r="G541" s="7">
        <v>486000</v>
      </c>
      <c r="H541" s="7">
        <v>238550</v>
      </c>
      <c r="I541" s="12">
        <f>H541/G541*100</f>
        <v>49.084362139917701</v>
      </c>
      <c r="J541" s="12">
        <f t="shared" si="8"/>
        <v>0.59305153168201485</v>
      </c>
      <c r="K541" s="7">
        <v>477093</v>
      </c>
      <c r="L541" s="7">
        <v>99463</v>
      </c>
      <c r="M541" s="7">
        <f>G541-L541</f>
        <v>386537</v>
      </c>
      <c r="N541" s="7">
        <v>397505.25</v>
      </c>
      <c r="O541" s="22">
        <f>M541/N541</f>
        <v>0.97240728267110943</v>
      </c>
      <c r="P541" s="27">
        <v>2639</v>
      </c>
      <c r="Q541" s="32">
        <f>M541/P541</f>
        <v>146.47101174687381</v>
      </c>
      <c r="R541" s="37" t="s">
        <v>1193</v>
      </c>
      <c r="S541" s="42">
        <f>ABS(O2306-O541)*100</f>
        <v>40.594950737526503</v>
      </c>
      <c r="T541" t="s">
        <v>32</v>
      </c>
      <c r="V541" s="7">
        <v>90000</v>
      </c>
      <c r="W541" t="s">
        <v>33</v>
      </c>
      <c r="X541" s="17" t="s">
        <v>34</v>
      </c>
      <c r="Z541" t="s">
        <v>1049</v>
      </c>
      <c r="AA541">
        <v>407</v>
      </c>
      <c r="AB541">
        <v>70</v>
      </c>
    </row>
    <row r="542" spans="1:28" x14ac:dyDescent="0.25">
      <c r="A542" t="s">
        <v>1194</v>
      </c>
      <c r="B542" t="s">
        <v>1195</v>
      </c>
      <c r="C542" s="17">
        <v>44823</v>
      </c>
      <c r="D542" s="7">
        <v>459000</v>
      </c>
      <c r="E542" t="s">
        <v>29</v>
      </c>
      <c r="F542" t="s">
        <v>30</v>
      </c>
      <c r="G542" s="7">
        <v>459000</v>
      </c>
      <c r="H542" s="7">
        <v>227510</v>
      </c>
      <c r="I542" s="12">
        <f>H542/G542*100</f>
        <v>49.566448801742915</v>
      </c>
      <c r="J542" s="12">
        <f t="shared" si="8"/>
        <v>0.11096486985680087</v>
      </c>
      <c r="K542" s="7">
        <v>455024</v>
      </c>
      <c r="L542" s="7">
        <v>98895</v>
      </c>
      <c r="M542" s="7">
        <f>G542-L542</f>
        <v>360105</v>
      </c>
      <c r="N542" s="7">
        <v>374872.625</v>
      </c>
      <c r="O542" s="22">
        <f>M542/N542</f>
        <v>0.96060628593512265</v>
      </c>
      <c r="P542" s="27">
        <v>2677</v>
      </c>
      <c r="Q542" s="32">
        <f>M542/P542</f>
        <v>134.51811729548001</v>
      </c>
      <c r="R542" s="37" t="s">
        <v>1193</v>
      </c>
      <c r="S542" s="42">
        <f>ABS(O2306-O542)*100</f>
        <v>41.775050411125179</v>
      </c>
      <c r="T542" t="s">
        <v>32</v>
      </c>
      <c r="V542" s="7">
        <v>90000</v>
      </c>
      <c r="W542" t="s">
        <v>33</v>
      </c>
      <c r="X542" s="17" t="s">
        <v>34</v>
      </c>
      <c r="Z542" t="s">
        <v>1049</v>
      </c>
      <c r="AA542">
        <v>407</v>
      </c>
      <c r="AB542">
        <v>70</v>
      </c>
    </row>
    <row r="543" spans="1:28" x14ac:dyDescent="0.25">
      <c r="A543" t="s">
        <v>1196</v>
      </c>
      <c r="B543" t="s">
        <v>1197</v>
      </c>
      <c r="C543" s="17">
        <v>44375</v>
      </c>
      <c r="D543" s="7">
        <v>477000</v>
      </c>
      <c r="E543" t="s">
        <v>29</v>
      </c>
      <c r="F543" t="s">
        <v>30</v>
      </c>
      <c r="G543" s="7">
        <v>477000</v>
      </c>
      <c r="H543" s="7">
        <v>223290</v>
      </c>
      <c r="I543" s="12">
        <f>H543/G543*100</f>
        <v>46.811320754716981</v>
      </c>
      <c r="J543" s="12">
        <f t="shared" si="8"/>
        <v>2.8660929168827352</v>
      </c>
      <c r="K543" s="7">
        <v>446573</v>
      </c>
      <c r="L543" s="7">
        <v>107530</v>
      </c>
      <c r="M543" s="7">
        <f>G543-L543</f>
        <v>369470</v>
      </c>
      <c r="N543" s="7">
        <v>356887.375</v>
      </c>
      <c r="O543" s="22">
        <f>M543/N543</f>
        <v>1.0352565707879131</v>
      </c>
      <c r="P543" s="27">
        <v>2243</v>
      </c>
      <c r="Q543" s="32">
        <f>M543/P543</f>
        <v>164.72135532768613</v>
      </c>
      <c r="R543" s="37" t="s">
        <v>1193</v>
      </c>
      <c r="S543" s="42">
        <f>ABS(O2306-O543)*100</f>
        <v>34.310021925846137</v>
      </c>
      <c r="T543" t="s">
        <v>652</v>
      </c>
      <c r="V543" s="7">
        <v>100000</v>
      </c>
      <c r="W543" t="s">
        <v>33</v>
      </c>
      <c r="X543" s="17" t="s">
        <v>34</v>
      </c>
      <c r="Z543" t="s">
        <v>1049</v>
      </c>
      <c r="AA543">
        <v>407</v>
      </c>
      <c r="AB543">
        <v>72</v>
      </c>
    </row>
    <row r="544" spans="1:28" x14ac:dyDescent="0.25">
      <c r="A544" t="s">
        <v>1198</v>
      </c>
      <c r="B544" t="s">
        <v>1199</v>
      </c>
      <c r="C544" s="17">
        <v>44697</v>
      </c>
      <c r="D544" s="7">
        <v>500000</v>
      </c>
      <c r="E544" t="s">
        <v>29</v>
      </c>
      <c r="F544" t="s">
        <v>30</v>
      </c>
      <c r="G544" s="7">
        <v>500000</v>
      </c>
      <c r="H544" s="7">
        <v>214920</v>
      </c>
      <c r="I544" s="12">
        <f>H544/G544*100</f>
        <v>42.984000000000002</v>
      </c>
      <c r="J544" s="12">
        <f t="shared" si="8"/>
        <v>6.6934136715997141</v>
      </c>
      <c r="K544" s="7">
        <v>429840</v>
      </c>
      <c r="L544" s="7">
        <v>96068</v>
      </c>
      <c r="M544" s="7">
        <f>G544-L544</f>
        <v>403932</v>
      </c>
      <c r="N544" s="7">
        <v>351338.9375</v>
      </c>
      <c r="O544" s="22">
        <f>M544/N544</f>
        <v>1.1496932360364982</v>
      </c>
      <c r="P544" s="27">
        <v>2170</v>
      </c>
      <c r="Q544" s="32">
        <f>M544/P544</f>
        <v>186.14377880184333</v>
      </c>
      <c r="R544" s="37" t="s">
        <v>1193</v>
      </c>
      <c r="S544" s="42">
        <f>ABS(O2306-O544)*100</f>
        <v>22.866355400987626</v>
      </c>
      <c r="T544" t="s">
        <v>652</v>
      </c>
      <c r="V544" s="7">
        <v>90000</v>
      </c>
      <c r="W544" t="s">
        <v>33</v>
      </c>
      <c r="X544" s="17" t="s">
        <v>34</v>
      </c>
      <c r="Z544" t="s">
        <v>1049</v>
      </c>
      <c r="AA544">
        <v>407</v>
      </c>
      <c r="AB544">
        <v>70</v>
      </c>
    </row>
    <row r="545" spans="1:28" x14ac:dyDescent="0.25">
      <c r="A545" t="s">
        <v>1200</v>
      </c>
      <c r="B545" t="s">
        <v>1201</v>
      </c>
      <c r="C545" s="17">
        <v>44463</v>
      </c>
      <c r="D545" s="7">
        <v>395000</v>
      </c>
      <c r="E545" t="s">
        <v>29</v>
      </c>
      <c r="F545" t="s">
        <v>30</v>
      </c>
      <c r="G545" s="7">
        <v>395000</v>
      </c>
      <c r="H545" s="7">
        <v>212950</v>
      </c>
      <c r="I545" s="12">
        <f>H545/G545*100</f>
        <v>53.911392405063296</v>
      </c>
      <c r="J545" s="12">
        <f t="shared" si="8"/>
        <v>4.2339787334635801</v>
      </c>
      <c r="K545" s="7">
        <v>425904</v>
      </c>
      <c r="L545" s="7">
        <v>96068</v>
      </c>
      <c r="M545" s="7">
        <f>G545-L545</f>
        <v>298932</v>
      </c>
      <c r="N545" s="7">
        <v>347195.78125</v>
      </c>
      <c r="O545" s="22">
        <f>M545/N545</f>
        <v>0.86098972436751053</v>
      </c>
      <c r="P545" s="27">
        <v>2358</v>
      </c>
      <c r="Q545" s="32">
        <f>M545/P545</f>
        <v>126.7735368956743</v>
      </c>
      <c r="R545" s="37" t="s">
        <v>1193</v>
      </c>
      <c r="S545" s="42">
        <f>ABS(O2306-O545)*100</f>
        <v>51.736706567886394</v>
      </c>
      <c r="T545" t="s">
        <v>32</v>
      </c>
      <c r="V545" s="7">
        <v>90000</v>
      </c>
      <c r="W545" t="s">
        <v>33</v>
      </c>
      <c r="X545" s="17" t="s">
        <v>34</v>
      </c>
      <c r="Z545" t="s">
        <v>1049</v>
      </c>
      <c r="AA545">
        <v>407</v>
      </c>
      <c r="AB545">
        <v>70</v>
      </c>
    </row>
    <row r="546" spans="1:28" x14ac:dyDescent="0.25">
      <c r="A546" t="s">
        <v>1202</v>
      </c>
      <c r="B546" t="s">
        <v>1203</v>
      </c>
      <c r="C546" s="17">
        <v>44399</v>
      </c>
      <c r="D546" s="7">
        <v>493500</v>
      </c>
      <c r="E546" t="s">
        <v>29</v>
      </c>
      <c r="F546" t="s">
        <v>30</v>
      </c>
      <c r="G546" s="7">
        <v>493500</v>
      </c>
      <c r="H546" s="7">
        <v>244560</v>
      </c>
      <c r="I546" s="12">
        <f>H546/G546*100</f>
        <v>49.556231003039514</v>
      </c>
      <c r="J546" s="12">
        <f t="shared" si="8"/>
        <v>0.12118266856020199</v>
      </c>
      <c r="K546" s="7">
        <v>489128</v>
      </c>
      <c r="L546" s="7">
        <v>117306</v>
      </c>
      <c r="M546" s="7">
        <f>G546-L546</f>
        <v>376194</v>
      </c>
      <c r="N546" s="7">
        <v>391391.59375</v>
      </c>
      <c r="O546" s="22">
        <f>M546/N546</f>
        <v>0.96117036238722231</v>
      </c>
      <c r="P546" s="27">
        <v>2252</v>
      </c>
      <c r="Q546" s="32">
        <f>M546/P546</f>
        <v>167.04884547069273</v>
      </c>
      <c r="R546" s="37" t="s">
        <v>1193</v>
      </c>
      <c r="S546" s="42">
        <f>ABS(O2306-O546)*100</f>
        <v>41.718642765915213</v>
      </c>
      <c r="T546" t="s">
        <v>32</v>
      </c>
      <c r="V546" s="7">
        <v>110000</v>
      </c>
      <c r="W546" t="s">
        <v>33</v>
      </c>
      <c r="X546" s="17" t="s">
        <v>34</v>
      </c>
      <c r="Z546" t="s">
        <v>1049</v>
      </c>
      <c r="AA546">
        <v>407</v>
      </c>
      <c r="AB546">
        <v>71</v>
      </c>
    </row>
    <row r="547" spans="1:28" x14ac:dyDescent="0.25">
      <c r="A547" t="s">
        <v>1204</v>
      </c>
      <c r="B547" t="s">
        <v>1205</v>
      </c>
      <c r="C547" s="17">
        <v>44650</v>
      </c>
      <c r="D547" s="7">
        <v>480000</v>
      </c>
      <c r="E547" t="s">
        <v>29</v>
      </c>
      <c r="F547" t="s">
        <v>30</v>
      </c>
      <c r="G547" s="7">
        <v>480000</v>
      </c>
      <c r="H547" s="7">
        <v>223790</v>
      </c>
      <c r="I547" s="12">
        <f>H547/G547*100</f>
        <v>46.622916666666661</v>
      </c>
      <c r="J547" s="12">
        <f t="shared" si="8"/>
        <v>3.0544970049330544</v>
      </c>
      <c r="K547" s="7">
        <v>447587</v>
      </c>
      <c r="L547" s="7">
        <v>125730</v>
      </c>
      <c r="M547" s="7">
        <f>G547-L547</f>
        <v>354270</v>
      </c>
      <c r="N547" s="7">
        <v>338796.84375</v>
      </c>
      <c r="O547" s="22">
        <f>M547/N547</f>
        <v>1.0456708984615504</v>
      </c>
      <c r="P547" s="27">
        <v>2190</v>
      </c>
      <c r="Q547" s="32">
        <f>M547/P547</f>
        <v>161.76712328767124</v>
      </c>
      <c r="R547" s="37" t="s">
        <v>1193</v>
      </c>
      <c r="S547" s="42">
        <f>ABS(O2306-O547)*100</f>
        <v>33.268589158482406</v>
      </c>
      <c r="T547" t="s">
        <v>652</v>
      </c>
      <c r="V547" s="7">
        <v>120000</v>
      </c>
      <c r="W547" t="s">
        <v>33</v>
      </c>
      <c r="X547" s="17" t="s">
        <v>34</v>
      </c>
      <c r="Z547" t="s">
        <v>1049</v>
      </c>
      <c r="AA547">
        <v>407</v>
      </c>
      <c r="AB547">
        <v>71</v>
      </c>
    </row>
    <row r="548" spans="1:28" x14ac:dyDescent="0.25">
      <c r="A548" t="s">
        <v>1206</v>
      </c>
      <c r="B548" t="s">
        <v>1207</v>
      </c>
      <c r="C548" s="17">
        <v>44851</v>
      </c>
      <c r="D548" s="7">
        <v>494000</v>
      </c>
      <c r="E548" t="s">
        <v>29</v>
      </c>
      <c r="F548" t="s">
        <v>30</v>
      </c>
      <c r="G548" s="7">
        <v>494000</v>
      </c>
      <c r="H548" s="7">
        <v>228750</v>
      </c>
      <c r="I548" s="12">
        <f>H548/G548*100</f>
        <v>46.305668016194332</v>
      </c>
      <c r="J548" s="12">
        <f t="shared" si="8"/>
        <v>3.371745655405384</v>
      </c>
      <c r="K548" s="7">
        <v>457508</v>
      </c>
      <c r="L548" s="7">
        <v>128354</v>
      </c>
      <c r="M548" s="7">
        <f>G548-L548</f>
        <v>365646</v>
      </c>
      <c r="N548" s="7">
        <v>346477.90625</v>
      </c>
      <c r="O548" s="22">
        <f>M548/N548</f>
        <v>1.0553227014024071</v>
      </c>
      <c r="P548" s="27">
        <v>2190</v>
      </c>
      <c r="Q548" s="32">
        <f>M548/P548</f>
        <v>166.96164383561643</v>
      </c>
      <c r="R548" s="37" t="s">
        <v>1193</v>
      </c>
      <c r="S548" s="42">
        <f>ABS(O2306-O548)*100</f>
        <v>32.303408864396729</v>
      </c>
      <c r="T548" t="s">
        <v>652</v>
      </c>
      <c r="V548" s="7">
        <v>120000</v>
      </c>
      <c r="W548" t="s">
        <v>33</v>
      </c>
      <c r="X548" s="17" t="s">
        <v>34</v>
      </c>
      <c r="Z548" t="s">
        <v>1049</v>
      </c>
      <c r="AA548">
        <v>407</v>
      </c>
      <c r="AB548">
        <v>71</v>
      </c>
    </row>
    <row r="549" spans="1:28" x14ac:dyDescent="0.25">
      <c r="A549" t="s">
        <v>1208</v>
      </c>
      <c r="B549" t="s">
        <v>1209</v>
      </c>
      <c r="C549" s="17">
        <v>44344</v>
      </c>
      <c r="D549" s="7">
        <v>442000</v>
      </c>
      <c r="E549" t="s">
        <v>29</v>
      </c>
      <c r="F549" t="s">
        <v>30</v>
      </c>
      <c r="G549" s="7">
        <v>442000</v>
      </c>
      <c r="H549" s="7">
        <v>245280</v>
      </c>
      <c r="I549" s="12">
        <f>H549/G549*100</f>
        <v>55.49321266968326</v>
      </c>
      <c r="J549" s="12">
        <f t="shared" si="8"/>
        <v>5.8157989980835438</v>
      </c>
      <c r="K549" s="7">
        <v>490551</v>
      </c>
      <c r="L549" s="7">
        <v>116068</v>
      </c>
      <c r="M549" s="7">
        <f>G549-L549</f>
        <v>325932</v>
      </c>
      <c r="N549" s="7">
        <v>394192.625</v>
      </c>
      <c r="O549" s="22">
        <f>M549/N549</f>
        <v>0.82683434272774636</v>
      </c>
      <c r="P549" s="27">
        <v>2167</v>
      </c>
      <c r="Q549" s="32">
        <f>M549/P549</f>
        <v>150.40701430549146</v>
      </c>
      <c r="R549" s="37" t="s">
        <v>1193</v>
      </c>
      <c r="S549" s="42">
        <f>ABS(O2306-O549)*100</f>
        <v>55.152244731862808</v>
      </c>
      <c r="T549" t="s">
        <v>652</v>
      </c>
      <c r="V549" s="7">
        <v>110000</v>
      </c>
      <c r="W549" t="s">
        <v>33</v>
      </c>
      <c r="X549" s="17" t="s">
        <v>34</v>
      </c>
      <c r="Z549" t="s">
        <v>1049</v>
      </c>
      <c r="AA549">
        <v>407</v>
      </c>
      <c r="AB549">
        <v>70</v>
      </c>
    </row>
    <row r="550" spans="1:28" x14ac:dyDescent="0.25">
      <c r="A550" t="s">
        <v>1210</v>
      </c>
      <c r="B550" t="s">
        <v>1211</v>
      </c>
      <c r="C550" s="17">
        <v>44438</v>
      </c>
      <c r="D550" s="7">
        <v>511000</v>
      </c>
      <c r="E550" t="s">
        <v>29</v>
      </c>
      <c r="F550" t="s">
        <v>30</v>
      </c>
      <c r="G550" s="7">
        <v>511000</v>
      </c>
      <c r="H550" s="7">
        <v>255880</v>
      </c>
      <c r="I550" s="12">
        <f>H550/G550*100</f>
        <v>50.074363992172209</v>
      </c>
      <c r="J550" s="12">
        <f t="shared" si="8"/>
        <v>0.39695032057249335</v>
      </c>
      <c r="K550" s="7">
        <v>511757</v>
      </c>
      <c r="L550" s="7">
        <v>126743</v>
      </c>
      <c r="M550" s="7">
        <f>G550-L550</f>
        <v>384257</v>
      </c>
      <c r="N550" s="7">
        <v>405277.90625</v>
      </c>
      <c r="O550" s="22">
        <f>M550/N550</f>
        <v>0.94813211890945515</v>
      </c>
      <c r="P550" s="27">
        <v>2841</v>
      </c>
      <c r="Q550" s="32">
        <f>M550/P550</f>
        <v>135.25413586765222</v>
      </c>
      <c r="R550" s="37" t="s">
        <v>1193</v>
      </c>
      <c r="S550" s="42">
        <f>ABS(O2306-O550)*100</f>
        <v>43.022467113691931</v>
      </c>
      <c r="T550" t="s">
        <v>32</v>
      </c>
      <c r="V550" s="7">
        <v>120000</v>
      </c>
      <c r="W550" t="s">
        <v>33</v>
      </c>
      <c r="X550" s="17" t="s">
        <v>34</v>
      </c>
      <c r="Z550" t="s">
        <v>1049</v>
      </c>
      <c r="AA550">
        <v>407</v>
      </c>
      <c r="AB550">
        <v>70</v>
      </c>
    </row>
    <row r="551" spans="1:28" x14ac:dyDescent="0.25">
      <c r="A551" t="s">
        <v>1210</v>
      </c>
      <c r="B551" t="s">
        <v>1211</v>
      </c>
      <c r="C551" s="17">
        <v>44600</v>
      </c>
      <c r="D551" s="7">
        <v>519000</v>
      </c>
      <c r="E551" t="s">
        <v>29</v>
      </c>
      <c r="F551" t="s">
        <v>30</v>
      </c>
      <c r="G551" s="7">
        <v>519000</v>
      </c>
      <c r="H551" s="7">
        <v>255880</v>
      </c>
      <c r="I551" s="12">
        <f>H551/G551*100</f>
        <v>49.302504816955683</v>
      </c>
      <c r="J551" s="12">
        <f t="shared" si="8"/>
        <v>0.37490885464403334</v>
      </c>
      <c r="K551" s="7">
        <v>511757</v>
      </c>
      <c r="L551" s="7">
        <v>126743</v>
      </c>
      <c r="M551" s="7">
        <f>G551-L551</f>
        <v>392257</v>
      </c>
      <c r="N551" s="7">
        <v>405277.90625</v>
      </c>
      <c r="O551" s="22">
        <f>M551/N551</f>
        <v>0.96787166028742777</v>
      </c>
      <c r="P551" s="27">
        <v>2841</v>
      </c>
      <c r="Q551" s="32">
        <f>M551/P551</f>
        <v>138.07004575853571</v>
      </c>
      <c r="R551" s="37" t="s">
        <v>1193</v>
      </c>
      <c r="S551" s="42">
        <f>ABS(O2306-O551)*100</f>
        <v>41.048512975894667</v>
      </c>
      <c r="T551" t="s">
        <v>32</v>
      </c>
      <c r="V551" s="7">
        <v>120000</v>
      </c>
      <c r="W551" t="s">
        <v>33</v>
      </c>
      <c r="X551" s="17" t="s">
        <v>34</v>
      </c>
      <c r="Z551" t="s">
        <v>1049</v>
      </c>
      <c r="AA551">
        <v>407</v>
      </c>
      <c r="AB551">
        <v>70</v>
      </c>
    </row>
    <row r="552" spans="1:28" x14ac:dyDescent="0.25">
      <c r="A552" t="s">
        <v>1212</v>
      </c>
      <c r="B552" t="s">
        <v>1213</v>
      </c>
      <c r="C552" s="17">
        <v>44385</v>
      </c>
      <c r="D552" s="7">
        <v>411000</v>
      </c>
      <c r="E552" t="s">
        <v>29</v>
      </c>
      <c r="F552" t="s">
        <v>30</v>
      </c>
      <c r="G552" s="7">
        <v>411000</v>
      </c>
      <c r="H552" s="7">
        <v>230230</v>
      </c>
      <c r="I552" s="12">
        <f>H552/G552*100</f>
        <v>56.017031630170308</v>
      </c>
      <c r="J552" s="12">
        <f t="shared" si="8"/>
        <v>6.3396179585705923</v>
      </c>
      <c r="K552" s="7">
        <v>460465</v>
      </c>
      <c r="L552" s="7">
        <v>106068</v>
      </c>
      <c r="M552" s="7">
        <f>G552-L552</f>
        <v>304932</v>
      </c>
      <c r="N552" s="7">
        <v>373049.46875</v>
      </c>
      <c r="O552" s="22">
        <f>M552/N552</f>
        <v>0.81740365700493978</v>
      </c>
      <c r="P552" s="27">
        <v>2627</v>
      </c>
      <c r="Q552" s="32">
        <f>M552/P552</f>
        <v>116.07613247049866</v>
      </c>
      <c r="R552" s="37" t="s">
        <v>1193</v>
      </c>
      <c r="S552" s="42">
        <f>ABS(O2306-O552)*100</f>
        <v>56.095313304143467</v>
      </c>
      <c r="T552" t="s">
        <v>32</v>
      </c>
      <c r="V552" s="7">
        <v>100000</v>
      </c>
      <c r="W552" t="s">
        <v>33</v>
      </c>
      <c r="X552" s="17" t="s">
        <v>34</v>
      </c>
      <c r="Z552" t="s">
        <v>1049</v>
      </c>
      <c r="AA552">
        <v>407</v>
      </c>
      <c r="AB552">
        <v>70</v>
      </c>
    </row>
    <row r="553" spans="1:28" x14ac:dyDescent="0.25">
      <c r="A553" t="s">
        <v>1214</v>
      </c>
      <c r="B553" t="s">
        <v>1215</v>
      </c>
      <c r="C553" s="17">
        <v>44740</v>
      </c>
      <c r="D553" s="7">
        <v>389000</v>
      </c>
      <c r="E553" t="s">
        <v>29</v>
      </c>
      <c r="F553" t="s">
        <v>30</v>
      </c>
      <c r="G553" s="7">
        <v>389000</v>
      </c>
      <c r="H553" s="7">
        <v>196800</v>
      </c>
      <c r="I553" s="12">
        <f>H553/G553*100</f>
        <v>50.591259640102827</v>
      </c>
      <c r="J553" s="12">
        <f t="shared" si="8"/>
        <v>0.91384596850311084</v>
      </c>
      <c r="K553" s="7">
        <v>393609</v>
      </c>
      <c r="L553" s="7">
        <v>69468</v>
      </c>
      <c r="M553" s="7">
        <f>G553-L553</f>
        <v>319532</v>
      </c>
      <c r="N553" s="7">
        <v>368342.03125</v>
      </c>
      <c r="O553" s="22">
        <f>M553/N553</f>
        <v>0.86748720724496464</v>
      </c>
      <c r="P553" s="27">
        <v>2207</v>
      </c>
      <c r="Q553" s="32">
        <f>M553/P553</f>
        <v>144.78115088355233</v>
      </c>
      <c r="R553" s="37" t="s">
        <v>1216</v>
      </c>
      <c r="S553" s="42">
        <f>ABS(O2306-O553)*100</f>
        <v>51.086958280140983</v>
      </c>
      <c r="T553" t="s">
        <v>32</v>
      </c>
      <c r="V553" s="7">
        <v>65000</v>
      </c>
      <c r="W553" t="s">
        <v>33</v>
      </c>
      <c r="X553" s="17" t="s">
        <v>34</v>
      </c>
      <c r="Z553" t="s">
        <v>873</v>
      </c>
      <c r="AA553">
        <v>407</v>
      </c>
      <c r="AB553">
        <v>65</v>
      </c>
    </row>
    <row r="554" spans="1:28" x14ac:dyDescent="0.25">
      <c r="A554" t="s">
        <v>1217</v>
      </c>
      <c r="B554" t="s">
        <v>1218</v>
      </c>
      <c r="C554" s="17">
        <v>44740</v>
      </c>
      <c r="D554" s="7">
        <v>360000</v>
      </c>
      <c r="E554" t="s">
        <v>29</v>
      </c>
      <c r="F554" t="s">
        <v>30</v>
      </c>
      <c r="G554" s="7">
        <v>360000</v>
      </c>
      <c r="H554" s="7">
        <v>175580</v>
      </c>
      <c r="I554" s="12">
        <f>H554/G554*100</f>
        <v>48.772222222222226</v>
      </c>
      <c r="J554" s="12">
        <f t="shared" si="8"/>
        <v>0.90519144937749019</v>
      </c>
      <c r="K554" s="7">
        <v>351153</v>
      </c>
      <c r="L554" s="7">
        <v>69518</v>
      </c>
      <c r="M554" s="7">
        <f>G554-L554</f>
        <v>290482</v>
      </c>
      <c r="N554" s="7">
        <v>320039.78125</v>
      </c>
      <c r="O554" s="22">
        <f>M554/N554</f>
        <v>0.90764341503248669</v>
      </c>
      <c r="P554" s="27">
        <v>1663</v>
      </c>
      <c r="Q554" s="32">
        <f>M554/P554</f>
        <v>174.67348165965123</v>
      </c>
      <c r="R554" s="37" t="s">
        <v>1216</v>
      </c>
      <c r="S554" s="42">
        <f>ABS(O2306-O554)*100</f>
        <v>47.071337501388776</v>
      </c>
      <c r="T554" t="s">
        <v>74</v>
      </c>
      <c r="V554" s="7">
        <v>65000</v>
      </c>
      <c r="W554" t="s">
        <v>33</v>
      </c>
      <c r="X554" s="17" t="s">
        <v>34</v>
      </c>
      <c r="Z554" t="s">
        <v>873</v>
      </c>
      <c r="AA554">
        <v>407</v>
      </c>
      <c r="AB554">
        <v>65</v>
      </c>
    </row>
    <row r="555" spans="1:28" x14ac:dyDescent="0.25">
      <c r="A555" t="s">
        <v>1219</v>
      </c>
      <c r="B555" t="s">
        <v>1220</v>
      </c>
      <c r="C555" s="17">
        <v>44642</v>
      </c>
      <c r="D555" s="7">
        <v>315000</v>
      </c>
      <c r="E555" t="s">
        <v>29</v>
      </c>
      <c r="F555" t="s">
        <v>30</v>
      </c>
      <c r="G555" s="7">
        <v>315000</v>
      </c>
      <c r="H555" s="7">
        <v>157600</v>
      </c>
      <c r="I555" s="12">
        <f>H555/G555*100</f>
        <v>50.031746031746025</v>
      </c>
      <c r="J555" s="12">
        <f t="shared" si="8"/>
        <v>0.35433236014630864</v>
      </c>
      <c r="K555" s="7">
        <v>315205</v>
      </c>
      <c r="L555" s="7">
        <v>68174</v>
      </c>
      <c r="M555" s="7">
        <f>G555-L555</f>
        <v>246826</v>
      </c>
      <c r="N555" s="7">
        <v>280717.03125</v>
      </c>
      <c r="O555" s="22">
        <f>M555/N555</f>
        <v>0.87926977177306553</v>
      </c>
      <c r="P555" s="27">
        <v>1819</v>
      </c>
      <c r="Q555" s="32">
        <f>M555/P555</f>
        <v>135.69323804288069</v>
      </c>
      <c r="R555" s="37" t="s">
        <v>1216</v>
      </c>
      <c r="S555" s="42">
        <f>ABS(O2306-O555)*100</f>
        <v>49.908701827330894</v>
      </c>
      <c r="T555" t="s">
        <v>32</v>
      </c>
      <c r="V555" s="7">
        <v>65000</v>
      </c>
      <c r="W555" t="s">
        <v>33</v>
      </c>
      <c r="X555" s="17" t="s">
        <v>34</v>
      </c>
      <c r="Z555" t="s">
        <v>873</v>
      </c>
      <c r="AA555">
        <v>407</v>
      </c>
      <c r="AB555">
        <v>65</v>
      </c>
    </row>
    <row r="556" spans="1:28" x14ac:dyDescent="0.25">
      <c r="A556" t="s">
        <v>1221</v>
      </c>
      <c r="B556" t="s">
        <v>1222</v>
      </c>
      <c r="C556" s="17">
        <v>44865</v>
      </c>
      <c r="D556" s="7">
        <v>313000</v>
      </c>
      <c r="E556" t="s">
        <v>29</v>
      </c>
      <c r="F556" t="s">
        <v>30</v>
      </c>
      <c r="G556" s="7">
        <v>313000</v>
      </c>
      <c r="H556" s="7">
        <v>166800</v>
      </c>
      <c r="I556" s="12">
        <f>H556/G556*100</f>
        <v>53.290734824281152</v>
      </c>
      <c r="J556" s="12">
        <f t="shared" si="8"/>
        <v>3.6133211526814364</v>
      </c>
      <c r="K556" s="7">
        <v>333595</v>
      </c>
      <c r="L556" s="7">
        <v>68174</v>
      </c>
      <c r="M556" s="7">
        <f>G556-L556</f>
        <v>244826</v>
      </c>
      <c r="N556" s="7">
        <v>301614.78125</v>
      </c>
      <c r="O556" s="22">
        <f>M556/N556</f>
        <v>0.81171751260118319</v>
      </c>
      <c r="P556" s="27">
        <v>1819</v>
      </c>
      <c r="Q556" s="32">
        <f>M556/P556</f>
        <v>134.59373282023088</v>
      </c>
      <c r="R556" s="37" t="s">
        <v>1216</v>
      </c>
      <c r="S556" s="42">
        <f>ABS(O2306-O556)*100</f>
        <v>56.663927744519128</v>
      </c>
      <c r="T556" t="s">
        <v>32</v>
      </c>
      <c r="V556" s="7">
        <v>65000</v>
      </c>
      <c r="W556" t="s">
        <v>33</v>
      </c>
      <c r="X556" s="17" t="s">
        <v>34</v>
      </c>
      <c r="Z556" t="s">
        <v>873</v>
      </c>
      <c r="AA556">
        <v>407</v>
      </c>
      <c r="AB556">
        <v>66</v>
      </c>
    </row>
    <row r="557" spans="1:28" x14ac:dyDescent="0.25">
      <c r="A557" t="s">
        <v>1223</v>
      </c>
      <c r="B557" t="s">
        <v>1224</v>
      </c>
      <c r="C557" s="17">
        <v>44862</v>
      </c>
      <c r="D557" s="7">
        <v>324000</v>
      </c>
      <c r="E557" t="s">
        <v>29</v>
      </c>
      <c r="F557" t="s">
        <v>30</v>
      </c>
      <c r="G557" s="7">
        <v>324000</v>
      </c>
      <c r="H557" s="7">
        <v>155630</v>
      </c>
      <c r="I557" s="12">
        <f>H557/G557*100</f>
        <v>48.033950617283949</v>
      </c>
      <c r="J557" s="12">
        <f t="shared" si="8"/>
        <v>1.6434630543157667</v>
      </c>
      <c r="K557" s="7">
        <v>311260</v>
      </c>
      <c r="L557" s="7">
        <v>68024</v>
      </c>
      <c r="M557" s="7">
        <f>G557-L557</f>
        <v>255976</v>
      </c>
      <c r="N557" s="7">
        <v>276404.53125</v>
      </c>
      <c r="O557" s="22">
        <f>M557/N557</f>
        <v>0.92609190899434646</v>
      </c>
      <c r="P557" s="27">
        <v>1819</v>
      </c>
      <c r="Q557" s="32">
        <f>M557/P557</f>
        <v>140.72347443650358</v>
      </c>
      <c r="R557" s="37" t="s">
        <v>1216</v>
      </c>
      <c r="S557" s="42">
        <f>ABS(O2306-O557)*100</f>
        <v>45.226488105202797</v>
      </c>
      <c r="T557" t="s">
        <v>32</v>
      </c>
      <c r="V557" s="7">
        <v>65000</v>
      </c>
      <c r="W557" t="s">
        <v>33</v>
      </c>
      <c r="X557" s="17" t="s">
        <v>34</v>
      </c>
      <c r="Z557" t="s">
        <v>873</v>
      </c>
      <c r="AA557">
        <v>407</v>
      </c>
      <c r="AB557">
        <v>65</v>
      </c>
    </row>
    <row r="558" spans="1:28" x14ac:dyDescent="0.25">
      <c r="A558" t="s">
        <v>1225</v>
      </c>
      <c r="B558" t="s">
        <v>1226</v>
      </c>
      <c r="C558" s="17">
        <v>44756</v>
      </c>
      <c r="D558" s="7">
        <v>302500</v>
      </c>
      <c r="E558" t="s">
        <v>29</v>
      </c>
      <c r="F558" t="s">
        <v>30</v>
      </c>
      <c r="G558" s="7">
        <v>302500</v>
      </c>
      <c r="H558" s="7">
        <v>157700</v>
      </c>
      <c r="I558" s="12">
        <f>H558/G558*100</f>
        <v>52.132231404958674</v>
      </c>
      <c r="J558" s="12">
        <f t="shared" si="8"/>
        <v>2.4548177333589578</v>
      </c>
      <c r="K558" s="7">
        <v>315401</v>
      </c>
      <c r="L558" s="7">
        <v>68174</v>
      </c>
      <c r="M558" s="7">
        <f>G558-L558</f>
        <v>234326</v>
      </c>
      <c r="N558" s="7">
        <v>280939.78125</v>
      </c>
      <c r="O558" s="22">
        <f>M558/N558</f>
        <v>0.83407910035880684</v>
      </c>
      <c r="P558" s="27">
        <v>1819</v>
      </c>
      <c r="Q558" s="32">
        <f>M558/P558</f>
        <v>128.82133040131941</v>
      </c>
      <c r="R558" s="37" t="s">
        <v>1216</v>
      </c>
      <c r="S558" s="42">
        <f>ABS(O2306-O558)*100</f>
        <v>54.427768968756766</v>
      </c>
      <c r="T558" t="s">
        <v>32</v>
      </c>
      <c r="V558" s="7">
        <v>65000</v>
      </c>
      <c r="W558" t="s">
        <v>33</v>
      </c>
      <c r="X558" s="17" t="s">
        <v>34</v>
      </c>
      <c r="Z558" t="s">
        <v>873</v>
      </c>
      <c r="AA558">
        <v>407</v>
      </c>
      <c r="AB558">
        <v>65</v>
      </c>
    </row>
    <row r="559" spans="1:28" x14ac:dyDescent="0.25">
      <c r="A559" t="s">
        <v>1227</v>
      </c>
      <c r="B559" t="s">
        <v>1228</v>
      </c>
      <c r="C559" s="17">
        <v>44901</v>
      </c>
      <c r="D559" s="7">
        <v>355000</v>
      </c>
      <c r="E559" t="s">
        <v>29</v>
      </c>
      <c r="F559" t="s">
        <v>30</v>
      </c>
      <c r="G559" s="7">
        <v>355000</v>
      </c>
      <c r="H559" s="7">
        <v>180680</v>
      </c>
      <c r="I559" s="12">
        <f>H559/G559*100</f>
        <v>50.895774647887329</v>
      </c>
      <c r="J559" s="12">
        <f t="shared" si="8"/>
        <v>1.2183609762876131</v>
      </c>
      <c r="K559" s="7">
        <v>361368</v>
      </c>
      <c r="L559" s="7">
        <v>68174</v>
      </c>
      <c r="M559" s="7">
        <f>G559-L559</f>
        <v>286826</v>
      </c>
      <c r="N559" s="7">
        <v>333175</v>
      </c>
      <c r="O559" s="22">
        <f>M559/N559</f>
        <v>0.86088692128761157</v>
      </c>
      <c r="P559" s="27">
        <v>1663</v>
      </c>
      <c r="Q559" s="32">
        <f>M559/P559</f>
        <v>172.47504509921828</v>
      </c>
      <c r="R559" s="37" t="s">
        <v>1216</v>
      </c>
      <c r="S559" s="42">
        <f>ABS(O2306-O559)*100</f>
        <v>51.746986875876289</v>
      </c>
      <c r="T559" t="s">
        <v>74</v>
      </c>
      <c r="V559" s="7">
        <v>65000</v>
      </c>
      <c r="W559" t="s">
        <v>33</v>
      </c>
      <c r="X559" s="17" t="s">
        <v>34</v>
      </c>
      <c r="Z559" t="s">
        <v>873</v>
      </c>
      <c r="AA559">
        <v>407</v>
      </c>
      <c r="AB559">
        <v>65</v>
      </c>
    </row>
    <row r="560" spans="1:28" x14ac:dyDescent="0.25">
      <c r="A560" t="s">
        <v>1229</v>
      </c>
      <c r="B560" t="s">
        <v>1230</v>
      </c>
      <c r="C560" s="17">
        <v>44743</v>
      </c>
      <c r="D560" s="7">
        <v>335000</v>
      </c>
      <c r="E560" t="s">
        <v>29</v>
      </c>
      <c r="F560" t="s">
        <v>30</v>
      </c>
      <c r="G560" s="7">
        <v>335000</v>
      </c>
      <c r="H560" s="7">
        <v>157130</v>
      </c>
      <c r="I560" s="12">
        <f>H560/G560*100</f>
        <v>46.904477611940301</v>
      </c>
      <c r="J560" s="12">
        <f t="shared" si="8"/>
        <v>2.7729360596594148</v>
      </c>
      <c r="K560" s="7">
        <v>314259</v>
      </c>
      <c r="L560" s="7">
        <v>68174</v>
      </c>
      <c r="M560" s="7">
        <f>G560-L560</f>
        <v>266826</v>
      </c>
      <c r="N560" s="7">
        <v>279642.03125</v>
      </c>
      <c r="O560" s="22">
        <f>M560/N560</f>
        <v>0.95416986783884983</v>
      </c>
      <c r="P560" s="27">
        <v>1819</v>
      </c>
      <c r="Q560" s="32">
        <f>M560/P560</f>
        <v>146.68829026937877</v>
      </c>
      <c r="R560" s="37" t="s">
        <v>1216</v>
      </c>
      <c r="S560" s="42">
        <f>ABS(O2306-O560)*100</f>
        <v>42.418692220752462</v>
      </c>
      <c r="T560" t="s">
        <v>32</v>
      </c>
      <c r="V560" s="7">
        <v>65000</v>
      </c>
      <c r="W560" t="s">
        <v>33</v>
      </c>
      <c r="X560" s="17" t="s">
        <v>34</v>
      </c>
      <c r="Z560" t="s">
        <v>873</v>
      </c>
      <c r="AA560">
        <v>407</v>
      </c>
      <c r="AB560">
        <v>65</v>
      </c>
    </row>
    <row r="561" spans="1:28" x14ac:dyDescent="0.25">
      <c r="A561" t="s">
        <v>1231</v>
      </c>
      <c r="B561" t="s">
        <v>1232</v>
      </c>
      <c r="C561" s="17">
        <v>44342</v>
      </c>
      <c r="D561" s="7">
        <v>382000</v>
      </c>
      <c r="E561" t="s">
        <v>29</v>
      </c>
      <c r="F561" t="s">
        <v>30</v>
      </c>
      <c r="G561" s="7">
        <v>382000</v>
      </c>
      <c r="H561" s="7">
        <v>189660</v>
      </c>
      <c r="I561" s="12">
        <f>H561/G561*100</f>
        <v>49.649214659685867</v>
      </c>
      <c r="J561" s="12">
        <f t="shared" si="8"/>
        <v>2.8199011913848437E-2</v>
      </c>
      <c r="K561" s="7">
        <v>379326</v>
      </c>
      <c r="L561" s="7">
        <v>68323</v>
      </c>
      <c r="M561" s="7">
        <f>G561-L561</f>
        <v>313677</v>
      </c>
      <c r="N561" s="7">
        <v>353412.5</v>
      </c>
      <c r="O561" s="22">
        <f>M561/N561</f>
        <v>0.88756622926466944</v>
      </c>
      <c r="P561" s="27">
        <v>2207</v>
      </c>
      <c r="Q561" s="32">
        <f>M561/P561</f>
        <v>142.12822836429541</v>
      </c>
      <c r="R561" s="37" t="s">
        <v>1216</v>
      </c>
      <c r="S561" s="42">
        <f>ABS(O2306-O561)*100</f>
        <v>49.079056078170503</v>
      </c>
      <c r="T561" t="s">
        <v>32</v>
      </c>
      <c r="V561" s="7">
        <v>65000</v>
      </c>
      <c r="W561" t="s">
        <v>33</v>
      </c>
      <c r="X561" s="17" t="s">
        <v>34</v>
      </c>
      <c r="Z561" t="s">
        <v>873</v>
      </c>
      <c r="AA561">
        <v>407</v>
      </c>
      <c r="AB561">
        <v>65</v>
      </c>
    </row>
    <row r="562" spans="1:28" x14ac:dyDescent="0.25">
      <c r="A562" t="s">
        <v>1233</v>
      </c>
      <c r="B562" t="s">
        <v>1234</v>
      </c>
      <c r="C562" s="17">
        <v>44599</v>
      </c>
      <c r="D562" s="7">
        <v>350000</v>
      </c>
      <c r="E562" t="s">
        <v>29</v>
      </c>
      <c r="F562" t="s">
        <v>30</v>
      </c>
      <c r="G562" s="7">
        <v>350000</v>
      </c>
      <c r="H562" s="7">
        <v>154100</v>
      </c>
      <c r="I562" s="12">
        <f>H562/G562*100</f>
        <v>44.028571428571425</v>
      </c>
      <c r="J562" s="12">
        <f t="shared" si="8"/>
        <v>5.648842243028291</v>
      </c>
      <c r="K562" s="7">
        <v>308191</v>
      </c>
      <c r="L562" s="7">
        <v>68771</v>
      </c>
      <c r="M562" s="7">
        <f>G562-L562</f>
        <v>281229</v>
      </c>
      <c r="N562" s="7">
        <v>272068.1875</v>
      </c>
      <c r="O562" s="22">
        <f>M562/N562</f>
        <v>1.03367101675568</v>
      </c>
      <c r="P562" s="27">
        <v>1663</v>
      </c>
      <c r="Q562" s="32">
        <f>M562/P562</f>
        <v>169.10944076969332</v>
      </c>
      <c r="R562" s="37" t="s">
        <v>1216</v>
      </c>
      <c r="S562" s="42">
        <f>ABS(O2306-O562)*100</f>
        <v>34.468577329069447</v>
      </c>
      <c r="T562" t="s">
        <v>74</v>
      </c>
      <c r="V562" s="7">
        <v>65000</v>
      </c>
      <c r="W562" t="s">
        <v>33</v>
      </c>
      <c r="X562" s="17" t="s">
        <v>34</v>
      </c>
      <c r="Z562" t="s">
        <v>873</v>
      </c>
      <c r="AA562">
        <v>407</v>
      </c>
      <c r="AB562">
        <v>66</v>
      </c>
    </row>
    <row r="563" spans="1:28" x14ac:dyDescent="0.25">
      <c r="A563" t="s">
        <v>1235</v>
      </c>
      <c r="B563" t="s">
        <v>1236</v>
      </c>
      <c r="C563" s="17">
        <v>44574</v>
      </c>
      <c r="D563" s="7">
        <v>320000</v>
      </c>
      <c r="E563" t="s">
        <v>29</v>
      </c>
      <c r="F563" t="s">
        <v>30</v>
      </c>
      <c r="G563" s="7">
        <v>320000</v>
      </c>
      <c r="H563" s="7">
        <v>159580</v>
      </c>
      <c r="I563" s="12">
        <f>H563/G563*100</f>
        <v>49.868749999999999</v>
      </c>
      <c r="J563" s="12">
        <f t="shared" si="8"/>
        <v>0.1913363284002827</v>
      </c>
      <c r="K563" s="7">
        <v>319167</v>
      </c>
      <c r="L563" s="7">
        <v>68323</v>
      </c>
      <c r="M563" s="7">
        <f>G563-L563</f>
        <v>251677</v>
      </c>
      <c r="N563" s="7">
        <v>285050</v>
      </c>
      <c r="O563" s="22">
        <f>M563/N563</f>
        <v>0.88292229433432734</v>
      </c>
      <c r="P563" s="27">
        <v>1819</v>
      </c>
      <c r="Q563" s="32">
        <f>M563/P563</f>
        <v>138.36008796041781</v>
      </c>
      <c r="R563" s="37" t="s">
        <v>1216</v>
      </c>
      <c r="S563" s="42">
        <f>ABS(O2306-O563)*100</f>
        <v>49.543449571204711</v>
      </c>
      <c r="T563" t="s">
        <v>32</v>
      </c>
      <c r="V563" s="7">
        <v>65000</v>
      </c>
      <c r="W563" t="s">
        <v>33</v>
      </c>
      <c r="X563" s="17" t="s">
        <v>34</v>
      </c>
      <c r="Z563" t="s">
        <v>873</v>
      </c>
      <c r="AA563">
        <v>407</v>
      </c>
      <c r="AB563">
        <v>66</v>
      </c>
    </row>
    <row r="564" spans="1:28" x14ac:dyDescent="0.25">
      <c r="A564" t="s">
        <v>1237</v>
      </c>
      <c r="B564" t="s">
        <v>1238</v>
      </c>
      <c r="C564" s="17">
        <v>44768</v>
      </c>
      <c r="D564" s="7">
        <v>380000</v>
      </c>
      <c r="E564" t="s">
        <v>29</v>
      </c>
      <c r="F564" t="s">
        <v>30</v>
      </c>
      <c r="G564" s="7">
        <v>380000</v>
      </c>
      <c r="H564" s="7">
        <v>183460</v>
      </c>
      <c r="I564" s="12">
        <f>H564/G564*100</f>
        <v>48.278947368421058</v>
      </c>
      <c r="J564" s="12">
        <f t="shared" si="8"/>
        <v>1.3984663031786582</v>
      </c>
      <c r="K564" s="7">
        <v>366914</v>
      </c>
      <c r="L564" s="7">
        <v>67875</v>
      </c>
      <c r="M564" s="7">
        <f>G564-L564</f>
        <v>312125</v>
      </c>
      <c r="N564" s="7">
        <v>339817.03125</v>
      </c>
      <c r="O564" s="22">
        <f>M564/N564</f>
        <v>0.91850899541986974</v>
      </c>
      <c r="P564" s="27">
        <v>2207</v>
      </c>
      <c r="Q564" s="32">
        <f>M564/P564</f>
        <v>141.42501132759401</v>
      </c>
      <c r="R564" s="37" t="s">
        <v>1216</v>
      </c>
      <c r="S564" s="42">
        <f>ABS(O2306-O564)*100</f>
        <v>45.984779462650472</v>
      </c>
      <c r="T564" t="s">
        <v>32</v>
      </c>
      <c r="V564" s="7">
        <v>65000</v>
      </c>
      <c r="W564" t="s">
        <v>33</v>
      </c>
      <c r="X564" s="17" t="s">
        <v>34</v>
      </c>
      <c r="Z564" t="s">
        <v>873</v>
      </c>
      <c r="AA564">
        <v>407</v>
      </c>
      <c r="AB564">
        <v>66</v>
      </c>
    </row>
    <row r="565" spans="1:28" x14ac:dyDescent="0.25">
      <c r="A565" t="s">
        <v>1239</v>
      </c>
      <c r="B565" t="s">
        <v>1240</v>
      </c>
      <c r="C565" s="17">
        <v>44753</v>
      </c>
      <c r="D565" s="7">
        <v>325000</v>
      </c>
      <c r="E565" t="s">
        <v>29</v>
      </c>
      <c r="F565" t="s">
        <v>30</v>
      </c>
      <c r="G565" s="7">
        <v>325000</v>
      </c>
      <c r="H565" s="7">
        <v>159470</v>
      </c>
      <c r="I565" s="12">
        <f>H565/G565*100</f>
        <v>49.067692307692305</v>
      </c>
      <c r="J565" s="12">
        <f t="shared" si="8"/>
        <v>0.60972136390741127</v>
      </c>
      <c r="K565" s="7">
        <v>318948</v>
      </c>
      <c r="L565" s="7">
        <v>68473</v>
      </c>
      <c r="M565" s="7">
        <f>G565-L565</f>
        <v>256527</v>
      </c>
      <c r="N565" s="7">
        <v>284630.6875</v>
      </c>
      <c r="O565" s="22">
        <f>M565/N565</f>
        <v>0.90126262299106452</v>
      </c>
      <c r="P565" s="27">
        <v>1819</v>
      </c>
      <c r="Q565" s="32">
        <f>M565/P565</f>
        <v>141.0263881253436</v>
      </c>
      <c r="R565" s="37" t="s">
        <v>1216</v>
      </c>
      <c r="S565" s="42">
        <f>ABS(O2306-O565)*100</f>
        <v>47.709416705530991</v>
      </c>
      <c r="T565" t="s">
        <v>32</v>
      </c>
      <c r="V565" s="7">
        <v>65000</v>
      </c>
      <c r="W565" t="s">
        <v>33</v>
      </c>
      <c r="X565" s="17" t="s">
        <v>34</v>
      </c>
      <c r="Z565" t="s">
        <v>873</v>
      </c>
      <c r="AA565">
        <v>407</v>
      </c>
      <c r="AB565">
        <v>66</v>
      </c>
    </row>
    <row r="566" spans="1:28" x14ac:dyDescent="0.25">
      <c r="A566" t="s">
        <v>1241</v>
      </c>
      <c r="B566" t="s">
        <v>1242</v>
      </c>
      <c r="C566" s="17">
        <v>44784</v>
      </c>
      <c r="D566" s="7">
        <v>325000</v>
      </c>
      <c r="E566" t="s">
        <v>29</v>
      </c>
      <c r="F566" t="s">
        <v>30</v>
      </c>
      <c r="G566" s="7">
        <v>325000</v>
      </c>
      <c r="H566" s="7">
        <v>158920</v>
      </c>
      <c r="I566" s="12">
        <f>H566/G566*100</f>
        <v>48.89846153846154</v>
      </c>
      <c r="J566" s="12">
        <f t="shared" si="8"/>
        <v>0.77895213313817635</v>
      </c>
      <c r="K566" s="7">
        <v>317843</v>
      </c>
      <c r="L566" s="7">
        <v>68921</v>
      </c>
      <c r="M566" s="7">
        <f>G566-L566</f>
        <v>256079</v>
      </c>
      <c r="N566" s="7">
        <v>282865.90625</v>
      </c>
      <c r="O566" s="22">
        <f>M566/N566</f>
        <v>0.90530175019987935</v>
      </c>
      <c r="P566" s="27">
        <v>1819</v>
      </c>
      <c r="Q566" s="32">
        <f>M566/P566</f>
        <v>140.78009895547004</v>
      </c>
      <c r="R566" s="37" t="s">
        <v>1216</v>
      </c>
      <c r="S566" s="42">
        <f>ABS(O2306-O566)*100</f>
        <v>47.305503984649512</v>
      </c>
      <c r="T566" t="s">
        <v>32</v>
      </c>
      <c r="V566" s="7">
        <v>65000</v>
      </c>
      <c r="W566" t="s">
        <v>33</v>
      </c>
      <c r="X566" s="17" t="s">
        <v>34</v>
      </c>
      <c r="Z566" t="s">
        <v>873</v>
      </c>
      <c r="AA566">
        <v>407</v>
      </c>
      <c r="AB566">
        <v>66</v>
      </c>
    </row>
    <row r="567" spans="1:28" x14ac:dyDescent="0.25">
      <c r="A567" t="s">
        <v>1243</v>
      </c>
      <c r="B567" t="s">
        <v>1244</v>
      </c>
      <c r="C567" s="17">
        <v>44817</v>
      </c>
      <c r="D567" s="7">
        <v>340000</v>
      </c>
      <c r="E567" t="s">
        <v>29</v>
      </c>
      <c r="F567" t="s">
        <v>30</v>
      </c>
      <c r="G567" s="7">
        <v>340000</v>
      </c>
      <c r="H567" s="7">
        <v>183150</v>
      </c>
      <c r="I567" s="12">
        <f>H567/G567*100</f>
        <v>53.867647058823529</v>
      </c>
      <c r="J567" s="12">
        <f t="shared" si="8"/>
        <v>4.1902333872238131</v>
      </c>
      <c r="K567" s="7">
        <v>366307</v>
      </c>
      <c r="L567" s="7">
        <v>68024</v>
      </c>
      <c r="M567" s="7">
        <f>G567-L567</f>
        <v>271976</v>
      </c>
      <c r="N567" s="7">
        <v>338957.96875</v>
      </c>
      <c r="O567" s="22">
        <f>M567/N567</f>
        <v>0.80238857048555523</v>
      </c>
      <c r="P567" s="27">
        <v>2207</v>
      </c>
      <c r="Q567" s="32">
        <f>M567/P567</f>
        <v>123.23334843679203</v>
      </c>
      <c r="R567" s="37" t="s">
        <v>1216</v>
      </c>
      <c r="S567" s="42">
        <f>ABS(O2306-O567)*100</f>
        <v>57.596821956081925</v>
      </c>
      <c r="T567" t="s">
        <v>32</v>
      </c>
      <c r="V567" s="7">
        <v>65000</v>
      </c>
      <c r="W567" t="s">
        <v>33</v>
      </c>
      <c r="X567" s="17" t="s">
        <v>34</v>
      </c>
      <c r="Z567" t="s">
        <v>873</v>
      </c>
      <c r="AA567">
        <v>407</v>
      </c>
      <c r="AB567">
        <v>66</v>
      </c>
    </row>
    <row r="568" spans="1:28" x14ac:dyDescent="0.25">
      <c r="A568" t="s">
        <v>1245</v>
      </c>
      <c r="B568" t="s">
        <v>1246</v>
      </c>
      <c r="C568" s="17">
        <v>44309</v>
      </c>
      <c r="D568" s="7">
        <v>375100</v>
      </c>
      <c r="E568" t="s">
        <v>29</v>
      </c>
      <c r="F568" t="s">
        <v>30</v>
      </c>
      <c r="G568" s="7">
        <v>375100</v>
      </c>
      <c r="H568" s="7">
        <v>177160</v>
      </c>
      <c r="I568" s="12">
        <f>H568/G568*100</f>
        <v>47.230071980805114</v>
      </c>
      <c r="J568" s="12">
        <f t="shared" si="8"/>
        <v>2.4473416907946017</v>
      </c>
      <c r="K568" s="7">
        <v>354310</v>
      </c>
      <c r="L568" s="7">
        <v>68572</v>
      </c>
      <c r="M568" s="7">
        <f>G568-L568</f>
        <v>306528</v>
      </c>
      <c r="N568" s="7">
        <v>310584.78125</v>
      </c>
      <c r="O568" s="22">
        <f>M568/N568</f>
        <v>0.98693824844323408</v>
      </c>
      <c r="P568" s="27">
        <v>1873</v>
      </c>
      <c r="Q568" s="32">
        <f>M568/P568</f>
        <v>163.65616657768285</v>
      </c>
      <c r="R568" s="37" t="s">
        <v>1247</v>
      </c>
      <c r="S568" s="42">
        <f>ABS(O2306-O568)*100</f>
        <v>39.14185416031404</v>
      </c>
      <c r="T568" t="s">
        <v>74</v>
      </c>
      <c r="V568" s="7">
        <v>65000</v>
      </c>
      <c r="W568" t="s">
        <v>33</v>
      </c>
      <c r="X568" s="17" t="s">
        <v>34</v>
      </c>
      <c r="Z568" t="s">
        <v>873</v>
      </c>
      <c r="AA568">
        <v>407</v>
      </c>
      <c r="AB568">
        <v>68</v>
      </c>
    </row>
    <row r="569" spans="1:28" x14ac:dyDescent="0.25">
      <c r="A569" t="s">
        <v>1248</v>
      </c>
      <c r="B569" t="s">
        <v>1249</v>
      </c>
      <c r="C569" s="17">
        <v>44519</v>
      </c>
      <c r="D569" s="7">
        <v>380000</v>
      </c>
      <c r="E569" t="s">
        <v>29</v>
      </c>
      <c r="F569" t="s">
        <v>30</v>
      </c>
      <c r="G569" s="7">
        <v>380000</v>
      </c>
      <c r="H569" s="7">
        <v>183780</v>
      </c>
      <c r="I569" s="12">
        <f>H569/G569*100</f>
        <v>48.363157894736844</v>
      </c>
      <c r="J569" s="12">
        <f t="shared" si="8"/>
        <v>1.314255776862872</v>
      </c>
      <c r="K569" s="7">
        <v>367553</v>
      </c>
      <c r="L569" s="7">
        <v>67974</v>
      </c>
      <c r="M569" s="7">
        <f>G569-L569</f>
        <v>312026</v>
      </c>
      <c r="N569" s="7">
        <v>325629.34375</v>
      </c>
      <c r="O569" s="22">
        <f>M569/N569</f>
        <v>0.9582244536277299</v>
      </c>
      <c r="P569" s="27">
        <v>2290</v>
      </c>
      <c r="Q569" s="32">
        <f>M569/P569</f>
        <v>136.25589519650654</v>
      </c>
      <c r="R569" s="37" t="s">
        <v>1247</v>
      </c>
      <c r="S569" s="42">
        <f>ABS(O2306-O569)*100</f>
        <v>42.013233641864453</v>
      </c>
      <c r="T569" t="s">
        <v>32</v>
      </c>
      <c r="V569" s="7">
        <v>65000</v>
      </c>
      <c r="W569" t="s">
        <v>33</v>
      </c>
      <c r="X569" s="17" t="s">
        <v>34</v>
      </c>
      <c r="Z569" t="s">
        <v>873</v>
      </c>
      <c r="AA569">
        <v>407</v>
      </c>
      <c r="AB569">
        <v>68</v>
      </c>
    </row>
    <row r="570" spans="1:28" x14ac:dyDescent="0.25">
      <c r="A570" t="s">
        <v>1250</v>
      </c>
      <c r="B570" t="s">
        <v>1251</v>
      </c>
      <c r="C570" s="17">
        <v>44617</v>
      </c>
      <c r="D570" s="7">
        <v>351000</v>
      </c>
      <c r="E570" t="s">
        <v>29</v>
      </c>
      <c r="F570" t="s">
        <v>30</v>
      </c>
      <c r="G570" s="7">
        <v>351000</v>
      </c>
      <c r="H570" s="7">
        <v>188980</v>
      </c>
      <c r="I570" s="12">
        <f>H570/G570*100</f>
        <v>53.840455840455839</v>
      </c>
      <c r="J570" s="12">
        <f t="shared" si="8"/>
        <v>4.1630421688561228</v>
      </c>
      <c r="K570" s="7">
        <v>377959</v>
      </c>
      <c r="L570" s="7">
        <v>68672</v>
      </c>
      <c r="M570" s="7">
        <f>G570-L570</f>
        <v>282328</v>
      </c>
      <c r="N570" s="7">
        <v>336181.53125</v>
      </c>
      <c r="O570" s="22">
        <f>M570/N570</f>
        <v>0.83980818027165194</v>
      </c>
      <c r="P570" s="27">
        <v>2290</v>
      </c>
      <c r="Q570" s="32">
        <f>M570/P570</f>
        <v>123.28733624454148</v>
      </c>
      <c r="R570" s="37" t="s">
        <v>1247</v>
      </c>
      <c r="S570" s="42">
        <f>ABS(O2306-O570)*100</f>
        <v>53.854860977472249</v>
      </c>
      <c r="T570" t="s">
        <v>32</v>
      </c>
      <c r="V570" s="7">
        <v>65000</v>
      </c>
      <c r="W570" t="s">
        <v>33</v>
      </c>
      <c r="X570" s="17" t="s">
        <v>34</v>
      </c>
      <c r="Z570" t="s">
        <v>873</v>
      </c>
      <c r="AA570">
        <v>407</v>
      </c>
      <c r="AB570">
        <v>68</v>
      </c>
    </row>
    <row r="571" spans="1:28" x14ac:dyDescent="0.25">
      <c r="A571" t="s">
        <v>1252</v>
      </c>
      <c r="B571" t="s">
        <v>1253</v>
      </c>
      <c r="C571" s="17">
        <v>44502</v>
      </c>
      <c r="D571" s="7">
        <v>345000</v>
      </c>
      <c r="E571" t="s">
        <v>29</v>
      </c>
      <c r="F571" t="s">
        <v>30</v>
      </c>
      <c r="G571" s="7">
        <v>345000</v>
      </c>
      <c r="H571" s="7">
        <v>176770</v>
      </c>
      <c r="I571" s="12">
        <f>H571/G571*100</f>
        <v>51.237681159420291</v>
      </c>
      <c r="J571" s="12">
        <f t="shared" si="8"/>
        <v>1.5602674878205747</v>
      </c>
      <c r="K571" s="7">
        <v>353535</v>
      </c>
      <c r="L571" s="7">
        <v>68473</v>
      </c>
      <c r="M571" s="7">
        <f>G571-L571</f>
        <v>276527</v>
      </c>
      <c r="N571" s="7">
        <v>309850</v>
      </c>
      <c r="O571" s="22">
        <f>M571/N571</f>
        <v>0.89245441342585119</v>
      </c>
      <c r="P571" s="27">
        <v>1961</v>
      </c>
      <c r="Q571" s="32">
        <f>M571/P571</f>
        <v>141.01325854156042</v>
      </c>
      <c r="R571" s="37" t="s">
        <v>1247</v>
      </c>
      <c r="S571" s="42">
        <f>ABS(O2306-O571)*100</f>
        <v>48.590237662052324</v>
      </c>
      <c r="T571" t="s">
        <v>652</v>
      </c>
      <c r="V571" s="7">
        <v>65000</v>
      </c>
      <c r="W571" t="s">
        <v>33</v>
      </c>
      <c r="X571" s="17" t="s">
        <v>34</v>
      </c>
      <c r="Z571" t="s">
        <v>873</v>
      </c>
      <c r="AA571">
        <v>407</v>
      </c>
      <c r="AB571">
        <v>68</v>
      </c>
    </row>
    <row r="572" spans="1:28" x14ac:dyDescent="0.25">
      <c r="A572" t="s">
        <v>1254</v>
      </c>
      <c r="B572" t="s">
        <v>1255</v>
      </c>
      <c r="C572" s="17">
        <v>44855</v>
      </c>
      <c r="D572" s="7">
        <v>340000</v>
      </c>
      <c r="E572" t="s">
        <v>29</v>
      </c>
      <c r="F572" t="s">
        <v>30</v>
      </c>
      <c r="G572" s="7">
        <v>340000</v>
      </c>
      <c r="H572" s="7">
        <v>184260</v>
      </c>
      <c r="I572" s="12">
        <f>H572/G572*100</f>
        <v>54.194117647058825</v>
      </c>
      <c r="J572" s="12">
        <f t="shared" si="8"/>
        <v>4.5167039754591087</v>
      </c>
      <c r="K572" s="7">
        <v>368527</v>
      </c>
      <c r="L572" s="7">
        <v>67676</v>
      </c>
      <c r="M572" s="7">
        <f>G572-L572</f>
        <v>272324</v>
      </c>
      <c r="N572" s="7">
        <v>327011.96875</v>
      </c>
      <c r="O572" s="22">
        <f>M572/N572</f>
        <v>0.83276462644763671</v>
      </c>
      <c r="P572" s="27">
        <v>2112</v>
      </c>
      <c r="Q572" s="32">
        <f>M572/P572</f>
        <v>128.94128787878788</v>
      </c>
      <c r="R572" s="37" t="s">
        <v>1247</v>
      </c>
      <c r="S572" s="42">
        <f>ABS(O2306-O572)*100</f>
        <v>54.559216359873773</v>
      </c>
      <c r="T572" t="s">
        <v>652</v>
      </c>
      <c r="V572" s="7">
        <v>65000</v>
      </c>
      <c r="W572" t="s">
        <v>33</v>
      </c>
      <c r="X572" s="17" t="s">
        <v>34</v>
      </c>
      <c r="Z572" t="s">
        <v>873</v>
      </c>
      <c r="AA572">
        <v>407</v>
      </c>
      <c r="AB572">
        <v>68</v>
      </c>
    </row>
    <row r="573" spans="1:28" x14ac:dyDescent="0.25">
      <c r="A573" t="s">
        <v>1256</v>
      </c>
      <c r="B573" t="s">
        <v>1257</v>
      </c>
      <c r="C573" s="17">
        <v>44343</v>
      </c>
      <c r="D573" s="7">
        <v>355000</v>
      </c>
      <c r="E573" t="s">
        <v>29</v>
      </c>
      <c r="F573" t="s">
        <v>30</v>
      </c>
      <c r="G573" s="7">
        <v>355000</v>
      </c>
      <c r="H573" s="7">
        <v>176920</v>
      </c>
      <c r="I573" s="12">
        <f>H573/G573*100</f>
        <v>49.836619718309862</v>
      </c>
      <c r="J573" s="12">
        <f t="shared" si="8"/>
        <v>0.15920604671014615</v>
      </c>
      <c r="K573" s="7">
        <v>353833</v>
      </c>
      <c r="L573" s="7">
        <v>68223</v>
      </c>
      <c r="M573" s="7">
        <f>G573-L573</f>
        <v>286777</v>
      </c>
      <c r="N573" s="7">
        <v>310445.65625</v>
      </c>
      <c r="O573" s="22">
        <f>M573/N573</f>
        <v>0.92375909994714256</v>
      </c>
      <c r="P573" s="27">
        <v>1961</v>
      </c>
      <c r="Q573" s="32">
        <f>M573/P573</f>
        <v>146.24018357980623</v>
      </c>
      <c r="R573" s="37" t="s">
        <v>1247</v>
      </c>
      <c r="S573" s="42">
        <f>ABS(O2306-O573)*100</f>
        <v>45.459769009923193</v>
      </c>
      <c r="T573" t="s">
        <v>652</v>
      </c>
      <c r="V573" s="7">
        <v>65000</v>
      </c>
      <c r="W573" t="s">
        <v>33</v>
      </c>
      <c r="X573" s="17" t="s">
        <v>34</v>
      </c>
      <c r="Z573" t="s">
        <v>873</v>
      </c>
      <c r="AA573">
        <v>407</v>
      </c>
      <c r="AB573">
        <v>68</v>
      </c>
    </row>
    <row r="574" spans="1:28" x14ac:dyDescent="0.25">
      <c r="A574" t="s">
        <v>1258</v>
      </c>
      <c r="B574" t="s">
        <v>1259</v>
      </c>
      <c r="C574" s="17">
        <v>44606</v>
      </c>
      <c r="D574" s="7">
        <v>425000</v>
      </c>
      <c r="E574" t="s">
        <v>29</v>
      </c>
      <c r="F574" t="s">
        <v>30</v>
      </c>
      <c r="G574" s="7">
        <v>425000</v>
      </c>
      <c r="H574" s="7">
        <v>188660</v>
      </c>
      <c r="I574" s="12">
        <f>H574/G574*100</f>
        <v>44.390588235294118</v>
      </c>
      <c r="J574" s="12">
        <f t="shared" si="8"/>
        <v>5.2868254363055982</v>
      </c>
      <c r="K574" s="7">
        <v>377311</v>
      </c>
      <c r="L574" s="7">
        <v>68024</v>
      </c>
      <c r="M574" s="7">
        <f>G574-L574</f>
        <v>356976</v>
      </c>
      <c r="N574" s="7">
        <v>336181.53125</v>
      </c>
      <c r="O574" s="22">
        <f>M574/N574</f>
        <v>1.0618548814168387</v>
      </c>
      <c r="P574" s="27">
        <v>2290</v>
      </c>
      <c r="Q574" s="32">
        <f>M574/P574</f>
        <v>155.88471615720525</v>
      </c>
      <c r="R574" s="37" t="s">
        <v>1247</v>
      </c>
      <c r="S574" s="42">
        <f>ABS(O2306-O574)*100</f>
        <v>31.650190862953576</v>
      </c>
      <c r="T574" t="s">
        <v>32</v>
      </c>
      <c r="V574" s="7">
        <v>65000</v>
      </c>
      <c r="W574" t="s">
        <v>33</v>
      </c>
      <c r="X574" s="17" t="s">
        <v>34</v>
      </c>
      <c r="Z574" t="s">
        <v>873</v>
      </c>
      <c r="AA574">
        <v>407</v>
      </c>
      <c r="AB574">
        <v>68</v>
      </c>
    </row>
    <row r="575" spans="1:28" x14ac:dyDescent="0.25">
      <c r="A575" t="s">
        <v>1260</v>
      </c>
      <c r="B575" t="s">
        <v>1261</v>
      </c>
      <c r="C575" s="17">
        <v>44749</v>
      </c>
      <c r="D575" s="7">
        <v>655000</v>
      </c>
      <c r="E575" t="s">
        <v>29</v>
      </c>
      <c r="F575" t="s">
        <v>30</v>
      </c>
      <c r="G575" s="7">
        <v>655000</v>
      </c>
      <c r="H575" s="7">
        <v>234540</v>
      </c>
      <c r="I575" s="12">
        <f>H575/G575*100</f>
        <v>35.807633587786256</v>
      </c>
      <c r="J575" s="12">
        <f t="shared" si="8"/>
        <v>13.86978008381346</v>
      </c>
      <c r="K575" s="7">
        <v>469083</v>
      </c>
      <c r="L575" s="7">
        <v>109072</v>
      </c>
      <c r="M575" s="7">
        <f>G575-L575</f>
        <v>545928</v>
      </c>
      <c r="N575" s="7">
        <v>200006.109375</v>
      </c>
      <c r="O575" s="22">
        <f>M575/N575</f>
        <v>2.7295566205751061</v>
      </c>
      <c r="P575" s="27">
        <v>2655</v>
      </c>
      <c r="Q575" s="32">
        <f>M575/P575</f>
        <v>205.62259887005649</v>
      </c>
      <c r="R575" s="37" t="s">
        <v>585</v>
      </c>
      <c r="S575" s="42">
        <f>ABS(O2306-O575)*100</f>
        <v>135.11998305287315</v>
      </c>
      <c r="T575" t="s">
        <v>652</v>
      </c>
      <c r="V575" s="7">
        <v>95370</v>
      </c>
      <c r="W575" t="s">
        <v>33</v>
      </c>
      <c r="X575" s="17" t="s">
        <v>34</v>
      </c>
      <c r="Z575" t="s">
        <v>586</v>
      </c>
      <c r="AA575">
        <v>401</v>
      </c>
      <c r="AB575">
        <v>45</v>
      </c>
    </row>
    <row r="576" spans="1:28" x14ac:dyDescent="0.25">
      <c r="A576" t="s">
        <v>1262</v>
      </c>
      <c r="B576" t="s">
        <v>1263</v>
      </c>
      <c r="C576" s="17">
        <v>44680</v>
      </c>
      <c r="D576" s="7">
        <v>570000</v>
      </c>
      <c r="E576" t="s">
        <v>29</v>
      </c>
      <c r="F576" t="s">
        <v>30</v>
      </c>
      <c r="G576" s="7">
        <v>570000</v>
      </c>
      <c r="H576" s="7">
        <v>290190</v>
      </c>
      <c r="I576" s="12">
        <f>H576/G576*100</f>
        <v>50.910526315789475</v>
      </c>
      <c r="J576" s="12">
        <f t="shared" si="8"/>
        <v>1.2331126441897595</v>
      </c>
      <c r="K576" s="7">
        <v>580371</v>
      </c>
      <c r="L576" s="7">
        <v>142543</v>
      </c>
      <c r="M576" s="7">
        <f>G576-L576</f>
        <v>427457</v>
      </c>
      <c r="N576" s="7">
        <v>625468.5625</v>
      </c>
      <c r="O576" s="22">
        <f>M576/N576</f>
        <v>0.68341884089498106</v>
      </c>
      <c r="P576" s="27">
        <v>3044</v>
      </c>
      <c r="Q576" s="32">
        <f>M576/P576</f>
        <v>140.4260840998686</v>
      </c>
      <c r="R576" s="37" t="s">
        <v>1264</v>
      </c>
      <c r="S576" s="42">
        <f>ABS(O2306-O576)*100</f>
        <v>69.493794915139347</v>
      </c>
      <c r="T576" t="s">
        <v>32</v>
      </c>
      <c r="V576" s="7">
        <v>110000</v>
      </c>
      <c r="W576" t="s">
        <v>33</v>
      </c>
      <c r="X576" s="17" t="s">
        <v>34</v>
      </c>
      <c r="Z576" t="s">
        <v>1049</v>
      </c>
      <c r="AA576">
        <v>407</v>
      </c>
      <c r="AB576">
        <v>67</v>
      </c>
    </row>
    <row r="577" spans="1:28" x14ac:dyDescent="0.25">
      <c r="A577" t="s">
        <v>1265</v>
      </c>
      <c r="B577" t="s">
        <v>1266</v>
      </c>
      <c r="C577" s="17">
        <v>44543</v>
      </c>
      <c r="D577" s="7">
        <v>459000</v>
      </c>
      <c r="E577" t="s">
        <v>29</v>
      </c>
      <c r="F577" t="s">
        <v>30</v>
      </c>
      <c r="G577" s="7">
        <v>459000</v>
      </c>
      <c r="H577" s="7">
        <v>223780</v>
      </c>
      <c r="I577" s="12">
        <f>H577/G577*100</f>
        <v>48.753812636165577</v>
      </c>
      <c r="J577" s="12">
        <f t="shared" si="8"/>
        <v>0.92360103543413885</v>
      </c>
      <c r="K577" s="7">
        <v>447568</v>
      </c>
      <c r="L577" s="7">
        <v>119296</v>
      </c>
      <c r="M577" s="7">
        <f>G577-L577</f>
        <v>339704</v>
      </c>
      <c r="N577" s="7">
        <v>468960</v>
      </c>
      <c r="O577" s="22">
        <f>M577/N577</f>
        <v>0.72437734561583078</v>
      </c>
      <c r="P577" s="27">
        <v>2602</v>
      </c>
      <c r="Q577" s="32">
        <f>M577/P577</f>
        <v>130.55495772482706</v>
      </c>
      <c r="R577" s="37" t="s">
        <v>1264</v>
      </c>
      <c r="S577" s="42">
        <f>ABS(O2306-O577)*100</f>
        <v>65.397944443054371</v>
      </c>
      <c r="T577" t="s">
        <v>32</v>
      </c>
      <c r="V577" s="7">
        <v>110000</v>
      </c>
      <c r="W577" t="s">
        <v>33</v>
      </c>
      <c r="X577" s="17" t="s">
        <v>34</v>
      </c>
      <c r="Z577" t="s">
        <v>1049</v>
      </c>
      <c r="AA577">
        <v>407</v>
      </c>
      <c r="AB577">
        <v>69</v>
      </c>
    </row>
    <row r="578" spans="1:28" x14ac:dyDescent="0.25">
      <c r="A578" t="s">
        <v>1267</v>
      </c>
      <c r="B578" t="s">
        <v>1268</v>
      </c>
      <c r="C578" s="17">
        <v>44656</v>
      </c>
      <c r="D578" s="7">
        <v>195700</v>
      </c>
      <c r="E578" t="s">
        <v>29</v>
      </c>
      <c r="F578" t="s">
        <v>30</v>
      </c>
      <c r="G578" s="7">
        <v>195700</v>
      </c>
      <c r="H578" s="7">
        <v>112390</v>
      </c>
      <c r="I578" s="12">
        <f>H578/G578*100</f>
        <v>57.429739397036286</v>
      </c>
      <c r="J578" s="12">
        <f t="shared" si="8"/>
        <v>7.7523257254365703</v>
      </c>
      <c r="K578" s="7">
        <v>224783</v>
      </c>
      <c r="L578" s="7">
        <v>27712</v>
      </c>
      <c r="M578" s="7">
        <f>G578-L578</f>
        <v>167988</v>
      </c>
      <c r="N578" s="7">
        <v>153961.71875</v>
      </c>
      <c r="O578" s="22">
        <f>M578/N578</f>
        <v>1.091102394568455</v>
      </c>
      <c r="P578" s="27">
        <v>1383</v>
      </c>
      <c r="Q578" s="32">
        <f>M578/P578</f>
        <v>121.46637744034707</v>
      </c>
      <c r="R578" s="37" t="s">
        <v>1269</v>
      </c>
      <c r="S578" s="42">
        <f>ABS(O2306-O578)*100</f>
        <v>28.725439547791943</v>
      </c>
      <c r="T578" t="s">
        <v>652</v>
      </c>
      <c r="V578" s="7">
        <v>25000</v>
      </c>
      <c r="W578" t="s">
        <v>33</v>
      </c>
      <c r="X578" s="17" t="s">
        <v>34</v>
      </c>
      <c r="Z578" t="s">
        <v>99</v>
      </c>
      <c r="AA578">
        <v>407</v>
      </c>
      <c r="AB578">
        <v>65</v>
      </c>
    </row>
    <row r="579" spans="1:28" x14ac:dyDescent="0.25">
      <c r="A579" t="s">
        <v>1270</v>
      </c>
      <c r="B579" t="s">
        <v>1271</v>
      </c>
      <c r="C579" s="17">
        <v>44957</v>
      </c>
      <c r="D579" s="7">
        <v>200000</v>
      </c>
      <c r="E579" t="s">
        <v>29</v>
      </c>
      <c r="F579" t="s">
        <v>30</v>
      </c>
      <c r="G579" s="7">
        <v>200000</v>
      </c>
      <c r="H579" s="7">
        <v>98170</v>
      </c>
      <c r="I579" s="12">
        <f>H579/G579*100</f>
        <v>49.085000000000001</v>
      </c>
      <c r="J579" s="12">
        <f t="shared" ref="J579:J642" si="9">+ABS(I579-$I$2311)</f>
        <v>0.59241367159971503</v>
      </c>
      <c r="K579" s="7">
        <v>196338</v>
      </c>
      <c r="L579" s="7">
        <v>28078</v>
      </c>
      <c r="M579" s="7">
        <f>G579-L579</f>
        <v>171922</v>
      </c>
      <c r="N579" s="7">
        <v>131453.125</v>
      </c>
      <c r="O579" s="22">
        <f>M579/N579</f>
        <v>1.3078578390585998</v>
      </c>
      <c r="P579" s="27">
        <v>1077</v>
      </c>
      <c r="Q579" s="32">
        <f>M579/P579</f>
        <v>159.63045496750232</v>
      </c>
      <c r="R579" s="37" t="s">
        <v>1269</v>
      </c>
      <c r="S579" s="42">
        <f>ABS(O2306-O579)*100</f>
        <v>7.04989509877747</v>
      </c>
      <c r="T579" t="s">
        <v>652</v>
      </c>
      <c r="V579" s="7">
        <v>25000</v>
      </c>
      <c r="W579" t="s">
        <v>33</v>
      </c>
      <c r="X579" s="17" t="s">
        <v>34</v>
      </c>
      <c r="Z579" t="s">
        <v>99</v>
      </c>
      <c r="AA579">
        <v>407</v>
      </c>
      <c r="AB579">
        <v>65</v>
      </c>
    </row>
    <row r="580" spans="1:28" x14ac:dyDescent="0.25">
      <c r="A580" t="s">
        <v>1272</v>
      </c>
      <c r="B580" t="s">
        <v>1273</v>
      </c>
      <c r="C580" s="17">
        <v>44615</v>
      </c>
      <c r="D580" s="7">
        <v>192000</v>
      </c>
      <c r="E580" t="s">
        <v>29</v>
      </c>
      <c r="F580" t="s">
        <v>30</v>
      </c>
      <c r="G580" s="7">
        <v>192000</v>
      </c>
      <c r="H580" s="7">
        <v>98170</v>
      </c>
      <c r="I580" s="12">
        <f>H580/G580*100</f>
        <v>51.130208333333336</v>
      </c>
      <c r="J580" s="12">
        <f t="shared" si="9"/>
        <v>1.4527946617336198</v>
      </c>
      <c r="K580" s="7">
        <v>196338</v>
      </c>
      <c r="L580" s="7">
        <v>28078</v>
      </c>
      <c r="M580" s="7">
        <f>G580-L580</f>
        <v>163922</v>
      </c>
      <c r="N580" s="7">
        <v>131453.125</v>
      </c>
      <c r="O580" s="22">
        <f>M580/N580</f>
        <v>1.2469996434090098</v>
      </c>
      <c r="P580" s="27">
        <v>1077</v>
      </c>
      <c r="Q580" s="32">
        <f>M580/P580</f>
        <v>152.20241411327763</v>
      </c>
      <c r="R580" s="37" t="s">
        <v>1269</v>
      </c>
      <c r="S580" s="42">
        <f>ABS(O2306-O580)*100</f>
        <v>13.135714663736465</v>
      </c>
      <c r="T580" t="s">
        <v>652</v>
      </c>
      <c r="V580" s="7">
        <v>25000</v>
      </c>
      <c r="W580" t="s">
        <v>33</v>
      </c>
      <c r="X580" s="17" t="s">
        <v>34</v>
      </c>
      <c r="Z580" t="s">
        <v>99</v>
      </c>
      <c r="AA580">
        <v>407</v>
      </c>
      <c r="AB580">
        <v>65</v>
      </c>
    </row>
    <row r="581" spans="1:28" x14ac:dyDescent="0.25">
      <c r="A581" t="s">
        <v>1274</v>
      </c>
      <c r="B581" t="s">
        <v>1275</v>
      </c>
      <c r="C581" s="17">
        <v>44420</v>
      </c>
      <c r="D581" s="7">
        <v>181000</v>
      </c>
      <c r="E581" t="s">
        <v>29</v>
      </c>
      <c r="F581" t="s">
        <v>30</v>
      </c>
      <c r="G581" s="7">
        <v>181000</v>
      </c>
      <c r="H581" s="7">
        <v>98170</v>
      </c>
      <c r="I581" s="12">
        <f>H581/G581*100</f>
        <v>54.237569060773481</v>
      </c>
      <c r="J581" s="12">
        <f t="shared" si="9"/>
        <v>4.5601553891737652</v>
      </c>
      <c r="K581" s="7">
        <v>196338</v>
      </c>
      <c r="L581" s="7">
        <v>28078</v>
      </c>
      <c r="M581" s="7">
        <f>G581-L581</f>
        <v>152922</v>
      </c>
      <c r="N581" s="7">
        <v>131453.125</v>
      </c>
      <c r="O581" s="22">
        <f>M581/N581</f>
        <v>1.1633196243908237</v>
      </c>
      <c r="P581" s="27">
        <v>1077</v>
      </c>
      <c r="Q581" s="32">
        <f>M581/P581</f>
        <v>141.98885793871867</v>
      </c>
      <c r="R581" s="37" t="s">
        <v>1269</v>
      </c>
      <c r="S581" s="42">
        <f>ABS(O2306-O581)*100</f>
        <v>21.503716565555074</v>
      </c>
      <c r="T581" t="s">
        <v>652</v>
      </c>
      <c r="V581" s="7">
        <v>25000</v>
      </c>
      <c r="W581" t="s">
        <v>33</v>
      </c>
      <c r="X581" s="17" t="s">
        <v>34</v>
      </c>
      <c r="Z581" t="s">
        <v>99</v>
      </c>
      <c r="AA581">
        <v>407</v>
      </c>
      <c r="AB581">
        <v>65</v>
      </c>
    </row>
    <row r="582" spans="1:28" x14ac:dyDescent="0.25">
      <c r="A582" t="s">
        <v>1276</v>
      </c>
      <c r="B582" t="s">
        <v>1277</v>
      </c>
      <c r="C582" s="17">
        <v>44935</v>
      </c>
      <c r="D582" s="7">
        <v>172000</v>
      </c>
      <c r="E582" t="s">
        <v>29</v>
      </c>
      <c r="F582" t="s">
        <v>30</v>
      </c>
      <c r="G582" s="7">
        <v>172000</v>
      </c>
      <c r="H582" s="7">
        <v>112390</v>
      </c>
      <c r="I582" s="12">
        <f>H582/G582*100</f>
        <v>65.343023255813961</v>
      </c>
      <c r="J582" s="12">
        <f t="shared" si="9"/>
        <v>15.665609584214245</v>
      </c>
      <c r="K582" s="7">
        <v>224783</v>
      </c>
      <c r="L582" s="7">
        <v>27712</v>
      </c>
      <c r="M582" s="7">
        <f>G582-L582</f>
        <v>144288</v>
      </c>
      <c r="N582" s="7">
        <v>153961.71875</v>
      </c>
      <c r="O582" s="22">
        <f>M582/N582</f>
        <v>0.93716802573691715</v>
      </c>
      <c r="P582" s="27">
        <v>1383</v>
      </c>
      <c r="Q582" s="32">
        <f>M582/P582</f>
        <v>104.32971800433839</v>
      </c>
      <c r="R582" s="37" t="s">
        <v>1269</v>
      </c>
      <c r="S582" s="42">
        <f>ABS(O2306-O582)*100</f>
        <v>44.118876430945733</v>
      </c>
      <c r="T582" t="s">
        <v>652</v>
      </c>
      <c r="V582" s="7">
        <v>25000</v>
      </c>
      <c r="W582" t="s">
        <v>33</v>
      </c>
      <c r="X582" s="17" t="s">
        <v>34</v>
      </c>
      <c r="Z582" t="s">
        <v>99</v>
      </c>
      <c r="AA582">
        <v>407</v>
      </c>
      <c r="AB582">
        <v>65</v>
      </c>
    </row>
    <row r="583" spans="1:28" x14ac:dyDescent="0.25">
      <c r="A583" t="s">
        <v>1278</v>
      </c>
      <c r="B583" t="s">
        <v>1279</v>
      </c>
      <c r="C583" s="17">
        <v>44659</v>
      </c>
      <c r="D583" s="7">
        <v>230000</v>
      </c>
      <c r="E583" t="s">
        <v>29</v>
      </c>
      <c r="F583" t="s">
        <v>30</v>
      </c>
      <c r="G583" s="7">
        <v>230000</v>
      </c>
      <c r="H583" s="7">
        <v>98170</v>
      </c>
      <c r="I583" s="12">
        <f>H583/G583*100</f>
        <v>42.682608695652178</v>
      </c>
      <c r="J583" s="12">
        <f t="shared" si="9"/>
        <v>6.9948049759475381</v>
      </c>
      <c r="K583" s="7">
        <v>196338</v>
      </c>
      <c r="L583" s="7">
        <v>28078</v>
      </c>
      <c r="M583" s="7">
        <f>G583-L583</f>
        <v>201922</v>
      </c>
      <c r="N583" s="7">
        <v>131453.125</v>
      </c>
      <c r="O583" s="22">
        <f>M583/N583</f>
        <v>1.5360760727445619</v>
      </c>
      <c r="P583" s="27">
        <v>1077</v>
      </c>
      <c r="Q583" s="32">
        <f>M583/P583</f>
        <v>187.48560817084493</v>
      </c>
      <c r="R583" s="37" t="s">
        <v>1269</v>
      </c>
      <c r="S583" s="42">
        <f>ABS(O2306-O583)*100</f>
        <v>15.771928269818748</v>
      </c>
      <c r="T583" t="s">
        <v>652</v>
      </c>
      <c r="V583" s="7">
        <v>25000</v>
      </c>
      <c r="W583" t="s">
        <v>33</v>
      </c>
      <c r="X583" s="17" t="s">
        <v>34</v>
      </c>
      <c r="Z583" t="s">
        <v>99</v>
      </c>
      <c r="AA583">
        <v>407</v>
      </c>
      <c r="AB583">
        <v>65</v>
      </c>
    </row>
    <row r="584" spans="1:28" x14ac:dyDescent="0.25">
      <c r="A584" t="s">
        <v>1280</v>
      </c>
      <c r="B584" t="s">
        <v>1281</v>
      </c>
      <c r="C584" s="17">
        <v>44628</v>
      </c>
      <c r="D584" s="7">
        <v>232000</v>
      </c>
      <c r="E584" t="s">
        <v>29</v>
      </c>
      <c r="F584" t="s">
        <v>30</v>
      </c>
      <c r="G584" s="7">
        <v>232000</v>
      </c>
      <c r="H584" s="7">
        <v>112390</v>
      </c>
      <c r="I584" s="12">
        <f>H584/G584*100</f>
        <v>48.443965517241381</v>
      </c>
      <c r="J584" s="12">
        <f t="shared" si="9"/>
        <v>1.2334481543583351</v>
      </c>
      <c r="K584" s="7">
        <v>224783</v>
      </c>
      <c r="L584" s="7">
        <v>27712</v>
      </c>
      <c r="M584" s="7">
        <f>G584-L584</f>
        <v>204288</v>
      </c>
      <c r="N584" s="7">
        <v>153961.71875</v>
      </c>
      <c r="O584" s="22">
        <f>M584/N584</f>
        <v>1.32687528860157</v>
      </c>
      <c r="P584" s="27">
        <v>1383</v>
      </c>
      <c r="Q584" s="32">
        <f>M584/P584</f>
        <v>147.71366594360086</v>
      </c>
      <c r="R584" s="37" t="s">
        <v>1269</v>
      </c>
      <c r="S584" s="42">
        <f>ABS(O2306-O584)*100</f>
        <v>5.1481501444804456</v>
      </c>
      <c r="T584" t="s">
        <v>652</v>
      </c>
      <c r="V584" s="7">
        <v>25000</v>
      </c>
      <c r="W584" t="s">
        <v>33</v>
      </c>
      <c r="X584" s="17" t="s">
        <v>34</v>
      </c>
      <c r="Z584" t="s">
        <v>99</v>
      </c>
      <c r="AA584">
        <v>407</v>
      </c>
      <c r="AB584">
        <v>65</v>
      </c>
    </row>
    <row r="585" spans="1:28" x14ac:dyDescent="0.25">
      <c r="A585" t="s">
        <v>1282</v>
      </c>
      <c r="B585" t="s">
        <v>1283</v>
      </c>
      <c r="C585" s="17">
        <v>44935</v>
      </c>
      <c r="D585" s="7">
        <v>231000</v>
      </c>
      <c r="E585" t="s">
        <v>29</v>
      </c>
      <c r="F585" t="s">
        <v>30</v>
      </c>
      <c r="G585" s="7">
        <v>231000</v>
      </c>
      <c r="H585" s="7">
        <v>98170</v>
      </c>
      <c r="I585" s="12">
        <f>H585/G585*100</f>
        <v>42.497835497835496</v>
      </c>
      <c r="J585" s="12">
        <f t="shared" si="9"/>
        <v>7.1795781737642201</v>
      </c>
      <c r="K585" s="7">
        <v>196338</v>
      </c>
      <c r="L585" s="7">
        <v>28078</v>
      </c>
      <c r="M585" s="7">
        <f>G585-L585</f>
        <v>202922</v>
      </c>
      <c r="N585" s="7">
        <v>131453.125</v>
      </c>
      <c r="O585" s="22">
        <f>M585/N585</f>
        <v>1.5436833472007607</v>
      </c>
      <c r="P585" s="27">
        <v>1077</v>
      </c>
      <c r="Q585" s="32">
        <f>M585/P585</f>
        <v>188.41411327762302</v>
      </c>
      <c r="R585" s="37" t="s">
        <v>1269</v>
      </c>
      <c r="S585" s="42">
        <f>ABS(O2306-O585)*100</f>
        <v>16.532655715438626</v>
      </c>
      <c r="T585" t="s">
        <v>652</v>
      </c>
      <c r="V585" s="7">
        <v>25000</v>
      </c>
      <c r="W585" t="s">
        <v>33</v>
      </c>
      <c r="X585" s="17" t="s">
        <v>34</v>
      </c>
      <c r="Z585" t="s">
        <v>99</v>
      </c>
      <c r="AA585">
        <v>407</v>
      </c>
      <c r="AB585">
        <v>65</v>
      </c>
    </row>
    <row r="586" spans="1:28" x14ac:dyDescent="0.25">
      <c r="A586" t="s">
        <v>1284</v>
      </c>
      <c r="B586" t="s">
        <v>1285</v>
      </c>
      <c r="C586" s="17">
        <v>44712</v>
      </c>
      <c r="D586" s="7">
        <v>200000</v>
      </c>
      <c r="E586" t="s">
        <v>29</v>
      </c>
      <c r="F586" t="s">
        <v>30</v>
      </c>
      <c r="G586" s="7">
        <v>200000</v>
      </c>
      <c r="H586" s="7">
        <v>98170</v>
      </c>
      <c r="I586" s="12">
        <f>H586/G586*100</f>
        <v>49.085000000000001</v>
      </c>
      <c r="J586" s="12">
        <f t="shared" si="9"/>
        <v>0.59241367159971503</v>
      </c>
      <c r="K586" s="7">
        <v>196338</v>
      </c>
      <c r="L586" s="7">
        <v>28078</v>
      </c>
      <c r="M586" s="7">
        <f>G586-L586</f>
        <v>171922</v>
      </c>
      <c r="N586" s="7">
        <v>131453.125</v>
      </c>
      <c r="O586" s="22">
        <f>M586/N586</f>
        <v>1.3078578390585998</v>
      </c>
      <c r="P586" s="27">
        <v>1077</v>
      </c>
      <c r="Q586" s="32">
        <f>M586/P586</f>
        <v>159.63045496750232</v>
      </c>
      <c r="R586" s="37" t="s">
        <v>1269</v>
      </c>
      <c r="S586" s="42">
        <f>ABS(O2306-O586)*100</f>
        <v>7.04989509877747</v>
      </c>
      <c r="T586" t="s">
        <v>652</v>
      </c>
      <c r="V586" s="7">
        <v>25000</v>
      </c>
      <c r="W586" t="s">
        <v>33</v>
      </c>
      <c r="X586" s="17" t="s">
        <v>34</v>
      </c>
      <c r="Z586" t="s">
        <v>99</v>
      </c>
      <c r="AA586">
        <v>407</v>
      </c>
      <c r="AB586">
        <v>65</v>
      </c>
    </row>
    <row r="587" spans="1:28" x14ac:dyDescent="0.25">
      <c r="A587" t="s">
        <v>1286</v>
      </c>
      <c r="B587" t="s">
        <v>1287</v>
      </c>
      <c r="C587" s="17">
        <v>44733</v>
      </c>
      <c r="D587" s="7">
        <v>220000</v>
      </c>
      <c r="E587" t="s">
        <v>29</v>
      </c>
      <c r="F587" t="s">
        <v>30</v>
      </c>
      <c r="G587" s="7">
        <v>220000</v>
      </c>
      <c r="H587" s="7">
        <v>112390</v>
      </c>
      <c r="I587" s="12">
        <f>H587/G587*100</f>
        <v>51.086363636363643</v>
      </c>
      <c r="J587" s="12">
        <f t="shared" si="9"/>
        <v>1.4089499647639272</v>
      </c>
      <c r="K587" s="7">
        <v>224783</v>
      </c>
      <c r="L587" s="7">
        <v>27712</v>
      </c>
      <c r="M587" s="7">
        <f>G587-L587</f>
        <v>192288</v>
      </c>
      <c r="N587" s="7">
        <v>153961.71875</v>
      </c>
      <c r="O587" s="22">
        <f>M587/N587</f>
        <v>1.2489338360286395</v>
      </c>
      <c r="P587" s="27">
        <v>1383</v>
      </c>
      <c r="Q587" s="32">
        <f>M587/P587</f>
        <v>139.03687635574838</v>
      </c>
      <c r="R587" s="37" t="s">
        <v>1269</v>
      </c>
      <c r="S587" s="42">
        <f>ABS(O2306-O587)*100</f>
        <v>12.942295401773496</v>
      </c>
      <c r="T587" t="s">
        <v>652</v>
      </c>
      <c r="V587" s="7">
        <v>25000</v>
      </c>
      <c r="W587" t="s">
        <v>33</v>
      </c>
      <c r="X587" s="17" t="s">
        <v>34</v>
      </c>
      <c r="Z587" t="s">
        <v>99</v>
      </c>
      <c r="AA587">
        <v>407</v>
      </c>
      <c r="AB587">
        <v>65</v>
      </c>
    </row>
    <row r="588" spans="1:28" x14ac:dyDescent="0.25">
      <c r="A588" t="s">
        <v>1288</v>
      </c>
      <c r="B588" t="s">
        <v>1289</v>
      </c>
      <c r="C588" s="17">
        <v>44862</v>
      </c>
      <c r="D588" s="7">
        <v>215000</v>
      </c>
      <c r="E588" t="s">
        <v>29</v>
      </c>
      <c r="F588" t="s">
        <v>30</v>
      </c>
      <c r="G588" s="7">
        <v>215000</v>
      </c>
      <c r="H588" s="7">
        <v>98170</v>
      </c>
      <c r="I588" s="12">
        <f>H588/G588*100</f>
        <v>45.66046511627907</v>
      </c>
      <c r="J588" s="12">
        <f t="shared" si="9"/>
        <v>4.0169485553206457</v>
      </c>
      <c r="K588" s="7">
        <v>196338</v>
      </c>
      <c r="L588" s="7">
        <v>28078</v>
      </c>
      <c r="M588" s="7">
        <f>G588-L588</f>
        <v>186922</v>
      </c>
      <c r="N588" s="7">
        <v>131453.125</v>
      </c>
      <c r="O588" s="22">
        <f>M588/N588</f>
        <v>1.4219669559015808</v>
      </c>
      <c r="P588" s="27">
        <v>1077</v>
      </c>
      <c r="Q588" s="32">
        <f>M588/P588</f>
        <v>173.55803156917364</v>
      </c>
      <c r="R588" s="37" t="s">
        <v>1269</v>
      </c>
      <c r="S588" s="42">
        <f>ABS(O2306-O588)*100</f>
        <v>4.3610165855206384</v>
      </c>
      <c r="T588" t="s">
        <v>652</v>
      </c>
      <c r="V588" s="7">
        <v>25000</v>
      </c>
      <c r="W588" t="s">
        <v>33</v>
      </c>
      <c r="X588" s="17" t="s">
        <v>34</v>
      </c>
      <c r="Z588" t="s">
        <v>99</v>
      </c>
      <c r="AA588">
        <v>407</v>
      </c>
      <c r="AB588">
        <v>65</v>
      </c>
    </row>
    <row r="589" spans="1:28" x14ac:dyDescent="0.25">
      <c r="A589" t="s">
        <v>1290</v>
      </c>
      <c r="B589" t="s">
        <v>1291</v>
      </c>
      <c r="C589" s="17">
        <v>44413</v>
      </c>
      <c r="D589" s="7">
        <v>190000</v>
      </c>
      <c r="E589" t="s">
        <v>29</v>
      </c>
      <c r="F589" t="s">
        <v>30</v>
      </c>
      <c r="G589" s="7">
        <v>190000</v>
      </c>
      <c r="H589" s="7">
        <v>98170</v>
      </c>
      <c r="I589" s="12">
        <f>H589/G589*100</f>
        <v>51.668421052631572</v>
      </c>
      <c r="J589" s="12">
        <f t="shared" si="9"/>
        <v>1.9910073810318565</v>
      </c>
      <c r="K589" s="7">
        <v>196338</v>
      </c>
      <c r="L589" s="7">
        <v>28078</v>
      </c>
      <c r="M589" s="7">
        <f>G589-L589</f>
        <v>161922</v>
      </c>
      <c r="N589" s="7">
        <v>131453.125</v>
      </c>
      <c r="O589" s="22">
        <f>M589/N589</f>
        <v>1.2317850944966124</v>
      </c>
      <c r="P589" s="27">
        <v>1077</v>
      </c>
      <c r="Q589" s="32">
        <f>M589/P589</f>
        <v>150.34540389972145</v>
      </c>
      <c r="R589" s="37" t="s">
        <v>1269</v>
      </c>
      <c r="S589" s="42">
        <f>ABS(O2306-O589)*100</f>
        <v>14.657169554976202</v>
      </c>
      <c r="T589" t="s">
        <v>652</v>
      </c>
      <c r="V589" s="7">
        <v>25000</v>
      </c>
      <c r="W589" t="s">
        <v>33</v>
      </c>
      <c r="X589" s="17" t="s">
        <v>34</v>
      </c>
      <c r="Z589" t="s">
        <v>99</v>
      </c>
      <c r="AA589">
        <v>407</v>
      </c>
      <c r="AB589">
        <v>65</v>
      </c>
    </row>
    <row r="590" spans="1:28" x14ac:dyDescent="0.25">
      <c r="A590" t="s">
        <v>1292</v>
      </c>
      <c r="B590" t="s">
        <v>1293</v>
      </c>
      <c r="C590" s="17">
        <v>44708</v>
      </c>
      <c r="D590" s="7">
        <v>187500</v>
      </c>
      <c r="E590" t="s">
        <v>29</v>
      </c>
      <c r="F590" t="s">
        <v>30</v>
      </c>
      <c r="G590" s="7">
        <v>187500</v>
      </c>
      <c r="H590" s="7">
        <v>98170</v>
      </c>
      <c r="I590" s="12">
        <f>H590/G590*100</f>
        <v>52.357333333333337</v>
      </c>
      <c r="J590" s="12">
        <f t="shared" si="9"/>
        <v>2.6799196617336207</v>
      </c>
      <c r="K590" s="7">
        <v>196338</v>
      </c>
      <c r="L590" s="7">
        <v>28078</v>
      </c>
      <c r="M590" s="7">
        <f>G590-L590</f>
        <v>159422</v>
      </c>
      <c r="N590" s="7">
        <v>131453.125</v>
      </c>
      <c r="O590" s="22">
        <f>M590/N590</f>
        <v>1.2127669083561154</v>
      </c>
      <c r="P590" s="27">
        <v>1077</v>
      </c>
      <c r="Q590" s="32">
        <f>M590/P590</f>
        <v>148.02414113277624</v>
      </c>
      <c r="R590" s="37" t="s">
        <v>1269</v>
      </c>
      <c r="S590" s="42">
        <f>ABS(O2306-O590)*100</f>
        <v>16.558988169025902</v>
      </c>
      <c r="T590" t="s">
        <v>652</v>
      </c>
      <c r="V590" s="7">
        <v>25000</v>
      </c>
      <c r="W590" t="s">
        <v>33</v>
      </c>
      <c r="X590" s="17" t="s">
        <v>34</v>
      </c>
      <c r="Z590" t="s">
        <v>99</v>
      </c>
      <c r="AA590">
        <v>407</v>
      </c>
      <c r="AB590">
        <v>65</v>
      </c>
    </row>
    <row r="591" spans="1:28" x14ac:dyDescent="0.25">
      <c r="A591" t="s">
        <v>1294</v>
      </c>
      <c r="B591" t="s">
        <v>1295</v>
      </c>
      <c r="C591" s="17">
        <v>44540</v>
      </c>
      <c r="D591" s="7">
        <v>211000</v>
      </c>
      <c r="E591" t="s">
        <v>29</v>
      </c>
      <c r="F591" t="s">
        <v>30</v>
      </c>
      <c r="G591" s="7">
        <v>211000</v>
      </c>
      <c r="H591" s="7">
        <v>98170</v>
      </c>
      <c r="I591" s="12">
        <f>H591/G591*100</f>
        <v>46.526066350710899</v>
      </c>
      <c r="J591" s="12">
        <f t="shared" si="9"/>
        <v>3.1513473208888172</v>
      </c>
      <c r="K591" s="7">
        <v>196338</v>
      </c>
      <c r="L591" s="7">
        <v>28078</v>
      </c>
      <c r="M591" s="7">
        <f>G591-L591</f>
        <v>182922</v>
      </c>
      <c r="N591" s="7">
        <v>131453.125</v>
      </c>
      <c r="O591" s="22">
        <f>M591/N591</f>
        <v>1.3915378580767859</v>
      </c>
      <c r="P591" s="27">
        <v>1077</v>
      </c>
      <c r="Q591" s="32">
        <f>M591/P591</f>
        <v>169.84401114206128</v>
      </c>
      <c r="R591" s="37" t="s">
        <v>1269</v>
      </c>
      <c r="S591" s="42">
        <f>ABS(O2306-O591)*100</f>
        <v>1.3181068030411414</v>
      </c>
      <c r="T591" t="s">
        <v>652</v>
      </c>
      <c r="V591" s="7">
        <v>25000</v>
      </c>
      <c r="W591" t="s">
        <v>33</v>
      </c>
      <c r="X591" s="17" t="s">
        <v>34</v>
      </c>
      <c r="Z591" t="s">
        <v>99</v>
      </c>
      <c r="AA591">
        <v>407</v>
      </c>
      <c r="AB591">
        <v>65</v>
      </c>
    </row>
    <row r="592" spans="1:28" x14ac:dyDescent="0.25">
      <c r="A592" t="s">
        <v>1296</v>
      </c>
      <c r="B592" t="s">
        <v>1297</v>
      </c>
      <c r="C592" s="17">
        <v>44323</v>
      </c>
      <c r="D592" s="7">
        <v>178000</v>
      </c>
      <c r="E592" t="s">
        <v>29</v>
      </c>
      <c r="F592" t="s">
        <v>30</v>
      </c>
      <c r="G592" s="7">
        <v>178000</v>
      </c>
      <c r="H592" s="7">
        <v>98170</v>
      </c>
      <c r="I592" s="12">
        <f>H592/G592*100</f>
        <v>55.151685393258433</v>
      </c>
      <c r="J592" s="12">
        <f t="shared" si="9"/>
        <v>5.4742717216587167</v>
      </c>
      <c r="K592" s="7">
        <v>196338</v>
      </c>
      <c r="L592" s="7">
        <v>28078</v>
      </c>
      <c r="M592" s="7">
        <f>G592-L592</f>
        <v>149922</v>
      </c>
      <c r="N592" s="7">
        <v>131453.125</v>
      </c>
      <c r="O592" s="22">
        <f>M592/N592</f>
        <v>1.1404978010222275</v>
      </c>
      <c r="P592" s="27">
        <v>1077</v>
      </c>
      <c r="Q592" s="32">
        <f>M592/P592</f>
        <v>139.2033426183844</v>
      </c>
      <c r="R592" s="37" t="s">
        <v>1269</v>
      </c>
      <c r="S592" s="42">
        <f>ABS(O2306-O592)*100</f>
        <v>23.785898902414694</v>
      </c>
      <c r="T592" t="s">
        <v>652</v>
      </c>
      <c r="V592" s="7">
        <v>25000</v>
      </c>
      <c r="W592" t="s">
        <v>33</v>
      </c>
      <c r="X592" s="17" t="s">
        <v>34</v>
      </c>
      <c r="Z592" t="s">
        <v>99</v>
      </c>
      <c r="AA592">
        <v>407</v>
      </c>
      <c r="AB592">
        <v>65</v>
      </c>
    </row>
    <row r="593" spans="1:28" x14ac:dyDescent="0.25">
      <c r="A593" t="s">
        <v>1298</v>
      </c>
      <c r="B593" t="s">
        <v>1299</v>
      </c>
      <c r="C593" s="17">
        <v>44665</v>
      </c>
      <c r="D593" s="7">
        <v>208000</v>
      </c>
      <c r="E593" t="s">
        <v>29</v>
      </c>
      <c r="F593" t="s">
        <v>30</v>
      </c>
      <c r="G593" s="7">
        <v>208000</v>
      </c>
      <c r="H593" s="7">
        <v>112390</v>
      </c>
      <c r="I593" s="12">
        <f>H593/G593*100</f>
        <v>54.033653846153854</v>
      </c>
      <c r="J593" s="12">
        <f t="shared" si="9"/>
        <v>4.3562401745541379</v>
      </c>
      <c r="K593" s="7">
        <v>224783</v>
      </c>
      <c r="L593" s="7">
        <v>27712</v>
      </c>
      <c r="M593" s="7">
        <f>G593-L593</f>
        <v>180288</v>
      </c>
      <c r="N593" s="7">
        <v>153961.71875</v>
      </c>
      <c r="O593" s="22">
        <f>M593/N593</f>
        <v>1.1709923834557088</v>
      </c>
      <c r="P593" s="27">
        <v>1383</v>
      </c>
      <c r="Q593" s="32">
        <f>M593/P593</f>
        <v>130.36008676789587</v>
      </c>
      <c r="R593" s="37" t="s">
        <v>1269</v>
      </c>
      <c r="S593" s="42">
        <f>ABS(O2306-O593)*100</f>
        <v>20.736440659066567</v>
      </c>
      <c r="T593" t="s">
        <v>652</v>
      </c>
      <c r="V593" s="7">
        <v>25000</v>
      </c>
      <c r="W593" t="s">
        <v>33</v>
      </c>
      <c r="X593" s="17" t="s">
        <v>34</v>
      </c>
      <c r="Z593" t="s">
        <v>99</v>
      </c>
      <c r="AA593">
        <v>407</v>
      </c>
      <c r="AB593">
        <v>65</v>
      </c>
    </row>
    <row r="594" spans="1:28" x14ac:dyDescent="0.25">
      <c r="A594" t="s">
        <v>1300</v>
      </c>
      <c r="B594" t="s">
        <v>1301</v>
      </c>
      <c r="C594" s="17">
        <v>44658</v>
      </c>
      <c r="D594" s="7">
        <v>226000</v>
      </c>
      <c r="E594" t="s">
        <v>29</v>
      </c>
      <c r="F594" t="s">
        <v>30</v>
      </c>
      <c r="G594" s="7">
        <v>226000</v>
      </c>
      <c r="H594" s="7">
        <v>98170</v>
      </c>
      <c r="I594" s="12">
        <f>H594/G594*100</f>
        <v>43.438053097345133</v>
      </c>
      <c r="J594" s="12">
        <f t="shared" si="9"/>
        <v>6.239360574254583</v>
      </c>
      <c r="K594" s="7">
        <v>196338</v>
      </c>
      <c r="L594" s="7">
        <v>28078</v>
      </c>
      <c r="M594" s="7">
        <f>G594-L594</f>
        <v>197922</v>
      </c>
      <c r="N594" s="7">
        <v>131453.125</v>
      </c>
      <c r="O594" s="22">
        <f>M594/N594</f>
        <v>1.505646974919767</v>
      </c>
      <c r="P594" s="27">
        <v>1077</v>
      </c>
      <c r="Q594" s="32">
        <f>M594/P594</f>
        <v>183.7715877437326</v>
      </c>
      <c r="R594" s="37" t="s">
        <v>1269</v>
      </c>
      <c r="S594" s="42">
        <f>ABS(O2306-O594)*100</f>
        <v>12.72901848733925</v>
      </c>
      <c r="T594" t="s">
        <v>652</v>
      </c>
      <c r="V594" s="7">
        <v>25000</v>
      </c>
      <c r="W594" t="s">
        <v>33</v>
      </c>
      <c r="X594" s="17" t="s">
        <v>34</v>
      </c>
      <c r="Z594" t="s">
        <v>99</v>
      </c>
      <c r="AA594">
        <v>407</v>
      </c>
      <c r="AB594">
        <v>65</v>
      </c>
    </row>
    <row r="595" spans="1:28" x14ac:dyDescent="0.25">
      <c r="A595" t="s">
        <v>1302</v>
      </c>
      <c r="B595" t="s">
        <v>1303</v>
      </c>
      <c r="C595" s="17">
        <v>44802</v>
      </c>
      <c r="D595" s="7">
        <v>235000</v>
      </c>
      <c r="E595" t="s">
        <v>29</v>
      </c>
      <c r="F595" t="s">
        <v>30</v>
      </c>
      <c r="G595" s="7">
        <v>235000</v>
      </c>
      <c r="H595" s="7">
        <v>98170</v>
      </c>
      <c r="I595" s="12">
        <f>H595/G595*100</f>
        <v>41.774468085106378</v>
      </c>
      <c r="J595" s="12">
        <f t="shared" si="9"/>
        <v>7.9029455864933382</v>
      </c>
      <c r="K595" s="7">
        <v>196338</v>
      </c>
      <c r="L595" s="7">
        <v>28078</v>
      </c>
      <c r="M595" s="7">
        <f>G595-L595</f>
        <v>206922</v>
      </c>
      <c r="N595" s="7">
        <v>131453.125</v>
      </c>
      <c r="O595" s="22">
        <f>M595/N595</f>
        <v>1.5741124450255557</v>
      </c>
      <c r="P595" s="27">
        <v>1077</v>
      </c>
      <c r="Q595" s="32">
        <f>M595/P595</f>
        <v>192.12813370473538</v>
      </c>
      <c r="R595" s="37" t="s">
        <v>1269</v>
      </c>
      <c r="S595" s="42">
        <f>ABS(O2306-O595)*100</f>
        <v>19.575565497918124</v>
      </c>
      <c r="T595" t="s">
        <v>652</v>
      </c>
      <c r="V595" s="7">
        <v>25000</v>
      </c>
      <c r="W595" t="s">
        <v>33</v>
      </c>
      <c r="X595" s="17" t="s">
        <v>34</v>
      </c>
      <c r="Z595" t="s">
        <v>99</v>
      </c>
      <c r="AA595">
        <v>407</v>
      </c>
      <c r="AB595">
        <v>65</v>
      </c>
    </row>
    <row r="596" spans="1:28" x14ac:dyDescent="0.25">
      <c r="A596" t="s">
        <v>1304</v>
      </c>
      <c r="B596" t="s">
        <v>1305</v>
      </c>
      <c r="C596" s="17">
        <v>44411</v>
      </c>
      <c r="D596" s="7">
        <v>225000</v>
      </c>
      <c r="E596" t="s">
        <v>29</v>
      </c>
      <c r="F596" t="s">
        <v>30</v>
      </c>
      <c r="G596" s="7">
        <v>225000</v>
      </c>
      <c r="H596" s="7">
        <v>112390</v>
      </c>
      <c r="I596" s="12">
        <f>H596/G596*100</f>
        <v>49.951111111111111</v>
      </c>
      <c r="J596" s="12">
        <f t="shared" si="9"/>
        <v>0.27369743951139469</v>
      </c>
      <c r="K596" s="7">
        <v>224783</v>
      </c>
      <c r="L596" s="7">
        <v>27712</v>
      </c>
      <c r="M596" s="7">
        <f>G596-L596</f>
        <v>197288</v>
      </c>
      <c r="N596" s="7">
        <v>153961.71875</v>
      </c>
      <c r="O596" s="22">
        <f>M596/N596</f>
        <v>1.2814094412673604</v>
      </c>
      <c r="P596" s="27">
        <v>1383</v>
      </c>
      <c r="Q596" s="32">
        <f>M596/P596</f>
        <v>142.6522053506869</v>
      </c>
      <c r="R596" s="37" t="s">
        <v>1269</v>
      </c>
      <c r="S596" s="42">
        <f>ABS(O2306-O596)*100</f>
        <v>9.6947348779014</v>
      </c>
      <c r="T596" t="s">
        <v>652</v>
      </c>
      <c r="V596" s="7">
        <v>25000</v>
      </c>
      <c r="W596" t="s">
        <v>33</v>
      </c>
      <c r="X596" s="17" t="s">
        <v>34</v>
      </c>
      <c r="Z596" t="s">
        <v>99</v>
      </c>
      <c r="AA596">
        <v>407</v>
      </c>
      <c r="AB596">
        <v>65</v>
      </c>
    </row>
    <row r="597" spans="1:28" x14ac:dyDescent="0.25">
      <c r="A597" t="s">
        <v>1306</v>
      </c>
      <c r="B597" t="s">
        <v>1307</v>
      </c>
      <c r="C597" s="17">
        <v>44665</v>
      </c>
      <c r="D597" s="7">
        <v>232000</v>
      </c>
      <c r="E597" t="s">
        <v>29</v>
      </c>
      <c r="F597" t="s">
        <v>30</v>
      </c>
      <c r="G597" s="7">
        <v>232000</v>
      </c>
      <c r="H597" s="7">
        <v>112390</v>
      </c>
      <c r="I597" s="12">
        <f>H597/G597*100</f>
        <v>48.443965517241381</v>
      </c>
      <c r="J597" s="12">
        <f t="shared" si="9"/>
        <v>1.2334481543583351</v>
      </c>
      <c r="K597" s="7">
        <v>224783</v>
      </c>
      <c r="L597" s="7">
        <v>27712</v>
      </c>
      <c r="M597" s="7">
        <f>G597-L597</f>
        <v>204288</v>
      </c>
      <c r="N597" s="7">
        <v>153961.71875</v>
      </c>
      <c r="O597" s="22">
        <f>M597/N597</f>
        <v>1.32687528860157</v>
      </c>
      <c r="P597" s="27">
        <v>1383</v>
      </c>
      <c r="Q597" s="32">
        <f>M597/P597</f>
        <v>147.71366594360086</v>
      </c>
      <c r="R597" s="37" t="s">
        <v>1269</v>
      </c>
      <c r="S597" s="42">
        <f>ABS(O2306-O597)*100</f>
        <v>5.1481501444804456</v>
      </c>
      <c r="T597" t="s">
        <v>652</v>
      </c>
      <c r="V597" s="7">
        <v>25000</v>
      </c>
      <c r="W597" t="s">
        <v>33</v>
      </c>
      <c r="X597" s="17" t="s">
        <v>34</v>
      </c>
      <c r="Z597" t="s">
        <v>99</v>
      </c>
      <c r="AA597">
        <v>407</v>
      </c>
      <c r="AB597">
        <v>65</v>
      </c>
    </row>
    <row r="598" spans="1:28" x14ac:dyDescent="0.25">
      <c r="A598" t="s">
        <v>1308</v>
      </c>
      <c r="B598" t="s">
        <v>1309</v>
      </c>
      <c r="C598" s="17">
        <v>44764</v>
      </c>
      <c r="D598" s="7">
        <v>229900</v>
      </c>
      <c r="E598" t="s">
        <v>29</v>
      </c>
      <c r="F598" t="s">
        <v>30</v>
      </c>
      <c r="G598" s="7">
        <v>229900</v>
      </c>
      <c r="H598" s="7">
        <v>112390</v>
      </c>
      <c r="I598" s="12">
        <f>H598/G598*100</f>
        <v>48.886472379295348</v>
      </c>
      <c r="J598" s="12">
        <f t="shared" si="9"/>
        <v>0.79094129230436749</v>
      </c>
      <c r="K598" s="7">
        <v>224783</v>
      </c>
      <c r="L598" s="7">
        <v>27712</v>
      </c>
      <c r="M598" s="7">
        <f>G598-L598</f>
        <v>202188</v>
      </c>
      <c r="N598" s="7">
        <v>153961.71875</v>
      </c>
      <c r="O598" s="22">
        <f>M598/N598</f>
        <v>1.3132355344013071</v>
      </c>
      <c r="P598" s="27">
        <v>1383</v>
      </c>
      <c r="Q598" s="32">
        <f>M598/P598</f>
        <v>146.19522776572668</v>
      </c>
      <c r="R598" s="37" t="s">
        <v>1269</v>
      </c>
      <c r="S598" s="42">
        <f>ABS(O2306-O598)*100</f>
        <v>6.5121255645067322</v>
      </c>
      <c r="T598" t="s">
        <v>652</v>
      </c>
      <c r="V598" s="7">
        <v>25000</v>
      </c>
      <c r="W598" t="s">
        <v>33</v>
      </c>
      <c r="X598" s="17" t="s">
        <v>34</v>
      </c>
      <c r="Z598" t="s">
        <v>99</v>
      </c>
      <c r="AA598">
        <v>407</v>
      </c>
      <c r="AB598">
        <v>65</v>
      </c>
    </row>
    <row r="599" spans="1:28" x14ac:dyDescent="0.25">
      <c r="A599" t="s">
        <v>1310</v>
      </c>
      <c r="B599" t="s">
        <v>1311</v>
      </c>
      <c r="C599" s="17">
        <v>44820</v>
      </c>
      <c r="D599" s="7">
        <v>200000</v>
      </c>
      <c r="E599" t="s">
        <v>29</v>
      </c>
      <c r="F599" t="s">
        <v>30</v>
      </c>
      <c r="G599" s="7">
        <v>200000</v>
      </c>
      <c r="H599" s="7">
        <v>98170</v>
      </c>
      <c r="I599" s="12">
        <f>H599/G599*100</f>
        <v>49.085000000000001</v>
      </c>
      <c r="J599" s="12">
        <f t="shared" si="9"/>
        <v>0.59241367159971503</v>
      </c>
      <c r="K599" s="7">
        <v>196338</v>
      </c>
      <c r="L599" s="7">
        <v>28078</v>
      </c>
      <c r="M599" s="7">
        <f>G599-L599</f>
        <v>171922</v>
      </c>
      <c r="N599" s="7">
        <v>131453.125</v>
      </c>
      <c r="O599" s="22">
        <f>M599/N599</f>
        <v>1.3078578390585998</v>
      </c>
      <c r="P599" s="27">
        <v>1077</v>
      </c>
      <c r="Q599" s="32">
        <f>M599/P599</f>
        <v>159.63045496750232</v>
      </c>
      <c r="R599" s="37" t="s">
        <v>1269</v>
      </c>
      <c r="S599" s="42">
        <f>ABS(O2306-O599)*100</f>
        <v>7.04989509877747</v>
      </c>
      <c r="T599" t="s">
        <v>652</v>
      </c>
      <c r="V599" s="7">
        <v>25000</v>
      </c>
      <c r="W599" t="s">
        <v>33</v>
      </c>
      <c r="X599" s="17" t="s">
        <v>34</v>
      </c>
      <c r="Z599" t="s">
        <v>99</v>
      </c>
      <c r="AA599">
        <v>407</v>
      </c>
      <c r="AB599">
        <v>65</v>
      </c>
    </row>
    <row r="600" spans="1:28" x14ac:dyDescent="0.25">
      <c r="A600" t="s">
        <v>1312</v>
      </c>
      <c r="B600" t="s">
        <v>1313</v>
      </c>
      <c r="C600" s="17">
        <v>44824</v>
      </c>
      <c r="D600" s="7">
        <v>224000</v>
      </c>
      <c r="E600" t="s">
        <v>29</v>
      </c>
      <c r="F600" t="s">
        <v>30</v>
      </c>
      <c r="G600" s="7">
        <v>224000</v>
      </c>
      <c r="H600" s="7">
        <v>112390</v>
      </c>
      <c r="I600" s="12">
        <f>H600/G600*100</f>
        <v>50.174107142857139</v>
      </c>
      <c r="J600" s="12">
        <f t="shared" si="9"/>
        <v>0.49669347125742291</v>
      </c>
      <c r="K600" s="7">
        <v>224783</v>
      </c>
      <c r="L600" s="7">
        <v>27712</v>
      </c>
      <c r="M600" s="7">
        <f>G600-L600</f>
        <v>196288</v>
      </c>
      <c r="N600" s="7">
        <v>153961.71875</v>
      </c>
      <c r="O600" s="22">
        <f>M600/N600</f>
        <v>1.2749143202196163</v>
      </c>
      <c r="P600" s="27">
        <v>1383</v>
      </c>
      <c r="Q600" s="32">
        <f>M600/P600</f>
        <v>141.92913955169919</v>
      </c>
      <c r="R600" s="37" t="s">
        <v>1269</v>
      </c>
      <c r="S600" s="42">
        <f>ABS(O2306-O600)*100</f>
        <v>10.34424698267582</v>
      </c>
      <c r="T600" t="s">
        <v>652</v>
      </c>
      <c r="V600" s="7">
        <v>25000</v>
      </c>
      <c r="W600" t="s">
        <v>33</v>
      </c>
      <c r="X600" s="17" t="s">
        <v>34</v>
      </c>
      <c r="Z600" t="s">
        <v>99</v>
      </c>
      <c r="AA600">
        <v>407</v>
      </c>
      <c r="AB600">
        <v>65</v>
      </c>
    </row>
    <row r="601" spans="1:28" x14ac:dyDescent="0.25">
      <c r="A601" t="s">
        <v>1314</v>
      </c>
      <c r="B601" t="s">
        <v>1315</v>
      </c>
      <c r="C601" s="17">
        <v>44799</v>
      </c>
      <c r="D601" s="7">
        <v>510000</v>
      </c>
      <c r="E601" t="s">
        <v>29</v>
      </c>
      <c r="F601" t="s">
        <v>30</v>
      </c>
      <c r="G601" s="7">
        <v>510000</v>
      </c>
      <c r="H601" s="7">
        <v>264620</v>
      </c>
      <c r="I601" s="12">
        <f>H601/G601*100</f>
        <v>51.886274509803918</v>
      </c>
      <c r="J601" s="12">
        <f t="shared" si="9"/>
        <v>2.2088608382042025</v>
      </c>
      <c r="K601" s="7">
        <v>529241</v>
      </c>
      <c r="L601" s="7">
        <v>103452</v>
      </c>
      <c r="M601" s="7">
        <f>G601-L601</f>
        <v>406548</v>
      </c>
      <c r="N601" s="7">
        <v>244706.328125</v>
      </c>
      <c r="O601" s="22">
        <f>M601/N601</f>
        <v>1.6613710120006731</v>
      </c>
      <c r="P601" s="27">
        <v>2441</v>
      </c>
      <c r="Q601" s="32">
        <f>M601/P601</f>
        <v>166.54977468250718</v>
      </c>
      <c r="R601" s="37" t="s">
        <v>1316</v>
      </c>
      <c r="S601" s="42">
        <f>ABS(O2306-O601)*100</f>
        <v>28.301422195429858</v>
      </c>
      <c r="T601" t="s">
        <v>32</v>
      </c>
      <c r="V601" s="7">
        <v>102252</v>
      </c>
      <c r="W601" t="s">
        <v>33</v>
      </c>
      <c r="X601" s="17" t="s">
        <v>34</v>
      </c>
      <c r="Z601" t="s">
        <v>1317</v>
      </c>
      <c r="AA601">
        <v>401</v>
      </c>
      <c r="AB601">
        <v>55</v>
      </c>
    </row>
    <row r="602" spans="1:28" x14ac:dyDescent="0.25">
      <c r="A602" t="s">
        <v>1318</v>
      </c>
      <c r="B602" t="s">
        <v>1319</v>
      </c>
      <c r="C602" s="17">
        <v>45001</v>
      </c>
      <c r="D602" s="7">
        <v>416000</v>
      </c>
      <c r="E602" t="s">
        <v>29</v>
      </c>
      <c r="F602" t="s">
        <v>30</v>
      </c>
      <c r="G602" s="7">
        <v>416000</v>
      </c>
      <c r="H602" s="7">
        <v>219360</v>
      </c>
      <c r="I602" s="12">
        <f>H602/G602*100</f>
        <v>52.730769230769226</v>
      </c>
      <c r="J602" s="12">
        <f t="shared" si="9"/>
        <v>3.0533555591695105</v>
      </c>
      <c r="K602" s="7">
        <v>438721</v>
      </c>
      <c r="L602" s="7">
        <v>67867</v>
      </c>
      <c r="M602" s="7">
        <f>G602-L602</f>
        <v>348133</v>
      </c>
      <c r="N602" s="7">
        <v>303978.6875</v>
      </c>
      <c r="O602" s="22">
        <f>M602/N602</f>
        <v>1.1452546323662904</v>
      </c>
      <c r="P602" s="27">
        <v>2531</v>
      </c>
      <c r="Q602" s="32">
        <f>M602/P602</f>
        <v>137.54760964045832</v>
      </c>
      <c r="R602" s="37" t="s">
        <v>1320</v>
      </c>
      <c r="S602" s="42">
        <f>ABS(O2306-O602)*100</f>
        <v>23.310215768008401</v>
      </c>
      <c r="T602" t="s">
        <v>32</v>
      </c>
      <c r="V602" s="7">
        <v>65000</v>
      </c>
      <c r="W602" t="s">
        <v>33</v>
      </c>
      <c r="X602" s="17" t="s">
        <v>34</v>
      </c>
      <c r="Z602" t="s">
        <v>873</v>
      </c>
      <c r="AA602">
        <v>407</v>
      </c>
      <c r="AB602">
        <v>72</v>
      </c>
    </row>
    <row r="603" spans="1:28" x14ac:dyDescent="0.25">
      <c r="A603" t="s">
        <v>1321</v>
      </c>
      <c r="B603" t="s">
        <v>1322</v>
      </c>
      <c r="C603" s="17">
        <v>44287</v>
      </c>
      <c r="D603" s="7">
        <v>415000</v>
      </c>
      <c r="E603" t="s">
        <v>29</v>
      </c>
      <c r="F603" t="s">
        <v>30</v>
      </c>
      <c r="G603" s="7">
        <v>415000</v>
      </c>
      <c r="H603" s="7">
        <v>224730</v>
      </c>
      <c r="I603" s="12">
        <f>H603/G603*100</f>
        <v>54.151807228915658</v>
      </c>
      <c r="J603" s="12">
        <f t="shared" si="9"/>
        <v>4.4743935573159419</v>
      </c>
      <c r="K603" s="7">
        <v>449451</v>
      </c>
      <c r="L603" s="7">
        <v>74372</v>
      </c>
      <c r="M603" s="7">
        <f>G603-L603</f>
        <v>340628</v>
      </c>
      <c r="N603" s="7">
        <v>307441.8125</v>
      </c>
      <c r="O603" s="22">
        <f>M603/N603</f>
        <v>1.107942986772497</v>
      </c>
      <c r="P603" s="27">
        <v>2652</v>
      </c>
      <c r="Q603" s="32">
        <f>M603/P603</f>
        <v>128.44193061840122</v>
      </c>
      <c r="R603" s="37" t="s">
        <v>1320</v>
      </c>
      <c r="S603" s="42">
        <f>ABS(O2306-O603)*100</f>
        <v>27.041380327387742</v>
      </c>
      <c r="T603" t="s">
        <v>32</v>
      </c>
      <c r="V603" s="7">
        <v>70000</v>
      </c>
      <c r="W603" t="s">
        <v>33</v>
      </c>
      <c r="X603" s="17" t="s">
        <v>34</v>
      </c>
      <c r="Z603" t="s">
        <v>873</v>
      </c>
      <c r="AA603">
        <v>407</v>
      </c>
      <c r="AB603">
        <v>72</v>
      </c>
    </row>
    <row r="604" spans="1:28" x14ac:dyDescent="0.25">
      <c r="A604" t="s">
        <v>1323</v>
      </c>
      <c r="B604" t="s">
        <v>1324</v>
      </c>
      <c r="C604" s="17">
        <v>44372</v>
      </c>
      <c r="D604" s="7">
        <v>436500</v>
      </c>
      <c r="E604" t="s">
        <v>29</v>
      </c>
      <c r="F604" t="s">
        <v>30</v>
      </c>
      <c r="G604" s="7">
        <v>436500</v>
      </c>
      <c r="H604" s="7">
        <v>189040</v>
      </c>
      <c r="I604" s="12">
        <f>H604/G604*100</f>
        <v>43.308132875143187</v>
      </c>
      <c r="J604" s="12">
        <f t="shared" si="9"/>
        <v>6.369280796456529</v>
      </c>
      <c r="K604" s="7">
        <v>378073</v>
      </c>
      <c r="L604" s="7">
        <v>69661</v>
      </c>
      <c r="M604" s="7">
        <f>G604-L604</f>
        <v>366839</v>
      </c>
      <c r="N604" s="7">
        <v>252796.71875</v>
      </c>
      <c r="O604" s="22">
        <f>M604/N604</f>
        <v>1.4511224742706437</v>
      </c>
      <c r="P604" s="27">
        <v>1983</v>
      </c>
      <c r="Q604" s="32">
        <f>M604/P604</f>
        <v>184.9919314170449</v>
      </c>
      <c r="R604" s="37" t="s">
        <v>1320</v>
      </c>
      <c r="S604" s="42">
        <f>ABS(O2306-O604)*100</f>
        <v>7.2765684224269211</v>
      </c>
      <c r="T604" t="s">
        <v>32</v>
      </c>
      <c r="V604" s="7">
        <v>65000</v>
      </c>
      <c r="W604" t="s">
        <v>33</v>
      </c>
      <c r="X604" s="17" t="s">
        <v>34</v>
      </c>
      <c r="Z604" t="s">
        <v>873</v>
      </c>
      <c r="AA604">
        <v>407</v>
      </c>
      <c r="AB604">
        <v>72</v>
      </c>
    </row>
    <row r="605" spans="1:28" x14ac:dyDescent="0.25">
      <c r="A605" t="s">
        <v>1325</v>
      </c>
      <c r="B605" t="s">
        <v>1326</v>
      </c>
      <c r="C605" s="17">
        <v>44323</v>
      </c>
      <c r="D605" s="7">
        <v>974900</v>
      </c>
      <c r="E605" t="s">
        <v>29</v>
      </c>
      <c r="F605" t="s">
        <v>30</v>
      </c>
      <c r="G605" s="7">
        <v>974900</v>
      </c>
      <c r="H605" s="7">
        <v>512360</v>
      </c>
      <c r="I605" s="12">
        <f>H605/G605*100</f>
        <v>52.555133859883064</v>
      </c>
      <c r="J605" s="12">
        <f t="shared" si="9"/>
        <v>2.8777201882833481</v>
      </c>
      <c r="K605" s="7">
        <v>1024717</v>
      </c>
      <c r="L605" s="7">
        <v>217407</v>
      </c>
      <c r="M605" s="7">
        <f>G605-L605</f>
        <v>757493</v>
      </c>
      <c r="N605" s="7">
        <v>996679</v>
      </c>
      <c r="O605" s="22">
        <f>M605/N605</f>
        <v>0.76001701651183584</v>
      </c>
      <c r="P605" s="27">
        <v>4278</v>
      </c>
      <c r="Q605" s="32">
        <f>M605/P605</f>
        <v>177.06708742402992</v>
      </c>
      <c r="R605" s="37" t="s">
        <v>1327</v>
      </c>
      <c r="S605" s="42">
        <f>ABS(O2306-O605)*100</f>
        <v>61.833977353453861</v>
      </c>
      <c r="T605" t="s">
        <v>32</v>
      </c>
      <c r="V605" s="7">
        <v>200000</v>
      </c>
      <c r="W605" t="s">
        <v>33</v>
      </c>
      <c r="X605" s="17" t="s">
        <v>34</v>
      </c>
      <c r="Z605" t="s">
        <v>68</v>
      </c>
      <c r="AA605">
        <v>407</v>
      </c>
      <c r="AB605">
        <v>93</v>
      </c>
    </row>
    <row r="606" spans="1:28" x14ac:dyDescent="0.25">
      <c r="A606" t="s">
        <v>1328</v>
      </c>
      <c r="B606" t="s">
        <v>1329</v>
      </c>
      <c r="C606" s="17">
        <v>44573</v>
      </c>
      <c r="D606" s="7">
        <v>1159000</v>
      </c>
      <c r="E606" t="s">
        <v>29</v>
      </c>
      <c r="F606" t="s">
        <v>30</v>
      </c>
      <c r="G606" s="7">
        <v>1159000</v>
      </c>
      <c r="H606" s="7">
        <v>559800</v>
      </c>
      <c r="I606" s="12">
        <f>H606/G606*100</f>
        <v>48.300258843830889</v>
      </c>
      <c r="J606" s="12">
        <f t="shared" si="9"/>
        <v>1.3771548277688268</v>
      </c>
      <c r="K606" s="7">
        <v>1119600</v>
      </c>
      <c r="L606" s="7">
        <v>229530</v>
      </c>
      <c r="M606" s="7">
        <f>G606-L606</f>
        <v>929470</v>
      </c>
      <c r="N606" s="7">
        <v>1098851.875</v>
      </c>
      <c r="O606" s="22">
        <f>M606/N606</f>
        <v>0.84585558904379177</v>
      </c>
      <c r="P606" s="27">
        <v>4543</v>
      </c>
      <c r="Q606" s="32">
        <f>M606/P606</f>
        <v>204.59388069557562</v>
      </c>
      <c r="R606" s="37" t="s">
        <v>1327</v>
      </c>
      <c r="S606" s="42">
        <f>ABS(O2306-O606)*100</f>
        <v>53.250120100258272</v>
      </c>
      <c r="T606" t="s">
        <v>32</v>
      </c>
      <c r="V606" s="7">
        <v>200000</v>
      </c>
      <c r="W606" t="s">
        <v>33</v>
      </c>
      <c r="X606" s="17" t="s">
        <v>34</v>
      </c>
      <c r="Z606" t="s">
        <v>68</v>
      </c>
      <c r="AA606">
        <v>407</v>
      </c>
      <c r="AB606">
        <v>93</v>
      </c>
    </row>
    <row r="607" spans="1:28" x14ac:dyDescent="0.25">
      <c r="A607" t="s">
        <v>1330</v>
      </c>
      <c r="B607" t="s">
        <v>1331</v>
      </c>
      <c r="C607" s="17">
        <v>44456</v>
      </c>
      <c r="D607" s="7">
        <v>760000</v>
      </c>
      <c r="E607" t="s">
        <v>29</v>
      </c>
      <c r="F607" t="s">
        <v>30</v>
      </c>
      <c r="G607" s="7">
        <v>760000</v>
      </c>
      <c r="H607" s="7">
        <v>368360</v>
      </c>
      <c r="I607" s="12">
        <f>H607/G607*100</f>
        <v>48.468421052631577</v>
      </c>
      <c r="J607" s="12">
        <f t="shared" si="9"/>
        <v>1.2089926189681393</v>
      </c>
      <c r="K607" s="7">
        <v>736719</v>
      </c>
      <c r="L607" s="7">
        <v>127000</v>
      </c>
      <c r="M607" s="7">
        <f>G607-L607</f>
        <v>633000</v>
      </c>
      <c r="N607" s="7">
        <v>812958.6875</v>
      </c>
      <c r="O607" s="22">
        <f>M607/N607</f>
        <v>0.7786373523439345</v>
      </c>
      <c r="P607" s="27">
        <v>3722</v>
      </c>
      <c r="Q607" s="32">
        <f>M607/P607</f>
        <v>170.06985491671145</v>
      </c>
      <c r="R607" s="37" t="s">
        <v>1332</v>
      </c>
      <c r="S607" s="42">
        <f>ABS(O2306-O607)*100</f>
        <v>59.971943770243996</v>
      </c>
      <c r="T607" t="s">
        <v>32</v>
      </c>
      <c r="V607" s="7">
        <v>125000</v>
      </c>
      <c r="W607" t="s">
        <v>33</v>
      </c>
      <c r="X607" s="17" t="s">
        <v>34</v>
      </c>
      <c r="Z607" t="s">
        <v>68</v>
      </c>
      <c r="AA607">
        <v>407</v>
      </c>
      <c r="AB607">
        <v>89</v>
      </c>
    </row>
    <row r="608" spans="1:28" x14ac:dyDescent="0.25">
      <c r="A608" t="s">
        <v>1333</v>
      </c>
      <c r="B608" t="s">
        <v>1334</v>
      </c>
      <c r="C608" s="17">
        <v>44678</v>
      </c>
      <c r="D608" s="7">
        <v>600000</v>
      </c>
      <c r="E608" t="s">
        <v>29</v>
      </c>
      <c r="F608" t="s">
        <v>30</v>
      </c>
      <c r="G608" s="7">
        <v>600000</v>
      </c>
      <c r="H608" s="7">
        <v>315610</v>
      </c>
      <c r="I608" s="12">
        <f>H608/G608*100</f>
        <v>52.601666666666667</v>
      </c>
      <c r="J608" s="12">
        <f t="shared" si="9"/>
        <v>2.9242529950669507</v>
      </c>
      <c r="K608" s="7">
        <v>631224</v>
      </c>
      <c r="L608" s="7">
        <v>138349</v>
      </c>
      <c r="M608" s="7">
        <f>G608-L608</f>
        <v>461651</v>
      </c>
      <c r="N608" s="7">
        <v>657166.6875</v>
      </c>
      <c r="O608" s="22">
        <f>M608/N608</f>
        <v>0.70248691660896156</v>
      </c>
      <c r="P608" s="27">
        <v>3268</v>
      </c>
      <c r="Q608" s="32">
        <f>M608/P608</f>
        <v>141.26407588739289</v>
      </c>
      <c r="R608" s="37" t="s">
        <v>1332</v>
      </c>
      <c r="S608" s="42">
        <f>ABS(O2306-O608)*100</f>
        <v>67.586987343741285</v>
      </c>
      <c r="T608" t="s">
        <v>32</v>
      </c>
      <c r="V608" s="7">
        <v>125000</v>
      </c>
      <c r="W608" t="s">
        <v>33</v>
      </c>
      <c r="X608" s="17" t="s">
        <v>34</v>
      </c>
      <c r="Z608" t="s">
        <v>68</v>
      </c>
      <c r="AA608">
        <v>407</v>
      </c>
      <c r="AB608">
        <v>90</v>
      </c>
    </row>
    <row r="609" spans="1:28" x14ac:dyDescent="0.25">
      <c r="A609" t="s">
        <v>1335</v>
      </c>
      <c r="B609" t="s">
        <v>1336</v>
      </c>
      <c r="C609" s="17">
        <v>44482</v>
      </c>
      <c r="D609" s="7">
        <v>385000</v>
      </c>
      <c r="E609" t="s">
        <v>29</v>
      </c>
      <c r="F609" t="s">
        <v>30</v>
      </c>
      <c r="G609" s="7">
        <v>385000</v>
      </c>
      <c r="H609" s="7">
        <v>211120</v>
      </c>
      <c r="I609" s="12">
        <f>H609/G609*100</f>
        <v>54.836363636363636</v>
      </c>
      <c r="J609" s="12">
        <f t="shared" si="9"/>
        <v>5.1589499647639201</v>
      </c>
      <c r="K609" s="7">
        <v>422247</v>
      </c>
      <c r="L609" s="7">
        <v>85489</v>
      </c>
      <c r="M609" s="7">
        <f>G609-L609</f>
        <v>299511</v>
      </c>
      <c r="N609" s="7">
        <v>249450.375</v>
      </c>
      <c r="O609" s="22">
        <f>M609/N609</f>
        <v>1.2006837031213122</v>
      </c>
      <c r="P609" s="27">
        <v>2648</v>
      </c>
      <c r="Q609" s="32">
        <f>M609/P609</f>
        <v>113.1083836858006</v>
      </c>
      <c r="R609" s="37" t="s">
        <v>1337</v>
      </c>
      <c r="S609" s="42">
        <f>ABS(O2306-O609)*100</f>
        <v>17.767308692506223</v>
      </c>
      <c r="T609" t="s">
        <v>32</v>
      </c>
      <c r="V609" s="7">
        <v>75000</v>
      </c>
      <c r="W609" t="s">
        <v>33</v>
      </c>
      <c r="X609" s="17" t="s">
        <v>34</v>
      </c>
      <c r="Z609" t="s">
        <v>873</v>
      </c>
      <c r="AA609">
        <v>401</v>
      </c>
      <c r="AB609">
        <v>57</v>
      </c>
    </row>
    <row r="610" spans="1:28" x14ac:dyDescent="0.25">
      <c r="A610" t="s">
        <v>1338</v>
      </c>
      <c r="B610" t="s">
        <v>1339</v>
      </c>
      <c r="C610" s="17">
        <v>44853</v>
      </c>
      <c r="D610" s="7">
        <v>409000</v>
      </c>
      <c r="E610" t="s">
        <v>29</v>
      </c>
      <c r="F610" t="s">
        <v>30</v>
      </c>
      <c r="G610" s="7">
        <v>409000</v>
      </c>
      <c r="H610" s="7">
        <v>205060</v>
      </c>
      <c r="I610" s="12">
        <f>H610/G610*100</f>
        <v>50.136919315403425</v>
      </c>
      <c r="J610" s="12">
        <f t="shared" si="9"/>
        <v>0.45950564380370906</v>
      </c>
      <c r="K610" s="7">
        <v>410113</v>
      </c>
      <c r="L610" s="7">
        <v>73326</v>
      </c>
      <c r="M610" s="7">
        <f>G610-L610</f>
        <v>335674</v>
      </c>
      <c r="N610" s="7">
        <v>249471.859375</v>
      </c>
      <c r="O610" s="22">
        <f>M610/N610</f>
        <v>1.345538534249761</v>
      </c>
      <c r="P610" s="27">
        <v>2296</v>
      </c>
      <c r="Q610" s="32">
        <f>M610/P610</f>
        <v>146.19947735191639</v>
      </c>
      <c r="R610" s="37" t="s">
        <v>1337</v>
      </c>
      <c r="S610" s="42">
        <f>ABS(O2306-O610)*100</f>
        <v>3.281825579661346</v>
      </c>
      <c r="T610" t="s">
        <v>32</v>
      </c>
      <c r="V610" s="7">
        <v>65000</v>
      </c>
      <c r="W610" t="s">
        <v>33</v>
      </c>
      <c r="X610" s="17" t="s">
        <v>34</v>
      </c>
      <c r="Z610" t="s">
        <v>873</v>
      </c>
      <c r="AA610">
        <v>401</v>
      </c>
      <c r="AB610">
        <v>63</v>
      </c>
    </row>
    <row r="611" spans="1:28" x14ac:dyDescent="0.25">
      <c r="A611" t="s">
        <v>1340</v>
      </c>
      <c r="B611" t="s">
        <v>1341</v>
      </c>
      <c r="C611" s="17">
        <v>44939</v>
      </c>
      <c r="D611" s="7">
        <v>480000</v>
      </c>
      <c r="E611" t="s">
        <v>29</v>
      </c>
      <c r="F611" t="s">
        <v>30</v>
      </c>
      <c r="G611" s="7">
        <v>480000</v>
      </c>
      <c r="H611" s="7">
        <v>241820</v>
      </c>
      <c r="I611" s="12">
        <f>H611/G611*100</f>
        <v>50.379166666666663</v>
      </c>
      <c r="J611" s="12">
        <f t="shared" si="9"/>
        <v>0.70175299506694699</v>
      </c>
      <c r="K611" s="7">
        <v>483647</v>
      </c>
      <c r="L611" s="7">
        <v>79664</v>
      </c>
      <c r="M611" s="7">
        <f>G611-L611</f>
        <v>400336</v>
      </c>
      <c r="N611" s="7">
        <v>299246.65625</v>
      </c>
      <c r="O611" s="22">
        <f>M611/N611</f>
        <v>1.3378127763123502</v>
      </c>
      <c r="P611" s="27">
        <v>2978</v>
      </c>
      <c r="Q611" s="32">
        <f>M611/P611</f>
        <v>134.43116185359301</v>
      </c>
      <c r="R611" s="37" t="s">
        <v>1337</v>
      </c>
      <c r="S611" s="42">
        <f>ABS(O2306-O611)*100</f>
        <v>4.0544013734024276</v>
      </c>
      <c r="T611" t="s">
        <v>32</v>
      </c>
      <c r="V611" s="7">
        <v>65000</v>
      </c>
      <c r="W611" t="s">
        <v>33</v>
      </c>
      <c r="X611" s="17" t="s">
        <v>34</v>
      </c>
      <c r="Z611" t="s">
        <v>873</v>
      </c>
      <c r="AA611">
        <v>401</v>
      </c>
      <c r="AB611">
        <v>63</v>
      </c>
    </row>
    <row r="612" spans="1:28" x14ac:dyDescent="0.25">
      <c r="A612" t="s">
        <v>1342</v>
      </c>
      <c r="B612" t="s">
        <v>1343</v>
      </c>
      <c r="C612" s="17">
        <v>44393</v>
      </c>
      <c r="D612" s="7">
        <v>460000</v>
      </c>
      <c r="E612" t="s">
        <v>29</v>
      </c>
      <c r="F612" t="s">
        <v>30</v>
      </c>
      <c r="G612" s="7">
        <v>460000</v>
      </c>
      <c r="H612" s="7">
        <v>228290</v>
      </c>
      <c r="I612" s="12">
        <f>H612/G612*100</f>
        <v>49.628260869565217</v>
      </c>
      <c r="J612" s="12">
        <f t="shared" si="9"/>
        <v>4.9152802034498677E-2</v>
      </c>
      <c r="K612" s="7">
        <v>456588</v>
      </c>
      <c r="L612" s="7">
        <v>71159</v>
      </c>
      <c r="M612" s="7">
        <f>G612-L612</f>
        <v>388841</v>
      </c>
      <c r="N612" s="7">
        <v>285502.96875</v>
      </c>
      <c r="O612" s="22">
        <f>M612/N612</f>
        <v>1.3619508115885397</v>
      </c>
      <c r="P612" s="27">
        <v>2798</v>
      </c>
      <c r="Q612" s="32">
        <f>M612/P612</f>
        <v>138.97105075053611</v>
      </c>
      <c r="R612" s="37" t="s">
        <v>1337</v>
      </c>
      <c r="S612" s="42">
        <f>ABS(O2306-O612)*100</f>
        <v>1.6405978457834758</v>
      </c>
      <c r="T612" t="s">
        <v>32</v>
      </c>
      <c r="V612" s="7">
        <v>65000</v>
      </c>
      <c r="W612" t="s">
        <v>33</v>
      </c>
      <c r="X612" s="17" t="s">
        <v>34</v>
      </c>
      <c r="Z612" t="s">
        <v>873</v>
      </c>
      <c r="AA612">
        <v>401</v>
      </c>
      <c r="AB612">
        <v>62</v>
      </c>
    </row>
    <row r="613" spans="1:28" x14ac:dyDescent="0.25">
      <c r="A613" t="s">
        <v>1344</v>
      </c>
      <c r="B613" t="s">
        <v>1345</v>
      </c>
      <c r="C613" s="17">
        <v>44727</v>
      </c>
      <c r="D613" s="7">
        <v>425000</v>
      </c>
      <c r="E613" t="s">
        <v>29</v>
      </c>
      <c r="F613" t="s">
        <v>30</v>
      </c>
      <c r="G613" s="7">
        <v>425000</v>
      </c>
      <c r="H613" s="7">
        <v>229160</v>
      </c>
      <c r="I613" s="12">
        <f>H613/G613*100</f>
        <v>53.92</v>
      </c>
      <c r="J613" s="12">
        <f t="shared" si="9"/>
        <v>4.2425863284002858</v>
      </c>
      <c r="K613" s="7">
        <v>458311</v>
      </c>
      <c r="L613" s="7">
        <v>71775</v>
      </c>
      <c r="M613" s="7">
        <f>G613-L613</f>
        <v>353225</v>
      </c>
      <c r="N613" s="7">
        <v>286322.96875</v>
      </c>
      <c r="O613" s="22">
        <f>M613/N613</f>
        <v>1.2336593237422557</v>
      </c>
      <c r="P613" s="27">
        <v>2514</v>
      </c>
      <c r="Q613" s="32">
        <f>M613/P613</f>
        <v>140.50318217979316</v>
      </c>
      <c r="R613" s="37" t="s">
        <v>1337</v>
      </c>
      <c r="S613" s="42">
        <f>ABS(O2306-O613)*100</f>
        <v>14.469746630411873</v>
      </c>
      <c r="T613" t="s">
        <v>32</v>
      </c>
      <c r="V613" s="7">
        <v>65000</v>
      </c>
      <c r="W613" t="s">
        <v>33</v>
      </c>
      <c r="X613" s="17" t="s">
        <v>34</v>
      </c>
      <c r="Z613" t="s">
        <v>873</v>
      </c>
      <c r="AA613">
        <v>401</v>
      </c>
      <c r="AB613">
        <v>63</v>
      </c>
    </row>
    <row r="614" spans="1:28" x14ac:dyDescent="0.25">
      <c r="A614" t="s">
        <v>1346</v>
      </c>
      <c r="B614" t="s">
        <v>1347</v>
      </c>
      <c r="C614" s="17">
        <v>44498</v>
      </c>
      <c r="D614" s="7">
        <v>450000</v>
      </c>
      <c r="E614" t="s">
        <v>29</v>
      </c>
      <c r="F614" t="s">
        <v>30</v>
      </c>
      <c r="G614" s="7">
        <v>450000</v>
      </c>
      <c r="H614" s="7">
        <v>198660</v>
      </c>
      <c r="I614" s="12">
        <f>H614/G614*100</f>
        <v>44.146666666666668</v>
      </c>
      <c r="J614" s="12">
        <f t="shared" si="9"/>
        <v>5.5307470049330476</v>
      </c>
      <c r="K614" s="7">
        <v>397314</v>
      </c>
      <c r="L614" s="7">
        <v>71487</v>
      </c>
      <c r="M614" s="7">
        <f>G614-L614</f>
        <v>378513</v>
      </c>
      <c r="N614" s="7">
        <v>241353.328125</v>
      </c>
      <c r="O614" s="22">
        <f>M614/N614</f>
        <v>1.5682940978711644</v>
      </c>
      <c r="P614" s="27">
        <v>2283</v>
      </c>
      <c r="Q614" s="32">
        <f>M614/P614</f>
        <v>165.79632063074902</v>
      </c>
      <c r="R614" s="37" t="s">
        <v>1337</v>
      </c>
      <c r="S614" s="42">
        <f>ABS(O2306-O614)*100</f>
        <v>18.993730782478991</v>
      </c>
      <c r="T614" t="s">
        <v>32</v>
      </c>
      <c r="V614" s="7">
        <v>65000</v>
      </c>
      <c r="W614" t="s">
        <v>33</v>
      </c>
      <c r="X614" s="17" t="s">
        <v>34</v>
      </c>
      <c r="Z614" t="s">
        <v>873</v>
      </c>
      <c r="AA614">
        <v>401</v>
      </c>
      <c r="AB614">
        <v>62</v>
      </c>
    </row>
    <row r="615" spans="1:28" x14ac:dyDescent="0.25">
      <c r="A615" t="s">
        <v>1348</v>
      </c>
      <c r="B615" t="s">
        <v>1349</v>
      </c>
      <c r="C615" s="17">
        <v>44914</v>
      </c>
      <c r="D615" s="7">
        <v>430000</v>
      </c>
      <c r="E615" t="s">
        <v>29</v>
      </c>
      <c r="F615" t="s">
        <v>30</v>
      </c>
      <c r="G615" s="7">
        <v>430000</v>
      </c>
      <c r="H615" s="7">
        <v>213260</v>
      </c>
      <c r="I615" s="12">
        <f>H615/G615*100</f>
        <v>49.595348837209301</v>
      </c>
      <c r="J615" s="12">
        <f t="shared" si="9"/>
        <v>8.2064834390415342E-2</v>
      </c>
      <c r="K615" s="7">
        <v>426511</v>
      </c>
      <c r="L615" s="7">
        <v>79192</v>
      </c>
      <c r="M615" s="7">
        <f>G615-L615</f>
        <v>350808</v>
      </c>
      <c r="N615" s="7">
        <v>257273.328125</v>
      </c>
      <c r="O615" s="22">
        <f>M615/N615</f>
        <v>1.3635614797564823</v>
      </c>
      <c r="P615" s="27">
        <v>2291</v>
      </c>
      <c r="Q615" s="32">
        <f>M615/P615</f>
        <v>153.12439982540374</v>
      </c>
      <c r="R615" s="37" t="s">
        <v>1337</v>
      </c>
      <c r="S615" s="42">
        <f>ABS(O2306-O615)*100</f>
        <v>1.4795310289892116</v>
      </c>
      <c r="T615" t="s">
        <v>32</v>
      </c>
      <c r="V615" s="7">
        <v>75000</v>
      </c>
      <c r="W615" t="s">
        <v>33</v>
      </c>
      <c r="X615" s="17" t="s">
        <v>34</v>
      </c>
      <c r="Z615" t="s">
        <v>873</v>
      </c>
      <c r="AA615">
        <v>401</v>
      </c>
      <c r="AB615">
        <v>62</v>
      </c>
    </row>
    <row r="616" spans="1:28" x14ac:dyDescent="0.25">
      <c r="A616" t="s">
        <v>1350</v>
      </c>
      <c r="B616" t="s">
        <v>1351</v>
      </c>
      <c r="C616" s="17">
        <v>44466</v>
      </c>
      <c r="D616" s="7">
        <v>393000</v>
      </c>
      <c r="E616" t="s">
        <v>29</v>
      </c>
      <c r="F616" t="s">
        <v>30</v>
      </c>
      <c r="G616" s="7">
        <v>393000</v>
      </c>
      <c r="H616" s="7">
        <v>203620</v>
      </c>
      <c r="I616" s="12">
        <f>H616/G616*100</f>
        <v>51.8117048346056</v>
      </c>
      <c r="J616" s="12">
        <f t="shared" si="9"/>
        <v>2.1342911630058836</v>
      </c>
      <c r="K616" s="7">
        <v>407246</v>
      </c>
      <c r="L616" s="7">
        <v>69174</v>
      </c>
      <c r="M616" s="7">
        <f>G616-L616</f>
        <v>323826</v>
      </c>
      <c r="N616" s="7">
        <v>250423.703125</v>
      </c>
      <c r="O616" s="22">
        <f>M616/N616</f>
        <v>1.2931124169119126</v>
      </c>
      <c r="P616" s="27">
        <v>2349</v>
      </c>
      <c r="Q616" s="32">
        <f>M616/P616</f>
        <v>137.85696040868456</v>
      </c>
      <c r="R616" s="37" t="s">
        <v>1337</v>
      </c>
      <c r="S616" s="42">
        <f>ABS(O2306-O616)*100</f>
        <v>8.524437313446187</v>
      </c>
      <c r="T616" t="s">
        <v>32</v>
      </c>
      <c r="V616" s="7">
        <v>65000</v>
      </c>
      <c r="W616" t="s">
        <v>33</v>
      </c>
      <c r="X616" s="17" t="s">
        <v>34</v>
      </c>
      <c r="Z616" t="s">
        <v>873</v>
      </c>
      <c r="AA616">
        <v>401</v>
      </c>
      <c r="AB616">
        <v>63</v>
      </c>
    </row>
    <row r="617" spans="1:28" x14ac:dyDescent="0.25">
      <c r="A617" t="s">
        <v>1352</v>
      </c>
      <c r="B617" t="s">
        <v>1353</v>
      </c>
      <c r="C617" s="17">
        <v>44845</v>
      </c>
      <c r="D617" s="7">
        <v>420000</v>
      </c>
      <c r="E617" t="s">
        <v>29</v>
      </c>
      <c r="F617" t="s">
        <v>30</v>
      </c>
      <c r="G617" s="7">
        <v>420000</v>
      </c>
      <c r="H617" s="7">
        <v>206960</v>
      </c>
      <c r="I617" s="12">
        <f>H617/G617*100</f>
        <v>49.276190476190472</v>
      </c>
      <c r="J617" s="12">
        <f t="shared" si="9"/>
        <v>0.40122319540924423</v>
      </c>
      <c r="K617" s="7">
        <v>413913</v>
      </c>
      <c r="L617" s="7">
        <v>68017</v>
      </c>
      <c r="M617" s="7">
        <f>G617-L617</f>
        <v>351983</v>
      </c>
      <c r="N617" s="7">
        <v>256219.265625</v>
      </c>
      <c r="O617" s="22">
        <f>M617/N617</f>
        <v>1.3737569621917458</v>
      </c>
      <c r="P617" s="27">
        <v>2406</v>
      </c>
      <c r="Q617" s="32">
        <f>M617/P617</f>
        <v>146.29384871155446</v>
      </c>
      <c r="R617" s="37" t="s">
        <v>1337</v>
      </c>
      <c r="S617" s="42">
        <f>ABS(O2306-O617)*100</f>
        <v>0.45998278546286464</v>
      </c>
      <c r="T617" t="s">
        <v>32</v>
      </c>
      <c r="V617" s="7">
        <v>65000</v>
      </c>
      <c r="W617" t="s">
        <v>33</v>
      </c>
      <c r="X617" s="17" t="s">
        <v>34</v>
      </c>
      <c r="Z617" t="s">
        <v>873</v>
      </c>
      <c r="AA617">
        <v>401</v>
      </c>
      <c r="AB617">
        <v>64</v>
      </c>
    </row>
    <row r="618" spans="1:28" x14ac:dyDescent="0.25">
      <c r="A618" t="s">
        <v>1354</v>
      </c>
      <c r="B618" t="s">
        <v>1355</v>
      </c>
      <c r="C618" s="17">
        <v>44414</v>
      </c>
      <c r="D618" s="7">
        <v>360000</v>
      </c>
      <c r="E618" t="s">
        <v>29</v>
      </c>
      <c r="F618" t="s">
        <v>30</v>
      </c>
      <c r="G618" s="7">
        <v>360000</v>
      </c>
      <c r="H618" s="7">
        <v>215560</v>
      </c>
      <c r="I618" s="12">
        <f>H618/G618*100</f>
        <v>59.877777777777773</v>
      </c>
      <c r="J618" s="12">
        <f t="shared" si="9"/>
        <v>10.200364106178057</v>
      </c>
      <c r="K618" s="7">
        <v>431121</v>
      </c>
      <c r="L618" s="7">
        <v>69086</v>
      </c>
      <c r="M618" s="7">
        <f>G618-L618</f>
        <v>290914</v>
      </c>
      <c r="N618" s="7">
        <v>268174.0625</v>
      </c>
      <c r="O618" s="22">
        <f>M618/N618</f>
        <v>1.0847954395291304</v>
      </c>
      <c r="P618" s="27">
        <v>2346</v>
      </c>
      <c r="Q618" s="32">
        <f>M618/P618</f>
        <v>124.00426257459506</v>
      </c>
      <c r="R618" s="37" t="s">
        <v>1337</v>
      </c>
      <c r="S618" s="42">
        <f>ABS(O2306-O618)*100</f>
        <v>29.356135051724408</v>
      </c>
      <c r="T618" t="s">
        <v>32</v>
      </c>
      <c r="V618" s="7">
        <v>65000</v>
      </c>
      <c r="W618" t="s">
        <v>33</v>
      </c>
      <c r="X618" s="17" t="s">
        <v>34</v>
      </c>
      <c r="Z618" t="s">
        <v>873</v>
      </c>
      <c r="AA618">
        <v>401</v>
      </c>
      <c r="AB618">
        <v>64</v>
      </c>
    </row>
    <row r="619" spans="1:28" x14ac:dyDescent="0.25">
      <c r="A619" t="s">
        <v>1356</v>
      </c>
      <c r="B619" t="s">
        <v>1357</v>
      </c>
      <c r="C619" s="17">
        <v>44589</v>
      </c>
      <c r="D619" s="7">
        <v>390000</v>
      </c>
      <c r="E619" t="s">
        <v>29</v>
      </c>
      <c r="F619" t="s">
        <v>30</v>
      </c>
      <c r="G619" s="7">
        <v>390000</v>
      </c>
      <c r="H619" s="7">
        <v>164320</v>
      </c>
      <c r="I619" s="12">
        <f>H619/G619*100</f>
        <v>42.133333333333333</v>
      </c>
      <c r="J619" s="12">
        <f t="shared" si="9"/>
        <v>7.544080338266383</v>
      </c>
      <c r="K619" s="7">
        <v>328640</v>
      </c>
      <c r="L619" s="7">
        <v>73699</v>
      </c>
      <c r="M619" s="7">
        <f>G619-L619</f>
        <v>316301</v>
      </c>
      <c r="N619" s="7">
        <v>188845.1875</v>
      </c>
      <c r="O619" s="22">
        <f>M619/N619</f>
        <v>1.6749222163789586</v>
      </c>
      <c r="P619" s="27">
        <v>1862</v>
      </c>
      <c r="Q619" s="32">
        <f>M619/P619</f>
        <v>169.87164339419979</v>
      </c>
      <c r="R619" s="37" t="s">
        <v>1337</v>
      </c>
      <c r="S619" s="42">
        <f>ABS(O2306-O619)*100</f>
        <v>29.656542633258411</v>
      </c>
      <c r="T619" t="s">
        <v>32</v>
      </c>
      <c r="V619" s="7">
        <v>65000</v>
      </c>
      <c r="W619" t="s">
        <v>33</v>
      </c>
      <c r="X619" s="17" t="s">
        <v>34</v>
      </c>
      <c r="Z619" t="s">
        <v>873</v>
      </c>
      <c r="AA619">
        <v>401</v>
      </c>
      <c r="AB619">
        <v>62</v>
      </c>
    </row>
    <row r="620" spans="1:28" x14ac:dyDescent="0.25">
      <c r="A620" t="s">
        <v>1358</v>
      </c>
      <c r="B620" t="s">
        <v>1359</v>
      </c>
      <c r="C620" s="17">
        <v>44557</v>
      </c>
      <c r="D620" s="7">
        <v>405000</v>
      </c>
      <c r="E620" t="s">
        <v>29</v>
      </c>
      <c r="F620" t="s">
        <v>30</v>
      </c>
      <c r="G620" s="7">
        <v>405000</v>
      </c>
      <c r="H620" s="7">
        <v>172350</v>
      </c>
      <c r="I620" s="12">
        <f>H620/G620*100</f>
        <v>42.555555555555557</v>
      </c>
      <c r="J620" s="12">
        <f t="shared" si="9"/>
        <v>7.1218581160441587</v>
      </c>
      <c r="K620" s="7">
        <v>344704</v>
      </c>
      <c r="L620" s="7">
        <v>83699</v>
      </c>
      <c r="M620" s="7">
        <f>G620-L620</f>
        <v>321301</v>
      </c>
      <c r="N620" s="7">
        <v>193337.03125</v>
      </c>
      <c r="O620" s="22">
        <f>M620/N620</f>
        <v>1.661869937293764</v>
      </c>
      <c r="P620" s="27">
        <v>1852</v>
      </c>
      <c r="Q620" s="32">
        <f>M620/P620</f>
        <v>173.48866090712744</v>
      </c>
      <c r="R620" s="37" t="s">
        <v>1337</v>
      </c>
      <c r="S620" s="42">
        <f>ABS(O2306-O620)*100</f>
        <v>28.351314724738952</v>
      </c>
      <c r="T620" t="s">
        <v>32</v>
      </c>
      <c r="V620" s="7">
        <v>75000</v>
      </c>
      <c r="W620" t="s">
        <v>33</v>
      </c>
      <c r="X620" s="17" t="s">
        <v>34</v>
      </c>
      <c r="Z620" t="s">
        <v>873</v>
      </c>
      <c r="AA620">
        <v>401</v>
      </c>
      <c r="AB620">
        <v>62</v>
      </c>
    </row>
    <row r="621" spans="1:28" x14ac:dyDescent="0.25">
      <c r="A621" t="s">
        <v>1360</v>
      </c>
      <c r="B621" t="s">
        <v>1361</v>
      </c>
      <c r="C621" s="17">
        <v>44463</v>
      </c>
      <c r="D621" s="7">
        <v>410000</v>
      </c>
      <c r="E621" t="s">
        <v>29</v>
      </c>
      <c r="F621" t="s">
        <v>30</v>
      </c>
      <c r="G621" s="7">
        <v>410000</v>
      </c>
      <c r="H621" s="7">
        <v>204730</v>
      </c>
      <c r="I621" s="12">
        <f>H621/G621*100</f>
        <v>49.934146341463418</v>
      </c>
      <c r="J621" s="12">
        <f t="shared" si="9"/>
        <v>0.2567326698637018</v>
      </c>
      <c r="K621" s="7">
        <v>409455</v>
      </c>
      <c r="L621" s="7">
        <v>83699</v>
      </c>
      <c r="M621" s="7">
        <f>G621-L621</f>
        <v>326301</v>
      </c>
      <c r="N621" s="7">
        <v>241300.734375</v>
      </c>
      <c r="O621" s="22">
        <f>M621/N621</f>
        <v>1.3522586279944884</v>
      </c>
      <c r="P621" s="27">
        <v>2544</v>
      </c>
      <c r="Q621" s="32">
        <f>M621/P621</f>
        <v>128.2629716981132</v>
      </c>
      <c r="R621" s="37" t="s">
        <v>1337</v>
      </c>
      <c r="S621" s="42">
        <f>ABS(O2306-O621)*100</f>
        <v>2.6098162051886087</v>
      </c>
      <c r="T621" t="s">
        <v>32</v>
      </c>
      <c r="V621" s="7">
        <v>75000</v>
      </c>
      <c r="W621" t="s">
        <v>33</v>
      </c>
      <c r="X621" s="17" t="s">
        <v>34</v>
      </c>
      <c r="Z621" t="s">
        <v>873</v>
      </c>
      <c r="AA621">
        <v>401</v>
      </c>
      <c r="AB621">
        <v>62</v>
      </c>
    </row>
    <row r="622" spans="1:28" x14ac:dyDescent="0.25">
      <c r="A622" t="s">
        <v>1362</v>
      </c>
      <c r="B622" t="s">
        <v>1363</v>
      </c>
      <c r="C622" s="17">
        <v>44988</v>
      </c>
      <c r="D622" s="7">
        <v>342000</v>
      </c>
      <c r="E622" t="s">
        <v>29</v>
      </c>
      <c r="F622" t="s">
        <v>30</v>
      </c>
      <c r="G622" s="7">
        <v>342000</v>
      </c>
      <c r="H622" s="7">
        <v>207460</v>
      </c>
      <c r="I622" s="12">
        <f>H622/G622*100</f>
        <v>60.66081871345029</v>
      </c>
      <c r="J622" s="12">
        <f t="shared" si="9"/>
        <v>10.983405041850574</v>
      </c>
      <c r="K622" s="7">
        <v>414917</v>
      </c>
      <c r="L622" s="7">
        <v>78872</v>
      </c>
      <c r="M622" s="7">
        <f>G622-L622</f>
        <v>263128</v>
      </c>
      <c r="N622" s="7">
        <v>248922.21875</v>
      </c>
      <c r="O622" s="22">
        <f>M622/N622</f>
        <v>1.0570691572706383</v>
      </c>
      <c r="P622" s="27">
        <v>2358</v>
      </c>
      <c r="Q622" s="32">
        <f>M622/P622</f>
        <v>111.58948261238338</v>
      </c>
      <c r="R622" s="37" t="s">
        <v>1337</v>
      </c>
      <c r="S622" s="42">
        <f>ABS(O2306-O622)*100</f>
        <v>32.128763277573611</v>
      </c>
      <c r="T622" t="s">
        <v>32</v>
      </c>
      <c r="V622" s="7">
        <v>75000</v>
      </c>
      <c r="W622" t="s">
        <v>33</v>
      </c>
      <c r="X622" s="17" t="s">
        <v>34</v>
      </c>
      <c r="Z622" t="s">
        <v>873</v>
      </c>
      <c r="AA622">
        <v>401</v>
      </c>
      <c r="AB622">
        <v>63</v>
      </c>
    </row>
    <row r="623" spans="1:28" x14ac:dyDescent="0.25">
      <c r="A623" t="s">
        <v>1364</v>
      </c>
      <c r="B623" t="s">
        <v>1365</v>
      </c>
      <c r="C623" s="17">
        <v>44460</v>
      </c>
      <c r="D623" s="7">
        <v>331000</v>
      </c>
      <c r="E623" t="s">
        <v>29</v>
      </c>
      <c r="F623" t="s">
        <v>30</v>
      </c>
      <c r="G623" s="7">
        <v>331000</v>
      </c>
      <c r="H623" s="7">
        <v>182340</v>
      </c>
      <c r="I623" s="12">
        <f>H623/G623*100</f>
        <v>55.087613293051362</v>
      </c>
      <c r="J623" s="12">
        <f t="shared" si="9"/>
        <v>5.4101996214516461</v>
      </c>
      <c r="K623" s="7">
        <v>364680</v>
      </c>
      <c r="L623" s="7">
        <v>83699</v>
      </c>
      <c r="M623" s="7">
        <f>G623-L623</f>
        <v>247301</v>
      </c>
      <c r="N623" s="7">
        <v>208134.078125</v>
      </c>
      <c r="O623" s="22">
        <f>M623/N623</f>
        <v>1.1881812062101496</v>
      </c>
      <c r="P623" s="27">
        <v>2185</v>
      </c>
      <c r="Q623" s="32">
        <f>M623/P623</f>
        <v>113.18123569794051</v>
      </c>
      <c r="R623" s="37" t="s">
        <v>1337</v>
      </c>
      <c r="S623" s="42">
        <f>ABS(O2306-O623)*100</f>
        <v>19.01755838362249</v>
      </c>
      <c r="T623" t="s">
        <v>32</v>
      </c>
      <c r="V623" s="7">
        <v>75000</v>
      </c>
      <c r="W623" t="s">
        <v>33</v>
      </c>
      <c r="X623" s="17" t="s">
        <v>34</v>
      </c>
      <c r="Z623" t="s">
        <v>873</v>
      </c>
      <c r="AA623">
        <v>401</v>
      </c>
      <c r="AB623">
        <v>62</v>
      </c>
    </row>
    <row r="624" spans="1:28" x14ac:dyDescent="0.25">
      <c r="A624" t="s">
        <v>1366</v>
      </c>
      <c r="B624" t="s">
        <v>1367</v>
      </c>
      <c r="C624" s="17">
        <v>44914</v>
      </c>
      <c r="D624" s="7">
        <v>415000</v>
      </c>
      <c r="E624" t="s">
        <v>29</v>
      </c>
      <c r="F624" t="s">
        <v>30</v>
      </c>
      <c r="G624" s="7">
        <v>415000</v>
      </c>
      <c r="H624" s="7">
        <v>203590</v>
      </c>
      <c r="I624" s="12">
        <f>H624/G624*100</f>
        <v>49.057831325301201</v>
      </c>
      <c r="J624" s="12">
        <f t="shared" si="9"/>
        <v>0.61958234629851461</v>
      </c>
      <c r="K624" s="7">
        <v>407180</v>
      </c>
      <c r="L624" s="7">
        <v>76263</v>
      </c>
      <c r="M624" s="7">
        <f>G624-L624</f>
        <v>338737</v>
      </c>
      <c r="N624" s="7">
        <v>243321.328125</v>
      </c>
      <c r="O624" s="22">
        <f>M624/N624</f>
        <v>1.3921385462189433</v>
      </c>
      <c r="P624" s="27">
        <v>2440</v>
      </c>
      <c r="Q624" s="32">
        <f>M624/P624</f>
        <v>138.8266393442623</v>
      </c>
      <c r="R624" s="37" t="s">
        <v>1368</v>
      </c>
      <c r="S624" s="42">
        <f>ABS(O2306-O624)*100</f>
        <v>1.3781756172568826</v>
      </c>
      <c r="T624" t="s">
        <v>32</v>
      </c>
      <c r="V624" s="7">
        <v>65000</v>
      </c>
      <c r="W624" t="s">
        <v>33</v>
      </c>
      <c r="X624" s="17" t="s">
        <v>34</v>
      </c>
      <c r="Z624" t="s">
        <v>873</v>
      </c>
      <c r="AA624">
        <v>401</v>
      </c>
      <c r="AB624">
        <v>58</v>
      </c>
    </row>
    <row r="625" spans="1:28" x14ac:dyDescent="0.25">
      <c r="A625" t="s">
        <v>1369</v>
      </c>
      <c r="B625" t="s">
        <v>1370</v>
      </c>
      <c r="C625" s="17">
        <v>44805</v>
      </c>
      <c r="D625" s="7">
        <v>460000</v>
      </c>
      <c r="E625" t="s">
        <v>29</v>
      </c>
      <c r="F625" t="s">
        <v>30</v>
      </c>
      <c r="G625" s="7">
        <v>460000</v>
      </c>
      <c r="H625" s="7">
        <v>240110</v>
      </c>
      <c r="I625" s="12">
        <f>H625/G625*100</f>
        <v>52.197826086956525</v>
      </c>
      <c r="J625" s="12">
        <f t="shared" si="9"/>
        <v>2.5204124153568088</v>
      </c>
      <c r="K625" s="7">
        <v>480211</v>
      </c>
      <c r="L625" s="7">
        <v>88651</v>
      </c>
      <c r="M625" s="7">
        <f>G625-L625</f>
        <v>371349</v>
      </c>
      <c r="N625" s="7">
        <v>287911.75</v>
      </c>
      <c r="O625" s="22">
        <f>M625/N625</f>
        <v>1.2898014756257776</v>
      </c>
      <c r="P625" s="27">
        <v>3227</v>
      </c>
      <c r="Q625" s="32">
        <f>M625/P625</f>
        <v>115.07561202355129</v>
      </c>
      <c r="R625" s="37" t="s">
        <v>1368</v>
      </c>
      <c r="S625" s="42">
        <f>ABS(O2306-O625)*100</f>
        <v>8.8555314420596822</v>
      </c>
      <c r="T625" t="s">
        <v>97</v>
      </c>
      <c r="V625" s="7">
        <v>80000</v>
      </c>
      <c r="W625" t="s">
        <v>33</v>
      </c>
      <c r="X625" s="17" t="s">
        <v>34</v>
      </c>
      <c r="Z625" t="s">
        <v>873</v>
      </c>
      <c r="AA625">
        <v>401</v>
      </c>
      <c r="AB625">
        <v>58</v>
      </c>
    </row>
    <row r="626" spans="1:28" x14ac:dyDescent="0.25">
      <c r="A626" t="s">
        <v>1371</v>
      </c>
      <c r="B626" t="s">
        <v>1372</v>
      </c>
      <c r="C626" s="17">
        <v>44805</v>
      </c>
      <c r="D626" s="7">
        <v>445000</v>
      </c>
      <c r="E626" t="s">
        <v>29</v>
      </c>
      <c r="F626" t="s">
        <v>30</v>
      </c>
      <c r="G626" s="7">
        <v>445000</v>
      </c>
      <c r="H626" s="7">
        <v>205250</v>
      </c>
      <c r="I626" s="12">
        <f>H626/G626*100</f>
        <v>46.123595505617978</v>
      </c>
      <c r="J626" s="12">
        <f t="shared" si="9"/>
        <v>3.5538181659817383</v>
      </c>
      <c r="K626" s="7">
        <v>410497</v>
      </c>
      <c r="L626" s="7">
        <v>82058</v>
      </c>
      <c r="M626" s="7">
        <f>G626-L626</f>
        <v>362942</v>
      </c>
      <c r="N626" s="7">
        <v>241499.265625</v>
      </c>
      <c r="O626" s="22">
        <f>M626/N626</f>
        <v>1.5028699944933839</v>
      </c>
      <c r="P626" s="27">
        <v>2692</v>
      </c>
      <c r="Q626" s="32">
        <f>M626/P626</f>
        <v>134.82243684992571</v>
      </c>
      <c r="R626" s="37" t="s">
        <v>1368</v>
      </c>
      <c r="S626" s="42">
        <f>ABS(O2306-O626)*100</f>
        <v>12.451320444700942</v>
      </c>
      <c r="T626" t="s">
        <v>32</v>
      </c>
      <c r="V626" s="7">
        <v>75000</v>
      </c>
      <c r="W626" t="s">
        <v>33</v>
      </c>
      <c r="X626" s="17" t="s">
        <v>34</v>
      </c>
      <c r="Z626" t="s">
        <v>873</v>
      </c>
      <c r="AA626">
        <v>401</v>
      </c>
      <c r="AB626">
        <v>58</v>
      </c>
    </row>
    <row r="627" spans="1:28" x14ac:dyDescent="0.25">
      <c r="A627" t="s">
        <v>1373</v>
      </c>
      <c r="B627" t="s">
        <v>1374</v>
      </c>
      <c r="C627" s="17">
        <v>44725</v>
      </c>
      <c r="D627" s="7">
        <v>380000</v>
      </c>
      <c r="E627" t="s">
        <v>29</v>
      </c>
      <c r="F627" t="s">
        <v>30</v>
      </c>
      <c r="G627" s="7">
        <v>380000</v>
      </c>
      <c r="H627" s="7">
        <v>191810</v>
      </c>
      <c r="I627" s="12">
        <f>H627/G627*100</f>
        <v>50.476315789473681</v>
      </c>
      <c r="J627" s="12">
        <f t="shared" si="9"/>
        <v>0.79890211787396481</v>
      </c>
      <c r="K627" s="7">
        <v>383615</v>
      </c>
      <c r="L627" s="7">
        <v>83668</v>
      </c>
      <c r="M627" s="7">
        <f>G627-L627</f>
        <v>296332</v>
      </c>
      <c r="N627" s="7">
        <v>220549.265625</v>
      </c>
      <c r="O627" s="22">
        <f>M627/N627</f>
        <v>1.3436090986757281</v>
      </c>
      <c r="P627" s="27">
        <v>2396</v>
      </c>
      <c r="Q627" s="32">
        <f>M627/P627</f>
        <v>123.67779632721202</v>
      </c>
      <c r="R627" s="37" t="s">
        <v>1368</v>
      </c>
      <c r="S627" s="42">
        <f>ABS(O2306-O627)*100</f>
        <v>3.4747691370646372</v>
      </c>
      <c r="T627" t="s">
        <v>32</v>
      </c>
      <c r="V627" s="7">
        <v>75000</v>
      </c>
      <c r="W627" t="s">
        <v>33</v>
      </c>
      <c r="X627" s="17" t="s">
        <v>34</v>
      </c>
      <c r="Z627" t="s">
        <v>873</v>
      </c>
      <c r="AA627">
        <v>401</v>
      </c>
      <c r="AB627">
        <v>58</v>
      </c>
    </row>
    <row r="628" spans="1:28" x14ac:dyDescent="0.25">
      <c r="A628" t="s">
        <v>1375</v>
      </c>
      <c r="B628" t="s">
        <v>1376</v>
      </c>
      <c r="C628" s="17">
        <v>44438</v>
      </c>
      <c r="D628" s="7">
        <v>410000</v>
      </c>
      <c r="E628" t="s">
        <v>29</v>
      </c>
      <c r="F628" t="s">
        <v>30</v>
      </c>
      <c r="G628" s="7">
        <v>410000</v>
      </c>
      <c r="H628" s="7">
        <v>209230</v>
      </c>
      <c r="I628" s="12">
        <f>H628/G628*100</f>
        <v>51.03170731707317</v>
      </c>
      <c r="J628" s="12">
        <f t="shared" si="9"/>
        <v>1.3542936454734544</v>
      </c>
      <c r="K628" s="7">
        <v>418461</v>
      </c>
      <c r="L628" s="7">
        <v>83584</v>
      </c>
      <c r="M628" s="7">
        <f>G628-L628</f>
        <v>326416</v>
      </c>
      <c r="N628" s="7">
        <v>246233.09375</v>
      </c>
      <c r="O628" s="22">
        <f>M628/N628</f>
        <v>1.325638219578273</v>
      </c>
      <c r="P628" s="27">
        <v>2127</v>
      </c>
      <c r="Q628" s="32">
        <f>M628/P628</f>
        <v>153.46309355900328</v>
      </c>
      <c r="R628" s="37" t="s">
        <v>1368</v>
      </c>
      <c r="S628" s="42">
        <f>ABS(O2306-O628)*100</f>
        <v>5.2718570468101467</v>
      </c>
      <c r="T628" t="s">
        <v>74</v>
      </c>
      <c r="V628" s="7">
        <v>75000</v>
      </c>
      <c r="W628" t="s">
        <v>33</v>
      </c>
      <c r="X628" s="17" t="s">
        <v>34</v>
      </c>
      <c r="Z628" t="s">
        <v>873</v>
      </c>
      <c r="AA628">
        <v>401</v>
      </c>
      <c r="AB628">
        <v>62</v>
      </c>
    </row>
    <row r="629" spans="1:28" x14ac:dyDescent="0.25">
      <c r="A629" t="s">
        <v>1377</v>
      </c>
      <c r="B629" t="s">
        <v>1378</v>
      </c>
      <c r="C629" s="17">
        <v>44552</v>
      </c>
      <c r="D629" s="7">
        <v>366000</v>
      </c>
      <c r="E629" t="s">
        <v>29</v>
      </c>
      <c r="F629" t="s">
        <v>30</v>
      </c>
      <c r="G629" s="7">
        <v>366000</v>
      </c>
      <c r="H629" s="7">
        <v>211500</v>
      </c>
      <c r="I629" s="12">
        <f>H629/G629*100</f>
        <v>57.786885245901644</v>
      </c>
      <c r="J629" s="12">
        <f t="shared" si="9"/>
        <v>8.1094715743019279</v>
      </c>
      <c r="K629" s="7">
        <v>422995</v>
      </c>
      <c r="L629" s="7">
        <v>71968</v>
      </c>
      <c r="M629" s="7">
        <f>G629-L629</f>
        <v>294032</v>
      </c>
      <c r="N629" s="7">
        <v>258108.09375</v>
      </c>
      <c r="O629" s="22">
        <f>M629/N629</f>
        <v>1.1391816340513343</v>
      </c>
      <c r="P629" s="27">
        <v>2641</v>
      </c>
      <c r="Q629" s="32">
        <f>M629/P629</f>
        <v>111.33358576296857</v>
      </c>
      <c r="R629" s="37" t="s">
        <v>1368</v>
      </c>
      <c r="S629" s="42">
        <f>ABS(O2306-O629)*100</f>
        <v>23.917515599504014</v>
      </c>
      <c r="T629" t="s">
        <v>32</v>
      </c>
      <c r="V629" s="7">
        <v>65000</v>
      </c>
      <c r="W629" t="s">
        <v>33</v>
      </c>
      <c r="X629" s="17" t="s">
        <v>34</v>
      </c>
      <c r="Z629" t="s">
        <v>873</v>
      </c>
      <c r="AA629">
        <v>401</v>
      </c>
      <c r="AB629">
        <v>62</v>
      </c>
    </row>
    <row r="630" spans="1:28" x14ac:dyDescent="0.25">
      <c r="A630" t="s">
        <v>1379</v>
      </c>
      <c r="B630" t="s">
        <v>1380</v>
      </c>
      <c r="C630" s="17">
        <v>44728</v>
      </c>
      <c r="D630" s="7">
        <v>441000</v>
      </c>
      <c r="E630" t="s">
        <v>29</v>
      </c>
      <c r="F630" t="s">
        <v>30</v>
      </c>
      <c r="G630" s="7">
        <v>441000</v>
      </c>
      <c r="H630" s="7">
        <v>183070</v>
      </c>
      <c r="I630" s="12">
        <f>H630/G630*100</f>
        <v>41.512471655328795</v>
      </c>
      <c r="J630" s="12">
        <f t="shared" si="9"/>
        <v>8.1649420162709205</v>
      </c>
      <c r="K630" s="7">
        <v>366133</v>
      </c>
      <c r="L630" s="7">
        <v>73866</v>
      </c>
      <c r="M630" s="7">
        <f>G630-L630</f>
        <v>367134</v>
      </c>
      <c r="N630" s="7">
        <v>214902.203125</v>
      </c>
      <c r="O630" s="22">
        <f>M630/N630</f>
        <v>1.7083770880955225</v>
      </c>
      <c r="P630" s="27">
        <v>2348</v>
      </c>
      <c r="Q630" s="32">
        <f>M630/P630</f>
        <v>156.3603066439523</v>
      </c>
      <c r="R630" s="37" t="s">
        <v>1368</v>
      </c>
      <c r="S630" s="42">
        <f>ABS(O2306-O630)*100</f>
        <v>33.002029804914798</v>
      </c>
      <c r="T630" t="s">
        <v>32</v>
      </c>
      <c r="V630" s="7">
        <v>65000</v>
      </c>
      <c r="W630" t="s">
        <v>33</v>
      </c>
      <c r="X630" s="17" t="s">
        <v>34</v>
      </c>
      <c r="Z630" t="s">
        <v>873</v>
      </c>
      <c r="AA630">
        <v>401</v>
      </c>
      <c r="AB630">
        <v>58</v>
      </c>
    </row>
    <row r="631" spans="1:28" x14ac:dyDescent="0.25">
      <c r="A631" t="s">
        <v>1381</v>
      </c>
      <c r="B631" t="s">
        <v>1382</v>
      </c>
      <c r="C631" s="17">
        <v>44431</v>
      </c>
      <c r="D631" s="7">
        <v>386500</v>
      </c>
      <c r="E631" t="s">
        <v>29</v>
      </c>
      <c r="F631" t="s">
        <v>30</v>
      </c>
      <c r="G631" s="7">
        <v>386500</v>
      </c>
      <c r="H631" s="7">
        <v>193240</v>
      </c>
      <c r="I631" s="12">
        <f>H631/G631*100</f>
        <v>49.997412677878394</v>
      </c>
      <c r="J631" s="12">
        <f t="shared" si="9"/>
        <v>0.31999900627867817</v>
      </c>
      <c r="K631" s="7">
        <v>386484</v>
      </c>
      <c r="L631" s="7">
        <v>68361</v>
      </c>
      <c r="M631" s="7">
        <f>G631-L631</f>
        <v>318139</v>
      </c>
      <c r="N631" s="7">
        <v>338428.71875</v>
      </c>
      <c r="O631" s="22">
        <f>M631/N631</f>
        <v>0.94004729023901723</v>
      </c>
      <c r="P631" s="27">
        <v>2120</v>
      </c>
      <c r="Q631" s="32">
        <f>M631/P631</f>
        <v>150.06556603773586</v>
      </c>
      <c r="R631" s="37" t="s">
        <v>1383</v>
      </c>
      <c r="S631" s="42">
        <f>ABS(O2306-O631)*100</f>
        <v>43.830949980735724</v>
      </c>
      <c r="T631" t="s">
        <v>74</v>
      </c>
      <c r="V631" s="7">
        <v>65000</v>
      </c>
      <c r="W631" t="s">
        <v>33</v>
      </c>
      <c r="X631" s="17" t="s">
        <v>34</v>
      </c>
      <c r="Z631" t="s">
        <v>873</v>
      </c>
      <c r="AA631">
        <v>407</v>
      </c>
      <c r="AB631">
        <v>66</v>
      </c>
    </row>
    <row r="632" spans="1:28" x14ac:dyDescent="0.25">
      <c r="A632" t="s">
        <v>1384</v>
      </c>
      <c r="B632" t="s">
        <v>1385</v>
      </c>
      <c r="C632" s="17">
        <v>44305</v>
      </c>
      <c r="D632" s="7">
        <v>474000</v>
      </c>
      <c r="E632" t="s">
        <v>29</v>
      </c>
      <c r="F632" t="s">
        <v>30</v>
      </c>
      <c r="G632" s="7">
        <v>474000</v>
      </c>
      <c r="H632" s="7">
        <v>236550</v>
      </c>
      <c r="I632" s="12">
        <f>H632/G632*100</f>
        <v>49.905063291139243</v>
      </c>
      <c r="J632" s="12">
        <f t="shared" si="9"/>
        <v>0.22764961953952678</v>
      </c>
      <c r="K632" s="7">
        <v>473094</v>
      </c>
      <c r="L632" s="7">
        <v>84659</v>
      </c>
      <c r="M632" s="7">
        <f>G632-L632</f>
        <v>389341</v>
      </c>
      <c r="N632" s="7">
        <v>287729.625</v>
      </c>
      <c r="O632" s="22">
        <f>M632/N632</f>
        <v>1.3531488111451853</v>
      </c>
      <c r="P632" s="27">
        <v>2933</v>
      </c>
      <c r="Q632" s="32">
        <f>M632/P632</f>
        <v>132.74497101943402</v>
      </c>
      <c r="R632" s="37" t="s">
        <v>1386</v>
      </c>
      <c r="S632" s="42">
        <f>ABS(O2306-O632)*100</f>
        <v>2.5207978901189199</v>
      </c>
      <c r="T632" t="s">
        <v>32</v>
      </c>
      <c r="V632" s="7">
        <v>75000</v>
      </c>
      <c r="W632" t="s">
        <v>33</v>
      </c>
      <c r="X632" s="17" t="s">
        <v>34</v>
      </c>
      <c r="Z632" t="s">
        <v>873</v>
      </c>
      <c r="AA632">
        <v>401</v>
      </c>
      <c r="AB632">
        <v>62</v>
      </c>
    </row>
    <row r="633" spans="1:28" x14ac:dyDescent="0.25">
      <c r="A633" t="s">
        <v>1387</v>
      </c>
      <c r="B633" t="s">
        <v>1388</v>
      </c>
      <c r="C633" s="17">
        <v>44735</v>
      </c>
      <c r="D633" s="7">
        <v>411000</v>
      </c>
      <c r="E633" t="s">
        <v>29</v>
      </c>
      <c r="F633" t="s">
        <v>30</v>
      </c>
      <c r="G633" s="7">
        <v>411000</v>
      </c>
      <c r="H633" s="7">
        <v>185540</v>
      </c>
      <c r="I633" s="12">
        <f>H633/G633*100</f>
        <v>45.143552311435528</v>
      </c>
      <c r="J633" s="12">
        <f t="shared" si="9"/>
        <v>4.5338613601641882</v>
      </c>
      <c r="K633" s="7">
        <v>371082</v>
      </c>
      <c r="L633" s="7">
        <v>71198</v>
      </c>
      <c r="M633" s="7">
        <f>G633-L633</f>
        <v>339802</v>
      </c>
      <c r="N633" s="7">
        <v>222136.296875</v>
      </c>
      <c r="O633" s="22">
        <f>M633/N633</f>
        <v>1.529700480202083</v>
      </c>
      <c r="P633" s="27">
        <v>2440</v>
      </c>
      <c r="Q633" s="32">
        <f>M633/P633</f>
        <v>139.26311475409835</v>
      </c>
      <c r="R633" s="37" t="s">
        <v>1337</v>
      </c>
      <c r="S633" s="42">
        <f>ABS(O2306-O633)*100</f>
        <v>15.134369015570858</v>
      </c>
      <c r="T633" t="s">
        <v>32</v>
      </c>
      <c r="V633" s="7">
        <v>65000</v>
      </c>
      <c r="W633" t="s">
        <v>33</v>
      </c>
      <c r="X633" s="17" t="s">
        <v>34</v>
      </c>
      <c r="Z633" t="s">
        <v>873</v>
      </c>
      <c r="AA633">
        <v>401</v>
      </c>
      <c r="AB633">
        <v>62</v>
      </c>
    </row>
    <row r="634" spans="1:28" x14ac:dyDescent="0.25">
      <c r="A634" t="s">
        <v>1389</v>
      </c>
      <c r="B634" t="s">
        <v>1390</v>
      </c>
      <c r="C634" s="17">
        <v>44727</v>
      </c>
      <c r="D634" s="7">
        <v>411555</v>
      </c>
      <c r="E634" t="s">
        <v>29</v>
      </c>
      <c r="F634" t="s">
        <v>30</v>
      </c>
      <c r="G634" s="7">
        <v>411555</v>
      </c>
      <c r="H634" s="7">
        <v>162820</v>
      </c>
      <c r="I634" s="12">
        <f>H634/G634*100</f>
        <v>39.562148437025428</v>
      </c>
      <c r="J634" s="12">
        <f t="shared" si="9"/>
        <v>10.115265234574288</v>
      </c>
      <c r="K634" s="7">
        <v>325642</v>
      </c>
      <c r="L634" s="7">
        <v>73987</v>
      </c>
      <c r="M634" s="7">
        <f>G634-L634</f>
        <v>337568</v>
      </c>
      <c r="N634" s="7">
        <v>186411.109375</v>
      </c>
      <c r="O634" s="22">
        <f>M634/N634</f>
        <v>1.8108791966948725</v>
      </c>
      <c r="P634" s="27">
        <v>1798</v>
      </c>
      <c r="Q634" s="32">
        <f>M634/P634</f>
        <v>187.74638487208009</v>
      </c>
      <c r="R634" s="37" t="s">
        <v>1337</v>
      </c>
      <c r="S634" s="42">
        <f>ABS(O2306-O634)*100</f>
        <v>43.252240664849808</v>
      </c>
      <c r="T634" t="s">
        <v>32</v>
      </c>
      <c r="V634" s="7">
        <v>65000</v>
      </c>
      <c r="W634" t="s">
        <v>33</v>
      </c>
      <c r="X634" s="17" t="s">
        <v>34</v>
      </c>
      <c r="Z634" t="s">
        <v>873</v>
      </c>
      <c r="AA634">
        <v>401</v>
      </c>
      <c r="AB634">
        <v>62</v>
      </c>
    </row>
    <row r="635" spans="1:28" x14ac:dyDescent="0.25">
      <c r="A635" t="s">
        <v>1391</v>
      </c>
      <c r="B635" t="s">
        <v>1392</v>
      </c>
      <c r="C635" s="17">
        <v>44666</v>
      </c>
      <c r="D635" s="7">
        <v>427000</v>
      </c>
      <c r="E635" t="s">
        <v>29</v>
      </c>
      <c r="F635" t="s">
        <v>30</v>
      </c>
      <c r="G635" s="7">
        <v>427000</v>
      </c>
      <c r="H635" s="7">
        <v>209070</v>
      </c>
      <c r="I635" s="12">
        <f>H635/G635*100</f>
        <v>48.962529274004687</v>
      </c>
      <c r="J635" s="12">
        <f t="shared" si="9"/>
        <v>0.71488439759502853</v>
      </c>
      <c r="K635" s="7">
        <v>418144</v>
      </c>
      <c r="L635" s="7">
        <v>72929</v>
      </c>
      <c r="M635" s="7">
        <f>G635-L635</f>
        <v>354071</v>
      </c>
      <c r="N635" s="7">
        <v>225630.71875</v>
      </c>
      <c r="O635" s="22">
        <f>M635/N635</f>
        <v>1.5692499760740137</v>
      </c>
      <c r="P635" s="27">
        <v>2440</v>
      </c>
      <c r="Q635" s="32">
        <f>M635/P635</f>
        <v>145.1110655737705</v>
      </c>
      <c r="R635" s="37" t="s">
        <v>1393</v>
      </c>
      <c r="S635" s="42">
        <f>ABS(O2306-O635)*100</f>
        <v>19.089318602763928</v>
      </c>
      <c r="T635" t="s">
        <v>32</v>
      </c>
      <c r="V635" s="7">
        <v>65000</v>
      </c>
      <c r="W635" t="s">
        <v>33</v>
      </c>
      <c r="X635" s="17" t="s">
        <v>34</v>
      </c>
      <c r="Z635" t="s">
        <v>873</v>
      </c>
      <c r="AA635">
        <v>401</v>
      </c>
      <c r="AB635">
        <v>58</v>
      </c>
    </row>
    <row r="636" spans="1:28" x14ac:dyDescent="0.25">
      <c r="A636" t="s">
        <v>1394</v>
      </c>
      <c r="B636" t="s">
        <v>1395</v>
      </c>
      <c r="C636" s="17">
        <v>44677</v>
      </c>
      <c r="D636" s="7">
        <v>475000</v>
      </c>
      <c r="E636" t="s">
        <v>29</v>
      </c>
      <c r="F636" t="s">
        <v>30</v>
      </c>
      <c r="G636" s="7">
        <v>475000</v>
      </c>
      <c r="H636" s="7">
        <v>212670</v>
      </c>
      <c r="I636" s="12">
        <f>H636/G636*100</f>
        <v>44.772631578947369</v>
      </c>
      <c r="J636" s="12">
        <f t="shared" si="9"/>
        <v>4.9047820926523471</v>
      </c>
      <c r="K636" s="7">
        <v>425346</v>
      </c>
      <c r="L636" s="7">
        <v>78576</v>
      </c>
      <c r="M636" s="7">
        <f>G636-L636</f>
        <v>396424</v>
      </c>
      <c r="N636" s="7">
        <v>226647.0625</v>
      </c>
      <c r="O636" s="22">
        <f>M636/N636</f>
        <v>1.7490806879528826</v>
      </c>
      <c r="P636" s="27">
        <v>2604</v>
      </c>
      <c r="Q636" s="32">
        <f>M636/P636</f>
        <v>152.23655913978496</v>
      </c>
      <c r="R636" s="37" t="s">
        <v>1393</v>
      </c>
      <c r="S636" s="42">
        <f>ABS(O2306-O636)*100</f>
        <v>37.072389790650817</v>
      </c>
      <c r="T636" t="s">
        <v>32</v>
      </c>
      <c r="V636" s="7">
        <v>65000</v>
      </c>
      <c r="W636" t="s">
        <v>33</v>
      </c>
      <c r="X636" s="17" t="s">
        <v>34</v>
      </c>
      <c r="Z636" t="s">
        <v>873</v>
      </c>
      <c r="AA636">
        <v>401</v>
      </c>
      <c r="AB636">
        <v>58</v>
      </c>
    </row>
    <row r="637" spans="1:28" x14ac:dyDescent="0.25">
      <c r="A637" t="s">
        <v>1396</v>
      </c>
      <c r="B637" t="s">
        <v>1397</v>
      </c>
      <c r="C637" s="17">
        <v>44887</v>
      </c>
      <c r="D637" s="7">
        <v>381650</v>
      </c>
      <c r="E637" t="s">
        <v>29</v>
      </c>
      <c r="F637" t="s">
        <v>30</v>
      </c>
      <c r="G637" s="7">
        <v>381650</v>
      </c>
      <c r="H637" s="7">
        <v>213850</v>
      </c>
      <c r="I637" s="12">
        <f>H637/G637*100</f>
        <v>56.033014542119744</v>
      </c>
      <c r="J637" s="12">
        <f t="shared" si="9"/>
        <v>6.3556008705200284</v>
      </c>
      <c r="K637" s="7">
        <v>427707</v>
      </c>
      <c r="L637" s="7">
        <v>84851</v>
      </c>
      <c r="M637" s="7">
        <f>G637-L637</f>
        <v>296799</v>
      </c>
      <c r="N637" s="7">
        <v>224088.890625</v>
      </c>
      <c r="O637" s="22">
        <f>M637/N637</f>
        <v>1.3244699421386141</v>
      </c>
      <c r="P637" s="27">
        <v>2708</v>
      </c>
      <c r="Q637" s="32">
        <f>M637/P637</f>
        <v>109.60081240768095</v>
      </c>
      <c r="R637" s="37" t="s">
        <v>1393</v>
      </c>
      <c r="S637" s="42">
        <f>ABS(O2306-O637)*100</f>
        <v>5.3886847907760327</v>
      </c>
      <c r="T637" t="s">
        <v>32</v>
      </c>
      <c r="V637" s="7">
        <v>75000</v>
      </c>
      <c r="W637" t="s">
        <v>33</v>
      </c>
      <c r="X637" s="17" t="s">
        <v>34</v>
      </c>
      <c r="Z637" t="s">
        <v>873</v>
      </c>
      <c r="AA637">
        <v>401</v>
      </c>
      <c r="AB637">
        <v>58</v>
      </c>
    </row>
    <row r="638" spans="1:28" x14ac:dyDescent="0.25">
      <c r="A638" t="s">
        <v>1398</v>
      </c>
      <c r="B638" t="s">
        <v>1399</v>
      </c>
      <c r="C638" s="17">
        <v>44581</v>
      </c>
      <c r="D638" s="7">
        <v>425000</v>
      </c>
      <c r="E638" t="s">
        <v>29</v>
      </c>
      <c r="F638" t="s">
        <v>30</v>
      </c>
      <c r="G638" s="7">
        <v>425000</v>
      </c>
      <c r="H638" s="7">
        <v>230410</v>
      </c>
      <c r="I638" s="12">
        <f>H638/G638*100</f>
        <v>54.214117647058821</v>
      </c>
      <c r="J638" s="12">
        <f t="shared" si="9"/>
        <v>4.5367039754591048</v>
      </c>
      <c r="K638" s="7">
        <v>460822</v>
      </c>
      <c r="L638" s="7">
        <v>84851</v>
      </c>
      <c r="M638" s="7">
        <f>G638-L638</f>
        <v>340149</v>
      </c>
      <c r="N638" s="7">
        <v>245732.6875</v>
      </c>
      <c r="O638" s="22">
        <f>M638/N638</f>
        <v>1.3842236597033921</v>
      </c>
      <c r="P638" s="27">
        <v>2784</v>
      </c>
      <c r="Q638" s="32">
        <f>M638/P638</f>
        <v>122.17995689655173</v>
      </c>
      <c r="R638" s="37" t="s">
        <v>1393</v>
      </c>
      <c r="S638" s="42">
        <f>ABS(O2306-O638)*100</f>
        <v>0.58668696570176593</v>
      </c>
      <c r="T638" t="s">
        <v>32</v>
      </c>
      <c r="V638" s="7">
        <v>75000</v>
      </c>
      <c r="W638" t="s">
        <v>33</v>
      </c>
      <c r="X638" s="17" t="s">
        <v>34</v>
      </c>
      <c r="Z638" t="s">
        <v>873</v>
      </c>
      <c r="AA638">
        <v>401</v>
      </c>
      <c r="AB638">
        <v>58</v>
      </c>
    </row>
    <row r="639" spans="1:28" x14ac:dyDescent="0.25">
      <c r="A639" t="s">
        <v>1400</v>
      </c>
      <c r="B639" t="s">
        <v>1401</v>
      </c>
      <c r="C639" s="17">
        <v>44778</v>
      </c>
      <c r="D639" s="7">
        <v>831000</v>
      </c>
      <c r="E639" t="s">
        <v>29</v>
      </c>
      <c r="F639" t="s">
        <v>30</v>
      </c>
      <c r="G639" s="7">
        <v>831000</v>
      </c>
      <c r="H639" s="7">
        <v>364530</v>
      </c>
      <c r="I639" s="12">
        <f>H639/G639*100</f>
        <v>43.866425992779781</v>
      </c>
      <c r="J639" s="12">
        <f t="shared" si="9"/>
        <v>5.8109876788199344</v>
      </c>
      <c r="K639" s="7">
        <v>729061</v>
      </c>
      <c r="L639" s="7">
        <v>161998</v>
      </c>
      <c r="M639" s="7">
        <f>G639-L639</f>
        <v>669002</v>
      </c>
      <c r="N639" s="7">
        <v>859186.375</v>
      </c>
      <c r="O639" s="22">
        <f>M639/N639</f>
        <v>0.77864596025513089</v>
      </c>
      <c r="P639" s="27">
        <v>4437</v>
      </c>
      <c r="Q639" s="32">
        <f>M639/P639</f>
        <v>150.77800315528509</v>
      </c>
      <c r="R639" s="37" t="s">
        <v>1402</v>
      </c>
      <c r="S639" s="42">
        <f>ABS(O2306-O639)*100</f>
        <v>59.971082979124354</v>
      </c>
      <c r="T639" t="s">
        <v>652</v>
      </c>
      <c r="V639" s="7">
        <v>145000</v>
      </c>
      <c r="W639" t="s">
        <v>33</v>
      </c>
      <c r="X639" s="17" t="s">
        <v>34</v>
      </c>
      <c r="Z639" t="s">
        <v>68</v>
      </c>
      <c r="AA639">
        <v>407</v>
      </c>
      <c r="AB639">
        <v>76</v>
      </c>
    </row>
    <row r="640" spans="1:28" x14ac:dyDescent="0.25">
      <c r="A640" t="s">
        <v>1403</v>
      </c>
      <c r="B640" t="s">
        <v>1404</v>
      </c>
      <c r="C640" s="17">
        <v>44666</v>
      </c>
      <c r="D640" s="7">
        <v>911000</v>
      </c>
      <c r="E640" t="s">
        <v>29</v>
      </c>
      <c r="F640" t="s">
        <v>30</v>
      </c>
      <c r="G640" s="7">
        <v>911000</v>
      </c>
      <c r="H640" s="7">
        <v>431280</v>
      </c>
      <c r="I640" s="12">
        <f>H640/G640*100</f>
        <v>47.341383095499452</v>
      </c>
      <c r="J640" s="12">
        <f t="shared" si="9"/>
        <v>2.3360305761002635</v>
      </c>
      <c r="K640" s="7">
        <v>862559</v>
      </c>
      <c r="L640" s="7">
        <v>235649</v>
      </c>
      <c r="M640" s="7">
        <f>G640-L640</f>
        <v>675351</v>
      </c>
      <c r="N640" s="7">
        <v>995095.25</v>
      </c>
      <c r="O640" s="22">
        <f>M640/N640</f>
        <v>0.67867975452601148</v>
      </c>
      <c r="P640" s="27">
        <v>4560</v>
      </c>
      <c r="Q640" s="32">
        <f>M640/P640</f>
        <v>148.10328947368421</v>
      </c>
      <c r="R640" s="37" t="s">
        <v>1405</v>
      </c>
      <c r="S640" s="42">
        <f>ABS(O2306-O640)*100</f>
        <v>69.967703552036298</v>
      </c>
      <c r="T640" t="s">
        <v>32</v>
      </c>
      <c r="V640" s="7">
        <v>215000</v>
      </c>
      <c r="W640" t="s">
        <v>33</v>
      </c>
      <c r="X640" s="17" t="s">
        <v>34</v>
      </c>
      <c r="Z640" t="s">
        <v>68</v>
      </c>
      <c r="AA640">
        <v>407</v>
      </c>
      <c r="AB640">
        <v>81</v>
      </c>
    </row>
    <row r="641" spans="1:28" x14ac:dyDescent="0.25">
      <c r="A641" t="s">
        <v>1406</v>
      </c>
      <c r="B641" t="s">
        <v>1407</v>
      </c>
      <c r="C641" s="17">
        <v>44301</v>
      </c>
      <c r="D641" s="7">
        <v>800000</v>
      </c>
      <c r="E641" t="s">
        <v>29</v>
      </c>
      <c r="F641" t="s">
        <v>30</v>
      </c>
      <c r="G641" s="7">
        <v>800000</v>
      </c>
      <c r="H641" s="7">
        <v>426850</v>
      </c>
      <c r="I641" s="12">
        <f>H641/G641*100</f>
        <v>53.356250000000003</v>
      </c>
      <c r="J641" s="12">
        <f t="shared" si="9"/>
        <v>3.678836328400287</v>
      </c>
      <c r="K641" s="7">
        <v>853704</v>
      </c>
      <c r="L641" s="7">
        <v>233524</v>
      </c>
      <c r="M641" s="7">
        <f>G641-L641</f>
        <v>566476</v>
      </c>
      <c r="N641" s="7">
        <v>984412.6875</v>
      </c>
      <c r="O641" s="22">
        <f>M641/N641</f>
        <v>0.57544565119189406</v>
      </c>
      <c r="P641" s="27">
        <v>4555</v>
      </c>
      <c r="Q641" s="32">
        <f>M641/P641</f>
        <v>124.3635565312843</v>
      </c>
      <c r="R641" s="37" t="s">
        <v>1405</v>
      </c>
      <c r="S641" s="42">
        <f>ABS(O2306-O641)*100</f>
        <v>80.291113885448041</v>
      </c>
      <c r="T641" t="s">
        <v>32</v>
      </c>
      <c r="V641" s="7">
        <v>215000</v>
      </c>
      <c r="W641" t="s">
        <v>33</v>
      </c>
      <c r="X641" s="17" t="s">
        <v>34</v>
      </c>
      <c r="Z641" t="s">
        <v>68</v>
      </c>
      <c r="AA641">
        <v>407</v>
      </c>
      <c r="AB641">
        <v>90</v>
      </c>
    </row>
    <row r="642" spans="1:28" x14ac:dyDescent="0.25">
      <c r="A642" t="s">
        <v>1408</v>
      </c>
      <c r="B642" t="s">
        <v>1409</v>
      </c>
      <c r="C642" s="17">
        <v>44545</v>
      </c>
      <c r="D642" s="7">
        <v>530000</v>
      </c>
      <c r="E642" t="s">
        <v>29</v>
      </c>
      <c r="F642" t="s">
        <v>30</v>
      </c>
      <c r="G642" s="7">
        <v>530000</v>
      </c>
      <c r="H642" s="7">
        <v>267940</v>
      </c>
      <c r="I642" s="12">
        <f>H642/G642*100</f>
        <v>50.554716981132074</v>
      </c>
      <c r="J642" s="12">
        <f t="shared" si="9"/>
        <v>0.87730330953235836</v>
      </c>
      <c r="K642" s="7">
        <v>535872</v>
      </c>
      <c r="L642" s="7">
        <v>124399</v>
      </c>
      <c r="M642" s="7">
        <f>G642-L642</f>
        <v>405601</v>
      </c>
      <c r="N642" s="7">
        <v>514341.25</v>
      </c>
      <c r="O642" s="22">
        <f>M642/N642</f>
        <v>0.78858345505051364</v>
      </c>
      <c r="P642" s="27">
        <v>2920</v>
      </c>
      <c r="Q642" s="32">
        <f>M642/P642</f>
        <v>138.90445205479452</v>
      </c>
      <c r="R642" s="37" t="s">
        <v>1410</v>
      </c>
      <c r="S642" s="42">
        <f>ABS(O2306-O642)*100</f>
        <v>58.977333499586081</v>
      </c>
      <c r="T642" t="s">
        <v>32</v>
      </c>
      <c r="V642" s="7">
        <v>100000</v>
      </c>
      <c r="W642" t="s">
        <v>33</v>
      </c>
      <c r="X642" s="17" t="s">
        <v>34</v>
      </c>
      <c r="Z642" t="s">
        <v>68</v>
      </c>
      <c r="AA642">
        <v>401</v>
      </c>
      <c r="AB642">
        <v>67</v>
      </c>
    </row>
    <row r="643" spans="1:28" x14ac:dyDescent="0.25">
      <c r="A643" t="s">
        <v>1411</v>
      </c>
      <c r="B643" t="s">
        <v>1412</v>
      </c>
      <c r="C643" s="17">
        <v>44665</v>
      </c>
      <c r="D643" s="7">
        <v>740000</v>
      </c>
      <c r="E643" t="s">
        <v>29</v>
      </c>
      <c r="F643" t="s">
        <v>30</v>
      </c>
      <c r="G643" s="7">
        <v>740000</v>
      </c>
      <c r="H643" s="7">
        <v>367460</v>
      </c>
      <c r="I643" s="12">
        <f>H643/G643*100</f>
        <v>49.656756756756756</v>
      </c>
      <c r="J643" s="12">
        <f t="shared" ref="J643:J706" si="10">+ABS(I643-$I$2311)</f>
        <v>2.0656914842959395E-2</v>
      </c>
      <c r="K643" s="7">
        <v>734915</v>
      </c>
      <c r="L643" s="7">
        <v>86985</v>
      </c>
      <c r="M643" s="7">
        <f>G643-L643</f>
        <v>653015</v>
      </c>
      <c r="N643" s="7">
        <v>390319.28125</v>
      </c>
      <c r="O643" s="22">
        <f>M643/N643</f>
        <v>1.6730277784605343</v>
      </c>
      <c r="P643" s="27">
        <v>3162</v>
      </c>
      <c r="Q643" s="32">
        <f>M643/P643</f>
        <v>206.51960784313727</v>
      </c>
      <c r="R643" s="37" t="s">
        <v>1413</v>
      </c>
      <c r="S643" s="42">
        <f>ABS(O2306-O643)*100</f>
        <v>29.467098841415982</v>
      </c>
      <c r="T643" t="s">
        <v>74</v>
      </c>
      <c r="V643" s="7">
        <v>74250</v>
      </c>
      <c r="W643" t="s">
        <v>33</v>
      </c>
      <c r="X643" s="17" t="s">
        <v>34</v>
      </c>
      <c r="Z643" t="s">
        <v>873</v>
      </c>
      <c r="AA643">
        <v>401</v>
      </c>
      <c r="AB643">
        <v>65</v>
      </c>
    </row>
    <row r="644" spans="1:28" x14ac:dyDescent="0.25">
      <c r="A644" t="s">
        <v>1414</v>
      </c>
      <c r="B644" t="s">
        <v>1415</v>
      </c>
      <c r="C644" s="17">
        <v>44715</v>
      </c>
      <c r="D644" s="7">
        <v>494000</v>
      </c>
      <c r="E644" t="s">
        <v>29</v>
      </c>
      <c r="F644" t="s">
        <v>30</v>
      </c>
      <c r="G644" s="7">
        <v>494000</v>
      </c>
      <c r="H644" s="7">
        <v>243180</v>
      </c>
      <c r="I644" s="12">
        <f>H644/G644*100</f>
        <v>49.226720647773284</v>
      </c>
      <c r="J644" s="12">
        <f t="shared" si="10"/>
        <v>0.45069302382643173</v>
      </c>
      <c r="K644" s="7">
        <v>486362</v>
      </c>
      <c r="L644" s="7">
        <v>71743</v>
      </c>
      <c r="M644" s="7">
        <f>G644-L644</f>
        <v>422257</v>
      </c>
      <c r="N644" s="7">
        <v>414619</v>
      </c>
      <c r="O644" s="22">
        <f>M644/N644</f>
        <v>1.0184217317585542</v>
      </c>
      <c r="P644" s="27">
        <v>2758</v>
      </c>
      <c r="Q644" s="32">
        <f>M644/P644</f>
        <v>153.10261058738217</v>
      </c>
      <c r="R644" s="37" t="s">
        <v>1416</v>
      </c>
      <c r="S644" s="42">
        <f>ABS(O2306-O644)*100</f>
        <v>35.993505828782027</v>
      </c>
      <c r="T644" t="s">
        <v>32</v>
      </c>
      <c r="V644" s="7">
        <v>65000</v>
      </c>
      <c r="W644" t="s">
        <v>33</v>
      </c>
      <c r="X644" s="17" t="s">
        <v>34</v>
      </c>
      <c r="Z644" t="s">
        <v>873</v>
      </c>
      <c r="AA644">
        <v>407</v>
      </c>
      <c r="AB644">
        <v>73</v>
      </c>
    </row>
    <row r="645" spans="1:28" x14ac:dyDescent="0.25">
      <c r="A645" t="s">
        <v>1417</v>
      </c>
      <c r="B645" t="s">
        <v>1418</v>
      </c>
      <c r="C645" s="17">
        <v>44560</v>
      </c>
      <c r="D645" s="7">
        <v>480000</v>
      </c>
      <c r="E645" t="s">
        <v>29</v>
      </c>
      <c r="F645" t="s">
        <v>30</v>
      </c>
      <c r="G645" s="7">
        <v>480000</v>
      </c>
      <c r="H645" s="7">
        <v>249580</v>
      </c>
      <c r="I645" s="12">
        <f>H645/G645*100</f>
        <v>51.99583333333333</v>
      </c>
      <c r="J645" s="12">
        <f t="shared" si="10"/>
        <v>2.3184196617336141</v>
      </c>
      <c r="K645" s="7">
        <v>499150</v>
      </c>
      <c r="L645" s="7">
        <v>81210</v>
      </c>
      <c r="M645" s="7">
        <f>G645-L645</f>
        <v>398790</v>
      </c>
      <c r="N645" s="7">
        <v>417940</v>
      </c>
      <c r="O645" s="22">
        <f>M645/N645</f>
        <v>0.95418002584102979</v>
      </c>
      <c r="P645" s="27">
        <v>2633</v>
      </c>
      <c r="Q645" s="32">
        <f>M645/P645</f>
        <v>151.45841245727308</v>
      </c>
      <c r="R645" s="37" t="s">
        <v>1416</v>
      </c>
      <c r="S645" s="42">
        <f>ABS(O2306-O645)*100</f>
        <v>42.41767642053447</v>
      </c>
      <c r="T645" t="s">
        <v>32</v>
      </c>
      <c r="V645" s="7">
        <v>75000</v>
      </c>
      <c r="W645" t="s">
        <v>33</v>
      </c>
      <c r="X645" s="17" t="s">
        <v>34</v>
      </c>
      <c r="Z645" t="s">
        <v>873</v>
      </c>
      <c r="AA645">
        <v>407</v>
      </c>
      <c r="AB645">
        <v>74</v>
      </c>
    </row>
    <row r="646" spans="1:28" x14ac:dyDescent="0.25">
      <c r="A646" t="s">
        <v>1419</v>
      </c>
      <c r="B646" t="s">
        <v>1420</v>
      </c>
      <c r="C646" s="17">
        <v>44894</v>
      </c>
      <c r="D646" s="7">
        <v>485000</v>
      </c>
      <c r="E646" t="s">
        <v>29</v>
      </c>
      <c r="F646" t="s">
        <v>30</v>
      </c>
      <c r="G646" s="7">
        <v>485000</v>
      </c>
      <c r="H646" s="7">
        <v>235790</v>
      </c>
      <c r="I646" s="12">
        <f>H646/G646*100</f>
        <v>48.616494845360826</v>
      </c>
      <c r="J646" s="12">
        <f t="shared" si="10"/>
        <v>1.0609188262388898</v>
      </c>
      <c r="K646" s="7">
        <v>471583</v>
      </c>
      <c r="L646" s="7">
        <v>71068</v>
      </c>
      <c r="M646" s="7">
        <f>G646-L646</f>
        <v>413932</v>
      </c>
      <c r="N646" s="7">
        <v>400515</v>
      </c>
      <c r="O646" s="22">
        <f>M646/N646</f>
        <v>1.0334993695616894</v>
      </c>
      <c r="P646" s="27">
        <v>2619</v>
      </c>
      <c r="Q646" s="32">
        <f>M646/P646</f>
        <v>158.04963726613212</v>
      </c>
      <c r="R646" s="37" t="s">
        <v>1416</v>
      </c>
      <c r="S646" s="42">
        <f>ABS(O2306-O646)*100</f>
        <v>34.485742048468502</v>
      </c>
      <c r="T646" t="s">
        <v>32</v>
      </c>
      <c r="V646" s="7">
        <v>65000</v>
      </c>
      <c r="W646" t="s">
        <v>33</v>
      </c>
      <c r="X646" s="17" t="s">
        <v>34</v>
      </c>
      <c r="Z646" t="s">
        <v>873</v>
      </c>
      <c r="AA646">
        <v>407</v>
      </c>
      <c r="AB646">
        <v>72</v>
      </c>
    </row>
    <row r="647" spans="1:28" x14ac:dyDescent="0.25">
      <c r="A647" t="s">
        <v>1421</v>
      </c>
      <c r="B647" t="s">
        <v>1422</v>
      </c>
      <c r="C647" s="17">
        <v>44609</v>
      </c>
      <c r="D647" s="7">
        <v>399900</v>
      </c>
      <c r="E647" t="s">
        <v>29</v>
      </c>
      <c r="F647" t="s">
        <v>30</v>
      </c>
      <c r="G647" s="7">
        <v>399900</v>
      </c>
      <c r="H647" s="7">
        <v>205920</v>
      </c>
      <c r="I647" s="12">
        <f>H647/G647*100</f>
        <v>51.492873218304581</v>
      </c>
      <c r="J647" s="12">
        <f t="shared" si="10"/>
        <v>1.8154595467048651</v>
      </c>
      <c r="K647" s="7">
        <v>411835</v>
      </c>
      <c r="L647" s="7">
        <v>77542</v>
      </c>
      <c r="M647" s="7">
        <f>G647-L647</f>
        <v>322358</v>
      </c>
      <c r="N647" s="7">
        <v>218492.15625</v>
      </c>
      <c r="O647" s="22">
        <f>M647/N647</f>
        <v>1.4753756177460031</v>
      </c>
      <c r="P647" s="27">
        <v>2604</v>
      </c>
      <c r="Q647" s="32">
        <f>M647/P647</f>
        <v>123.79339477726575</v>
      </c>
      <c r="R647" s="37" t="s">
        <v>1393</v>
      </c>
      <c r="S647" s="42">
        <f>ABS(O2306-O647)*100</f>
        <v>9.7018827699628662</v>
      </c>
      <c r="T647" t="s">
        <v>32</v>
      </c>
      <c r="V647" s="7">
        <v>65000</v>
      </c>
      <c r="W647" t="s">
        <v>33</v>
      </c>
      <c r="X647" s="17" t="s">
        <v>34</v>
      </c>
      <c r="Z647" t="s">
        <v>873</v>
      </c>
      <c r="AA647">
        <v>401</v>
      </c>
      <c r="AB647">
        <v>58</v>
      </c>
    </row>
    <row r="648" spans="1:28" x14ac:dyDescent="0.25">
      <c r="A648" t="s">
        <v>1423</v>
      </c>
      <c r="B648" t="s">
        <v>1424</v>
      </c>
      <c r="C648" s="17">
        <v>44620</v>
      </c>
      <c r="D648" s="7">
        <v>470000</v>
      </c>
      <c r="E648" t="s">
        <v>29</v>
      </c>
      <c r="F648" t="s">
        <v>30</v>
      </c>
      <c r="G648" s="7">
        <v>470000</v>
      </c>
      <c r="H648" s="7">
        <v>214380</v>
      </c>
      <c r="I648" s="12">
        <f>H648/G648*100</f>
        <v>45.612765957446811</v>
      </c>
      <c r="J648" s="12">
        <f t="shared" si="10"/>
        <v>4.0646477141529047</v>
      </c>
      <c r="K648" s="7">
        <v>428755</v>
      </c>
      <c r="L648" s="7">
        <v>90893</v>
      </c>
      <c r="M648" s="7">
        <f>G648-L648</f>
        <v>379107</v>
      </c>
      <c r="N648" s="7">
        <v>220824.84375</v>
      </c>
      <c r="O648" s="22">
        <f>M648/N648</f>
        <v>1.7167769421324452</v>
      </c>
      <c r="P648" s="27">
        <v>2708</v>
      </c>
      <c r="Q648" s="32">
        <f>M648/P648</f>
        <v>139.99519940915806</v>
      </c>
      <c r="R648" s="37" t="s">
        <v>1393</v>
      </c>
      <c r="S648" s="42">
        <f>ABS(O2306-O648)*100</f>
        <v>33.84201520860708</v>
      </c>
      <c r="T648" t="s">
        <v>32</v>
      </c>
      <c r="V648" s="7">
        <v>75000</v>
      </c>
      <c r="W648" t="s">
        <v>33</v>
      </c>
      <c r="X648" s="17" t="s">
        <v>34</v>
      </c>
      <c r="Z648" t="s">
        <v>873</v>
      </c>
      <c r="AA648">
        <v>401</v>
      </c>
      <c r="AB648">
        <v>58</v>
      </c>
    </row>
    <row r="649" spans="1:28" x14ac:dyDescent="0.25">
      <c r="A649" t="s">
        <v>1425</v>
      </c>
      <c r="B649" t="s">
        <v>1426</v>
      </c>
      <c r="C649" s="17">
        <v>44686</v>
      </c>
      <c r="D649" s="7">
        <v>465000</v>
      </c>
      <c r="E649" t="s">
        <v>29</v>
      </c>
      <c r="F649" t="s">
        <v>30</v>
      </c>
      <c r="G649" s="7">
        <v>465000</v>
      </c>
      <c r="H649" s="7">
        <v>189530</v>
      </c>
      <c r="I649" s="12">
        <f>H649/G649*100</f>
        <v>40.759139784946235</v>
      </c>
      <c r="J649" s="12">
        <f t="shared" si="10"/>
        <v>8.9182738866534805</v>
      </c>
      <c r="K649" s="7">
        <v>379065</v>
      </c>
      <c r="L649" s="7">
        <v>81968</v>
      </c>
      <c r="M649" s="7">
        <f>G649-L649</f>
        <v>383032</v>
      </c>
      <c r="N649" s="7">
        <v>194181.046875</v>
      </c>
      <c r="O649" s="22">
        <f>M649/N649</f>
        <v>1.9725509063022451</v>
      </c>
      <c r="P649" s="27">
        <v>1907</v>
      </c>
      <c r="Q649" s="32">
        <f>M649/P649</f>
        <v>200.8557944415312</v>
      </c>
      <c r="R649" s="37" t="s">
        <v>1393</v>
      </c>
      <c r="S649" s="42">
        <f>ABS(O2306-O649)*100</f>
        <v>59.41941162558706</v>
      </c>
      <c r="T649" t="s">
        <v>652</v>
      </c>
      <c r="V649" s="7">
        <v>75000</v>
      </c>
      <c r="W649" t="s">
        <v>33</v>
      </c>
      <c r="X649" s="17" t="s">
        <v>34</v>
      </c>
      <c r="Z649" t="s">
        <v>873</v>
      </c>
      <c r="AA649">
        <v>401</v>
      </c>
      <c r="AB649">
        <v>62</v>
      </c>
    </row>
    <row r="650" spans="1:28" x14ac:dyDescent="0.25">
      <c r="A650" t="s">
        <v>1427</v>
      </c>
      <c r="B650" t="s">
        <v>1428</v>
      </c>
      <c r="C650" s="17">
        <v>44770</v>
      </c>
      <c r="D650" s="7">
        <v>425000</v>
      </c>
      <c r="E650" t="s">
        <v>29</v>
      </c>
      <c r="F650" t="s">
        <v>30</v>
      </c>
      <c r="G650" s="7">
        <v>425000</v>
      </c>
      <c r="H650" s="7">
        <v>197220</v>
      </c>
      <c r="I650" s="12">
        <f>H650/G650*100</f>
        <v>46.404705882352943</v>
      </c>
      <c r="J650" s="12">
        <f t="shared" si="10"/>
        <v>3.2727077892467733</v>
      </c>
      <c r="K650" s="7">
        <v>394441</v>
      </c>
      <c r="L650" s="7">
        <v>88410</v>
      </c>
      <c r="M650" s="7">
        <f>G650-L650</f>
        <v>336590</v>
      </c>
      <c r="N650" s="7">
        <v>200020.265625</v>
      </c>
      <c r="O650" s="22">
        <f>M650/N650</f>
        <v>1.6827794871097828</v>
      </c>
      <c r="P650" s="27">
        <v>2092</v>
      </c>
      <c r="Q650" s="32">
        <f>M650/P650</f>
        <v>160.89388145315488</v>
      </c>
      <c r="R650" s="37" t="s">
        <v>1393</v>
      </c>
      <c r="S650" s="42">
        <f>ABS(O2306-O650)*100</f>
        <v>30.442269706340831</v>
      </c>
      <c r="T650" t="s">
        <v>32</v>
      </c>
      <c r="V650" s="7">
        <v>80000</v>
      </c>
      <c r="W650" t="s">
        <v>33</v>
      </c>
      <c r="X650" s="17" t="s">
        <v>34</v>
      </c>
      <c r="Z650" t="s">
        <v>873</v>
      </c>
      <c r="AA650">
        <v>401</v>
      </c>
      <c r="AB650">
        <v>58</v>
      </c>
    </row>
    <row r="651" spans="1:28" x14ac:dyDescent="0.25">
      <c r="A651" t="s">
        <v>1429</v>
      </c>
      <c r="B651" t="s">
        <v>1430</v>
      </c>
      <c r="C651" s="17">
        <v>44680</v>
      </c>
      <c r="D651" s="7">
        <v>398000</v>
      </c>
      <c r="E651" t="s">
        <v>29</v>
      </c>
      <c r="F651" t="s">
        <v>30</v>
      </c>
      <c r="G651" s="7">
        <v>398000</v>
      </c>
      <c r="H651" s="7">
        <v>189930</v>
      </c>
      <c r="I651" s="12">
        <f>H651/G651*100</f>
        <v>47.721105527638194</v>
      </c>
      <c r="J651" s="12">
        <f t="shared" si="10"/>
        <v>1.9563081439615218</v>
      </c>
      <c r="K651" s="7">
        <v>379860</v>
      </c>
      <c r="L651" s="7">
        <v>88987</v>
      </c>
      <c r="M651" s="7">
        <f>G651-L651</f>
        <v>309013</v>
      </c>
      <c r="N651" s="7">
        <v>190113.078125</v>
      </c>
      <c r="O651" s="22">
        <f>M651/N651</f>
        <v>1.625416846897944</v>
      </c>
      <c r="P651" s="27">
        <v>2110</v>
      </c>
      <c r="Q651" s="32">
        <f>M651/P651</f>
        <v>146.4516587677725</v>
      </c>
      <c r="R651" s="37" t="s">
        <v>1393</v>
      </c>
      <c r="S651" s="42">
        <f>ABS(O2306-O651)*100</f>
        <v>24.706005685156953</v>
      </c>
      <c r="T651" t="s">
        <v>32</v>
      </c>
      <c r="V651" s="7">
        <v>80000</v>
      </c>
      <c r="W651" t="s">
        <v>33</v>
      </c>
      <c r="X651" s="17" t="s">
        <v>34</v>
      </c>
      <c r="Z651" t="s">
        <v>873</v>
      </c>
      <c r="AA651">
        <v>401</v>
      </c>
      <c r="AB651">
        <v>58</v>
      </c>
    </row>
    <row r="652" spans="1:28" x14ac:dyDescent="0.25">
      <c r="A652" t="s">
        <v>1431</v>
      </c>
      <c r="B652" t="s">
        <v>1432</v>
      </c>
      <c r="C652" s="17">
        <v>45001</v>
      </c>
      <c r="D652" s="7">
        <v>435000</v>
      </c>
      <c r="E652" t="s">
        <v>29</v>
      </c>
      <c r="F652" t="s">
        <v>30</v>
      </c>
      <c r="G652" s="7">
        <v>435000</v>
      </c>
      <c r="H652" s="7">
        <v>194270</v>
      </c>
      <c r="I652" s="12">
        <f>H652/G652*100</f>
        <v>44.659770114942525</v>
      </c>
      <c r="J652" s="12">
        <f t="shared" si="10"/>
        <v>5.0176435566571911</v>
      </c>
      <c r="K652" s="7">
        <v>388544</v>
      </c>
      <c r="L652" s="7">
        <v>85050</v>
      </c>
      <c r="M652" s="7">
        <f>G652-L652</f>
        <v>349950</v>
      </c>
      <c r="N652" s="7">
        <v>198362.09375</v>
      </c>
      <c r="O652" s="22">
        <f>M652/N652</f>
        <v>1.7641979542777437</v>
      </c>
      <c r="P652" s="27">
        <v>2092</v>
      </c>
      <c r="Q652" s="32">
        <f>M652/P652</f>
        <v>167.28011472275335</v>
      </c>
      <c r="R652" s="37" t="s">
        <v>1393</v>
      </c>
      <c r="S652" s="42">
        <f>ABS(O2306-O652)*100</f>
        <v>38.584116423136926</v>
      </c>
      <c r="T652" t="s">
        <v>32</v>
      </c>
      <c r="V652" s="7">
        <v>75000</v>
      </c>
      <c r="W652" t="s">
        <v>33</v>
      </c>
      <c r="X652" s="17" t="s">
        <v>34</v>
      </c>
      <c r="Z652" t="s">
        <v>873</v>
      </c>
      <c r="AA652">
        <v>401</v>
      </c>
      <c r="AB652">
        <v>58</v>
      </c>
    </row>
    <row r="653" spans="1:28" x14ac:dyDescent="0.25">
      <c r="A653" t="s">
        <v>1433</v>
      </c>
      <c r="B653" t="s">
        <v>1434</v>
      </c>
      <c r="C653" s="17">
        <v>44735</v>
      </c>
      <c r="D653" s="7">
        <v>380000</v>
      </c>
      <c r="E653" t="s">
        <v>29</v>
      </c>
      <c r="F653" t="s">
        <v>30</v>
      </c>
      <c r="G653" s="7">
        <v>380000</v>
      </c>
      <c r="H653" s="7">
        <v>178840</v>
      </c>
      <c r="I653" s="12">
        <f>H653/G653*100</f>
        <v>47.06315789473684</v>
      </c>
      <c r="J653" s="12">
        <f t="shared" si="10"/>
        <v>2.6142557768628762</v>
      </c>
      <c r="K653" s="7">
        <v>357675</v>
      </c>
      <c r="L653" s="7">
        <v>75638</v>
      </c>
      <c r="M653" s="7">
        <f>G653-L653</f>
        <v>304362</v>
      </c>
      <c r="N653" s="7">
        <v>184337.90625</v>
      </c>
      <c r="O653" s="22">
        <f>M653/N653</f>
        <v>1.6511091299215621</v>
      </c>
      <c r="P653" s="27">
        <v>2050</v>
      </c>
      <c r="Q653" s="32">
        <f>M653/P653</f>
        <v>148.46926829268293</v>
      </c>
      <c r="R653" s="37" t="s">
        <v>1393</v>
      </c>
      <c r="S653" s="42">
        <f>ABS(O2306-O653)*100</f>
        <v>27.275233987518767</v>
      </c>
      <c r="T653" t="s">
        <v>32</v>
      </c>
      <c r="V653" s="7">
        <v>65000</v>
      </c>
      <c r="W653" t="s">
        <v>33</v>
      </c>
      <c r="X653" s="17" t="s">
        <v>34</v>
      </c>
      <c r="Z653" t="s">
        <v>873</v>
      </c>
      <c r="AA653">
        <v>401</v>
      </c>
      <c r="AB653">
        <v>58</v>
      </c>
    </row>
    <row r="654" spans="1:28" x14ac:dyDescent="0.25">
      <c r="A654" t="s">
        <v>1435</v>
      </c>
      <c r="B654" t="s">
        <v>1436</v>
      </c>
      <c r="C654" s="17">
        <v>44557</v>
      </c>
      <c r="D654" s="7">
        <v>370000</v>
      </c>
      <c r="E654" t="s">
        <v>29</v>
      </c>
      <c r="F654" t="s">
        <v>30</v>
      </c>
      <c r="G654" s="7">
        <v>370000</v>
      </c>
      <c r="H654" s="7">
        <v>171540</v>
      </c>
      <c r="I654" s="12">
        <f>H654/G654*100</f>
        <v>46.362162162162164</v>
      </c>
      <c r="J654" s="12">
        <f t="shared" si="10"/>
        <v>3.3152515094375516</v>
      </c>
      <c r="K654" s="7">
        <v>343074</v>
      </c>
      <c r="L654" s="7">
        <v>71294</v>
      </c>
      <c r="M654" s="7">
        <f>G654-L654</f>
        <v>298706</v>
      </c>
      <c r="N654" s="7">
        <v>177633.984375</v>
      </c>
      <c r="O654" s="22">
        <f>M654/N654</f>
        <v>1.6815813767336716</v>
      </c>
      <c r="P654" s="27">
        <v>1851</v>
      </c>
      <c r="Q654" s="32">
        <f>M654/P654</f>
        <v>161.37547271745004</v>
      </c>
      <c r="R654" s="37" t="s">
        <v>1393</v>
      </c>
      <c r="S654" s="42">
        <f>ABS(O2306-O654)*100</f>
        <v>30.322458668729713</v>
      </c>
      <c r="T654" t="s">
        <v>156</v>
      </c>
      <c r="V654" s="7">
        <v>65000</v>
      </c>
      <c r="W654" t="s">
        <v>33</v>
      </c>
      <c r="X654" s="17" t="s">
        <v>34</v>
      </c>
      <c r="Z654" t="s">
        <v>873</v>
      </c>
      <c r="AA654">
        <v>401</v>
      </c>
      <c r="AB654">
        <v>58</v>
      </c>
    </row>
    <row r="655" spans="1:28" x14ac:dyDescent="0.25">
      <c r="A655" t="s">
        <v>1437</v>
      </c>
      <c r="B655" t="s">
        <v>1438</v>
      </c>
      <c r="C655" s="17">
        <v>44351</v>
      </c>
      <c r="D655" s="7">
        <v>405000</v>
      </c>
      <c r="E655" t="s">
        <v>29</v>
      </c>
      <c r="F655" t="s">
        <v>30</v>
      </c>
      <c r="G655" s="7">
        <v>405000</v>
      </c>
      <c r="H655" s="7">
        <v>212100</v>
      </c>
      <c r="I655" s="12">
        <f>H655/G655*100</f>
        <v>52.370370370370367</v>
      </c>
      <c r="J655" s="12">
        <f t="shared" si="10"/>
        <v>2.6929566987706508</v>
      </c>
      <c r="K655" s="7">
        <v>424209</v>
      </c>
      <c r="L655" s="7">
        <v>73121</v>
      </c>
      <c r="M655" s="7">
        <f>G655-L655</f>
        <v>331879</v>
      </c>
      <c r="N655" s="7">
        <v>229469.28125</v>
      </c>
      <c r="O655" s="22">
        <f>M655/N655</f>
        <v>1.4462894475118333</v>
      </c>
      <c r="P655" s="27">
        <v>2648</v>
      </c>
      <c r="Q655" s="32">
        <f>M655/P655</f>
        <v>125.33194864048339</v>
      </c>
      <c r="R655" s="37" t="s">
        <v>1393</v>
      </c>
      <c r="S655" s="42">
        <f>ABS(O2306-O655)*100</f>
        <v>6.7932657465458846</v>
      </c>
      <c r="T655" t="s">
        <v>32</v>
      </c>
      <c r="V655" s="7">
        <v>65000</v>
      </c>
      <c r="W655" t="s">
        <v>33</v>
      </c>
      <c r="X655" s="17" t="s">
        <v>34</v>
      </c>
      <c r="Z655" t="s">
        <v>873</v>
      </c>
      <c r="AA655">
        <v>401</v>
      </c>
      <c r="AB655">
        <v>58</v>
      </c>
    </row>
    <row r="656" spans="1:28" x14ac:dyDescent="0.25">
      <c r="A656" t="s">
        <v>1439</v>
      </c>
      <c r="B656" t="s">
        <v>1440</v>
      </c>
      <c r="C656" s="17">
        <v>44736</v>
      </c>
      <c r="D656" s="7">
        <v>437500</v>
      </c>
      <c r="E656" t="s">
        <v>29</v>
      </c>
      <c r="F656" t="s">
        <v>30</v>
      </c>
      <c r="G656" s="7">
        <v>437500</v>
      </c>
      <c r="H656" s="7">
        <v>217300</v>
      </c>
      <c r="I656" s="12">
        <f>H656/G656*100</f>
        <v>49.668571428571425</v>
      </c>
      <c r="J656" s="12">
        <f t="shared" si="10"/>
        <v>8.8422430282903974E-3</v>
      </c>
      <c r="K656" s="7">
        <v>434597</v>
      </c>
      <c r="L656" s="7">
        <v>83121</v>
      </c>
      <c r="M656" s="7">
        <f>G656-L656</f>
        <v>354379</v>
      </c>
      <c r="N656" s="7">
        <v>229722.875</v>
      </c>
      <c r="O656" s="22">
        <f>M656/N656</f>
        <v>1.542636970741377</v>
      </c>
      <c r="P656" s="27">
        <v>2648</v>
      </c>
      <c r="Q656" s="32">
        <f>M656/P656</f>
        <v>133.82892749244712</v>
      </c>
      <c r="R656" s="37" t="s">
        <v>1393</v>
      </c>
      <c r="S656" s="42">
        <f>ABS(O2306-O656)*100</f>
        <v>16.428018069500251</v>
      </c>
      <c r="T656" t="s">
        <v>32</v>
      </c>
      <c r="V656" s="7">
        <v>75000</v>
      </c>
      <c r="W656" t="s">
        <v>33</v>
      </c>
      <c r="X656" s="17" t="s">
        <v>34</v>
      </c>
      <c r="Z656" t="s">
        <v>873</v>
      </c>
      <c r="AA656">
        <v>401</v>
      </c>
      <c r="AB656">
        <v>58</v>
      </c>
    </row>
    <row r="657" spans="1:28" x14ac:dyDescent="0.25">
      <c r="A657" t="s">
        <v>1441</v>
      </c>
      <c r="B657" t="s">
        <v>1442</v>
      </c>
      <c r="C657" s="17">
        <v>44407</v>
      </c>
      <c r="D657" s="7">
        <v>425000</v>
      </c>
      <c r="E657" t="s">
        <v>29</v>
      </c>
      <c r="F657" t="s">
        <v>30</v>
      </c>
      <c r="G657" s="7">
        <v>425000</v>
      </c>
      <c r="H657" s="7">
        <v>217330</v>
      </c>
      <c r="I657" s="12">
        <f>H657/G657*100</f>
        <v>51.136470588235298</v>
      </c>
      <c r="J657" s="12">
        <f t="shared" si="10"/>
        <v>1.459056916635582</v>
      </c>
      <c r="K657" s="7">
        <v>434664</v>
      </c>
      <c r="L657" s="7">
        <v>87114</v>
      </c>
      <c r="M657" s="7">
        <f>G657-L657</f>
        <v>337886</v>
      </c>
      <c r="N657" s="7">
        <v>227156.859375</v>
      </c>
      <c r="O657" s="22">
        <f>M657/N657</f>
        <v>1.4874567333324666</v>
      </c>
      <c r="P657" s="27">
        <v>2484</v>
      </c>
      <c r="Q657" s="32">
        <f>M657/P657</f>
        <v>136.02495974235106</v>
      </c>
      <c r="R657" s="37" t="s">
        <v>1393</v>
      </c>
      <c r="S657" s="42">
        <f>ABS(O2306-O657)*100</f>
        <v>10.909994328609219</v>
      </c>
      <c r="T657" t="s">
        <v>32</v>
      </c>
      <c r="V657" s="7">
        <v>75000</v>
      </c>
      <c r="W657" t="s">
        <v>33</v>
      </c>
      <c r="X657" s="17" t="s">
        <v>34</v>
      </c>
      <c r="Z657" t="s">
        <v>873</v>
      </c>
      <c r="AA657">
        <v>401</v>
      </c>
      <c r="AB657">
        <v>62</v>
      </c>
    </row>
    <row r="658" spans="1:28" x14ac:dyDescent="0.25">
      <c r="A658" t="s">
        <v>1443</v>
      </c>
      <c r="B658" t="s">
        <v>1444</v>
      </c>
      <c r="C658" s="17">
        <v>45001</v>
      </c>
      <c r="D658" s="7">
        <v>378000</v>
      </c>
      <c r="E658" t="s">
        <v>29</v>
      </c>
      <c r="F658" t="s">
        <v>30</v>
      </c>
      <c r="G658" s="7">
        <v>378000</v>
      </c>
      <c r="H658" s="7">
        <v>190170</v>
      </c>
      <c r="I658" s="12">
        <f>H658/G658*100</f>
        <v>50.309523809523803</v>
      </c>
      <c r="J658" s="12">
        <f t="shared" si="10"/>
        <v>0.63211013792408721</v>
      </c>
      <c r="K658" s="7">
        <v>380336</v>
      </c>
      <c r="L658" s="7">
        <v>84940</v>
      </c>
      <c r="M658" s="7">
        <f>G658-L658</f>
        <v>293060</v>
      </c>
      <c r="N658" s="7">
        <v>193069.28125</v>
      </c>
      <c r="O658" s="22">
        <f>M658/N658</f>
        <v>1.5179007147207682</v>
      </c>
      <c r="P658" s="27">
        <v>2040</v>
      </c>
      <c r="Q658" s="32">
        <f>M658/P658</f>
        <v>143.65686274509804</v>
      </c>
      <c r="R658" s="37" t="s">
        <v>1393</v>
      </c>
      <c r="S658" s="42">
        <f>ABS(O2306-O658)*100</f>
        <v>13.954392467439369</v>
      </c>
      <c r="T658" t="s">
        <v>32</v>
      </c>
      <c r="V658" s="7">
        <v>75000</v>
      </c>
      <c r="W658" t="s">
        <v>33</v>
      </c>
      <c r="X658" s="17" t="s">
        <v>34</v>
      </c>
      <c r="Z658" t="s">
        <v>873</v>
      </c>
      <c r="AA658">
        <v>401</v>
      </c>
      <c r="AB658">
        <v>58</v>
      </c>
    </row>
    <row r="659" spans="1:28" x14ac:dyDescent="0.25">
      <c r="A659" t="s">
        <v>1445</v>
      </c>
      <c r="B659" t="s">
        <v>1446</v>
      </c>
      <c r="C659" s="17">
        <v>44454</v>
      </c>
      <c r="D659" s="7">
        <v>270000</v>
      </c>
      <c r="E659" t="s">
        <v>29</v>
      </c>
      <c r="F659" t="s">
        <v>30</v>
      </c>
      <c r="G659" s="7">
        <v>270000</v>
      </c>
      <c r="H659" s="7">
        <v>160010</v>
      </c>
      <c r="I659" s="12">
        <f>H659/G659*100</f>
        <v>59.262962962962959</v>
      </c>
      <c r="J659" s="12">
        <f t="shared" si="10"/>
        <v>9.5855492913632432</v>
      </c>
      <c r="K659" s="7">
        <v>320020</v>
      </c>
      <c r="L659" s="7">
        <v>73987</v>
      </c>
      <c r="M659" s="7">
        <f>G659-L659</f>
        <v>196013</v>
      </c>
      <c r="N659" s="7">
        <v>160805.875</v>
      </c>
      <c r="O659" s="22">
        <f>M659/N659</f>
        <v>1.2189417830660727</v>
      </c>
      <c r="P659" s="27">
        <v>1624</v>
      </c>
      <c r="Q659" s="32">
        <f>M659/P659</f>
        <v>120.69766009852216</v>
      </c>
      <c r="R659" s="37" t="s">
        <v>1393</v>
      </c>
      <c r="S659" s="42">
        <f>ABS(O2306-O659)*100</f>
        <v>15.941500698030175</v>
      </c>
      <c r="T659" t="s">
        <v>32</v>
      </c>
      <c r="V659" s="7">
        <v>65000</v>
      </c>
      <c r="W659" t="s">
        <v>33</v>
      </c>
      <c r="X659" s="17" t="s">
        <v>34</v>
      </c>
      <c r="Z659" t="s">
        <v>873</v>
      </c>
      <c r="AA659">
        <v>401</v>
      </c>
      <c r="AB659">
        <v>58</v>
      </c>
    </row>
    <row r="660" spans="1:28" x14ac:dyDescent="0.25">
      <c r="A660" t="s">
        <v>1447</v>
      </c>
      <c r="B660" t="s">
        <v>1448</v>
      </c>
      <c r="C660" s="17">
        <v>44470</v>
      </c>
      <c r="D660" s="7">
        <v>335000</v>
      </c>
      <c r="E660" t="s">
        <v>29</v>
      </c>
      <c r="F660" t="s">
        <v>30</v>
      </c>
      <c r="G660" s="7">
        <v>335000</v>
      </c>
      <c r="H660" s="7">
        <v>184250</v>
      </c>
      <c r="I660" s="12">
        <f>H660/G660*100</f>
        <v>55.000000000000007</v>
      </c>
      <c r="J660" s="12">
        <f t="shared" si="10"/>
        <v>5.3225863284002912</v>
      </c>
      <c r="K660" s="7">
        <v>368504</v>
      </c>
      <c r="L660" s="7">
        <v>73987</v>
      </c>
      <c r="M660" s="7">
        <f>G660-L660</f>
        <v>261013</v>
      </c>
      <c r="N660" s="7">
        <v>192494.765625</v>
      </c>
      <c r="O660" s="22">
        <f>M660/N660</f>
        <v>1.355948558666165</v>
      </c>
      <c r="P660" s="27">
        <v>2050</v>
      </c>
      <c r="Q660" s="32">
        <f>M660/P660</f>
        <v>127.32341463414635</v>
      </c>
      <c r="R660" s="37" t="s">
        <v>1393</v>
      </c>
      <c r="S660" s="42">
        <f>ABS(O2306-O660)*100</f>
        <v>2.240823138020942</v>
      </c>
      <c r="T660" t="s">
        <v>32</v>
      </c>
      <c r="V660" s="7">
        <v>65000</v>
      </c>
      <c r="W660" t="s">
        <v>33</v>
      </c>
      <c r="X660" s="17" t="s">
        <v>34</v>
      </c>
      <c r="Z660" t="s">
        <v>873</v>
      </c>
      <c r="AA660">
        <v>401</v>
      </c>
      <c r="AB660">
        <v>58</v>
      </c>
    </row>
    <row r="661" spans="1:28" x14ac:dyDescent="0.25">
      <c r="A661" t="s">
        <v>1449</v>
      </c>
      <c r="B661" t="s">
        <v>1450</v>
      </c>
      <c r="C661" s="17">
        <v>44916</v>
      </c>
      <c r="D661" s="7">
        <v>362000</v>
      </c>
      <c r="E661" t="s">
        <v>29</v>
      </c>
      <c r="F661" t="s">
        <v>30</v>
      </c>
      <c r="G661" s="7">
        <v>362000</v>
      </c>
      <c r="H661" s="7">
        <v>179210</v>
      </c>
      <c r="I661" s="12">
        <f>H661/G661*100</f>
        <v>49.505524861878456</v>
      </c>
      <c r="J661" s="12">
        <f t="shared" si="10"/>
        <v>0.17188880972125986</v>
      </c>
      <c r="K661" s="7">
        <v>358423</v>
      </c>
      <c r="L661" s="7">
        <v>71198</v>
      </c>
      <c r="M661" s="7">
        <f>G661-L661</f>
        <v>290802</v>
      </c>
      <c r="N661" s="7">
        <v>187728.765625</v>
      </c>
      <c r="O661" s="22">
        <f>M661/N661</f>
        <v>1.5490540250016624</v>
      </c>
      <c r="P661" s="27">
        <v>1909</v>
      </c>
      <c r="Q661" s="32">
        <f>M661/P661</f>
        <v>152.33211105290729</v>
      </c>
      <c r="R661" s="37" t="s">
        <v>1393</v>
      </c>
      <c r="S661" s="42">
        <f>ABS(O2306-O661)*100</f>
        <v>17.069723495528798</v>
      </c>
      <c r="T661" t="s">
        <v>156</v>
      </c>
      <c r="V661" s="7">
        <v>65000</v>
      </c>
      <c r="W661" t="s">
        <v>33</v>
      </c>
      <c r="X661" s="17" t="s">
        <v>34</v>
      </c>
      <c r="Z661" t="s">
        <v>873</v>
      </c>
      <c r="AA661">
        <v>401</v>
      </c>
      <c r="AB661">
        <v>58</v>
      </c>
    </row>
    <row r="662" spans="1:28" x14ac:dyDescent="0.25">
      <c r="A662" t="s">
        <v>1451</v>
      </c>
      <c r="B662" t="s">
        <v>1452</v>
      </c>
      <c r="C662" s="17">
        <v>44804</v>
      </c>
      <c r="D662" s="7">
        <v>367500</v>
      </c>
      <c r="E662" t="s">
        <v>29</v>
      </c>
      <c r="F662" t="s">
        <v>30</v>
      </c>
      <c r="G662" s="7">
        <v>367500</v>
      </c>
      <c r="H662" s="7">
        <v>174860</v>
      </c>
      <c r="I662" s="12">
        <f>H662/G662*100</f>
        <v>47.580952380952382</v>
      </c>
      <c r="J662" s="12">
        <f t="shared" si="10"/>
        <v>2.0964612906473334</v>
      </c>
      <c r="K662" s="7">
        <v>349714</v>
      </c>
      <c r="L662" s="7">
        <v>78121</v>
      </c>
      <c r="M662" s="7">
        <f>G662-L662</f>
        <v>289379</v>
      </c>
      <c r="N662" s="7">
        <v>177511.765625</v>
      </c>
      <c r="O662" s="22">
        <f>M662/N662</f>
        <v>1.6301961674547454</v>
      </c>
      <c r="P662" s="27">
        <v>2050</v>
      </c>
      <c r="Q662" s="32">
        <f>M662/P662</f>
        <v>141.16048780487804</v>
      </c>
      <c r="R662" s="37" t="s">
        <v>1393</v>
      </c>
      <c r="S662" s="42">
        <f>ABS(O2306-O662)*100</f>
        <v>25.183937740837091</v>
      </c>
      <c r="T662" t="s">
        <v>32</v>
      </c>
      <c r="V662" s="7">
        <v>70000</v>
      </c>
      <c r="W662" t="s">
        <v>33</v>
      </c>
      <c r="X662" s="17" t="s">
        <v>34</v>
      </c>
      <c r="Z662" t="s">
        <v>873</v>
      </c>
      <c r="AA662">
        <v>401</v>
      </c>
      <c r="AB662">
        <v>55</v>
      </c>
    </row>
    <row r="663" spans="1:28" x14ac:dyDescent="0.25">
      <c r="A663" t="s">
        <v>1453</v>
      </c>
      <c r="B663" t="s">
        <v>1454</v>
      </c>
      <c r="C663" s="17">
        <v>44288</v>
      </c>
      <c r="D663" s="7">
        <v>287500</v>
      </c>
      <c r="E663" t="s">
        <v>29</v>
      </c>
      <c r="F663" t="s">
        <v>30</v>
      </c>
      <c r="G663" s="7">
        <v>287500</v>
      </c>
      <c r="H663" s="7">
        <v>160850</v>
      </c>
      <c r="I663" s="12">
        <f>H663/G663*100</f>
        <v>55.947826086956518</v>
      </c>
      <c r="J663" s="12">
        <f t="shared" si="10"/>
        <v>6.2704124153568017</v>
      </c>
      <c r="K663" s="7">
        <v>321690</v>
      </c>
      <c r="L663" s="7">
        <v>74563</v>
      </c>
      <c r="M663" s="7">
        <f>G663-L663</f>
        <v>212937</v>
      </c>
      <c r="N663" s="7">
        <v>161520.921875</v>
      </c>
      <c r="O663" s="22">
        <f>M663/N663</f>
        <v>1.3183245707623596</v>
      </c>
      <c r="P663" s="27">
        <v>1684</v>
      </c>
      <c r="Q663" s="32">
        <f>M663/P663</f>
        <v>126.44714964370546</v>
      </c>
      <c r="R663" s="37" t="s">
        <v>1393</v>
      </c>
      <c r="S663" s="42">
        <f>ABS(O2306-O663)*100</f>
        <v>6.0032219284014809</v>
      </c>
      <c r="T663" t="s">
        <v>32</v>
      </c>
      <c r="V663" s="7">
        <v>65000</v>
      </c>
      <c r="W663" t="s">
        <v>33</v>
      </c>
      <c r="X663" s="17" t="s">
        <v>34</v>
      </c>
      <c r="Z663" t="s">
        <v>873</v>
      </c>
      <c r="AA663">
        <v>401</v>
      </c>
      <c r="AB663">
        <v>58</v>
      </c>
    </row>
    <row r="664" spans="1:28" x14ac:dyDescent="0.25">
      <c r="A664" t="s">
        <v>1455</v>
      </c>
      <c r="B664" t="s">
        <v>1456</v>
      </c>
      <c r="C664" s="17">
        <v>44467</v>
      </c>
      <c r="D664" s="7">
        <v>295000</v>
      </c>
      <c r="E664" t="s">
        <v>29</v>
      </c>
      <c r="F664" t="s">
        <v>30</v>
      </c>
      <c r="G664" s="7">
        <v>295000</v>
      </c>
      <c r="H664" s="7">
        <v>179440</v>
      </c>
      <c r="I664" s="12">
        <f>H664/G664*100</f>
        <v>60.827118644067802</v>
      </c>
      <c r="J664" s="12">
        <f t="shared" si="10"/>
        <v>11.149704972468086</v>
      </c>
      <c r="K664" s="7">
        <v>358886</v>
      </c>
      <c r="L664" s="7">
        <v>73819</v>
      </c>
      <c r="M664" s="7">
        <f>G664-L664</f>
        <v>221181</v>
      </c>
      <c r="N664" s="7">
        <v>186318.296875</v>
      </c>
      <c r="O664" s="22">
        <f>M664/N664</f>
        <v>1.1871136850740387</v>
      </c>
      <c r="P664" s="27">
        <v>1906</v>
      </c>
      <c r="Q664" s="32">
        <f>M664/P664</f>
        <v>116.04459601259181</v>
      </c>
      <c r="R664" s="37" t="s">
        <v>1393</v>
      </c>
      <c r="S664" s="42">
        <f>ABS(O2306-O664)*100</f>
        <v>19.124310497233576</v>
      </c>
      <c r="T664" t="s">
        <v>156</v>
      </c>
      <c r="V664" s="7">
        <v>65000</v>
      </c>
      <c r="W664" t="s">
        <v>33</v>
      </c>
      <c r="X664" s="17" t="s">
        <v>34</v>
      </c>
      <c r="Z664" t="s">
        <v>873</v>
      </c>
      <c r="AA664">
        <v>401</v>
      </c>
      <c r="AB664">
        <v>58</v>
      </c>
    </row>
    <row r="665" spans="1:28" x14ac:dyDescent="0.25">
      <c r="A665" t="s">
        <v>1457</v>
      </c>
      <c r="B665" t="s">
        <v>1458</v>
      </c>
      <c r="C665" s="17">
        <v>44655</v>
      </c>
      <c r="D665" s="7">
        <v>244900</v>
      </c>
      <c r="E665" t="s">
        <v>29</v>
      </c>
      <c r="F665" t="s">
        <v>30</v>
      </c>
      <c r="G665" s="7">
        <v>244900</v>
      </c>
      <c r="H665" s="7">
        <v>93720</v>
      </c>
      <c r="I665" s="12">
        <f>H665/G665*100</f>
        <v>38.268681094324215</v>
      </c>
      <c r="J665" s="12">
        <f t="shared" si="10"/>
        <v>11.408732577275501</v>
      </c>
      <c r="K665" s="7">
        <v>187443</v>
      </c>
      <c r="L665" s="7">
        <v>47228</v>
      </c>
      <c r="M665" s="7">
        <f>G665-L665</f>
        <v>197672</v>
      </c>
      <c r="N665" s="7">
        <v>72650.2578125</v>
      </c>
      <c r="O665" s="22">
        <f>M665/N665</f>
        <v>2.7208712804593671</v>
      </c>
      <c r="P665" s="27">
        <v>1153</v>
      </c>
      <c r="Q665" s="32">
        <f>M665/P665</f>
        <v>171.44145706851691</v>
      </c>
      <c r="R665" s="37" t="s">
        <v>1459</v>
      </c>
      <c r="S665" s="42">
        <f>ABS(O2306-O665)*100</f>
        <v>134.25144904129925</v>
      </c>
      <c r="T665" t="s">
        <v>74</v>
      </c>
      <c r="V665" s="7">
        <v>45000</v>
      </c>
      <c r="W665" t="s">
        <v>33</v>
      </c>
      <c r="X665" s="17" t="s">
        <v>34</v>
      </c>
      <c r="Z665" t="s">
        <v>1460</v>
      </c>
      <c r="AA665">
        <v>401</v>
      </c>
      <c r="AB665">
        <v>42</v>
      </c>
    </row>
    <row r="666" spans="1:28" x14ac:dyDescent="0.25">
      <c r="A666" t="s">
        <v>1461</v>
      </c>
      <c r="B666" t="s">
        <v>1462</v>
      </c>
      <c r="C666" s="17">
        <v>44498</v>
      </c>
      <c r="D666" s="7">
        <v>327000</v>
      </c>
      <c r="E666" t="s">
        <v>29</v>
      </c>
      <c r="F666" t="s">
        <v>30</v>
      </c>
      <c r="G666" s="7">
        <v>327000</v>
      </c>
      <c r="H666" s="7">
        <v>173840</v>
      </c>
      <c r="I666" s="12">
        <f>H666/G666*100</f>
        <v>53.162079510703364</v>
      </c>
      <c r="J666" s="12">
        <f t="shared" si="10"/>
        <v>3.4846658391036485</v>
      </c>
      <c r="K666" s="7">
        <v>347672</v>
      </c>
      <c r="L666" s="7">
        <v>52502</v>
      </c>
      <c r="M666" s="7">
        <f>G666-L666</f>
        <v>274498</v>
      </c>
      <c r="N666" s="7">
        <v>152937.828125</v>
      </c>
      <c r="O666" s="22">
        <f>M666/N666</f>
        <v>1.7948339097351753</v>
      </c>
      <c r="P666" s="27">
        <v>1609</v>
      </c>
      <c r="Q666" s="32">
        <f>M666/P666</f>
        <v>170.60161591050343</v>
      </c>
      <c r="R666" s="37" t="s">
        <v>1459</v>
      </c>
      <c r="S666" s="42">
        <f>ABS(O2306-O666)*100</f>
        <v>41.647711968880088</v>
      </c>
      <c r="T666" t="s">
        <v>74</v>
      </c>
      <c r="V666" s="7">
        <v>45000</v>
      </c>
      <c r="W666" t="s">
        <v>33</v>
      </c>
      <c r="X666" s="17" t="s">
        <v>34</v>
      </c>
      <c r="Z666" t="s">
        <v>1460</v>
      </c>
      <c r="AA666">
        <v>401</v>
      </c>
      <c r="AB666">
        <v>53</v>
      </c>
    </row>
    <row r="667" spans="1:28" x14ac:dyDescent="0.25">
      <c r="A667" t="s">
        <v>1463</v>
      </c>
      <c r="B667" t="s">
        <v>1464</v>
      </c>
      <c r="C667" s="17">
        <v>44295</v>
      </c>
      <c r="D667" s="7">
        <v>250100</v>
      </c>
      <c r="E667" t="s">
        <v>29</v>
      </c>
      <c r="F667" t="s">
        <v>30</v>
      </c>
      <c r="G667" s="7">
        <v>250100</v>
      </c>
      <c r="H667" s="7">
        <v>112320</v>
      </c>
      <c r="I667" s="12">
        <f>H667/G667*100</f>
        <v>44.910035985605759</v>
      </c>
      <c r="J667" s="12">
        <f t="shared" si="10"/>
        <v>4.7673776859939565</v>
      </c>
      <c r="K667" s="7">
        <v>224639</v>
      </c>
      <c r="L667" s="7">
        <v>48154</v>
      </c>
      <c r="M667" s="7">
        <f>G667-L667</f>
        <v>201946</v>
      </c>
      <c r="N667" s="7">
        <v>91443.0078125</v>
      </c>
      <c r="O667" s="22">
        <f>M667/N667</f>
        <v>2.2084356675371142</v>
      </c>
      <c r="P667" s="27">
        <v>1305</v>
      </c>
      <c r="Q667" s="32">
        <f>M667/P667</f>
        <v>154.74789272030651</v>
      </c>
      <c r="R667" s="37" t="s">
        <v>1459</v>
      </c>
      <c r="S667" s="42">
        <f>ABS(O2306-O667)*100</f>
        <v>83.007887749073973</v>
      </c>
      <c r="T667" t="s">
        <v>74</v>
      </c>
      <c r="V667" s="7">
        <v>45000</v>
      </c>
      <c r="W667" t="s">
        <v>33</v>
      </c>
      <c r="X667" s="17" t="s">
        <v>34</v>
      </c>
      <c r="Z667" t="s">
        <v>1460</v>
      </c>
      <c r="AA667">
        <v>401</v>
      </c>
      <c r="AB667">
        <v>47</v>
      </c>
    </row>
    <row r="668" spans="1:28" x14ac:dyDescent="0.25">
      <c r="A668" t="s">
        <v>1465</v>
      </c>
      <c r="B668" t="s">
        <v>1466</v>
      </c>
      <c r="C668" s="17">
        <v>44474</v>
      </c>
      <c r="D668" s="7">
        <v>270000</v>
      </c>
      <c r="E668" t="s">
        <v>29</v>
      </c>
      <c r="F668" t="s">
        <v>30</v>
      </c>
      <c r="G668" s="7">
        <v>270000</v>
      </c>
      <c r="H668" s="7">
        <v>163830</v>
      </c>
      <c r="I668" s="12">
        <f>H668/G668*100</f>
        <v>60.677777777777777</v>
      </c>
      <c r="J668" s="12">
        <f t="shared" si="10"/>
        <v>11.000364106178061</v>
      </c>
      <c r="K668" s="7">
        <v>327665</v>
      </c>
      <c r="L668" s="7">
        <v>49874</v>
      </c>
      <c r="M668" s="7">
        <f>G668-L668</f>
        <v>220126</v>
      </c>
      <c r="N668" s="7">
        <v>143933.15625</v>
      </c>
      <c r="O668" s="22">
        <f>M668/N668</f>
        <v>1.5293626967900247</v>
      </c>
      <c r="P668" s="27">
        <v>2075</v>
      </c>
      <c r="Q668" s="32">
        <f>M668/P668</f>
        <v>106.08481927710844</v>
      </c>
      <c r="R668" s="37" t="s">
        <v>1459</v>
      </c>
      <c r="S668" s="42">
        <f>ABS(O2306-O668)*100</f>
        <v>15.100590674365023</v>
      </c>
      <c r="T668" t="s">
        <v>156</v>
      </c>
      <c r="V668" s="7">
        <v>45000</v>
      </c>
      <c r="W668" t="s">
        <v>33</v>
      </c>
      <c r="X668" s="17" t="s">
        <v>34</v>
      </c>
      <c r="Z668" t="s">
        <v>1460</v>
      </c>
      <c r="AA668">
        <v>401</v>
      </c>
      <c r="AB668">
        <v>50</v>
      </c>
    </row>
    <row r="669" spans="1:28" x14ac:dyDescent="0.25">
      <c r="A669" t="s">
        <v>1467</v>
      </c>
      <c r="B669" t="s">
        <v>1468</v>
      </c>
      <c r="C669" s="17">
        <v>44322</v>
      </c>
      <c r="D669" s="7">
        <v>267500</v>
      </c>
      <c r="E669" t="s">
        <v>29</v>
      </c>
      <c r="F669" t="s">
        <v>30</v>
      </c>
      <c r="G669" s="7">
        <v>267500</v>
      </c>
      <c r="H669" s="7">
        <v>120380</v>
      </c>
      <c r="I669" s="12">
        <f>H669/G669*100</f>
        <v>45.001869158878506</v>
      </c>
      <c r="J669" s="12">
        <f t="shared" si="10"/>
        <v>4.6755445127212099</v>
      </c>
      <c r="K669" s="7">
        <v>240759</v>
      </c>
      <c r="L669" s="7">
        <v>52399</v>
      </c>
      <c r="M669" s="7">
        <f>G669-L669</f>
        <v>215101</v>
      </c>
      <c r="N669" s="7">
        <v>91882.9296875</v>
      </c>
      <c r="O669" s="22">
        <f>M669/N669</f>
        <v>2.3410333206785299</v>
      </c>
      <c r="P669" s="27">
        <v>1305</v>
      </c>
      <c r="Q669" s="32">
        <f>M669/P669</f>
        <v>164.82835249042145</v>
      </c>
      <c r="R669" s="37" t="s">
        <v>1469</v>
      </c>
      <c r="S669" s="42">
        <f>ABS(O2306-O669)*100</f>
        <v>96.267653063215548</v>
      </c>
      <c r="T669" t="s">
        <v>74</v>
      </c>
      <c r="V669" s="7">
        <v>45000</v>
      </c>
      <c r="W669" t="s">
        <v>33</v>
      </c>
      <c r="X669" s="17" t="s">
        <v>34</v>
      </c>
      <c r="Z669" t="s">
        <v>1460</v>
      </c>
      <c r="AA669">
        <v>401</v>
      </c>
      <c r="AB669">
        <v>47</v>
      </c>
    </row>
    <row r="670" spans="1:28" x14ac:dyDescent="0.25">
      <c r="A670" t="s">
        <v>1470</v>
      </c>
      <c r="B670" t="s">
        <v>1471</v>
      </c>
      <c r="C670" s="17">
        <v>44483</v>
      </c>
      <c r="D670" s="7">
        <v>252000</v>
      </c>
      <c r="E670" t="s">
        <v>29</v>
      </c>
      <c r="F670" t="s">
        <v>30</v>
      </c>
      <c r="G670" s="7">
        <v>252000</v>
      </c>
      <c r="H670" s="7">
        <v>125010</v>
      </c>
      <c r="I670" s="12">
        <f>H670/G670*100</f>
        <v>49.607142857142854</v>
      </c>
      <c r="J670" s="12">
        <f t="shared" si="10"/>
        <v>7.0270814456861785E-2</v>
      </c>
      <c r="K670" s="7">
        <v>250024</v>
      </c>
      <c r="L670" s="7">
        <v>46889</v>
      </c>
      <c r="M670" s="7">
        <f>G670-L670</f>
        <v>205111</v>
      </c>
      <c r="N670" s="7">
        <v>99090.2421875</v>
      </c>
      <c r="O670" s="22">
        <f>M670/N670</f>
        <v>2.0699414540927852</v>
      </c>
      <c r="P670" s="27">
        <v>1485</v>
      </c>
      <c r="Q670" s="32">
        <f>M670/P670</f>
        <v>138.12188552188553</v>
      </c>
      <c r="R670" s="37" t="s">
        <v>1469</v>
      </c>
      <c r="S670" s="42">
        <f>ABS(O2306-O670)*100</f>
        <v>69.158466404641075</v>
      </c>
      <c r="T670" t="s">
        <v>74</v>
      </c>
      <c r="V670" s="7">
        <v>45000</v>
      </c>
      <c r="W670" t="s">
        <v>33</v>
      </c>
      <c r="X670" s="17" t="s">
        <v>34</v>
      </c>
      <c r="Z670" t="s">
        <v>1460</v>
      </c>
      <c r="AA670">
        <v>401</v>
      </c>
      <c r="AB670">
        <v>47</v>
      </c>
    </row>
    <row r="671" spans="1:28" x14ac:dyDescent="0.25">
      <c r="A671" t="s">
        <v>1472</v>
      </c>
      <c r="B671" t="s">
        <v>1473</v>
      </c>
      <c r="C671" s="17">
        <v>44362</v>
      </c>
      <c r="D671" s="7">
        <v>315000</v>
      </c>
      <c r="E671" t="s">
        <v>29</v>
      </c>
      <c r="F671" t="s">
        <v>30</v>
      </c>
      <c r="G671" s="7">
        <v>315000</v>
      </c>
      <c r="H671" s="7">
        <v>159780</v>
      </c>
      <c r="I671" s="12">
        <f>H671/G671*100</f>
        <v>50.723809523809528</v>
      </c>
      <c r="J671" s="12">
        <f t="shared" si="10"/>
        <v>1.0463958522098125</v>
      </c>
      <c r="K671" s="7">
        <v>319567</v>
      </c>
      <c r="L671" s="7">
        <v>57329</v>
      </c>
      <c r="M671" s="7">
        <f>G671-L671</f>
        <v>257671</v>
      </c>
      <c r="N671" s="7">
        <v>127920.9765625</v>
      </c>
      <c r="O671" s="22">
        <f>M671/N671</f>
        <v>2.0142982560339222</v>
      </c>
      <c r="P671" s="27">
        <v>1807</v>
      </c>
      <c r="Q671" s="32">
        <f>M671/P671</f>
        <v>142.59601549529606</v>
      </c>
      <c r="R671" s="37" t="s">
        <v>1469</v>
      </c>
      <c r="S671" s="42">
        <f>ABS(O2306-O671)*100</f>
        <v>63.594146598754776</v>
      </c>
      <c r="T671" t="s">
        <v>74</v>
      </c>
      <c r="V671" s="7">
        <v>45000</v>
      </c>
      <c r="W671" t="s">
        <v>33</v>
      </c>
      <c r="X671" s="17" t="s">
        <v>34</v>
      </c>
      <c r="Z671" t="s">
        <v>1460</v>
      </c>
      <c r="AA671">
        <v>401</v>
      </c>
      <c r="AB671">
        <v>47</v>
      </c>
    </row>
    <row r="672" spans="1:28" x14ac:dyDescent="0.25">
      <c r="A672" t="s">
        <v>1474</v>
      </c>
      <c r="B672" t="s">
        <v>1475</v>
      </c>
      <c r="C672" s="17">
        <v>44658</v>
      </c>
      <c r="D672" s="7">
        <v>340000</v>
      </c>
      <c r="E672" t="s">
        <v>29</v>
      </c>
      <c r="F672" t="s">
        <v>30</v>
      </c>
      <c r="G672" s="7">
        <v>340000</v>
      </c>
      <c r="H672" s="7">
        <v>191110</v>
      </c>
      <c r="I672" s="12">
        <f>H672/G672*100</f>
        <v>56.208823529411767</v>
      </c>
      <c r="J672" s="12">
        <f t="shared" si="10"/>
        <v>6.5314098578120507</v>
      </c>
      <c r="K672" s="7">
        <v>382212</v>
      </c>
      <c r="L672" s="7">
        <v>52742</v>
      </c>
      <c r="M672" s="7">
        <f>G672-L672</f>
        <v>287258</v>
      </c>
      <c r="N672" s="7">
        <v>160717.078125</v>
      </c>
      <c r="O672" s="22">
        <f>M672/N672</f>
        <v>1.7873520558691405</v>
      </c>
      <c r="P672" s="27">
        <v>1950</v>
      </c>
      <c r="Q672" s="32">
        <f>M672/P672</f>
        <v>147.31179487179486</v>
      </c>
      <c r="R672" s="37" t="s">
        <v>1469</v>
      </c>
      <c r="S672" s="42">
        <f>ABS(O2306-O672)*100</f>
        <v>40.8995265822766</v>
      </c>
      <c r="T672" t="s">
        <v>156</v>
      </c>
      <c r="V672" s="7">
        <v>45000</v>
      </c>
      <c r="W672" t="s">
        <v>33</v>
      </c>
      <c r="X672" s="17" t="s">
        <v>34</v>
      </c>
      <c r="Z672" t="s">
        <v>1460</v>
      </c>
      <c r="AA672">
        <v>401</v>
      </c>
      <c r="AB672">
        <v>53</v>
      </c>
    </row>
    <row r="673" spans="1:28" x14ac:dyDescent="0.25">
      <c r="A673" t="s">
        <v>1476</v>
      </c>
      <c r="B673" t="s">
        <v>1477</v>
      </c>
      <c r="C673" s="17">
        <v>44799</v>
      </c>
      <c r="D673" s="7">
        <v>305000</v>
      </c>
      <c r="E673" t="s">
        <v>29</v>
      </c>
      <c r="F673" t="s">
        <v>30</v>
      </c>
      <c r="G673" s="7">
        <v>305000</v>
      </c>
      <c r="H673" s="7">
        <v>147630</v>
      </c>
      <c r="I673" s="12">
        <f>H673/G673*100</f>
        <v>48.403278688524594</v>
      </c>
      <c r="J673" s="12">
        <f t="shared" si="10"/>
        <v>1.2741349830751219</v>
      </c>
      <c r="K673" s="7">
        <v>295269</v>
      </c>
      <c r="L673" s="7">
        <v>49777</v>
      </c>
      <c r="M673" s="7">
        <f>G673-L673</f>
        <v>255223</v>
      </c>
      <c r="N673" s="7">
        <v>119752.1953125</v>
      </c>
      <c r="O673" s="22">
        <f>M673/N673</f>
        <v>2.1312594673858078</v>
      </c>
      <c r="P673" s="27">
        <v>1425</v>
      </c>
      <c r="Q673" s="32">
        <f>M673/P673</f>
        <v>179.1038596491228</v>
      </c>
      <c r="R673" s="37" t="s">
        <v>1469</v>
      </c>
      <c r="S673" s="42">
        <f>ABS(O2306-O673)*100</f>
        <v>75.290267733943338</v>
      </c>
      <c r="T673" t="s">
        <v>74</v>
      </c>
      <c r="V673" s="7">
        <v>45000</v>
      </c>
      <c r="W673" t="s">
        <v>33</v>
      </c>
      <c r="X673" s="17" t="s">
        <v>34</v>
      </c>
      <c r="Z673" t="s">
        <v>1460</v>
      </c>
      <c r="AA673">
        <v>401</v>
      </c>
      <c r="AB673">
        <v>47</v>
      </c>
    </row>
    <row r="674" spans="1:28" x14ac:dyDescent="0.25">
      <c r="A674" t="s">
        <v>1478</v>
      </c>
      <c r="B674" t="s">
        <v>1479</v>
      </c>
      <c r="C674" s="17">
        <v>44797</v>
      </c>
      <c r="D674" s="7">
        <v>317000</v>
      </c>
      <c r="E674" t="s">
        <v>29</v>
      </c>
      <c r="F674" t="s">
        <v>30</v>
      </c>
      <c r="G674" s="7">
        <v>317000</v>
      </c>
      <c r="H674" s="7">
        <v>129250</v>
      </c>
      <c r="I674" s="12">
        <f>H674/G674*100</f>
        <v>40.772870662460569</v>
      </c>
      <c r="J674" s="12">
        <f t="shared" si="10"/>
        <v>8.9045430091391466</v>
      </c>
      <c r="K674" s="7">
        <v>258502</v>
      </c>
      <c r="L674" s="7">
        <v>46919</v>
      </c>
      <c r="M674" s="7">
        <f>G674-L674</f>
        <v>270081</v>
      </c>
      <c r="N674" s="7">
        <v>103211.21875</v>
      </c>
      <c r="O674" s="22">
        <f>M674/N674</f>
        <v>2.616779486483876</v>
      </c>
      <c r="P674" s="27">
        <v>1425</v>
      </c>
      <c r="Q674" s="32">
        <f>M674/P674</f>
        <v>189.53052631578947</v>
      </c>
      <c r="R674" s="37" t="s">
        <v>1469</v>
      </c>
      <c r="S674" s="42">
        <f>ABS(O2306-O674)*100</f>
        <v>123.84226964375016</v>
      </c>
      <c r="T674" t="s">
        <v>74</v>
      </c>
      <c r="V674" s="7">
        <v>45000</v>
      </c>
      <c r="W674" t="s">
        <v>33</v>
      </c>
      <c r="X674" s="17" t="s">
        <v>34</v>
      </c>
      <c r="Z674" t="s">
        <v>1460</v>
      </c>
      <c r="AA674">
        <v>401</v>
      </c>
      <c r="AB674">
        <v>47</v>
      </c>
    </row>
    <row r="675" spans="1:28" x14ac:dyDescent="0.25">
      <c r="A675" t="s">
        <v>1480</v>
      </c>
      <c r="B675" t="s">
        <v>1481</v>
      </c>
      <c r="C675" s="17">
        <v>44565</v>
      </c>
      <c r="D675" s="7">
        <v>315700</v>
      </c>
      <c r="E675" t="s">
        <v>29</v>
      </c>
      <c r="F675" t="s">
        <v>30</v>
      </c>
      <c r="G675" s="7">
        <v>315700</v>
      </c>
      <c r="H675" s="7">
        <v>149630</v>
      </c>
      <c r="I675" s="12">
        <f>H675/G675*100</f>
        <v>47.396262274311056</v>
      </c>
      <c r="J675" s="12">
        <f t="shared" si="10"/>
        <v>2.2811513972886601</v>
      </c>
      <c r="K675" s="7">
        <v>299256</v>
      </c>
      <c r="L675" s="7">
        <v>48141</v>
      </c>
      <c r="M675" s="7">
        <f>G675-L675</f>
        <v>267559</v>
      </c>
      <c r="N675" s="7">
        <v>122495.125</v>
      </c>
      <c r="O675" s="22">
        <f>M675/N675</f>
        <v>2.1842420259581758</v>
      </c>
      <c r="P675" s="27">
        <v>1680</v>
      </c>
      <c r="Q675" s="32">
        <f>M675/P675</f>
        <v>159.26130952380953</v>
      </c>
      <c r="R675" s="37" t="s">
        <v>1469</v>
      </c>
      <c r="S675" s="42">
        <f>ABS(O2306-O675)*100</f>
        <v>80.588523591180135</v>
      </c>
      <c r="T675" t="s">
        <v>74</v>
      </c>
      <c r="V675" s="7">
        <v>45000</v>
      </c>
      <c r="W675" t="s">
        <v>33</v>
      </c>
      <c r="X675" s="17" t="s">
        <v>34</v>
      </c>
      <c r="Z675" t="s">
        <v>1460</v>
      </c>
      <c r="AA675">
        <v>401</v>
      </c>
      <c r="AB675">
        <v>47</v>
      </c>
    </row>
    <row r="676" spans="1:28" x14ac:dyDescent="0.25">
      <c r="A676" t="s">
        <v>1482</v>
      </c>
      <c r="B676" t="s">
        <v>1483</v>
      </c>
      <c r="C676" s="17">
        <v>44377</v>
      </c>
      <c r="D676" s="7">
        <v>325000</v>
      </c>
      <c r="E676" t="s">
        <v>29</v>
      </c>
      <c r="F676" t="s">
        <v>30</v>
      </c>
      <c r="G676" s="7">
        <v>325000</v>
      </c>
      <c r="H676" s="7">
        <v>175080</v>
      </c>
      <c r="I676" s="12">
        <f>H676/G676*100</f>
        <v>53.870769230769234</v>
      </c>
      <c r="J676" s="12">
        <f t="shared" si="10"/>
        <v>4.1933555591695182</v>
      </c>
      <c r="K676" s="7">
        <v>350154</v>
      </c>
      <c r="L676" s="7">
        <v>56594</v>
      </c>
      <c r="M676" s="7">
        <f>G676-L676</f>
        <v>268406</v>
      </c>
      <c r="N676" s="7">
        <v>143200</v>
      </c>
      <c r="O676" s="22">
        <f>M676/N676</f>
        <v>1.8743435754189943</v>
      </c>
      <c r="P676" s="27">
        <v>1645</v>
      </c>
      <c r="Q676" s="32">
        <f>M676/P676</f>
        <v>163.16474164133737</v>
      </c>
      <c r="R676" s="37" t="s">
        <v>1469</v>
      </c>
      <c r="S676" s="42">
        <f>ABS(O2306-O676)*100</f>
        <v>49.598678537261989</v>
      </c>
      <c r="T676" t="s">
        <v>74</v>
      </c>
      <c r="V676" s="7">
        <v>45000</v>
      </c>
      <c r="W676" t="s">
        <v>33</v>
      </c>
      <c r="X676" s="17" t="s">
        <v>34</v>
      </c>
      <c r="Z676" t="s">
        <v>1460</v>
      </c>
      <c r="AA676">
        <v>401</v>
      </c>
      <c r="AB676">
        <v>50</v>
      </c>
    </row>
    <row r="677" spans="1:28" x14ac:dyDescent="0.25">
      <c r="A677" t="s">
        <v>1484</v>
      </c>
      <c r="B677" t="s">
        <v>1485</v>
      </c>
      <c r="C677" s="17">
        <v>44512</v>
      </c>
      <c r="D677" s="7">
        <v>330000</v>
      </c>
      <c r="E677" t="s">
        <v>29</v>
      </c>
      <c r="F677" t="s">
        <v>30</v>
      </c>
      <c r="G677" s="7">
        <v>330000</v>
      </c>
      <c r="H677" s="7">
        <v>163930</v>
      </c>
      <c r="I677" s="12">
        <f>H677/G677*100</f>
        <v>49.675757575757572</v>
      </c>
      <c r="J677" s="12">
        <f t="shared" si="10"/>
        <v>1.6560958421436567E-3</v>
      </c>
      <c r="K677" s="7">
        <v>327850</v>
      </c>
      <c r="L677" s="7">
        <v>48925</v>
      </c>
      <c r="M677" s="7">
        <f>G677-L677</f>
        <v>281075</v>
      </c>
      <c r="N677" s="7">
        <v>136060.96875</v>
      </c>
      <c r="O677" s="22">
        <f>M677/N677</f>
        <v>2.0658018429697531</v>
      </c>
      <c r="P677" s="27">
        <v>1852</v>
      </c>
      <c r="Q677" s="32">
        <f>M677/P677</f>
        <v>151.76835853131749</v>
      </c>
      <c r="R677" s="37" t="s">
        <v>1469</v>
      </c>
      <c r="S677" s="42">
        <f>ABS(O2306-O677)*100</f>
        <v>68.744505292337863</v>
      </c>
      <c r="T677" t="s">
        <v>74</v>
      </c>
      <c r="V677" s="7">
        <v>45000</v>
      </c>
      <c r="W677" t="s">
        <v>33</v>
      </c>
      <c r="X677" s="17" t="s">
        <v>34</v>
      </c>
      <c r="Z677" t="s">
        <v>1460</v>
      </c>
      <c r="AA677">
        <v>401</v>
      </c>
      <c r="AB677">
        <v>47</v>
      </c>
    </row>
    <row r="678" spans="1:28" x14ac:dyDescent="0.25">
      <c r="A678" t="s">
        <v>1486</v>
      </c>
      <c r="B678" t="s">
        <v>1487</v>
      </c>
      <c r="C678" s="17">
        <v>44817</v>
      </c>
      <c r="D678" s="7">
        <v>360000</v>
      </c>
      <c r="E678" t="s">
        <v>29</v>
      </c>
      <c r="F678" t="s">
        <v>30</v>
      </c>
      <c r="G678" s="7">
        <v>360000</v>
      </c>
      <c r="H678" s="7">
        <v>185680</v>
      </c>
      <c r="I678" s="12">
        <f>H678/G678*100</f>
        <v>51.577777777777776</v>
      </c>
      <c r="J678" s="12">
        <f t="shared" si="10"/>
        <v>1.9003641061780598</v>
      </c>
      <c r="K678" s="7">
        <v>371367</v>
      </c>
      <c r="L678" s="7">
        <v>74401</v>
      </c>
      <c r="M678" s="7">
        <f>G678-L678</f>
        <v>285599</v>
      </c>
      <c r="N678" s="7">
        <v>219974.8125</v>
      </c>
      <c r="O678" s="22">
        <f>M678/N678</f>
        <v>1.2983259162909844</v>
      </c>
      <c r="P678" s="27">
        <v>2119</v>
      </c>
      <c r="Q678" s="32">
        <f>M678/P678</f>
        <v>134.78008494572913</v>
      </c>
      <c r="R678" s="37" t="s">
        <v>1488</v>
      </c>
      <c r="S678" s="42">
        <f>ABS(O2306-O678)*100</f>
        <v>8.0030873755390086</v>
      </c>
      <c r="T678" t="s">
        <v>74</v>
      </c>
      <c r="V678" s="7">
        <v>65000</v>
      </c>
      <c r="W678" t="s">
        <v>33</v>
      </c>
      <c r="X678" s="17" t="s">
        <v>34</v>
      </c>
      <c r="Z678" t="s">
        <v>1460</v>
      </c>
      <c r="AA678">
        <v>401</v>
      </c>
      <c r="AB678">
        <v>58</v>
      </c>
    </row>
    <row r="679" spans="1:28" x14ac:dyDescent="0.25">
      <c r="A679" t="s">
        <v>1489</v>
      </c>
      <c r="B679" t="s">
        <v>1490</v>
      </c>
      <c r="C679" s="17">
        <v>44859</v>
      </c>
      <c r="D679" s="7">
        <v>485000</v>
      </c>
      <c r="E679" t="s">
        <v>29</v>
      </c>
      <c r="F679" t="s">
        <v>30</v>
      </c>
      <c r="G679" s="7">
        <v>485000</v>
      </c>
      <c r="H679" s="7">
        <v>205370</v>
      </c>
      <c r="I679" s="12">
        <f>H679/G679*100</f>
        <v>42.344329896907219</v>
      </c>
      <c r="J679" s="12">
        <f t="shared" si="10"/>
        <v>7.3330837746924971</v>
      </c>
      <c r="K679" s="7">
        <v>410730</v>
      </c>
      <c r="L679" s="7">
        <v>74061</v>
      </c>
      <c r="M679" s="7">
        <f>G679-L679</f>
        <v>410939</v>
      </c>
      <c r="N679" s="7">
        <v>255052.265625</v>
      </c>
      <c r="O679" s="22">
        <f>M679/N679</f>
        <v>1.6111952544040453</v>
      </c>
      <c r="P679" s="27">
        <v>3184</v>
      </c>
      <c r="Q679" s="32">
        <f>M679/P679</f>
        <v>129.06375628140702</v>
      </c>
      <c r="R679" s="37" t="s">
        <v>1491</v>
      </c>
      <c r="S679" s="42">
        <f>ABS(O2306-O679)*100</f>
        <v>23.283846435767085</v>
      </c>
      <c r="T679" t="s">
        <v>32</v>
      </c>
      <c r="V679" s="7">
        <v>65000</v>
      </c>
      <c r="W679" t="s">
        <v>33</v>
      </c>
      <c r="X679" s="17" t="s">
        <v>34</v>
      </c>
      <c r="Z679" t="s">
        <v>1460</v>
      </c>
      <c r="AA679">
        <v>401</v>
      </c>
      <c r="AB679">
        <v>45</v>
      </c>
    </row>
    <row r="680" spans="1:28" x14ac:dyDescent="0.25">
      <c r="A680" t="s">
        <v>1492</v>
      </c>
      <c r="B680" t="s">
        <v>1493</v>
      </c>
      <c r="C680" s="17">
        <v>44991</v>
      </c>
      <c r="D680" s="7">
        <v>370000</v>
      </c>
      <c r="E680" t="s">
        <v>29</v>
      </c>
      <c r="F680" t="s">
        <v>30</v>
      </c>
      <c r="G680" s="7">
        <v>370000</v>
      </c>
      <c r="H680" s="7">
        <v>194610</v>
      </c>
      <c r="I680" s="12">
        <f>H680/G680*100</f>
        <v>52.597297297297295</v>
      </c>
      <c r="J680" s="12">
        <f t="shared" si="10"/>
        <v>2.9198836256975795</v>
      </c>
      <c r="K680" s="7">
        <v>389227</v>
      </c>
      <c r="L680" s="7">
        <v>80859</v>
      </c>
      <c r="M680" s="7">
        <f>G680-L680</f>
        <v>289141</v>
      </c>
      <c r="N680" s="7">
        <v>233612.125</v>
      </c>
      <c r="O680" s="22">
        <f>M680/N680</f>
        <v>1.2376968875224263</v>
      </c>
      <c r="P680" s="27">
        <v>2498</v>
      </c>
      <c r="Q680" s="32">
        <f>M680/P680</f>
        <v>115.74899919935949</v>
      </c>
      <c r="R680" s="37" t="s">
        <v>1491</v>
      </c>
      <c r="S680" s="42">
        <f>ABS(O2306-O680)*100</f>
        <v>14.065990252394812</v>
      </c>
      <c r="T680" t="s">
        <v>32</v>
      </c>
      <c r="V680" s="7">
        <v>65000</v>
      </c>
      <c r="W680" t="s">
        <v>33</v>
      </c>
      <c r="X680" s="17" t="s">
        <v>34</v>
      </c>
      <c r="Z680" t="s">
        <v>1460</v>
      </c>
      <c r="AA680">
        <v>401</v>
      </c>
      <c r="AB680">
        <v>58</v>
      </c>
    </row>
    <row r="681" spans="1:28" x14ac:dyDescent="0.25">
      <c r="A681" t="s">
        <v>1494</v>
      </c>
      <c r="B681" t="s">
        <v>1495</v>
      </c>
      <c r="C681" s="17">
        <v>44909</v>
      </c>
      <c r="D681" s="7">
        <v>625005</v>
      </c>
      <c r="E681" t="s">
        <v>29</v>
      </c>
      <c r="F681" t="s">
        <v>30</v>
      </c>
      <c r="G681" s="7">
        <v>625005</v>
      </c>
      <c r="H681" s="7">
        <v>358380</v>
      </c>
      <c r="I681" s="12">
        <f>H681/G681*100</f>
        <v>57.340341277269779</v>
      </c>
      <c r="J681" s="12">
        <f t="shared" si="10"/>
        <v>7.6629276056700633</v>
      </c>
      <c r="K681" s="7">
        <v>716753</v>
      </c>
      <c r="L681" s="7">
        <v>92420</v>
      </c>
      <c r="M681" s="7">
        <f>G681-L681</f>
        <v>532585</v>
      </c>
      <c r="N681" s="7">
        <v>630639.375</v>
      </c>
      <c r="O681" s="22">
        <f>M681/N681</f>
        <v>0.84451593273889691</v>
      </c>
      <c r="P681" s="27">
        <v>4384</v>
      </c>
      <c r="Q681" s="32">
        <f>M681/P681</f>
        <v>121.48380474452554</v>
      </c>
      <c r="R681" s="37" t="s">
        <v>1496</v>
      </c>
      <c r="S681" s="42">
        <f>ABS(O2306-O681)*100</f>
        <v>53.384085730747756</v>
      </c>
      <c r="T681" t="s">
        <v>32</v>
      </c>
      <c r="V681" s="7">
        <v>65000</v>
      </c>
      <c r="W681" t="s">
        <v>33</v>
      </c>
      <c r="X681" s="17" t="s">
        <v>34</v>
      </c>
      <c r="Z681" t="s">
        <v>1460</v>
      </c>
      <c r="AA681">
        <v>401</v>
      </c>
      <c r="AB681">
        <v>66</v>
      </c>
    </row>
    <row r="682" spans="1:28" x14ac:dyDescent="0.25">
      <c r="A682" t="s">
        <v>1497</v>
      </c>
      <c r="B682" t="s">
        <v>1498</v>
      </c>
      <c r="C682" s="17">
        <v>44985</v>
      </c>
      <c r="D682" s="7">
        <v>418000</v>
      </c>
      <c r="E682" t="s">
        <v>29</v>
      </c>
      <c r="F682" t="s">
        <v>30</v>
      </c>
      <c r="G682" s="7">
        <v>418000</v>
      </c>
      <c r="H682" s="7">
        <v>176890</v>
      </c>
      <c r="I682" s="12">
        <f>H682/G682*100</f>
        <v>42.318181818181813</v>
      </c>
      <c r="J682" s="12">
        <f t="shared" si="10"/>
        <v>7.3592318534179029</v>
      </c>
      <c r="K682" s="7">
        <v>353787</v>
      </c>
      <c r="L682" s="7">
        <v>68338</v>
      </c>
      <c r="M682" s="7">
        <f>G682-L682</f>
        <v>349662</v>
      </c>
      <c r="N682" s="7">
        <v>211443.703125</v>
      </c>
      <c r="O682" s="22">
        <f>M682/N682</f>
        <v>1.6536884042051088</v>
      </c>
      <c r="P682" s="27">
        <v>2415</v>
      </c>
      <c r="Q682" s="32">
        <f>M682/P682</f>
        <v>144.78757763975156</v>
      </c>
      <c r="R682" s="37" t="s">
        <v>1488</v>
      </c>
      <c r="S682" s="42">
        <f>ABS(O2306-O682)*100</f>
        <v>27.53316141587343</v>
      </c>
      <c r="T682" t="s">
        <v>32</v>
      </c>
      <c r="V682" s="7">
        <v>65000</v>
      </c>
      <c r="W682" t="s">
        <v>33</v>
      </c>
      <c r="X682" s="17" t="s">
        <v>34</v>
      </c>
      <c r="Z682" t="s">
        <v>1460</v>
      </c>
      <c r="AA682">
        <v>401</v>
      </c>
      <c r="AB682">
        <v>56</v>
      </c>
    </row>
    <row r="683" spans="1:28" x14ac:dyDescent="0.25">
      <c r="A683" t="s">
        <v>1499</v>
      </c>
      <c r="B683" t="s">
        <v>1500</v>
      </c>
      <c r="C683" s="17">
        <v>44900</v>
      </c>
      <c r="D683" s="7">
        <v>395555</v>
      </c>
      <c r="E683" t="s">
        <v>29</v>
      </c>
      <c r="F683" t="s">
        <v>30</v>
      </c>
      <c r="G683" s="7">
        <v>395555</v>
      </c>
      <c r="H683" s="7">
        <v>171650</v>
      </c>
      <c r="I683" s="12">
        <f>H683/G683*100</f>
        <v>43.394723868994198</v>
      </c>
      <c r="J683" s="12">
        <f t="shared" si="10"/>
        <v>6.2826898026055176</v>
      </c>
      <c r="K683" s="7">
        <v>343290</v>
      </c>
      <c r="L683" s="7">
        <v>79435</v>
      </c>
      <c r="M683" s="7">
        <f>G683-L683</f>
        <v>316120</v>
      </c>
      <c r="N683" s="7">
        <v>195448.140625</v>
      </c>
      <c r="O683" s="22">
        <f>M683/N683</f>
        <v>1.6174111403112765</v>
      </c>
      <c r="P683" s="27">
        <v>2190</v>
      </c>
      <c r="Q683" s="32">
        <f>M683/P683</f>
        <v>144.34703196347033</v>
      </c>
      <c r="R683" s="37" t="s">
        <v>1488</v>
      </c>
      <c r="S683" s="42">
        <f>ABS(O2306-O683)*100</f>
        <v>23.905435026490206</v>
      </c>
      <c r="T683" t="s">
        <v>97</v>
      </c>
      <c r="V683" s="7">
        <v>65000</v>
      </c>
      <c r="W683" t="s">
        <v>33</v>
      </c>
      <c r="X683" s="17" t="s">
        <v>34</v>
      </c>
      <c r="Z683" t="s">
        <v>1460</v>
      </c>
      <c r="AA683">
        <v>401</v>
      </c>
      <c r="AB683">
        <v>56</v>
      </c>
    </row>
    <row r="684" spans="1:28" x14ac:dyDescent="0.25">
      <c r="A684" t="s">
        <v>1501</v>
      </c>
      <c r="B684" t="s">
        <v>1502</v>
      </c>
      <c r="C684" s="17">
        <v>44620</v>
      </c>
      <c r="D684" s="7">
        <v>410000</v>
      </c>
      <c r="E684" t="s">
        <v>29</v>
      </c>
      <c r="F684" t="s">
        <v>30</v>
      </c>
      <c r="G684" s="7">
        <v>410000</v>
      </c>
      <c r="H684" s="7">
        <v>179980</v>
      </c>
      <c r="I684" s="12">
        <f>H684/G684*100</f>
        <v>43.897560975609757</v>
      </c>
      <c r="J684" s="12">
        <f t="shared" si="10"/>
        <v>5.779852695989959</v>
      </c>
      <c r="K684" s="7">
        <v>359964</v>
      </c>
      <c r="L684" s="7">
        <v>83309</v>
      </c>
      <c r="M684" s="7">
        <f>G684-L684</f>
        <v>326691</v>
      </c>
      <c r="N684" s="7">
        <v>204929.625</v>
      </c>
      <c r="O684" s="22">
        <f>M684/N684</f>
        <v>1.5941618982614154</v>
      </c>
      <c r="P684" s="27">
        <v>2234</v>
      </c>
      <c r="Q684" s="32">
        <f>M684/P684</f>
        <v>146.23589973142344</v>
      </c>
      <c r="R684" s="37" t="s">
        <v>1488</v>
      </c>
      <c r="S684" s="42">
        <f>ABS(O2306-O684)*100</f>
        <v>21.580510821504095</v>
      </c>
      <c r="T684" t="s">
        <v>32</v>
      </c>
      <c r="V684" s="7">
        <v>75000</v>
      </c>
      <c r="W684" t="s">
        <v>33</v>
      </c>
      <c r="X684" s="17" t="s">
        <v>34</v>
      </c>
      <c r="Z684" t="s">
        <v>1460</v>
      </c>
      <c r="AA684">
        <v>401</v>
      </c>
      <c r="AB684">
        <v>58</v>
      </c>
    </row>
    <row r="685" spans="1:28" x14ac:dyDescent="0.25">
      <c r="A685" t="s">
        <v>1503</v>
      </c>
      <c r="B685" t="s">
        <v>1504</v>
      </c>
      <c r="C685" s="17">
        <v>44889</v>
      </c>
      <c r="D685" s="7">
        <v>368000</v>
      </c>
      <c r="E685" t="s">
        <v>29</v>
      </c>
      <c r="F685" t="s">
        <v>30</v>
      </c>
      <c r="G685" s="7">
        <v>368000</v>
      </c>
      <c r="H685" s="7">
        <v>187970</v>
      </c>
      <c r="I685" s="12">
        <f>H685/G685*100</f>
        <v>51.078804347826093</v>
      </c>
      <c r="J685" s="12">
        <f t="shared" si="10"/>
        <v>1.4013906762263773</v>
      </c>
      <c r="K685" s="7">
        <v>375944</v>
      </c>
      <c r="L685" s="7">
        <v>71006</v>
      </c>
      <c r="M685" s="7">
        <f>G685-L685</f>
        <v>296994</v>
      </c>
      <c r="N685" s="7">
        <v>225880</v>
      </c>
      <c r="O685" s="22">
        <f>M685/N685</f>
        <v>1.314830883655038</v>
      </c>
      <c r="P685" s="27">
        <v>2396</v>
      </c>
      <c r="Q685" s="32">
        <f>M685/P685</f>
        <v>123.95409015025042</v>
      </c>
      <c r="R685" s="37" t="s">
        <v>1488</v>
      </c>
      <c r="S685" s="42">
        <f>ABS(O2306-O685)*100</f>
        <v>6.3525906391336484</v>
      </c>
      <c r="T685" t="s">
        <v>32</v>
      </c>
      <c r="V685" s="7">
        <v>65000</v>
      </c>
      <c r="W685" t="s">
        <v>33</v>
      </c>
      <c r="X685" s="17" t="s">
        <v>34</v>
      </c>
      <c r="Z685" t="s">
        <v>1460</v>
      </c>
      <c r="AA685">
        <v>401</v>
      </c>
      <c r="AB685">
        <v>58</v>
      </c>
    </row>
    <row r="686" spans="1:28" x14ac:dyDescent="0.25">
      <c r="A686" t="s">
        <v>1505</v>
      </c>
      <c r="B686" t="s">
        <v>1506</v>
      </c>
      <c r="C686" s="17">
        <v>44439</v>
      </c>
      <c r="D686" s="7">
        <v>420000</v>
      </c>
      <c r="E686" t="s">
        <v>29</v>
      </c>
      <c r="F686" t="s">
        <v>30</v>
      </c>
      <c r="G686" s="7">
        <v>420000</v>
      </c>
      <c r="H686" s="7">
        <v>225870</v>
      </c>
      <c r="I686" s="12">
        <f>H686/G686*100</f>
        <v>53.778571428571432</v>
      </c>
      <c r="J686" s="12">
        <f t="shared" si="10"/>
        <v>4.1011577569717161</v>
      </c>
      <c r="K686" s="7">
        <v>451745</v>
      </c>
      <c r="L686" s="7">
        <v>84611</v>
      </c>
      <c r="M686" s="7">
        <f>G686-L686</f>
        <v>335389</v>
      </c>
      <c r="N686" s="7">
        <v>271951.125</v>
      </c>
      <c r="O686" s="22">
        <f>M686/N686</f>
        <v>1.2332693972124587</v>
      </c>
      <c r="P686" s="27">
        <v>3198</v>
      </c>
      <c r="Q686" s="32">
        <f>M686/P686</f>
        <v>104.87460913070669</v>
      </c>
      <c r="R686" s="37" t="s">
        <v>1488</v>
      </c>
      <c r="S686" s="42">
        <f>ABS(O2306-O686)*100</f>
        <v>14.508739283391581</v>
      </c>
      <c r="T686" t="s">
        <v>32</v>
      </c>
      <c r="V686" s="7">
        <v>75000</v>
      </c>
      <c r="W686" t="s">
        <v>33</v>
      </c>
      <c r="X686" s="17" t="s">
        <v>34</v>
      </c>
      <c r="Z686" t="s">
        <v>1460</v>
      </c>
      <c r="AA686">
        <v>401</v>
      </c>
      <c r="AB686">
        <v>58</v>
      </c>
    </row>
    <row r="687" spans="1:28" x14ac:dyDescent="0.25">
      <c r="A687" t="s">
        <v>1507</v>
      </c>
      <c r="B687" t="s">
        <v>1508</v>
      </c>
      <c r="C687" s="17">
        <v>44978</v>
      </c>
      <c r="D687" s="7">
        <v>373000</v>
      </c>
      <c r="E687" t="s">
        <v>29</v>
      </c>
      <c r="F687" t="s">
        <v>30</v>
      </c>
      <c r="G687" s="7">
        <v>373000</v>
      </c>
      <c r="H687" s="7">
        <v>186210</v>
      </c>
      <c r="I687" s="12">
        <f>H687/G687*100</f>
        <v>49.922252010723859</v>
      </c>
      <c r="J687" s="12">
        <f t="shared" si="10"/>
        <v>0.24483833912414354</v>
      </c>
      <c r="K687" s="7">
        <v>372426</v>
      </c>
      <c r="L687" s="7">
        <v>88549</v>
      </c>
      <c r="M687" s="7">
        <f>G687-L687</f>
        <v>284451</v>
      </c>
      <c r="N687" s="7">
        <v>210279.265625</v>
      </c>
      <c r="O687" s="22">
        <f>M687/N687</f>
        <v>1.3527296624065333</v>
      </c>
      <c r="P687" s="27">
        <v>2288</v>
      </c>
      <c r="Q687" s="32">
        <f>M687/P687</f>
        <v>124.32298951048951</v>
      </c>
      <c r="R687" s="37" t="s">
        <v>1488</v>
      </c>
      <c r="S687" s="42">
        <f>ABS(O2306-O687)*100</f>
        <v>2.5627127639841207</v>
      </c>
      <c r="T687" t="s">
        <v>32</v>
      </c>
      <c r="V687" s="7">
        <v>65000</v>
      </c>
      <c r="W687" t="s">
        <v>33</v>
      </c>
      <c r="X687" s="17" t="s">
        <v>34</v>
      </c>
      <c r="Z687" t="s">
        <v>1460</v>
      </c>
      <c r="AA687">
        <v>401</v>
      </c>
      <c r="AB687">
        <v>58</v>
      </c>
    </row>
    <row r="688" spans="1:28" x14ac:dyDescent="0.25">
      <c r="A688" t="s">
        <v>1509</v>
      </c>
      <c r="B688" t="s">
        <v>1510</v>
      </c>
      <c r="C688" s="17">
        <v>44614</v>
      </c>
      <c r="D688" s="7">
        <v>346000</v>
      </c>
      <c r="E688" t="s">
        <v>29</v>
      </c>
      <c r="F688" t="s">
        <v>30</v>
      </c>
      <c r="G688" s="7">
        <v>346000</v>
      </c>
      <c r="H688" s="7">
        <v>184820</v>
      </c>
      <c r="I688" s="12">
        <f>H688/G688*100</f>
        <v>53.416184971098268</v>
      </c>
      <c r="J688" s="12">
        <f t="shared" si="10"/>
        <v>3.738771299498552</v>
      </c>
      <c r="K688" s="7">
        <v>369647</v>
      </c>
      <c r="L688" s="7">
        <v>75572</v>
      </c>
      <c r="M688" s="7">
        <f>G688-L688</f>
        <v>270428</v>
      </c>
      <c r="N688" s="7">
        <v>217833.328125</v>
      </c>
      <c r="O688" s="22">
        <f>M688/N688</f>
        <v>1.2414445591393592</v>
      </c>
      <c r="P688" s="27">
        <v>2045</v>
      </c>
      <c r="Q688" s="32">
        <f>M688/P688</f>
        <v>132.23863080684598</v>
      </c>
      <c r="R688" s="37" t="s">
        <v>1488</v>
      </c>
      <c r="S688" s="42">
        <f>ABS(O2306-O688)*100</f>
        <v>13.69122309070152</v>
      </c>
      <c r="T688" t="s">
        <v>74</v>
      </c>
      <c r="V688" s="7">
        <v>65000</v>
      </c>
      <c r="W688" t="s">
        <v>33</v>
      </c>
      <c r="X688" s="17" t="s">
        <v>34</v>
      </c>
      <c r="Z688" t="s">
        <v>1460</v>
      </c>
      <c r="AA688">
        <v>401</v>
      </c>
      <c r="AB688">
        <v>58</v>
      </c>
    </row>
    <row r="689" spans="1:28" x14ac:dyDescent="0.25">
      <c r="A689" t="s">
        <v>1511</v>
      </c>
      <c r="B689" t="s">
        <v>1512</v>
      </c>
      <c r="C689" s="17">
        <v>44368</v>
      </c>
      <c r="D689" s="7">
        <v>360000</v>
      </c>
      <c r="E689" t="s">
        <v>29</v>
      </c>
      <c r="F689" t="s">
        <v>30</v>
      </c>
      <c r="G689" s="7">
        <v>360000</v>
      </c>
      <c r="H689" s="7">
        <v>193270</v>
      </c>
      <c r="I689" s="12">
        <f>H689/G689*100</f>
        <v>53.68611111111111</v>
      </c>
      <c r="J689" s="12">
        <f t="shared" si="10"/>
        <v>4.0086974395113941</v>
      </c>
      <c r="K689" s="7">
        <v>386536</v>
      </c>
      <c r="L689" s="7">
        <v>75813</v>
      </c>
      <c r="M689" s="7">
        <f>G689-L689</f>
        <v>284187</v>
      </c>
      <c r="N689" s="7">
        <v>230165.1875</v>
      </c>
      <c r="O689" s="22">
        <f>M689/N689</f>
        <v>1.2347088762065723</v>
      </c>
      <c r="P689" s="27">
        <v>2474</v>
      </c>
      <c r="Q689" s="32">
        <f>M689/P689</f>
        <v>114.86944219886823</v>
      </c>
      <c r="R689" s="37" t="s">
        <v>1488</v>
      </c>
      <c r="S689" s="42">
        <f>ABS(O2306-O689)*100</f>
        <v>14.364791383980213</v>
      </c>
      <c r="T689" t="s">
        <v>32</v>
      </c>
      <c r="V689" s="7">
        <v>65000</v>
      </c>
      <c r="W689" t="s">
        <v>33</v>
      </c>
      <c r="X689" s="17" t="s">
        <v>34</v>
      </c>
      <c r="Z689" t="s">
        <v>1460</v>
      </c>
      <c r="AA689">
        <v>401</v>
      </c>
      <c r="AB689">
        <v>58</v>
      </c>
    </row>
    <row r="690" spans="1:28" x14ac:dyDescent="0.25">
      <c r="A690" t="s">
        <v>1513</v>
      </c>
      <c r="B690" t="s">
        <v>1514</v>
      </c>
      <c r="C690" s="17">
        <v>44792</v>
      </c>
      <c r="D690" s="7">
        <v>415000</v>
      </c>
      <c r="E690" t="s">
        <v>29</v>
      </c>
      <c r="F690" t="s">
        <v>30</v>
      </c>
      <c r="G690" s="7">
        <v>415000</v>
      </c>
      <c r="H690" s="7">
        <v>183140</v>
      </c>
      <c r="I690" s="12">
        <f>H690/G690*100</f>
        <v>44.130120481927712</v>
      </c>
      <c r="J690" s="12">
        <f t="shared" si="10"/>
        <v>5.5472931896720041</v>
      </c>
      <c r="K690" s="7">
        <v>366271</v>
      </c>
      <c r="L690" s="7">
        <v>68231</v>
      </c>
      <c r="M690" s="7">
        <f>G690-L690</f>
        <v>346769</v>
      </c>
      <c r="N690" s="7">
        <v>220770.375</v>
      </c>
      <c r="O690" s="22">
        <f>M690/N690</f>
        <v>1.5707225210810101</v>
      </c>
      <c r="P690" s="27">
        <v>2313</v>
      </c>
      <c r="Q690" s="32">
        <f>M690/P690</f>
        <v>149.92174664937312</v>
      </c>
      <c r="R690" s="37" t="s">
        <v>1488</v>
      </c>
      <c r="S690" s="42">
        <f>ABS(O2306-O690)*100</f>
        <v>19.236573103463563</v>
      </c>
      <c r="T690" t="s">
        <v>97</v>
      </c>
      <c r="V690" s="7">
        <v>65000</v>
      </c>
      <c r="W690" t="s">
        <v>33</v>
      </c>
      <c r="X690" s="17" t="s">
        <v>34</v>
      </c>
      <c r="Z690" t="s">
        <v>1460</v>
      </c>
      <c r="AA690">
        <v>401</v>
      </c>
      <c r="AB690">
        <v>56</v>
      </c>
    </row>
    <row r="691" spans="1:28" x14ac:dyDescent="0.25">
      <c r="A691" t="s">
        <v>1515</v>
      </c>
      <c r="B691" t="s">
        <v>1516</v>
      </c>
      <c r="C691" s="17">
        <v>44895</v>
      </c>
      <c r="D691" s="7">
        <v>339430</v>
      </c>
      <c r="E691" t="s">
        <v>29</v>
      </c>
      <c r="F691" t="s">
        <v>30</v>
      </c>
      <c r="G691" s="7">
        <v>339430</v>
      </c>
      <c r="H691" s="7">
        <v>167470</v>
      </c>
      <c r="I691" s="12">
        <f>H691/G691*100</f>
        <v>49.338597059776681</v>
      </c>
      <c r="J691" s="12">
        <f t="shared" si="10"/>
        <v>0.33881661182303446</v>
      </c>
      <c r="K691" s="7">
        <v>334936</v>
      </c>
      <c r="L691" s="7">
        <v>71845</v>
      </c>
      <c r="M691" s="7">
        <f>G691-L691</f>
        <v>267585</v>
      </c>
      <c r="N691" s="7">
        <v>194882.21875</v>
      </c>
      <c r="O691" s="22">
        <f>M691/N691</f>
        <v>1.3730601063366639</v>
      </c>
      <c r="P691" s="27">
        <v>2184</v>
      </c>
      <c r="Q691" s="32">
        <f>M691/P691</f>
        <v>122.52060439560439</v>
      </c>
      <c r="R691" s="37" t="s">
        <v>1488</v>
      </c>
      <c r="S691" s="42">
        <f>ABS(O2306-O691)*100</f>
        <v>0.52966837097105923</v>
      </c>
      <c r="T691" t="s">
        <v>32</v>
      </c>
      <c r="V691" s="7">
        <v>65000</v>
      </c>
      <c r="W691" t="s">
        <v>33</v>
      </c>
      <c r="X691" s="17" t="s">
        <v>34</v>
      </c>
      <c r="Z691" t="s">
        <v>1460</v>
      </c>
      <c r="AA691">
        <v>401</v>
      </c>
      <c r="AB691">
        <v>56</v>
      </c>
    </row>
    <row r="692" spans="1:28" x14ac:dyDescent="0.25">
      <c r="A692" t="s">
        <v>1517</v>
      </c>
      <c r="B692" t="s">
        <v>1518</v>
      </c>
      <c r="C692" s="17">
        <v>44586</v>
      </c>
      <c r="D692" s="7">
        <v>370000</v>
      </c>
      <c r="E692" t="s">
        <v>29</v>
      </c>
      <c r="F692" t="s">
        <v>30</v>
      </c>
      <c r="G692" s="7">
        <v>370000</v>
      </c>
      <c r="H692" s="7">
        <v>195420</v>
      </c>
      <c r="I692" s="12">
        <f>H692/G692*100</f>
        <v>52.816216216216219</v>
      </c>
      <c r="J692" s="12">
        <f t="shared" si="10"/>
        <v>3.1388025446165031</v>
      </c>
      <c r="K692" s="7">
        <v>390841</v>
      </c>
      <c r="L692" s="7">
        <v>86172</v>
      </c>
      <c r="M692" s="7">
        <f>G692-L692</f>
        <v>283828</v>
      </c>
      <c r="N692" s="7">
        <v>225680.734375</v>
      </c>
      <c r="O692" s="22">
        <f>M692/N692</f>
        <v>1.2576527667992263</v>
      </c>
      <c r="P692" s="27">
        <v>2670</v>
      </c>
      <c r="Q692" s="32">
        <f>M692/P692</f>
        <v>106.30262172284644</v>
      </c>
      <c r="R692" s="37" t="s">
        <v>1488</v>
      </c>
      <c r="S692" s="42">
        <f>ABS(O2306-O692)*100</f>
        <v>12.070402324714813</v>
      </c>
      <c r="T692" t="s">
        <v>32</v>
      </c>
      <c r="V692" s="7">
        <v>75000</v>
      </c>
      <c r="W692" t="s">
        <v>33</v>
      </c>
      <c r="X692" s="17" t="s">
        <v>34</v>
      </c>
      <c r="Z692" t="s">
        <v>1460</v>
      </c>
      <c r="AA692">
        <v>401</v>
      </c>
      <c r="AB692">
        <v>56</v>
      </c>
    </row>
    <row r="693" spans="1:28" x14ac:dyDescent="0.25">
      <c r="A693" t="s">
        <v>1519</v>
      </c>
      <c r="B693" t="s">
        <v>1520</v>
      </c>
      <c r="C693" s="17">
        <v>44841</v>
      </c>
      <c r="D693" s="7">
        <v>402000</v>
      </c>
      <c r="E693" t="s">
        <v>29</v>
      </c>
      <c r="F693" t="s">
        <v>30</v>
      </c>
      <c r="G693" s="7">
        <v>402000</v>
      </c>
      <c r="H693" s="7">
        <v>160600</v>
      </c>
      <c r="I693" s="12">
        <f>H693/G693*100</f>
        <v>39.950248756218905</v>
      </c>
      <c r="J693" s="12">
        <f t="shared" si="10"/>
        <v>9.7271649153808113</v>
      </c>
      <c r="K693" s="7">
        <v>321193</v>
      </c>
      <c r="L693" s="7">
        <v>72206</v>
      </c>
      <c r="M693" s="7">
        <f>G693-L693</f>
        <v>329794</v>
      </c>
      <c r="N693" s="7">
        <v>163807.234375</v>
      </c>
      <c r="O693" s="22">
        <f>M693/N693</f>
        <v>2.0133054639394645</v>
      </c>
      <c r="P693" s="27">
        <v>2083</v>
      </c>
      <c r="Q693" s="32">
        <f>M693/P693</f>
        <v>158.32645223235718</v>
      </c>
      <c r="R693" s="37" t="s">
        <v>1521</v>
      </c>
      <c r="S693" s="42">
        <f>ABS(O2306-O693)*100</f>
        <v>63.494867389309007</v>
      </c>
      <c r="T693" t="s">
        <v>74</v>
      </c>
      <c r="V693" s="7">
        <v>65000</v>
      </c>
      <c r="W693" t="s">
        <v>33</v>
      </c>
      <c r="X693" s="17" t="s">
        <v>34</v>
      </c>
      <c r="Z693" t="s">
        <v>1460</v>
      </c>
      <c r="AA693">
        <v>401</v>
      </c>
      <c r="AB693">
        <v>50</v>
      </c>
    </row>
    <row r="694" spans="1:28" x14ac:dyDescent="0.25">
      <c r="A694" t="s">
        <v>1522</v>
      </c>
      <c r="B694" t="s">
        <v>1523</v>
      </c>
      <c r="C694" s="17">
        <v>44932</v>
      </c>
      <c r="D694" s="7">
        <v>430000</v>
      </c>
      <c r="E694" t="s">
        <v>29</v>
      </c>
      <c r="F694" t="s">
        <v>30</v>
      </c>
      <c r="G694" s="7">
        <v>430000</v>
      </c>
      <c r="H694" s="7">
        <v>226150</v>
      </c>
      <c r="I694" s="12">
        <f>H694/G694*100</f>
        <v>52.593023255813954</v>
      </c>
      <c r="J694" s="12">
        <f t="shared" si="10"/>
        <v>2.9156095842142378</v>
      </c>
      <c r="K694" s="7">
        <v>452298</v>
      </c>
      <c r="L694" s="7">
        <v>75648</v>
      </c>
      <c r="M694" s="7">
        <f>G694-L694</f>
        <v>354352</v>
      </c>
      <c r="N694" s="7">
        <v>247796.046875</v>
      </c>
      <c r="O694" s="22">
        <f>M694/N694</f>
        <v>1.4300147418362643</v>
      </c>
      <c r="P694" s="27">
        <v>3159</v>
      </c>
      <c r="Q694" s="32">
        <f>M694/P694</f>
        <v>112.17220639442861</v>
      </c>
      <c r="R694" s="37" t="s">
        <v>1521</v>
      </c>
      <c r="S694" s="42">
        <f>ABS(O2306-O694)*100</f>
        <v>5.1657951789889855</v>
      </c>
      <c r="T694" t="s">
        <v>32</v>
      </c>
      <c r="V694" s="7">
        <v>65000</v>
      </c>
      <c r="W694" t="s">
        <v>33</v>
      </c>
      <c r="X694" s="17" t="s">
        <v>34</v>
      </c>
      <c r="Z694" t="s">
        <v>1460</v>
      </c>
      <c r="AA694">
        <v>401</v>
      </c>
      <c r="AB694">
        <v>53</v>
      </c>
    </row>
    <row r="695" spans="1:28" x14ac:dyDescent="0.25">
      <c r="A695" t="s">
        <v>1524</v>
      </c>
      <c r="B695" t="s">
        <v>1525</v>
      </c>
      <c r="C695" s="17">
        <v>44426</v>
      </c>
      <c r="D695" s="7">
        <v>350000</v>
      </c>
      <c r="E695" t="s">
        <v>29</v>
      </c>
      <c r="F695" t="s">
        <v>30</v>
      </c>
      <c r="G695" s="7">
        <v>350000</v>
      </c>
      <c r="H695" s="7">
        <v>205300</v>
      </c>
      <c r="I695" s="12">
        <f>H695/G695*100</f>
        <v>58.657142857142851</v>
      </c>
      <c r="J695" s="12">
        <f t="shared" si="10"/>
        <v>8.9797291855431354</v>
      </c>
      <c r="K695" s="7">
        <v>410597</v>
      </c>
      <c r="L695" s="7">
        <v>80526</v>
      </c>
      <c r="M695" s="7">
        <f>G695-L695</f>
        <v>269474</v>
      </c>
      <c r="N695" s="7">
        <v>217151.96875</v>
      </c>
      <c r="O695" s="22">
        <f>M695/N695</f>
        <v>1.2409466124170241</v>
      </c>
      <c r="P695" s="27">
        <v>2400</v>
      </c>
      <c r="Q695" s="32">
        <f>M695/P695</f>
        <v>112.28083333333333</v>
      </c>
      <c r="R695" s="37" t="s">
        <v>1521</v>
      </c>
      <c r="S695" s="42">
        <f>ABS(O2306-O695)*100</f>
        <v>13.741017762935037</v>
      </c>
      <c r="T695" t="s">
        <v>32</v>
      </c>
      <c r="V695" s="7">
        <v>75000</v>
      </c>
      <c r="W695" t="s">
        <v>33</v>
      </c>
      <c r="X695" s="17" t="s">
        <v>34</v>
      </c>
      <c r="Z695" t="s">
        <v>1460</v>
      </c>
      <c r="AA695">
        <v>401</v>
      </c>
      <c r="AB695">
        <v>56</v>
      </c>
    </row>
    <row r="696" spans="1:28" x14ac:dyDescent="0.25">
      <c r="A696" t="s">
        <v>1526</v>
      </c>
      <c r="B696" t="s">
        <v>1527</v>
      </c>
      <c r="C696" s="17">
        <v>44418</v>
      </c>
      <c r="D696" s="7">
        <v>385000</v>
      </c>
      <c r="E696" t="s">
        <v>29</v>
      </c>
      <c r="F696" t="s">
        <v>30</v>
      </c>
      <c r="G696" s="7">
        <v>385000</v>
      </c>
      <c r="H696" s="7">
        <v>203750</v>
      </c>
      <c r="I696" s="12">
        <f>H696/G696*100</f>
        <v>52.922077922077925</v>
      </c>
      <c r="J696" s="12">
        <f t="shared" si="10"/>
        <v>3.2446642504782091</v>
      </c>
      <c r="K696" s="7">
        <v>407490</v>
      </c>
      <c r="L696" s="7">
        <v>78070</v>
      </c>
      <c r="M696" s="7">
        <f>G696-L696</f>
        <v>306930</v>
      </c>
      <c r="N696" s="7">
        <v>216723.6875</v>
      </c>
      <c r="O696" s="22">
        <f>M696/N696</f>
        <v>1.4162272871072297</v>
      </c>
      <c r="P696" s="27">
        <v>2418</v>
      </c>
      <c r="Q696" s="32">
        <f>M696/P696</f>
        <v>126.93548387096774</v>
      </c>
      <c r="R696" s="37" t="s">
        <v>1521</v>
      </c>
      <c r="S696" s="42">
        <f>ABS(O2306-O696)*100</f>
        <v>3.7870497060855213</v>
      </c>
      <c r="T696" t="s">
        <v>32</v>
      </c>
      <c r="V696" s="7">
        <v>75000</v>
      </c>
      <c r="W696" t="s">
        <v>33</v>
      </c>
      <c r="X696" s="17" t="s">
        <v>34</v>
      </c>
      <c r="Z696" t="s">
        <v>1460</v>
      </c>
      <c r="AA696">
        <v>401</v>
      </c>
      <c r="AB696">
        <v>56</v>
      </c>
    </row>
    <row r="697" spans="1:28" x14ac:dyDescent="0.25">
      <c r="A697" t="s">
        <v>1528</v>
      </c>
      <c r="B697" t="s">
        <v>1529</v>
      </c>
      <c r="C697" s="17">
        <v>44287</v>
      </c>
      <c r="D697" s="7">
        <v>340000</v>
      </c>
      <c r="E697" t="s">
        <v>29</v>
      </c>
      <c r="F697" t="s">
        <v>30</v>
      </c>
      <c r="G697" s="7">
        <v>340000</v>
      </c>
      <c r="H697" s="7">
        <v>197970</v>
      </c>
      <c r="I697" s="12">
        <f>H697/G697*100</f>
        <v>58.226470588235287</v>
      </c>
      <c r="J697" s="12">
        <f t="shared" si="10"/>
        <v>8.5490569166355712</v>
      </c>
      <c r="K697" s="7">
        <v>395948</v>
      </c>
      <c r="L697" s="7">
        <v>72376</v>
      </c>
      <c r="M697" s="7">
        <f>G697-L697</f>
        <v>267624</v>
      </c>
      <c r="N697" s="7">
        <v>239682.96875</v>
      </c>
      <c r="O697" s="22">
        <f>M697/N697</f>
        <v>1.116574954806838</v>
      </c>
      <c r="P697" s="27">
        <v>2790</v>
      </c>
      <c r="Q697" s="32">
        <f>M697/P697</f>
        <v>95.92258064516129</v>
      </c>
      <c r="R697" s="37" t="s">
        <v>1488</v>
      </c>
      <c r="S697" s="42">
        <f>ABS(O2306-O697)*100</f>
        <v>26.178183523953646</v>
      </c>
      <c r="T697" t="s">
        <v>32</v>
      </c>
      <c r="V697" s="7">
        <v>65000</v>
      </c>
      <c r="W697" t="s">
        <v>33</v>
      </c>
      <c r="X697" s="17" t="s">
        <v>34</v>
      </c>
      <c r="Z697" t="s">
        <v>1460</v>
      </c>
      <c r="AA697">
        <v>401</v>
      </c>
      <c r="AB697">
        <v>56</v>
      </c>
    </row>
    <row r="698" spans="1:28" x14ac:dyDescent="0.25">
      <c r="A698" t="s">
        <v>1530</v>
      </c>
      <c r="B698" t="s">
        <v>1531</v>
      </c>
      <c r="C698" s="17">
        <v>44719</v>
      </c>
      <c r="D698" s="7">
        <v>316000</v>
      </c>
      <c r="E698" t="s">
        <v>29</v>
      </c>
      <c r="F698" t="s">
        <v>30</v>
      </c>
      <c r="G698" s="7">
        <v>316000</v>
      </c>
      <c r="H698" s="7">
        <v>162670</v>
      </c>
      <c r="I698" s="12">
        <f>H698/G698*100</f>
        <v>51.47784810126582</v>
      </c>
      <c r="J698" s="12">
        <f t="shared" si="10"/>
        <v>1.8004344296661046</v>
      </c>
      <c r="K698" s="7">
        <v>325342</v>
      </c>
      <c r="L698" s="7">
        <v>68793</v>
      </c>
      <c r="M698" s="7">
        <f>G698-L698</f>
        <v>247207</v>
      </c>
      <c r="N698" s="7">
        <v>190036.296875</v>
      </c>
      <c r="O698" s="22">
        <f>M698/N698</f>
        <v>1.300840965989803</v>
      </c>
      <c r="P698" s="27">
        <v>2064</v>
      </c>
      <c r="Q698" s="32">
        <f>M698/P698</f>
        <v>119.77083333333333</v>
      </c>
      <c r="R698" s="37" t="s">
        <v>1488</v>
      </c>
      <c r="S698" s="42">
        <f>ABS(O2306-O698)*100</f>
        <v>7.7515824056571425</v>
      </c>
      <c r="T698" t="s">
        <v>32</v>
      </c>
      <c r="V698" s="7">
        <v>65000</v>
      </c>
      <c r="W698" t="s">
        <v>33</v>
      </c>
      <c r="X698" s="17" t="s">
        <v>34</v>
      </c>
      <c r="Z698" t="s">
        <v>1460</v>
      </c>
      <c r="AA698">
        <v>401</v>
      </c>
      <c r="AB698">
        <v>56</v>
      </c>
    </row>
    <row r="699" spans="1:28" x14ac:dyDescent="0.25">
      <c r="A699" t="s">
        <v>1532</v>
      </c>
      <c r="B699" t="s">
        <v>1533</v>
      </c>
      <c r="C699" s="17">
        <v>44550</v>
      </c>
      <c r="D699" s="7">
        <v>450000</v>
      </c>
      <c r="E699" t="s">
        <v>29</v>
      </c>
      <c r="F699" t="s">
        <v>30</v>
      </c>
      <c r="G699" s="7">
        <v>450000</v>
      </c>
      <c r="H699" s="7">
        <v>201570</v>
      </c>
      <c r="I699" s="12">
        <f>H699/G699*100</f>
        <v>44.793333333333337</v>
      </c>
      <c r="J699" s="12">
        <f t="shared" si="10"/>
        <v>4.8840803382663793</v>
      </c>
      <c r="K699" s="7">
        <v>403133</v>
      </c>
      <c r="L699" s="7">
        <v>71099</v>
      </c>
      <c r="M699" s="7">
        <f>G699-L699</f>
        <v>378901</v>
      </c>
      <c r="N699" s="7">
        <v>218443.421875</v>
      </c>
      <c r="O699" s="22">
        <f>M699/N699</f>
        <v>1.7345498287278192</v>
      </c>
      <c r="P699" s="27">
        <v>2608</v>
      </c>
      <c r="Q699" s="32">
        <f>M699/P699</f>
        <v>145.28412576687117</v>
      </c>
      <c r="R699" s="37" t="s">
        <v>1521</v>
      </c>
      <c r="S699" s="42">
        <f>ABS(O2306-O699)*100</f>
        <v>35.61930386814447</v>
      </c>
      <c r="T699" t="s">
        <v>32</v>
      </c>
      <c r="V699" s="7">
        <v>65000</v>
      </c>
      <c r="W699" t="s">
        <v>33</v>
      </c>
      <c r="X699" s="17" t="s">
        <v>34</v>
      </c>
      <c r="Z699" t="s">
        <v>1460</v>
      </c>
      <c r="AA699">
        <v>401</v>
      </c>
      <c r="AB699">
        <v>53</v>
      </c>
    </row>
    <row r="700" spans="1:28" x14ac:dyDescent="0.25">
      <c r="A700" t="s">
        <v>1534</v>
      </c>
      <c r="B700" t="s">
        <v>1535</v>
      </c>
      <c r="C700" s="17">
        <v>44911</v>
      </c>
      <c r="D700" s="7">
        <v>430000</v>
      </c>
      <c r="E700" t="s">
        <v>29</v>
      </c>
      <c r="F700" t="s">
        <v>30</v>
      </c>
      <c r="G700" s="7">
        <v>430000</v>
      </c>
      <c r="H700" s="7">
        <v>203990</v>
      </c>
      <c r="I700" s="12">
        <f>H700/G700*100</f>
        <v>47.439534883720931</v>
      </c>
      <c r="J700" s="12">
        <f t="shared" si="10"/>
        <v>2.2378787878787847</v>
      </c>
      <c r="K700" s="7">
        <v>407976</v>
      </c>
      <c r="L700" s="7">
        <v>69557</v>
      </c>
      <c r="M700" s="7">
        <f>G700-L700</f>
        <v>360443</v>
      </c>
      <c r="N700" s="7">
        <v>222644.078125</v>
      </c>
      <c r="O700" s="22">
        <f>M700/N700</f>
        <v>1.618920220270287</v>
      </c>
      <c r="P700" s="27">
        <v>2692</v>
      </c>
      <c r="Q700" s="32">
        <f>M700/P700</f>
        <v>133.89413075780089</v>
      </c>
      <c r="R700" s="37" t="s">
        <v>1521</v>
      </c>
      <c r="S700" s="42">
        <f>ABS(O2306-O700)*100</f>
        <v>24.056343022391257</v>
      </c>
      <c r="T700" t="s">
        <v>32</v>
      </c>
      <c r="V700" s="7">
        <v>65000</v>
      </c>
      <c r="W700" t="s">
        <v>33</v>
      </c>
      <c r="X700" s="17" t="s">
        <v>34</v>
      </c>
      <c r="Z700" t="s">
        <v>1460</v>
      </c>
      <c r="AA700">
        <v>401</v>
      </c>
      <c r="AB700">
        <v>53</v>
      </c>
    </row>
    <row r="701" spans="1:28" x14ac:dyDescent="0.25">
      <c r="A701" t="s">
        <v>1536</v>
      </c>
      <c r="B701" t="s">
        <v>1537</v>
      </c>
      <c r="C701" s="17">
        <v>44487</v>
      </c>
      <c r="D701" s="7">
        <v>415000</v>
      </c>
      <c r="E701" t="s">
        <v>29</v>
      </c>
      <c r="F701" t="s">
        <v>30</v>
      </c>
      <c r="G701" s="7">
        <v>415000</v>
      </c>
      <c r="H701" s="7">
        <v>212960</v>
      </c>
      <c r="I701" s="12">
        <f>H701/G701*100</f>
        <v>51.315662650602412</v>
      </c>
      <c r="J701" s="12">
        <f t="shared" si="10"/>
        <v>1.6382489790026966</v>
      </c>
      <c r="K701" s="7">
        <v>425928</v>
      </c>
      <c r="L701" s="7">
        <v>69582</v>
      </c>
      <c r="M701" s="7">
        <f>G701-L701</f>
        <v>345418</v>
      </c>
      <c r="N701" s="7">
        <v>234438.15625</v>
      </c>
      <c r="O701" s="22">
        <f>M701/N701</f>
        <v>1.4733864381344708</v>
      </c>
      <c r="P701" s="27">
        <v>3058</v>
      </c>
      <c r="Q701" s="32">
        <f>M701/P701</f>
        <v>112.95552648790058</v>
      </c>
      <c r="R701" s="37" t="s">
        <v>1521</v>
      </c>
      <c r="S701" s="42">
        <f>ABS(O2306-O701)*100</f>
        <v>9.502964808809633</v>
      </c>
      <c r="T701" t="s">
        <v>32</v>
      </c>
      <c r="V701" s="7">
        <v>65000</v>
      </c>
      <c r="W701" t="s">
        <v>33</v>
      </c>
      <c r="X701" s="17" t="s">
        <v>34</v>
      </c>
      <c r="Z701" t="s">
        <v>1460</v>
      </c>
      <c r="AA701">
        <v>401</v>
      </c>
      <c r="AB701">
        <v>53</v>
      </c>
    </row>
    <row r="702" spans="1:28" x14ac:dyDescent="0.25">
      <c r="A702" t="s">
        <v>1538</v>
      </c>
      <c r="B702" t="s">
        <v>1539</v>
      </c>
      <c r="C702" s="17">
        <v>44792</v>
      </c>
      <c r="D702" s="7">
        <v>423500</v>
      </c>
      <c r="E702" t="s">
        <v>29</v>
      </c>
      <c r="F702" t="s">
        <v>30</v>
      </c>
      <c r="G702" s="7">
        <v>423500</v>
      </c>
      <c r="H702" s="7">
        <v>201370</v>
      </c>
      <c r="I702" s="12">
        <f>H702/G702*100</f>
        <v>47.548996458087366</v>
      </c>
      <c r="J702" s="12">
        <f t="shared" si="10"/>
        <v>2.1284172135123498</v>
      </c>
      <c r="K702" s="7">
        <v>402736</v>
      </c>
      <c r="L702" s="7">
        <v>71076</v>
      </c>
      <c r="M702" s="7">
        <f>G702-L702</f>
        <v>352424</v>
      </c>
      <c r="N702" s="7">
        <v>218197.375</v>
      </c>
      <c r="O702" s="22">
        <f>M702/N702</f>
        <v>1.6151615022866339</v>
      </c>
      <c r="P702" s="27">
        <v>2645</v>
      </c>
      <c r="Q702" s="32">
        <f>M702/P702</f>
        <v>133.24158790170134</v>
      </c>
      <c r="R702" s="37" t="s">
        <v>1521</v>
      </c>
      <c r="S702" s="42">
        <f>ABS(O2306-O702)*100</f>
        <v>23.680471224025943</v>
      </c>
      <c r="T702" t="s">
        <v>32</v>
      </c>
      <c r="V702" s="7">
        <v>65000</v>
      </c>
      <c r="W702" t="s">
        <v>33</v>
      </c>
      <c r="X702" s="17" t="s">
        <v>34</v>
      </c>
      <c r="Z702" t="s">
        <v>1460</v>
      </c>
      <c r="AA702">
        <v>401</v>
      </c>
      <c r="AB702">
        <v>53</v>
      </c>
    </row>
    <row r="703" spans="1:28" x14ac:dyDescent="0.25">
      <c r="A703" t="s">
        <v>1540</v>
      </c>
      <c r="B703" t="s">
        <v>1541</v>
      </c>
      <c r="C703" s="17">
        <v>44733</v>
      </c>
      <c r="D703" s="7">
        <v>390000</v>
      </c>
      <c r="E703" t="s">
        <v>29</v>
      </c>
      <c r="F703" t="s">
        <v>30</v>
      </c>
      <c r="G703" s="7">
        <v>390000</v>
      </c>
      <c r="H703" s="7">
        <v>203050</v>
      </c>
      <c r="I703" s="12">
        <f>H703/G703*100</f>
        <v>52.064102564102569</v>
      </c>
      <c r="J703" s="12">
        <f t="shared" si="10"/>
        <v>2.3866888925028533</v>
      </c>
      <c r="K703" s="7">
        <v>406105</v>
      </c>
      <c r="L703" s="7">
        <v>70869</v>
      </c>
      <c r="M703" s="7">
        <f>G703-L703</f>
        <v>319131</v>
      </c>
      <c r="N703" s="7">
        <v>220550</v>
      </c>
      <c r="O703" s="22">
        <f>M703/N703</f>
        <v>1.4469780095216505</v>
      </c>
      <c r="P703" s="27">
        <v>2778</v>
      </c>
      <c r="Q703" s="32">
        <f>M703/P703</f>
        <v>114.87796976241901</v>
      </c>
      <c r="R703" s="37" t="s">
        <v>1521</v>
      </c>
      <c r="S703" s="42">
        <f>ABS(O2306-O703)*100</f>
        <v>6.8621219475275996</v>
      </c>
      <c r="T703" t="s">
        <v>32</v>
      </c>
      <c r="V703" s="7">
        <v>65000</v>
      </c>
      <c r="W703" t="s">
        <v>33</v>
      </c>
      <c r="X703" s="17" t="s">
        <v>34</v>
      </c>
      <c r="Z703" t="s">
        <v>1460</v>
      </c>
      <c r="AA703">
        <v>401</v>
      </c>
      <c r="AB703">
        <v>53</v>
      </c>
    </row>
    <row r="704" spans="1:28" x14ac:dyDescent="0.25">
      <c r="A704" t="s">
        <v>1542</v>
      </c>
      <c r="B704" t="s">
        <v>1543</v>
      </c>
      <c r="C704" s="17">
        <v>44487</v>
      </c>
      <c r="D704" s="7">
        <v>349900</v>
      </c>
      <c r="E704" t="s">
        <v>29</v>
      </c>
      <c r="F704" t="s">
        <v>30</v>
      </c>
      <c r="G704" s="7">
        <v>349900</v>
      </c>
      <c r="H704" s="7">
        <v>165760</v>
      </c>
      <c r="I704" s="12">
        <f>H704/G704*100</f>
        <v>47.373535295798803</v>
      </c>
      <c r="J704" s="12">
        <f t="shared" si="10"/>
        <v>2.3038783758009131</v>
      </c>
      <c r="K704" s="7">
        <v>331527</v>
      </c>
      <c r="L704" s="7">
        <v>67964</v>
      </c>
      <c r="M704" s="7">
        <f>G704-L704</f>
        <v>281936</v>
      </c>
      <c r="N704" s="7">
        <v>173396.703125</v>
      </c>
      <c r="O704" s="22">
        <f>M704/N704</f>
        <v>1.6259594036038567</v>
      </c>
      <c r="P704" s="27">
        <v>2473</v>
      </c>
      <c r="Q704" s="32">
        <f>M704/P704</f>
        <v>114.00566114031541</v>
      </c>
      <c r="R704" s="37" t="s">
        <v>1521</v>
      </c>
      <c r="S704" s="42">
        <f>ABS(O2306-O704)*100</f>
        <v>24.760261355748227</v>
      </c>
      <c r="T704" t="s">
        <v>32</v>
      </c>
      <c r="V704" s="7">
        <v>65000</v>
      </c>
      <c r="W704" t="s">
        <v>33</v>
      </c>
      <c r="X704" s="17" t="s">
        <v>34</v>
      </c>
      <c r="Z704" t="s">
        <v>1460</v>
      </c>
      <c r="AA704">
        <v>401</v>
      </c>
      <c r="AB704">
        <v>45</v>
      </c>
    </row>
    <row r="705" spans="1:28" x14ac:dyDescent="0.25">
      <c r="A705" t="s">
        <v>1544</v>
      </c>
      <c r="B705" t="s">
        <v>1545</v>
      </c>
      <c r="C705" s="17">
        <v>44872</v>
      </c>
      <c r="D705" s="7">
        <v>355000</v>
      </c>
      <c r="E705" t="s">
        <v>29</v>
      </c>
      <c r="F705" t="s">
        <v>30</v>
      </c>
      <c r="G705" s="7">
        <v>355000</v>
      </c>
      <c r="H705" s="7">
        <v>163480</v>
      </c>
      <c r="I705" s="12">
        <f>H705/G705*100</f>
        <v>46.050704225352113</v>
      </c>
      <c r="J705" s="12">
        <f t="shared" si="10"/>
        <v>3.6267094462476024</v>
      </c>
      <c r="K705" s="7">
        <v>326951</v>
      </c>
      <c r="L705" s="7">
        <v>69375</v>
      </c>
      <c r="M705" s="7">
        <f>G705-L705</f>
        <v>285625</v>
      </c>
      <c r="N705" s="7">
        <v>169457.890625</v>
      </c>
      <c r="O705" s="22">
        <f>M705/N705</f>
        <v>1.6855219839368281</v>
      </c>
      <c r="P705" s="27">
        <v>2436</v>
      </c>
      <c r="Q705" s="32">
        <f>M705/P705</f>
        <v>117.25164203612479</v>
      </c>
      <c r="R705" s="37" t="s">
        <v>1521</v>
      </c>
      <c r="S705" s="42">
        <f>ABS(O2306-O705)*100</f>
        <v>30.716519389045359</v>
      </c>
      <c r="T705" t="s">
        <v>32</v>
      </c>
      <c r="V705" s="7">
        <v>65000</v>
      </c>
      <c r="W705" t="s">
        <v>33</v>
      </c>
      <c r="X705" s="17" t="s">
        <v>34</v>
      </c>
      <c r="Z705" t="s">
        <v>1460</v>
      </c>
      <c r="AA705">
        <v>401</v>
      </c>
      <c r="AB705">
        <v>45</v>
      </c>
    </row>
    <row r="706" spans="1:28" x14ac:dyDescent="0.25">
      <c r="A706" t="s">
        <v>1546</v>
      </c>
      <c r="B706" t="s">
        <v>1547</v>
      </c>
      <c r="C706" s="17">
        <v>45002</v>
      </c>
      <c r="D706" s="7">
        <v>330000</v>
      </c>
      <c r="E706" t="s">
        <v>29</v>
      </c>
      <c r="F706" t="s">
        <v>30</v>
      </c>
      <c r="G706" s="7">
        <v>330000</v>
      </c>
      <c r="H706" s="7">
        <v>171360</v>
      </c>
      <c r="I706" s="12">
        <f>H706/G706*100</f>
        <v>51.927272727272722</v>
      </c>
      <c r="J706" s="12">
        <f t="shared" si="10"/>
        <v>2.2498590556730065</v>
      </c>
      <c r="K706" s="7">
        <v>342716</v>
      </c>
      <c r="L706" s="7">
        <v>68124</v>
      </c>
      <c r="M706" s="7">
        <f>G706-L706</f>
        <v>261876</v>
      </c>
      <c r="N706" s="7">
        <v>180652.625</v>
      </c>
      <c r="O706" s="22">
        <f>M706/N706</f>
        <v>1.4496108207672045</v>
      </c>
      <c r="P706" s="27">
        <v>2472</v>
      </c>
      <c r="Q706" s="32">
        <f>M706/P706</f>
        <v>105.9368932038835</v>
      </c>
      <c r="R706" s="37" t="s">
        <v>1521</v>
      </c>
      <c r="S706" s="42">
        <f>ABS(O2306-O706)*100</f>
        <v>7.1254030720830031</v>
      </c>
      <c r="T706" t="s">
        <v>156</v>
      </c>
      <c r="V706" s="7">
        <v>65000</v>
      </c>
      <c r="W706" t="s">
        <v>33</v>
      </c>
      <c r="X706" s="17" t="s">
        <v>34</v>
      </c>
      <c r="Z706" t="s">
        <v>1460</v>
      </c>
      <c r="AA706">
        <v>401</v>
      </c>
      <c r="AB706">
        <v>48</v>
      </c>
    </row>
    <row r="707" spans="1:28" x14ac:dyDescent="0.25">
      <c r="A707" t="s">
        <v>1548</v>
      </c>
      <c r="B707" t="s">
        <v>1549</v>
      </c>
      <c r="C707" s="17">
        <v>44615</v>
      </c>
      <c r="D707" s="7">
        <v>365000</v>
      </c>
      <c r="E707" t="s">
        <v>29</v>
      </c>
      <c r="F707" t="s">
        <v>30</v>
      </c>
      <c r="G707" s="7">
        <v>365000</v>
      </c>
      <c r="H707" s="7">
        <v>178780</v>
      </c>
      <c r="I707" s="12">
        <f>H707/G707*100</f>
        <v>48.980821917808221</v>
      </c>
      <c r="J707" s="12">
        <f t="shared" ref="J707:J770" si="11">+ABS(I707-$I$2311)</f>
        <v>0.69659175379149474</v>
      </c>
      <c r="K707" s="7">
        <v>357554</v>
      </c>
      <c r="L707" s="7">
        <v>68017</v>
      </c>
      <c r="M707" s="7">
        <f>G707-L707</f>
        <v>296983</v>
      </c>
      <c r="N707" s="7">
        <v>190484.875</v>
      </c>
      <c r="O707" s="22">
        <f>M707/N707</f>
        <v>1.5590896652555748</v>
      </c>
      <c r="P707" s="27">
        <v>2200</v>
      </c>
      <c r="Q707" s="32">
        <f>M707/P707</f>
        <v>134.99227272727273</v>
      </c>
      <c r="R707" s="37" t="s">
        <v>1521</v>
      </c>
      <c r="S707" s="42">
        <f>ABS(O2306-O707)*100</f>
        <v>18.073287520920033</v>
      </c>
      <c r="T707" t="s">
        <v>32</v>
      </c>
      <c r="V707" s="7">
        <v>65000</v>
      </c>
      <c r="W707" t="s">
        <v>33</v>
      </c>
      <c r="X707" s="17" t="s">
        <v>34</v>
      </c>
      <c r="Z707" t="s">
        <v>1460</v>
      </c>
      <c r="AA707">
        <v>401</v>
      </c>
      <c r="AB707">
        <v>53</v>
      </c>
    </row>
    <row r="708" spans="1:28" x14ac:dyDescent="0.25">
      <c r="A708" t="s">
        <v>1550</v>
      </c>
      <c r="B708" t="s">
        <v>1551</v>
      </c>
      <c r="C708" s="17">
        <v>44756</v>
      </c>
      <c r="D708" s="7">
        <v>412000</v>
      </c>
      <c r="E708" t="s">
        <v>29</v>
      </c>
      <c r="F708" t="s">
        <v>30</v>
      </c>
      <c r="G708" s="7">
        <v>412000</v>
      </c>
      <c r="H708" s="7">
        <v>194690</v>
      </c>
      <c r="I708" s="12">
        <f>H708/G708*100</f>
        <v>47.254854368932037</v>
      </c>
      <c r="J708" s="12">
        <f t="shared" si="11"/>
        <v>2.422559302667679</v>
      </c>
      <c r="K708" s="7">
        <v>389374</v>
      </c>
      <c r="L708" s="7">
        <v>68538</v>
      </c>
      <c r="M708" s="7">
        <f>G708-L708</f>
        <v>343462</v>
      </c>
      <c r="N708" s="7">
        <v>211076.3125</v>
      </c>
      <c r="O708" s="22">
        <f>M708/N708</f>
        <v>1.6271934824519922</v>
      </c>
      <c r="P708" s="27">
        <v>3109</v>
      </c>
      <c r="Q708" s="32">
        <f>M708/P708</f>
        <v>110.47346413637825</v>
      </c>
      <c r="R708" s="37" t="s">
        <v>1521</v>
      </c>
      <c r="S708" s="42">
        <f>ABS(O2306-O708)*100</f>
        <v>24.88366924056178</v>
      </c>
      <c r="T708" t="s">
        <v>1552</v>
      </c>
      <c r="V708" s="7">
        <v>65000</v>
      </c>
      <c r="W708" t="s">
        <v>33</v>
      </c>
      <c r="X708" s="17" t="s">
        <v>34</v>
      </c>
      <c r="Z708" t="s">
        <v>1460</v>
      </c>
      <c r="AA708">
        <v>401</v>
      </c>
      <c r="AB708">
        <v>48</v>
      </c>
    </row>
    <row r="709" spans="1:28" x14ac:dyDescent="0.25">
      <c r="A709" t="s">
        <v>1553</v>
      </c>
      <c r="B709" t="s">
        <v>1554</v>
      </c>
      <c r="C709" s="17">
        <v>44435</v>
      </c>
      <c r="D709" s="7">
        <v>325000</v>
      </c>
      <c r="E709" t="s">
        <v>29</v>
      </c>
      <c r="F709" t="s">
        <v>30</v>
      </c>
      <c r="G709" s="7">
        <v>325000</v>
      </c>
      <c r="H709" s="7">
        <v>150930</v>
      </c>
      <c r="I709" s="12">
        <f>H709/G709*100</f>
        <v>46.44</v>
      </c>
      <c r="J709" s="12">
        <f t="shared" si="11"/>
        <v>3.2374136715997182</v>
      </c>
      <c r="K709" s="7">
        <v>301853</v>
      </c>
      <c r="L709" s="7">
        <v>81006</v>
      </c>
      <c r="M709" s="7">
        <f>G709-L709</f>
        <v>243994</v>
      </c>
      <c r="N709" s="7">
        <v>164811.1875</v>
      </c>
      <c r="O709" s="22">
        <f>M709/N709</f>
        <v>1.4804456159870822</v>
      </c>
      <c r="P709" s="27">
        <v>2052</v>
      </c>
      <c r="Q709" s="32">
        <f>M709/P709</f>
        <v>118.90545808966861</v>
      </c>
      <c r="R709" s="37" t="s">
        <v>1555</v>
      </c>
      <c r="S709" s="42">
        <f>ABS(O2306-O709)*100</f>
        <v>10.208882594070779</v>
      </c>
      <c r="T709" t="s">
        <v>1552</v>
      </c>
      <c r="V709" s="7">
        <v>75000</v>
      </c>
      <c r="W709" t="s">
        <v>33</v>
      </c>
      <c r="X709" s="17" t="s">
        <v>34</v>
      </c>
      <c r="Z709" t="s">
        <v>1460</v>
      </c>
      <c r="AA709">
        <v>401</v>
      </c>
      <c r="AB709">
        <v>58</v>
      </c>
    </row>
    <row r="710" spans="1:28" x14ac:dyDescent="0.25">
      <c r="A710" t="s">
        <v>1556</v>
      </c>
      <c r="B710" t="s">
        <v>1557</v>
      </c>
      <c r="C710" s="17">
        <v>44449</v>
      </c>
      <c r="D710" s="7">
        <v>375000</v>
      </c>
      <c r="E710" t="s">
        <v>29</v>
      </c>
      <c r="F710" t="s">
        <v>30</v>
      </c>
      <c r="G710" s="7">
        <v>375000</v>
      </c>
      <c r="H710" s="7">
        <v>190860</v>
      </c>
      <c r="I710" s="12">
        <f>H710/G710*100</f>
        <v>50.895999999999994</v>
      </c>
      <c r="J710" s="12">
        <f t="shared" si="11"/>
        <v>1.2185863284002778</v>
      </c>
      <c r="K710" s="7">
        <v>381724</v>
      </c>
      <c r="L710" s="7">
        <v>84649</v>
      </c>
      <c r="M710" s="7">
        <f>G710-L710</f>
        <v>290351</v>
      </c>
      <c r="N710" s="7">
        <v>221697.765625</v>
      </c>
      <c r="O710" s="22">
        <f>M710/N710</f>
        <v>1.3096703937518541</v>
      </c>
      <c r="P710" s="27">
        <v>2522</v>
      </c>
      <c r="Q710" s="32">
        <f>M710/P710</f>
        <v>115.12727993655828</v>
      </c>
      <c r="R710" s="37" t="s">
        <v>1555</v>
      </c>
      <c r="S710" s="42">
        <f>ABS(O2306-O710)*100</f>
        <v>6.8686396294520335</v>
      </c>
      <c r="T710" t="s">
        <v>32</v>
      </c>
      <c r="V710" s="7">
        <v>75000</v>
      </c>
      <c r="W710" t="s">
        <v>33</v>
      </c>
      <c r="X710" s="17" t="s">
        <v>34</v>
      </c>
      <c r="Z710" t="s">
        <v>1460</v>
      </c>
      <c r="AA710">
        <v>401</v>
      </c>
      <c r="AB710">
        <v>58</v>
      </c>
    </row>
    <row r="711" spans="1:28" x14ac:dyDescent="0.25">
      <c r="A711" t="s">
        <v>1558</v>
      </c>
      <c r="B711" t="s">
        <v>1559</v>
      </c>
      <c r="C711" s="17">
        <v>44792</v>
      </c>
      <c r="D711" s="7">
        <v>315000</v>
      </c>
      <c r="E711" t="s">
        <v>29</v>
      </c>
      <c r="F711" t="s">
        <v>30</v>
      </c>
      <c r="G711" s="7">
        <v>315000</v>
      </c>
      <c r="H711" s="7">
        <v>152720</v>
      </c>
      <c r="I711" s="12">
        <f>H711/G711*100</f>
        <v>48.482539682539681</v>
      </c>
      <c r="J711" s="12">
        <f t="shared" si="11"/>
        <v>1.1948739890600351</v>
      </c>
      <c r="K711" s="7">
        <v>305432</v>
      </c>
      <c r="L711" s="7">
        <v>81006</v>
      </c>
      <c r="M711" s="7">
        <f>G711-L711</f>
        <v>233994</v>
      </c>
      <c r="N711" s="7">
        <v>167482.09375</v>
      </c>
      <c r="O711" s="22">
        <f>M711/N711</f>
        <v>1.3971284616806983</v>
      </c>
      <c r="P711" s="27">
        <v>1957</v>
      </c>
      <c r="Q711" s="32">
        <f>M711/P711</f>
        <v>119.56770567194685</v>
      </c>
      <c r="R711" s="37" t="s">
        <v>1555</v>
      </c>
      <c r="S711" s="42">
        <f>ABS(O2306-O711)*100</f>
        <v>1.8771671634323805</v>
      </c>
      <c r="T711" t="s">
        <v>1552</v>
      </c>
      <c r="V711" s="7">
        <v>75000</v>
      </c>
      <c r="W711" t="s">
        <v>33</v>
      </c>
      <c r="X711" s="17" t="s">
        <v>34</v>
      </c>
      <c r="Z711" t="s">
        <v>1460</v>
      </c>
      <c r="AA711">
        <v>401</v>
      </c>
      <c r="AB711">
        <v>58</v>
      </c>
    </row>
    <row r="712" spans="1:28" x14ac:dyDescent="0.25">
      <c r="A712" t="s">
        <v>1560</v>
      </c>
      <c r="B712" t="s">
        <v>1561</v>
      </c>
      <c r="C712" s="17">
        <v>44315</v>
      </c>
      <c r="D712" s="7">
        <v>341000</v>
      </c>
      <c r="E712" t="s">
        <v>29</v>
      </c>
      <c r="F712" t="s">
        <v>30</v>
      </c>
      <c r="G712" s="7">
        <v>341000</v>
      </c>
      <c r="H712" s="7">
        <v>183980</v>
      </c>
      <c r="I712" s="12">
        <f>H712/G712*100</f>
        <v>53.953079178885631</v>
      </c>
      <c r="J712" s="12">
        <f t="shared" si="11"/>
        <v>4.2756655072859147</v>
      </c>
      <c r="K712" s="7">
        <v>367960</v>
      </c>
      <c r="L712" s="7">
        <v>81006</v>
      </c>
      <c r="M712" s="7">
        <f>G712-L712</f>
        <v>259994</v>
      </c>
      <c r="N712" s="7">
        <v>214144.78125</v>
      </c>
      <c r="O712" s="22">
        <f>M712/N712</f>
        <v>1.2141038342488208</v>
      </c>
      <c r="P712" s="27">
        <v>2381</v>
      </c>
      <c r="Q712" s="32">
        <f>M712/P712</f>
        <v>109.19529609407812</v>
      </c>
      <c r="R712" s="37" t="s">
        <v>1555</v>
      </c>
      <c r="S712" s="42">
        <f>ABS(O2306-O712)*100</f>
        <v>16.42529557975536</v>
      </c>
      <c r="T712" t="s">
        <v>32</v>
      </c>
      <c r="V712" s="7">
        <v>75000</v>
      </c>
      <c r="W712" t="s">
        <v>33</v>
      </c>
      <c r="X712" s="17" t="s">
        <v>34</v>
      </c>
      <c r="Z712" t="s">
        <v>1460</v>
      </c>
      <c r="AA712">
        <v>401</v>
      </c>
      <c r="AB712">
        <v>58</v>
      </c>
    </row>
    <row r="713" spans="1:28" x14ac:dyDescent="0.25">
      <c r="A713" t="s">
        <v>1562</v>
      </c>
      <c r="B713" t="s">
        <v>1563</v>
      </c>
      <c r="C713" s="17">
        <v>44792</v>
      </c>
      <c r="D713" s="7">
        <v>360000</v>
      </c>
      <c r="E713" t="s">
        <v>29</v>
      </c>
      <c r="F713" t="s">
        <v>30</v>
      </c>
      <c r="G713" s="7">
        <v>360000</v>
      </c>
      <c r="H713" s="7">
        <v>181340</v>
      </c>
      <c r="I713" s="12">
        <f>H713/G713*100</f>
        <v>50.37222222222222</v>
      </c>
      <c r="J713" s="12">
        <f t="shared" si="11"/>
        <v>0.69480855062250413</v>
      </c>
      <c r="K713" s="7">
        <v>362685</v>
      </c>
      <c r="L713" s="7">
        <v>83270</v>
      </c>
      <c r="M713" s="7">
        <f>G713-L713</f>
        <v>276730</v>
      </c>
      <c r="N713" s="7">
        <v>208518.65625</v>
      </c>
      <c r="O713" s="22">
        <f>M713/N713</f>
        <v>1.3271234573285333</v>
      </c>
      <c r="P713" s="27">
        <v>2330</v>
      </c>
      <c r="Q713" s="32">
        <f>M713/P713</f>
        <v>118.76824034334764</v>
      </c>
      <c r="R713" s="37" t="s">
        <v>1555</v>
      </c>
      <c r="S713" s="42">
        <f>ABS(O2306-O713)*100</f>
        <v>5.123333271784114</v>
      </c>
      <c r="T713" t="s">
        <v>32</v>
      </c>
      <c r="V713" s="7">
        <v>75000</v>
      </c>
      <c r="W713" t="s">
        <v>33</v>
      </c>
      <c r="X713" s="17" t="s">
        <v>34</v>
      </c>
      <c r="Z713" t="s">
        <v>1460</v>
      </c>
      <c r="AA713">
        <v>401</v>
      </c>
      <c r="AB713">
        <v>58</v>
      </c>
    </row>
    <row r="714" spans="1:28" x14ac:dyDescent="0.25">
      <c r="A714" t="s">
        <v>1564</v>
      </c>
      <c r="B714" t="s">
        <v>1565</v>
      </c>
      <c r="C714" s="17">
        <v>44377</v>
      </c>
      <c r="D714" s="7">
        <v>335000</v>
      </c>
      <c r="E714" t="s">
        <v>29</v>
      </c>
      <c r="F714" t="s">
        <v>30</v>
      </c>
      <c r="G714" s="7">
        <v>335000</v>
      </c>
      <c r="H714" s="7">
        <v>184380</v>
      </c>
      <c r="I714" s="12">
        <f>H714/G714*100</f>
        <v>55.038805970149255</v>
      </c>
      <c r="J714" s="12">
        <f t="shared" si="11"/>
        <v>5.3613922985495392</v>
      </c>
      <c r="K714" s="7">
        <v>368761</v>
      </c>
      <c r="L714" s="7">
        <v>81006</v>
      </c>
      <c r="M714" s="7">
        <f>G714-L714</f>
        <v>253994</v>
      </c>
      <c r="N714" s="7">
        <v>214742.53125</v>
      </c>
      <c r="O714" s="22">
        <f>M714/N714</f>
        <v>1.1827838599159661</v>
      </c>
      <c r="P714" s="27">
        <v>2381</v>
      </c>
      <c r="Q714" s="32">
        <f>M714/P714</f>
        <v>106.67534649307014</v>
      </c>
      <c r="R714" s="37" t="s">
        <v>1555</v>
      </c>
      <c r="S714" s="42">
        <f>ABS(O2306-O714)*100</f>
        <v>19.557293013040834</v>
      </c>
      <c r="T714" t="s">
        <v>32</v>
      </c>
      <c r="V714" s="7">
        <v>75000</v>
      </c>
      <c r="W714" t="s">
        <v>33</v>
      </c>
      <c r="X714" s="17" t="s">
        <v>34</v>
      </c>
      <c r="Z714" t="s">
        <v>1460</v>
      </c>
      <c r="AA714">
        <v>401</v>
      </c>
      <c r="AB714">
        <v>58</v>
      </c>
    </row>
    <row r="715" spans="1:28" x14ac:dyDescent="0.25">
      <c r="A715" t="s">
        <v>1566</v>
      </c>
      <c r="B715" t="s">
        <v>1567</v>
      </c>
      <c r="C715" s="17">
        <v>44435</v>
      </c>
      <c r="D715" s="7">
        <v>383500</v>
      </c>
      <c r="E715" t="s">
        <v>29</v>
      </c>
      <c r="F715" t="s">
        <v>30</v>
      </c>
      <c r="G715" s="7">
        <v>383500</v>
      </c>
      <c r="H715" s="7">
        <v>195070</v>
      </c>
      <c r="I715" s="12">
        <f>H715/G715*100</f>
        <v>50.865710560625807</v>
      </c>
      <c r="J715" s="12">
        <f t="shared" si="11"/>
        <v>1.1882968890260912</v>
      </c>
      <c r="K715" s="7">
        <v>390132</v>
      </c>
      <c r="L715" s="7">
        <v>89922</v>
      </c>
      <c r="M715" s="7">
        <f>G715-L715</f>
        <v>293578</v>
      </c>
      <c r="N715" s="7">
        <v>224037.3125</v>
      </c>
      <c r="O715" s="22">
        <f>M715/N715</f>
        <v>1.3103977936710878</v>
      </c>
      <c r="P715" s="27">
        <v>2098</v>
      </c>
      <c r="Q715" s="32">
        <f>M715/P715</f>
        <v>139.93231649189704</v>
      </c>
      <c r="R715" s="37" t="s">
        <v>1555</v>
      </c>
      <c r="S715" s="42">
        <f>ABS(O2306-O715)*100</f>
        <v>6.7958996375286684</v>
      </c>
      <c r="T715" t="s">
        <v>32</v>
      </c>
      <c r="V715" s="7">
        <v>75000</v>
      </c>
      <c r="W715" t="s">
        <v>33</v>
      </c>
      <c r="X715" s="17" t="s">
        <v>34</v>
      </c>
      <c r="Z715" t="s">
        <v>1460</v>
      </c>
      <c r="AA715">
        <v>401</v>
      </c>
      <c r="AB715">
        <v>62</v>
      </c>
    </row>
    <row r="716" spans="1:28" x14ac:dyDescent="0.25">
      <c r="A716" t="s">
        <v>1568</v>
      </c>
      <c r="B716" t="s">
        <v>1569</v>
      </c>
      <c r="C716" s="17">
        <v>44733</v>
      </c>
      <c r="D716" s="7">
        <v>379000</v>
      </c>
      <c r="E716" t="s">
        <v>29</v>
      </c>
      <c r="F716" t="s">
        <v>30</v>
      </c>
      <c r="G716" s="7">
        <v>379000</v>
      </c>
      <c r="H716" s="7">
        <v>162230</v>
      </c>
      <c r="I716" s="12">
        <f>H716/G716*100</f>
        <v>42.804749340369391</v>
      </c>
      <c r="J716" s="12">
        <f t="shared" si="11"/>
        <v>6.8726643312303253</v>
      </c>
      <c r="K716" s="7">
        <v>324459</v>
      </c>
      <c r="L716" s="7">
        <v>81006</v>
      </c>
      <c r="M716" s="7">
        <f>G716-L716</f>
        <v>297994</v>
      </c>
      <c r="N716" s="7">
        <v>181681.34375</v>
      </c>
      <c r="O716" s="22">
        <f>M716/N716</f>
        <v>1.6402014309738393</v>
      </c>
      <c r="P716" s="27">
        <v>1803</v>
      </c>
      <c r="Q716" s="32">
        <f>M716/P716</f>
        <v>165.27676095396561</v>
      </c>
      <c r="R716" s="37" t="s">
        <v>1555</v>
      </c>
      <c r="S716" s="42">
        <f>ABS(O2306-O716)*100</f>
        <v>26.184464092746484</v>
      </c>
      <c r="T716" t="s">
        <v>32</v>
      </c>
      <c r="V716" s="7">
        <v>75000</v>
      </c>
      <c r="W716" t="s">
        <v>33</v>
      </c>
      <c r="X716" s="17" t="s">
        <v>34</v>
      </c>
      <c r="Z716" t="s">
        <v>1460</v>
      </c>
      <c r="AA716">
        <v>401</v>
      </c>
      <c r="AB716">
        <v>58</v>
      </c>
    </row>
    <row r="717" spans="1:28" x14ac:dyDescent="0.25">
      <c r="A717" t="s">
        <v>1570</v>
      </c>
      <c r="B717" t="s">
        <v>1571</v>
      </c>
      <c r="C717" s="17">
        <v>44911</v>
      </c>
      <c r="D717" s="7">
        <v>358000</v>
      </c>
      <c r="E717" t="s">
        <v>29</v>
      </c>
      <c r="F717" t="s">
        <v>30</v>
      </c>
      <c r="G717" s="7">
        <v>358000</v>
      </c>
      <c r="H717" s="7">
        <v>151920</v>
      </c>
      <c r="I717" s="12">
        <f>H717/G717*100</f>
        <v>42.435754189944134</v>
      </c>
      <c r="J717" s="12">
        <f t="shared" si="11"/>
        <v>7.2416594816555815</v>
      </c>
      <c r="K717" s="7">
        <v>303834</v>
      </c>
      <c r="L717" s="7">
        <v>91688</v>
      </c>
      <c r="M717" s="7">
        <f>G717-L717</f>
        <v>266312</v>
      </c>
      <c r="N717" s="7">
        <v>158317.90625</v>
      </c>
      <c r="O717" s="22">
        <f>M717/N717</f>
        <v>1.6821344237553673</v>
      </c>
      <c r="P717" s="27">
        <v>1757</v>
      </c>
      <c r="Q717" s="32">
        <f>M717/P717</f>
        <v>151.57199772339214</v>
      </c>
      <c r="R717" s="37" t="s">
        <v>1555</v>
      </c>
      <c r="S717" s="42">
        <f>ABS(O2306-O717)*100</f>
        <v>30.377763370899281</v>
      </c>
      <c r="T717" t="s">
        <v>1552</v>
      </c>
      <c r="V717" s="7">
        <v>75000</v>
      </c>
      <c r="W717" t="s">
        <v>33</v>
      </c>
      <c r="X717" s="17" t="s">
        <v>34</v>
      </c>
      <c r="Z717" t="s">
        <v>1460</v>
      </c>
      <c r="AA717">
        <v>401</v>
      </c>
      <c r="AB717">
        <v>58</v>
      </c>
    </row>
    <row r="718" spans="1:28" x14ac:dyDescent="0.25">
      <c r="A718" t="s">
        <v>1572</v>
      </c>
      <c r="B718" t="s">
        <v>1573</v>
      </c>
      <c r="C718" s="17">
        <v>44825</v>
      </c>
      <c r="D718" s="7">
        <v>307500</v>
      </c>
      <c r="E718" t="s">
        <v>29</v>
      </c>
      <c r="F718" t="s">
        <v>30</v>
      </c>
      <c r="G718" s="7">
        <v>307500</v>
      </c>
      <c r="H718" s="7">
        <v>147860</v>
      </c>
      <c r="I718" s="12">
        <f>H718/G718*100</f>
        <v>48.084552845528457</v>
      </c>
      <c r="J718" s="12">
        <f t="shared" si="11"/>
        <v>1.5928608260712593</v>
      </c>
      <c r="K718" s="7">
        <v>295722</v>
      </c>
      <c r="L718" s="7">
        <v>81006</v>
      </c>
      <c r="M718" s="7">
        <f>G718-L718</f>
        <v>226494</v>
      </c>
      <c r="N718" s="7">
        <v>160235.828125</v>
      </c>
      <c r="O718" s="22">
        <f>M718/N718</f>
        <v>1.4135040998653059</v>
      </c>
      <c r="P718" s="27">
        <v>2052</v>
      </c>
      <c r="Q718" s="32">
        <f>M718/P718</f>
        <v>110.37719298245614</v>
      </c>
      <c r="R718" s="37" t="s">
        <v>1555</v>
      </c>
      <c r="S718" s="42">
        <f>ABS(O2306-O718)*100</f>
        <v>3.5147309818931438</v>
      </c>
      <c r="T718" t="s">
        <v>1552</v>
      </c>
      <c r="V718" s="7">
        <v>75000</v>
      </c>
      <c r="W718" t="s">
        <v>33</v>
      </c>
      <c r="X718" s="17" t="s">
        <v>34</v>
      </c>
      <c r="Z718" t="s">
        <v>1460</v>
      </c>
      <c r="AA718">
        <v>401</v>
      </c>
      <c r="AB718">
        <v>58</v>
      </c>
    </row>
    <row r="719" spans="1:28" x14ac:dyDescent="0.25">
      <c r="A719" t="s">
        <v>1574</v>
      </c>
      <c r="B719" t="s">
        <v>1575</v>
      </c>
      <c r="C719" s="17">
        <v>44553</v>
      </c>
      <c r="D719" s="7">
        <v>355000</v>
      </c>
      <c r="E719" t="s">
        <v>29</v>
      </c>
      <c r="F719" t="s">
        <v>30</v>
      </c>
      <c r="G719" s="7">
        <v>355000</v>
      </c>
      <c r="H719" s="7">
        <v>176420</v>
      </c>
      <c r="I719" s="12">
        <f>H719/G719*100</f>
        <v>49.695774647887326</v>
      </c>
      <c r="J719" s="12">
        <f t="shared" si="11"/>
        <v>1.8360976287610242E-2</v>
      </c>
      <c r="K719" s="7">
        <v>352840</v>
      </c>
      <c r="L719" s="7">
        <v>88106</v>
      </c>
      <c r="M719" s="7">
        <f>G719-L719</f>
        <v>266894</v>
      </c>
      <c r="N719" s="7">
        <v>197562.6875</v>
      </c>
      <c r="O719" s="22">
        <f>M719/N719</f>
        <v>1.3509332322683654</v>
      </c>
      <c r="P719" s="27">
        <v>1986</v>
      </c>
      <c r="Q719" s="32">
        <f>M719/P719</f>
        <v>134.38771399798591</v>
      </c>
      <c r="R719" s="37" t="s">
        <v>1555</v>
      </c>
      <c r="S719" s="42">
        <f>ABS(O2306-O719)*100</f>
        <v>2.7423557778009089</v>
      </c>
      <c r="T719" t="s">
        <v>156</v>
      </c>
      <c r="V719" s="7">
        <v>75000</v>
      </c>
      <c r="W719" t="s">
        <v>33</v>
      </c>
      <c r="X719" s="17" t="s">
        <v>34</v>
      </c>
      <c r="Z719" t="s">
        <v>1460</v>
      </c>
      <c r="AA719">
        <v>401</v>
      </c>
      <c r="AB719">
        <v>62</v>
      </c>
    </row>
    <row r="720" spans="1:28" x14ac:dyDescent="0.25">
      <c r="A720" t="s">
        <v>1576</v>
      </c>
      <c r="B720" t="s">
        <v>1577</v>
      </c>
      <c r="C720" s="17">
        <v>44875</v>
      </c>
      <c r="D720" s="7">
        <v>420000</v>
      </c>
      <c r="E720" t="s">
        <v>29</v>
      </c>
      <c r="F720" t="s">
        <v>30</v>
      </c>
      <c r="G720" s="7">
        <v>420000</v>
      </c>
      <c r="H720" s="7">
        <v>169700</v>
      </c>
      <c r="I720" s="12">
        <f>H720/G720*100</f>
        <v>40.404761904761905</v>
      </c>
      <c r="J720" s="12">
        <f t="shared" si="11"/>
        <v>9.2726517668378108</v>
      </c>
      <c r="K720" s="7">
        <v>339404</v>
      </c>
      <c r="L720" s="7">
        <v>84611</v>
      </c>
      <c r="M720" s="7">
        <f>G720-L720</f>
        <v>335389</v>
      </c>
      <c r="N720" s="7">
        <v>190144.03125</v>
      </c>
      <c r="O720" s="22">
        <f>M720/N720</f>
        <v>1.7638681466631627</v>
      </c>
      <c r="P720" s="27">
        <v>1929</v>
      </c>
      <c r="Q720" s="32">
        <f>M720/P720</f>
        <v>173.86677034733023</v>
      </c>
      <c r="R720" s="37" t="s">
        <v>1555</v>
      </c>
      <c r="S720" s="42">
        <f>ABS(O2306-O720)*100</f>
        <v>38.551135661678828</v>
      </c>
      <c r="T720" t="s">
        <v>32</v>
      </c>
      <c r="V720" s="7">
        <v>75000</v>
      </c>
      <c r="W720" t="s">
        <v>33</v>
      </c>
      <c r="X720" s="17" t="s">
        <v>34</v>
      </c>
      <c r="Z720" t="s">
        <v>1460</v>
      </c>
      <c r="AA720">
        <v>401</v>
      </c>
      <c r="AB720">
        <v>58</v>
      </c>
    </row>
    <row r="721" spans="1:28" x14ac:dyDescent="0.25">
      <c r="A721" t="s">
        <v>1576</v>
      </c>
      <c r="B721" t="s">
        <v>1577</v>
      </c>
      <c r="C721" s="17">
        <v>44624</v>
      </c>
      <c r="D721" s="7">
        <v>275000</v>
      </c>
      <c r="E721" t="s">
        <v>29</v>
      </c>
      <c r="F721" t="s">
        <v>30</v>
      </c>
      <c r="G721" s="7">
        <v>275000</v>
      </c>
      <c r="H721" s="7">
        <v>169700</v>
      </c>
      <c r="I721" s="12">
        <f>H721/G721*100</f>
        <v>61.709090909090911</v>
      </c>
      <c r="J721" s="12">
        <f t="shared" si="11"/>
        <v>12.031677237491195</v>
      </c>
      <c r="K721" s="7">
        <v>339404</v>
      </c>
      <c r="L721" s="7">
        <v>84611</v>
      </c>
      <c r="M721" s="7">
        <f>G721-L721</f>
        <v>190389</v>
      </c>
      <c r="N721" s="7">
        <v>190144.03125</v>
      </c>
      <c r="O721" s="22">
        <f>M721/N721</f>
        <v>1.0012883325781492</v>
      </c>
      <c r="P721" s="27">
        <v>1929</v>
      </c>
      <c r="Q721" s="32">
        <f>M721/P721</f>
        <v>98.698289269051315</v>
      </c>
      <c r="R721" s="37" t="s">
        <v>1555</v>
      </c>
      <c r="S721" s="42">
        <f>ABS(O2306-O721)*100</f>
        <v>37.706845746822523</v>
      </c>
      <c r="T721" t="s">
        <v>32</v>
      </c>
      <c r="V721" s="7">
        <v>75000</v>
      </c>
      <c r="W721" t="s">
        <v>33</v>
      </c>
      <c r="X721" s="17" t="s">
        <v>34</v>
      </c>
      <c r="Z721" t="s">
        <v>1460</v>
      </c>
      <c r="AA721">
        <v>401</v>
      </c>
      <c r="AB721">
        <v>58</v>
      </c>
    </row>
    <row r="722" spans="1:28" x14ac:dyDescent="0.25">
      <c r="A722" t="s">
        <v>1578</v>
      </c>
      <c r="B722" t="s">
        <v>1579</v>
      </c>
      <c r="C722" s="17">
        <v>44319</v>
      </c>
      <c r="D722" s="7">
        <v>350000</v>
      </c>
      <c r="E722" t="s">
        <v>29</v>
      </c>
      <c r="F722" t="s">
        <v>30</v>
      </c>
      <c r="G722" s="7">
        <v>350000</v>
      </c>
      <c r="H722" s="7">
        <v>222020</v>
      </c>
      <c r="I722" s="12">
        <f>H722/G722*100</f>
        <v>63.434285714285707</v>
      </c>
      <c r="J722" s="12">
        <f t="shared" si="11"/>
        <v>13.756872042685991</v>
      </c>
      <c r="K722" s="7">
        <v>444041</v>
      </c>
      <c r="L722" s="7">
        <v>89079</v>
      </c>
      <c r="M722" s="7">
        <f>G722-L722</f>
        <v>260921</v>
      </c>
      <c r="N722" s="7">
        <v>264897</v>
      </c>
      <c r="O722" s="22">
        <f>M722/N722</f>
        <v>0.98499039249217624</v>
      </c>
      <c r="P722" s="27">
        <v>2476</v>
      </c>
      <c r="Q722" s="32">
        <f>M722/P722</f>
        <v>105.38004846526655</v>
      </c>
      <c r="R722" s="37" t="s">
        <v>1555</v>
      </c>
      <c r="S722" s="42">
        <f>ABS(O2306-O722)*100</f>
        <v>39.336639755419824</v>
      </c>
      <c r="T722" t="s">
        <v>32</v>
      </c>
      <c r="V722" s="7">
        <v>75000</v>
      </c>
      <c r="W722" t="s">
        <v>33</v>
      </c>
      <c r="X722" s="17" t="s">
        <v>34</v>
      </c>
      <c r="Z722" t="s">
        <v>1460</v>
      </c>
      <c r="AA722">
        <v>401</v>
      </c>
      <c r="AB722">
        <v>62</v>
      </c>
    </row>
    <row r="723" spans="1:28" x14ac:dyDescent="0.25">
      <c r="A723" t="s">
        <v>1580</v>
      </c>
      <c r="B723" t="s">
        <v>1581</v>
      </c>
      <c r="C723" s="17">
        <v>44425</v>
      </c>
      <c r="D723" s="7">
        <v>311000</v>
      </c>
      <c r="E723" t="s">
        <v>29</v>
      </c>
      <c r="F723" t="s">
        <v>30</v>
      </c>
      <c r="G723" s="7">
        <v>311000</v>
      </c>
      <c r="H723" s="7">
        <v>155820</v>
      </c>
      <c r="I723" s="12">
        <f>H723/G723*100</f>
        <v>50.10289389067524</v>
      </c>
      <c r="J723" s="12">
        <f t="shared" si="11"/>
        <v>0.42548021907552425</v>
      </c>
      <c r="K723" s="7">
        <v>311639</v>
      </c>
      <c r="L723" s="7">
        <v>71006</v>
      </c>
      <c r="M723" s="7">
        <f>G723-L723</f>
        <v>239994</v>
      </c>
      <c r="N723" s="7">
        <v>154251.921875</v>
      </c>
      <c r="O723" s="22">
        <f>M723/N723</f>
        <v>1.5558574381619841</v>
      </c>
      <c r="P723" s="27">
        <v>1566</v>
      </c>
      <c r="Q723" s="32">
        <f>M723/P723</f>
        <v>153.2528735632184</v>
      </c>
      <c r="R723" s="37" t="s">
        <v>1582</v>
      </c>
      <c r="S723" s="42">
        <f>ABS(O2306-O723)*100</f>
        <v>17.750064811560961</v>
      </c>
      <c r="T723" t="s">
        <v>32</v>
      </c>
      <c r="V723" s="7">
        <v>65000</v>
      </c>
      <c r="W723" t="s">
        <v>33</v>
      </c>
      <c r="X723" s="17" t="s">
        <v>34</v>
      </c>
      <c r="Z723" t="s">
        <v>1460</v>
      </c>
      <c r="AA723">
        <v>401</v>
      </c>
      <c r="AB723">
        <v>58</v>
      </c>
    </row>
    <row r="724" spans="1:28" x14ac:dyDescent="0.25">
      <c r="A724" t="s">
        <v>1583</v>
      </c>
      <c r="B724" t="s">
        <v>1584</v>
      </c>
      <c r="C724" s="17">
        <v>44376</v>
      </c>
      <c r="D724" s="7">
        <v>367000</v>
      </c>
      <c r="E724" t="s">
        <v>29</v>
      </c>
      <c r="F724" t="s">
        <v>30</v>
      </c>
      <c r="G724" s="7">
        <v>367000</v>
      </c>
      <c r="H724" s="7">
        <v>181000</v>
      </c>
      <c r="I724" s="12">
        <f>H724/G724*100</f>
        <v>49.31880108991826</v>
      </c>
      <c r="J724" s="12">
        <f t="shared" si="11"/>
        <v>0.35861258168145582</v>
      </c>
      <c r="K724" s="7">
        <v>361996</v>
      </c>
      <c r="L724" s="7">
        <v>72003</v>
      </c>
      <c r="M724" s="7">
        <f>G724-L724</f>
        <v>294997</v>
      </c>
      <c r="N724" s="7">
        <v>185892.953125</v>
      </c>
      <c r="O724" s="22">
        <f>M724/N724</f>
        <v>1.5869186811058682</v>
      </c>
      <c r="P724" s="27">
        <v>1934</v>
      </c>
      <c r="Q724" s="32">
        <f>M724/P724</f>
        <v>152.53205791106515</v>
      </c>
      <c r="R724" s="37" t="s">
        <v>1582</v>
      </c>
      <c r="S724" s="42">
        <f>ABS(O2306-O724)*100</f>
        <v>20.856189105949376</v>
      </c>
      <c r="T724" t="s">
        <v>156</v>
      </c>
      <c r="V724" s="7">
        <v>65000</v>
      </c>
      <c r="W724" t="s">
        <v>33</v>
      </c>
      <c r="X724" s="17" t="s">
        <v>34</v>
      </c>
      <c r="Z724" t="s">
        <v>1460</v>
      </c>
      <c r="AA724">
        <v>401</v>
      </c>
      <c r="AB724">
        <v>58</v>
      </c>
    </row>
    <row r="725" spans="1:28" x14ac:dyDescent="0.25">
      <c r="A725" t="s">
        <v>1585</v>
      </c>
      <c r="B725" t="s">
        <v>1586</v>
      </c>
      <c r="C725" s="17">
        <v>44476</v>
      </c>
      <c r="D725" s="7">
        <v>309000</v>
      </c>
      <c r="E725" t="s">
        <v>29</v>
      </c>
      <c r="F725" t="s">
        <v>30</v>
      </c>
      <c r="G725" s="7">
        <v>309000</v>
      </c>
      <c r="H725" s="7">
        <v>177350</v>
      </c>
      <c r="I725" s="12">
        <f>H725/G725*100</f>
        <v>57.394822006472488</v>
      </c>
      <c r="J725" s="12">
        <f t="shared" si="11"/>
        <v>7.717408334872772</v>
      </c>
      <c r="K725" s="7">
        <v>354703</v>
      </c>
      <c r="L725" s="7">
        <v>74402</v>
      </c>
      <c r="M725" s="7">
        <f>G725-L725</f>
        <v>234598</v>
      </c>
      <c r="N725" s="7">
        <v>179680.125</v>
      </c>
      <c r="O725" s="22">
        <f>M725/N725</f>
        <v>1.3056424576730454</v>
      </c>
      <c r="P725" s="27">
        <v>1934</v>
      </c>
      <c r="Q725" s="32">
        <f>M725/P725</f>
        <v>121.30196483971045</v>
      </c>
      <c r="R725" s="37" t="s">
        <v>1582</v>
      </c>
      <c r="S725" s="42">
        <f>ABS(O2306-O725)*100</f>
        <v>7.2714332373329027</v>
      </c>
      <c r="T725" t="s">
        <v>156</v>
      </c>
      <c r="V725" s="7">
        <v>65000</v>
      </c>
      <c r="W725" t="s">
        <v>33</v>
      </c>
      <c r="X725" s="17" t="s">
        <v>34</v>
      </c>
      <c r="Z725" t="s">
        <v>1460</v>
      </c>
      <c r="AA725">
        <v>401</v>
      </c>
      <c r="AB725">
        <v>58</v>
      </c>
    </row>
    <row r="726" spans="1:28" x14ac:dyDescent="0.25">
      <c r="A726" t="s">
        <v>1587</v>
      </c>
      <c r="B726" t="s">
        <v>1588</v>
      </c>
      <c r="C726" s="17">
        <v>44799</v>
      </c>
      <c r="D726" s="7">
        <v>380000</v>
      </c>
      <c r="E726" t="s">
        <v>29</v>
      </c>
      <c r="F726" t="s">
        <v>30</v>
      </c>
      <c r="G726" s="7">
        <v>380000</v>
      </c>
      <c r="H726" s="7">
        <v>178760</v>
      </c>
      <c r="I726" s="12">
        <f>H726/G726*100</f>
        <v>47.042105263157893</v>
      </c>
      <c r="J726" s="12">
        <f t="shared" si="11"/>
        <v>2.6353084084418228</v>
      </c>
      <c r="K726" s="7">
        <v>357519</v>
      </c>
      <c r="L726" s="7">
        <v>72250</v>
      </c>
      <c r="M726" s="7">
        <f>G726-L726</f>
        <v>307750</v>
      </c>
      <c r="N726" s="7">
        <v>182864.75</v>
      </c>
      <c r="O726" s="22">
        <f>M726/N726</f>
        <v>1.682937799657944</v>
      </c>
      <c r="P726" s="27">
        <v>2076</v>
      </c>
      <c r="Q726" s="32">
        <f>M726/P726</f>
        <v>148.24181117533718</v>
      </c>
      <c r="R726" s="37" t="s">
        <v>1582</v>
      </c>
      <c r="S726" s="42">
        <f>ABS(O2306-O726)*100</f>
        <v>30.458100961156951</v>
      </c>
      <c r="T726" t="s">
        <v>32</v>
      </c>
      <c r="V726" s="7">
        <v>65000</v>
      </c>
      <c r="W726" t="s">
        <v>33</v>
      </c>
      <c r="X726" s="17" t="s">
        <v>34</v>
      </c>
      <c r="Z726" t="s">
        <v>1460</v>
      </c>
      <c r="AA726">
        <v>401</v>
      </c>
      <c r="AB726">
        <v>58</v>
      </c>
    </row>
    <row r="727" spans="1:28" x14ac:dyDescent="0.25">
      <c r="A727" t="s">
        <v>1589</v>
      </c>
      <c r="B727" t="s">
        <v>1590</v>
      </c>
      <c r="C727" s="17">
        <v>44824</v>
      </c>
      <c r="D727" s="7">
        <v>330000</v>
      </c>
      <c r="E727" t="s">
        <v>29</v>
      </c>
      <c r="F727" t="s">
        <v>30</v>
      </c>
      <c r="G727" s="7">
        <v>330000</v>
      </c>
      <c r="H727" s="7">
        <v>182020</v>
      </c>
      <c r="I727" s="12">
        <f>H727/G727*100</f>
        <v>55.157575757575763</v>
      </c>
      <c r="J727" s="12">
        <f t="shared" si="11"/>
        <v>5.4801620859760476</v>
      </c>
      <c r="K727" s="7">
        <v>364033</v>
      </c>
      <c r="L727" s="7">
        <v>71006</v>
      </c>
      <c r="M727" s="7">
        <f>G727-L727</f>
        <v>258994</v>
      </c>
      <c r="N727" s="7">
        <v>187837.828125</v>
      </c>
      <c r="O727" s="22">
        <f>M727/N727</f>
        <v>1.3788170497140111</v>
      </c>
      <c r="P727" s="27">
        <v>1934</v>
      </c>
      <c r="Q727" s="32">
        <f>M727/P727</f>
        <v>133.91623578076525</v>
      </c>
      <c r="R727" s="37" t="s">
        <v>1582</v>
      </c>
      <c r="S727" s="42">
        <f>ABS(O2306-O727)*100</f>
        <v>4.6025966763663106E-2</v>
      </c>
      <c r="T727" t="s">
        <v>156</v>
      </c>
      <c r="V727" s="7">
        <v>65000</v>
      </c>
      <c r="W727" t="s">
        <v>33</v>
      </c>
      <c r="X727" s="17" t="s">
        <v>34</v>
      </c>
      <c r="Z727" t="s">
        <v>1460</v>
      </c>
      <c r="AA727">
        <v>401</v>
      </c>
      <c r="AB727">
        <v>58</v>
      </c>
    </row>
    <row r="728" spans="1:28" x14ac:dyDescent="0.25">
      <c r="A728" t="s">
        <v>1591</v>
      </c>
      <c r="B728" t="s">
        <v>1592</v>
      </c>
      <c r="C728" s="17">
        <v>44432</v>
      </c>
      <c r="D728" s="7">
        <v>415000</v>
      </c>
      <c r="E728" t="s">
        <v>29</v>
      </c>
      <c r="F728" t="s">
        <v>30</v>
      </c>
      <c r="G728" s="7">
        <v>415000</v>
      </c>
      <c r="H728" s="7">
        <v>177090</v>
      </c>
      <c r="I728" s="12">
        <f>H728/G728*100</f>
        <v>42.672289156626505</v>
      </c>
      <c r="J728" s="12">
        <f t="shared" si="11"/>
        <v>7.0051245149732111</v>
      </c>
      <c r="K728" s="7">
        <v>354188</v>
      </c>
      <c r="L728" s="7">
        <v>71006</v>
      </c>
      <c r="M728" s="7">
        <f>G728-L728</f>
        <v>343994</v>
      </c>
      <c r="N728" s="7">
        <v>181526.921875</v>
      </c>
      <c r="O728" s="22">
        <f>M728/N728</f>
        <v>1.8950026610205803</v>
      </c>
      <c r="P728" s="27">
        <v>2040</v>
      </c>
      <c r="Q728" s="32">
        <f>M728/P728</f>
        <v>168.62450980392157</v>
      </c>
      <c r="R728" s="37" t="s">
        <v>1582</v>
      </c>
      <c r="S728" s="42">
        <f>ABS(O2306-O728)*100</f>
        <v>51.664587097420586</v>
      </c>
      <c r="T728" t="s">
        <v>32</v>
      </c>
      <c r="V728" s="7">
        <v>65000</v>
      </c>
      <c r="W728" t="s">
        <v>33</v>
      </c>
      <c r="X728" s="17" t="s">
        <v>34</v>
      </c>
      <c r="Z728" t="s">
        <v>1460</v>
      </c>
      <c r="AA728">
        <v>401</v>
      </c>
      <c r="AB728">
        <v>58</v>
      </c>
    </row>
    <row r="729" spans="1:28" x14ac:dyDescent="0.25">
      <c r="A729" t="s">
        <v>1593</v>
      </c>
      <c r="B729" t="s">
        <v>1594</v>
      </c>
      <c r="C729" s="17">
        <v>44447</v>
      </c>
      <c r="D729" s="7">
        <v>370000</v>
      </c>
      <c r="E729" t="s">
        <v>29</v>
      </c>
      <c r="F729" t="s">
        <v>30</v>
      </c>
      <c r="G729" s="7">
        <v>370000</v>
      </c>
      <c r="H729" s="7">
        <v>172440</v>
      </c>
      <c r="I729" s="12">
        <f>H729/G729*100</f>
        <v>46.605405405405406</v>
      </c>
      <c r="J729" s="12">
        <f t="shared" si="11"/>
        <v>3.0720082661943096</v>
      </c>
      <c r="K729" s="7">
        <v>344877</v>
      </c>
      <c r="L729" s="7">
        <v>53049</v>
      </c>
      <c r="M729" s="7">
        <f>G729-L729</f>
        <v>316951</v>
      </c>
      <c r="N729" s="7">
        <v>217782.09375</v>
      </c>
      <c r="O729" s="22">
        <f>M729/N729</f>
        <v>1.4553584022561543</v>
      </c>
      <c r="P729" s="27">
        <v>2244</v>
      </c>
      <c r="Q729" s="32">
        <f>M729/P729</f>
        <v>141.24376114081997</v>
      </c>
      <c r="R729" s="37" t="s">
        <v>1555</v>
      </c>
      <c r="S729" s="42">
        <f>ABS(O2306-O729)*100</f>
        <v>7.7001612209779857</v>
      </c>
      <c r="T729" t="s">
        <v>32</v>
      </c>
      <c r="V729" s="7">
        <v>45000</v>
      </c>
      <c r="W729" t="s">
        <v>33</v>
      </c>
      <c r="X729" s="17" t="s">
        <v>34</v>
      </c>
      <c r="Z729" t="s">
        <v>1460</v>
      </c>
      <c r="AA729">
        <v>401</v>
      </c>
      <c r="AB729">
        <v>62</v>
      </c>
    </row>
    <row r="730" spans="1:28" x14ac:dyDescent="0.25">
      <c r="A730" t="s">
        <v>1595</v>
      </c>
      <c r="B730" t="s">
        <v>1596</v>
      </c>
      <c r="C730" s="17">
        <v>44841</v>
      </c>
      <c r="D730" s="7">
        <v>250000</v>
      </c>
      <c r="E730" t="s">
        <v>29</v>
      </c>
      <c r="F730" t="s">
        <v>30</v>
      </c>
      <c r="G730" s="7">
        <v>250000</v>
      </c>
      <c r="H730" s="7">
        <v>149600</v>
      </c>
      <c r="I730" s="12">
        <f>H730/G730*100</f>
        <v>59.84</v>
      </c>
      <c r="J730" s="12">
        <f t="shared" si="11"/>
        <v>10.162586328400288</v>
      </c>
      <c r="K730" s="7">
        <v>299209</v>
      </c>
      <c r="L730" s="7">
        <v>51006</v>
      </c>
      <c r="M730" s="7">
        <f>G730-L730</f>
        <v>198994</v>
      </c>
      <c r="N730" s="7">
        <v>185226.125</v>
      </c>
      <c r="O730" s="22">
        <f>M730/N730</f>
        <v>1.074330092474806</v>
      </c>
      <c r="P730" s="27">
        <v>1827</v>
      </c>
      <c r="Q730" s="32">
        <f>M730/P730</f>
        <v>108.91844553913519</v>
      </c>
      <c r="R730" s="37" t="s">
        <v>1555</v>
      </c>
      <c r="S730" s="42">
        <f>ABS(O2306-O730)*100</f>
        <v>30.402669757156843</v>
      </c>
      <c r="T730" t="s">
        <v>32</v>
      </c>
      <c r="V730" s="7">
        <v>45000</v>
      </c>
      <c r="W730" t="s">
        <v>33</v>
      </c>
      <c r="X730" s="17" t="s">
        <v>34</v>
      </c>
      <c r="Z730" t="s">
        <v>1460</v>
      </c>
      <c r="AA730">
        <v>401</v>
      </c>
      <c r="AB730">
        <v>58</v>
      </c>
    </row>
    <row r="731" spans="1:28" x14ac:dyDescent="0.25">
      <c r="A731" t="s">
        <v>1597</v>
      </c>
      <c r="B731" t="s">
        <v>1598</v>
      </c>
      <c r="C731" s="17">
        <v>44326</v>
      </c>
      <c r="D731" s="7">
        <v>301093</v>
      </c>
      <c r="E731" t="s">
        <v>29</v>
      </c>
      <c r="F731" t="s">
        <v>1599</v>
      </c>
      <c r="G731" s="7">
        <v>301093</v>
      </c>
      <c r="H731" s="7">
        <v>173860</v>
      </c>
      <c r="I731" s="12">
        <f>H731/G731*100</f>
        <v>57.74295649516926</v>
      </c>
      <c r="J731" s="12">
        <f t="shared" si="11"/>
        <v>8.0655428235695439</v>
      </c>
      <c r="K731" s="7">
        <v>347714</v>
      </c>
      <c r="L731" s="7">
        <v>70436</v>
      </c>
      <c r="M731" s="7">
        <f>G731-L731</f>
        <v>230657</v>
      </c>
      <c r="N731" s="7">
        <v>177742.3125</v>
      </c>
      <c r="O731" s="22">
        <f>M731/N731</f>
        <v>1.2977045069108122</v>
      </c>
      <c r="P731" s="27">
        <v>2050</v>
      </c>
      <c r="Q731" s="32">
        <f>M731/P731</f>
        <v>112.51560975609756</v>
      </c>
      <c r="R731" s="37" t="s">
        <v>1582</v>
      </c>
      <c r="S731" s="42">
        <f>ABS(O2306-O731)*100</f>
        <v>8.0652283135562275</v>
      </c>
      <c r="T731" t="s">
        <v>32</v>
      </c>
      <c r="V731" s="7">
        <v>65000</v>
      </c>
      <c r="W731" t="s">
        <v>33</v>
      </c>
      <c r="X731" s="17" t="s">
        <v>34</v>
      </c>
      <c r="Z731" t="s">
        <v>1460</v>
      </c>
      <c r="AA731">
        <v>401</v>
      </c>
      <c r="AB731">
        <v>58</v>
      </c>
    </row>
    <row r="732" spans="1:28" x14ac:dyDescent="0.25">
      <c r="A732" t="s">
        <v>1600</v>
      </c>
      <c r="B732" t="s">
        <v>1601</v>
      </c>
      <c r="C732" s="17">
        <v>44463</v>
      </c>
      <c r="D732" s="7">
        <v>376000</v>
      </c>
      <c r="E732" t="s">
        <v>29</v>
      </c>
      <c r="F732" t="s">
        <v>30</v>
      </c>
      <c r="G732" s="7">
        <v>376000</v>
      </c>
      <c r="H732" s="7">
        <v>173550</v>
      </c>
      <c r="I732" s="12">
        <f>H732/G732*100</f>
        <v>46.156914893617021</v>
      </c>
      <c r="J732" s="12">
        <f t="shared" si="11"/>
        <v>3.5204987779826951</v>
      </c>
      <c r="K732" s="7">
        <v>347090</v>
      </c>
      <c r="L732" s="7">
        <v>71006</v>
      </c>
      <c r="M732" s="7">
        <f>G732-L732</f>
        <v>304994</v>
      </c>
      <c r="N732" s="7">
        <v>176976.921875</v>
      </c>
      <c r="O732" s="22">
        <f>M732/N732</f>
        <v>1.7233546429032105</v>
      </c>
      <c r="P732" s="27">
        <v>2050</v>
      </c>
      <c r="Q732" s="32">
        <f>M732/P732</f>
        <v>148.77756097560976</v>
      </c>
      <c r="R732" s="37" t="s">
        <v>1582</v>
      </c>
      <c r="S732" s="42">
        <f>ABS(O2306-O732)*100</f>
        <v>34.4997852856836</v>
      </c>
      <c r="T732" t="s">
        <v>32</v>
      </c>
      <c r="V732" s="7">
        <v>65000</v>
      </c>
      <c r="W732" t="s">
        <v>33</v>
      </c>
      <c r="X732" s="17" t="s">
        <v>34</v>
      </c>
      <c r="Z732" t="s">
        <v>1460</v>
      </c>
      <c r="AA732">
        <v>401</v>
      </c>
      <c r="AB732">
        <v>58</v>
      </c>
    </row>
    <row r="733" spans="1:28" x14ac:dyDescent="0.25">
      <c r="A733" t="s">
        <v>1602</v>
      </c>
      <c r="B733" t="s">
        <v>1603</v>
      </c>
      <c r="C733" s="17">
        <v>44873</v>
      </c>
      <c r="D733" s="7">
        <v>380000</v>
      </c>
      <c r="E733" t="s">
        <v>29</v>
      </c>
      <c r="F733" t="s">
        <v>30</v>
      </c>
      <c r="G733" s="7">
        <v>380000</v>
      </c>
      <c r="H733" s="7">
        <v>184740</v>
      </c>
      <c r="I733" s="12">
        <f>H733/G733*100</f>
        <v>48.61578947368421</v>
      </c>
      <c r="J733" s="12">
        <f t="shared" si="11"/>
        <v>1.0616241979155063</v>
      </c>
      <c r="K733" s="7">
        <v>369481</v>
      </c>
      <c r="L733" s="7">
        <v>71644</v>
      </c>
      <c r="M733" s="7">
        <f>G733-L733</f>
        <v>308356</v>
      </c>
      <c r="N733" s="7">
        <v>190921.15625</v>
      </c>
      <c r="O733" s="22">
        <f>M733/N733</f>
        <v>1.6150960221308632</v>
      </c>
      <c r="P733" s="27">
        <v>2050</v>
      </c>
      <c r="Q733" s="32">
        <f>M733/P733</f>
        <v>150.41756097560975</v>
      </c>
      <c r="R733" s="37" t="s">
        <v>1582</v>
      </c>
      <c r="S733" s="42">
        <f>ABS(O2306-O733)*100</f>
        <v>23.673923208448876</v>
      </c>
      <c r="T733" t="s">
        <v>32</v>
      </c>
      <c r="V733" s="7">
        <v>65000</v>
      </c>
      <c r="W733" t="s">
        <v>33</v>
      </c>
      <c r="X733" s="17" t="s">
        <v>34</v>
      </c>
      <c r="Z733" t="s">
        <v>1460</v>
      </c>
      <c r="AA733">
        <v>401</v>
      </c>
      <c r="AB733">
        <v>58</v>
      </c>
    </row>
    <row r="734" spans="1:28" x14ac:dyDescent="0.25">
      <c r="A734" t="s">
        <v>1604</v>
      </c>
      <c r="B734" t="s">
        <v>1605</v>
      </c>
      <c r="C734" s="17">
        <v>44665</v>
      </c>
      <c r="D734" s="7">
        <v>326444</v>
      </c>
      <c r="E734" t="s">
        <v>29</v>
      </c>
      <c r="F734" t="s">
        <v>30</v>
      </c>
      <c r="G734" s="7">
        <v>326444</v>
      </c>
      <c r="H734" s="7">
        <v>153210</v>
      </c>
      <c r="I734" s="12">
        <f>H734/G734*100</f>
        <v>46.933011481295409</v>
      </c>
      <c r="J734" s="12">
        <f t="shared" si="11"/>
        <v>2.7444021903043065</v>
      </c>
      <c r="K734" s="7">
        <v>306416</v>
      </c>
      <c r="L734" s="7">
        <v>73372</v>
      </c>
      <c r="M734" s="7">
        <f>G734-L734</f>
        <v>253072</v>
      </c>
      <c r="N734" s="7">
        <v>149387.171875</v>
      </c>
      <c r="O734" s="22">
        <f>M734/N734</f>
        <v>1.6940678160221045</v>
      </c>
      <c r="P734" s="27">
        <v>1566</v>
      </c>
      <c r="Q734" s="32">
        <f>M734/P734</f>
        <v>161.60408684546616</v>
      </c>
      <c r="R734" s="37" t="s">
        <v>1582</v>
      </c>
      <c r="S734" s="42">
        <f>ABS(O2306-O734)*100</f>
        <v>31.57110259757301</v>
      </c>
      <c r="T734" t="s">
        <v>32</v>
      </c>
      <c r="V734" s="7">
        <v>65000</v>
      </c>
      <c r="W734" t="s">
        <v>33</v>
      </c>
      <c r="X734" s="17" t="s">
        <v>34</v>
      </c>
      <c r="Z734" t="s">
        <v>1460</v>
      </c>
      <c r="AA734">
        <v>401</v>
      </c>
      <c r="AB734">
        <v>58</v>
      </c>
    </row>
    <row r="735" spans="1:28" x14ac:dyDescent="0.25">
      <c r="A735" t="s">
        <v>1606</v>
      </c>
      <c r="B735" t="s">
        <v>1607</v>
      </c>
      <c r="C735" s="17">
        <v>45007</v>
      </c>
      <c r="D735" s="7">
        <v>365000</v>
      </c>
      <c r="E735" t="s">
        <v>29</v>
      </c>
      <c r="F735" t="s">
        <v>30</v>
      </c>
      <c r="G735" s="7">
        <v>365000</v>
      </c>
      <c r="H735" s="7">
        <v>178570</v>
      </c>
      <c r="I735" s="12">
        <f>H735/G735*100</f>
        <v>48.923287671232877</v>
      </c>
      <c r="J735" s="12">
        <f t="shared" si="11"/>
        <v>0.75412600036683841</v>
      </c>
      <c r="K735" s="7">
        <v>357141</v>
      </c>
      <c r="L735" s="7">
        <v>71006</v>
      </c>
      <c r="M735" s="7">
        <f>G735-L735</f>
        <v>293994</v>
      </c>
      <c r="N735" s="7">
        <v>183419.875</v>
      </c>
      <c r="O735" s="22">
        <f>M735/N735</f>
        <v>1.6028470197136488</v>
      </c>
      <c r="P735" s="27">
        <v>2050</v>
      </c>
      <c r="Q735" s="32">
        <f>M735/P735</f>
        <v>143.41170731707317</v>
      </c>
      <c r="R735" s="37" t="s">
        <v>1582</v>
      </c>
      <c r="S735" s="42">
        <f>ABS(O2306-O735)*100</f>
        <v>22.449022966727441</v>
      </c>
      <c r="T735" t="s">
        <v>32</v>
      </c>
      <c r="V735" s="7">
        <v>65000</v>
      </c>
      <c r="W735" t="s">
        <v>33</v>
      </c>
      <c r="X735" s="17" t="s">
        <v>34</v>
      </c>
      <c r="Z735" t="s">
        <v>1460</v>
      </c>
      <c r="AA735">
        <v>401</v>
      </c>
      <c r="AB735">
        <v>58</v>
      </c>
    </row>
    <row r="736" spans="1:28" x14ac:dyDescent="0.25">
      <c r="A736" t="s">
        <v>1608</v>
      </c>
      <c r="B736" t="s">
        <v>1609</v>
      </c>
      <c r="C736" s="17">
        <v>44650</v>
      </c>
      <c r="D736" s="7">
        <v>350000</v>
      </c>
      <c r="E736" t="s">
        <v>29</v>
      </c>
      <c r="F736" t="s">
        <v>30</v>
      </c>
      <c r="G736" s="7">
        <v>350000</v>
      </c>
      <c r="H736" s="7">
        <v>161420</v>
      </c>
      <c r="I736" s="12">
        <f>H736/G736*100</f>
        <v>46.12</v>
      </c>
      <c r="J736" s="12">
        <f t="shared" si="11"/>
        <v>3.5574136715997184</v>
      </c>
      <c r="K736" s="7">
        <v>322842</v>
      </c>
      <c r="L736" s="7">
        <v>58800</v>
      </c>
      <c r="M736" s="7">
        <f>G736-L736</f>
        <v>291200</v>
      </c>
      <c r="N736" s="7">
        <v>146690</v>
      </c>
      <c r="O736" s="22">
        <f>M736/N736</f>
        <v>1.9851387279296475</v>
      </c>
      <c r="P736" s="27">
        <v>1516</v>
      </c>
      <c r="Q736" s="32">
        <f>M736/P736</f>
        <v>192.08443271767811</v>
      </c>
      <c r="R736" s="37" t="s">
        <v>1610</v>
      </c>
      <c r="S736" s="42">
        <f>ABS(O2306-O736)*100</f>
        <v>60.678193788327306</v>
      </c>
      <c r="T736" t="s">
        <v>74</v>
      </c>
      <c r="V736" s="7">
        <v>45000</v>
      </c>
      <c r="W736" t="s">
        <v>33</v>
      </c>
      <c r="X736" s="17" t="s">
        <v>34</v>
      </c>
      <c r="Z736" t="s">
        <v>1460</v>
      </c>
      <c r="AA736">
        <v>401</v>
      </c>
      <c r="AB736">
        <v>47</v>
      </c>
    </row>
    <row r="737" spans="1:28" x14ac:dyDescent="0.25">
      <c r="A737" t="s">
        <v>1611</v>
      </c>
      <c r="B737" t="s">
        <v>1612</v>
      </c>
      <c r="C737" s="17">
        <v>44690</v>
      </c>
      <c r="D737" s="7">
        <v>330000</v>
      </c>
      <c r="E737" t="s">
        <v>29</v>
      </c>
      <c r="F737" t="s">
        <v>30</v>
      </c>
      <c r="G737" s="7">
        <v>330000</v>
      </c>
      <c r="H737" s="7">
        <v>163520</v>
      </c>
      <c r="I737" s="12">
        <f>H737/G737*100</f>
        <v>49.551515151515154</v>
      </c>
      <c r="J737" s="12">
        <f t="shared" si="11"/>
        <v>0.12589852008456148</v>
      </c>
      <c r="K737" s="7">
        <v>327036</v>
      </c>
      <c r="L737" s="7">
        <v>51157</v>
      </c>
      <c r="M737" s="7">
        <f>G737-L737</f>
        <v>278843</v>
      </c>
      <c r="N737" s="7">
        <v>153266.109375</v>
      </c>
      <c r="O737" s="22">
        <f>M737/N737</f>
        <v>1.819338933682644</v>
      </c>
      <c r="P737" s="27">
        <v>2054</v>
      </c>
      <c r="Q737" s="32">
        <f>M737/P737</f>
        <v>135.75608568646544</v>
      </c>
      <c r="R737" s="37" t="s">
        <v>1610</v>
      </c>
      <c r="S737" s="42">
        <f>ABS(O2306-O737)*100</f>
        <v>44.098214363626951</v>
      </c>
      <c r="T737" t="s">
        <v>74</v>
      </c>
      <c r="V737" s="7">
        <v>45000</v>
      </c>
      <c r="W737" t="s">
        <v>33</v>
      </c>
      <c r="X737" s="17" t="s">
        <v>34</v>
      </c>
      <c r="Z737" t="s">
        <v>1460</v>
      </c>
      <c r="AA737">
        <v>401</v>
      </c>
      <c r="AB737">
        <v>47</v>
      </c>
    </row>
    <row r="738" spans="1:28" x14ac:dyDescent="0.25">
      <c r="A738" t="s">
        <v>1611</v>
      </c>
      <c r="B738" t="s">
        <v>1612</v>
      </c>
      <c r="C738" s="17">
        <v>44509</v>
      </c>
      <c r="D738" s="7">
        <v>287000</v>
      </c>
      <c r="E738" t="s">
        <v>29</v>
      </c>
      <c r="F738" t="s">
        <v>30</v>
      </c>
      <c r="G738" s="7">
        <v>287000</v>
      </c>
      <c r="H738" s="7">
        <v>163520</v>
      </c>
      <c r="I738" s="12">
        <f>H738/G738*100</f>
        <v>56.975609756097555</v>
      </c>
      <c r="J738" s="12">
        <f t="shared" si="11"/>
        <v>7.2981960844978389</v>
      </c>
      <c r="K738" s="7">
        <v>327036</v>
      </c>
      <c r="L738" s="7">
        <v>51157</v>
      </c>
      <c r="M738" s="7">
        <f>G738-L738</f>
        <v>235843</v>
      </c>
      <c r="N738" s="7">
        <v>153266.109375</v>
      </c>
      <c r="O738" s="22">
        <f>M738/N738</f>
        <v>1.53878114973844</v>
      </c>
      <c r="P738" s="27">
        <v>2054</v>
      </c>
      <c r="Q738" s="32">
        <f>M738/P738</f>
        <v>114.82132424537488</v>
      </c>
      <c r="R738" s="37" t="s">
        <v>1610</v>
      </c>
      <c r="S738" s="42">
        <f>ABS(O2306-O738)*100</f>
        <v>16.042435969206558</v>
      </c>
      <c r="T738" t="s">
        <v>74</v>
      </c>
      <c r="V738" s="7">
        <v>45000</v>
      </c>
      <c r="W738" t="s">
        <v>33</v>
      </c>
      <c r="X738" s="17" t="s">
        <v>34</v>
      </c>
      <c r="Z738" t="s">
        <v>1460</v>
      </c>
      <c r="AA738">
        <v>401</v>
      </c>
      <c r="AB738">
        <v>47</v>
      </c>
    </row>
    <row r="739" spans="1:28" x14ac:dyDescent="0.25">
      <c r="A739" t="s">
        <v>1613</v>
      </c>
      <c r="B739" t="s">
        <v>1614</v>
      </c>
      <c r="C739" s="17">
        <v>44350</v>
      </c>
      <c r="D739" s="7">
        <v>310000</v>
      </c>
      <c r="E739" t="s">
        <v>29</v>
      </c>
      <c r="F739" t="s">
        <v>30</v>
      </c>
      <c r="G739" s="7">
        <v>310000</v>
      </c>
      <c r="H739" s="7">
        <v>188450</v>
      </c>
      <c r="I739" s="12">
        <f>H739/G739*100</f>
        <v>60.79032258064516</v>
      </c>
      <c r="J739" s="12">
        <f t="shared" si="11"/>
        <v>11.112908909045444</v>
      </c>
      <c r="K739" s="7">
        <v>376892</v>
      </c>
      <c r="L739" s="7">
        <v>61446</v>
      </c>
      <c r="M739" s="7">
        <f>G739-L739</f>
        <v>248554</v>
      </c>
      <c r="N739" s="7">
        <v>175247.78125</v>
      </c>
      <c r="O739" s="22">
        <f>M739/N739</f>
        <v>1.4183004100087573</v>
      </c>
      <c r="P739" s="27">
        <v>2044</v>
      </c>
      <c r="Q739" s="32">
        <f>M739/P739</f>
        <v>121.60176125244618</v>
      </c>
      <c r="R739" s="37" t="s">
        <v>1610</v>
      </c>
      <c r="S739" s="42">
        <f>ABS(O2306-O739)*100</f>
        <v>3.9943619962382826</v>
      </c>
      <c r="T739" t="s">
        <v>74</v>
      </c>
      <c r="V739" s="7">
        <v>45000</v>
      </c>
      <c r="W739" t="s">
        <v>33</v>
      </c>
      <c r="X739" s="17" t="s">
        <v>34</v>
      </c>
      <c r="Z739" t="s">
        <v>1460</v>
      </c>
      <c r="AA739">
        <v>401</v>
      </c>
      <c r="AB739">
        <v>47</v>
      </c>
    </row>
    <row r="740" spans="1:28" x14ac:dyDescent="0.25">
      <c r="A740" t="s">
        <v>1615</v>
      </c>
      <c r="B740" t="s">
        <v>1616</v>
      </c>
      <c r="C740" s="17">
        <v>44503</v>
      </c>
      <c r="D740" s="7">
        <v>296000</v>
      </c>
      <c r="E740" t="s">
        <v>29</v>
      </c>
      <c r="F740" t="s">
        <v>30</v>
      </c>
      <c r="G740" s="7">
        <v>296000</v>
      </c>
      <c r="H740" s="7">
        <v>144980</v>
      </c>
      <c r="I740" s="12">
        <f>H740/G740*100</f>
        <v>48.979729729729733</v>
      </c>
      <c r="J740" s="12">
        <f t="shared" si="11"/>
        <v>0.6976839418699825</v>
      </c>
      <c r="K740" s="7">
        <v>289957</v>
      </c>
      <c r="L740" s="7">
        <v>49304</v>
      </c>
      <c r="M740" s="7">
        <f>G740-L740</f>
        <v>246696</v>
      </c>
      <c r="N740" s="7">
        <v>133696.109375</v>
      </c>
      <c r="O740" s="22">
        <f>M740/N740</f>
        <v>1.8451995436011543</v>
      </c>
      <c r="P740" s="27">
        <v>1344</v>
      </c>
      <c r="Q740" s="32">
        <f>M740/P740</f>
        <v>183.55357142857142</v>
      </c>
      <c r="R740" s="37" t="s">
        <v>1610</v>
      </c>
      <c r="S740" s="42">
        <f>ABS(O2306-O740)*100</f>
        <v>46.684275355477986</v>
      </c>
      <c r="T740" t="s">
        <v>74</v>
      </c>
      <c r="V740" s="7">
        <v>45000</v>
      </c>
      <c r="W740" t="s">
        <v>33</v>
      </c>
      <c r="X740" s="17" t="s">
        <v>34</v>
      </c>
      <c r="Z740" t="s">
        <v>1460</v>
      </c>
      <c r="AA740">
        <v>401</v>
      </c>
      <c r="AB740">
        <v>47</v>
      </c>
    </row>
    <row r="741" spans="1:28" x14ac:dyDescent="0.25">
      <c r="A741" t="s">
        <v>1617</v>
      </c>
      <c r="B741" t="s">
        <v>1618</v>
      </c>
      <c r="C741" s="17">
        <v>44789</v>
      </c>
      <c r="D741" s="7">
        <v>320000</v>
      </c>
      <c r="E741" t="s">
        <v>29</v>
      </c>
      <c r="F741" t="s">
        <v>30</v>
      </c>
      <c r="G741" s="7">
        <v>320000</v>
      </c>
      <c r="H741" s="7">
        <v>149920</v>
      </c>
      <c r="I741" s="12">
        <f>H741/G741*100</f>
        <v>46.85</v>
      </c>
      <c r="J741" s="12">
        <f t="shared" si="11"/>
        <v>2.8274136715997145</v>
      </c>
      <c r="K741" s="7">
        <v>299840</v>
      </c>
      <c r="L741" s="7">
        <v>55188</v>
      </c>
      <c r="M741" s="7">
        <f>G741-L741</f>
        <v>264812</v>
      </c>
      <c r="N741" s="7">
        <v>135917.78125</v>
      </c>
      <c r="O741" s="22">
        <f>M741/N741</f>
        <v>1.948324917936372</v>
      </c>
      <c r="P741" s="27">
        <v>1496</v>
      </c>
      <c r="Q741" s="32">
        <f>M741/P741</f>
        <v>177.01336898395721</v>
      </c>
      <c r="R741" s="37" t="s">
        <v>1610</v>
      </c>
      <c r="S741" s="42">
        <f>ABS(O2306-O741)*100</f>
        <v>56.996812788999748</v>
      </c>
      <c r="T741" t="s">
        <v>74</v>
      </c>
      <c r="V741" s="7">
        <v>45000</v>
      </c>
      <c r="W741" t="s">
        <v>33</v>
      </c>
      <c r="X741" s="17" t="s">
        <v>34</v>
      </c>
      <c r="Z741" t="s">
        <v>1460</v>
      </c>
      <c r="AA741">
        <v>401</v>
      </c>
      <c r="AB741">
        <v>47</v>
      </c>
    </row>
    <row r="742" spans="1:28" x14ac:dyDescent="0.25">
      <c r="A742" t="s">
        <v>1619</v>
      </c>
      <c r="B742" t="s">
        <v>1620</v>
      </c>
      <c r="C742" s="17">
        <v>44356</v>
      </c>
      <c r="D742" s="7">
        <v>335000</v>
      </c>
      <c r="E742" t="s">
        <v>29</v>
      </c>
      <c r="F742" t="s">
        <v>30</v>
      </c>
      <c r="G742" s="7">
        <v>335000</v>
      </c>
      <c r="H742" s="7">
        <v>146060</v>
      </c>
      <c r="I742" s="12">
        <f>H742/G742*100</f>
        <v>43.6</v>
      </c>
      <c r="J742" s="12">
        <f t="shared" si="11"/>
        <v>6.0774136715997145</v>
      </c>
      <c r="K742" s="7">
        <v>292128</v>
      </c>
      <c r="L742" s="7">
        <v>47571</v>
      </c>
      <c r="M742" s="7">
        <f>G742-L742</f>
        <v>287429</v>
      </c>
      <c r="N742" s="7">
        <v>135865</v>
      </c>
      <c r="O742" s="22">
        <f>M742/N742</f>
        <v>2.1155485224303536</v>
      </c>
      <c r="P742" s="27">
        <v>1608</v>
      </c>
      <c r="Q742" s="32">
        <f>M742/P742</f>
        <v>178.74937810945275</v>
      </c>
      <c r="R742" s="37" t="s">
        <v>1610</v>
      </c>
      <c r="S742" s="42">
        <f>ABS(O2306-O742)*100</f>
        <v>73.719173238397914</v>
      </c>
      <c r="T742" t="s">
        <v>74</v>
      </c>
      <c r="V742" s="7">
        <v>45000</v>
      </c>
      <c r="W742" t="s">
        <v>33</v>
      </c>
      <c r="X742" s="17" t="s">
        <v>34</v>
      </c>
      <c r="Z742" t="s">
        <v>1460</v>
      </c>
      <c r="AA742">
        <v>401</v>
      </c>
      <c r="AB742">
        <v>47</v>
      </c>
    </row>
    <row r="743" spans="1:28" x14ac:dyDescent="0.25">
      <c r="A743" t="s">
        <v>1621</v>
      </c>
      <c r="B743" t="s">
        <v>1622</v>
      </c>
      <c r="C743" s="17">
        <v>44348</v>
      </c>
      <c r="D743" s="7">
        <v>275547</v>
      </c>
      <c r="E743" t="s">
        <v>29</v>
      </c>
      <c r="F743" t="s">
        <v>30</v>
      </c>
      <c r="G743" s="7">
        <v>275547</v>
      </c>
      <c r="H743" s="7">
        <v>139540</v>
      </c>
      <c r="I743" s="12">
        <f>H743/G743*100</f>
        <v>50.64108845314955</v>
      </c>
      <c r="J743" s="12">
        <f t="shared" si="11"/>
        <v>0.96367478154983388</v>
      </c>
      <c r="K743" s="7">
        <v>279073</v>
      </c>
      <c r="L743" s="7">
        <v>48034</v>
      </c>
      <c r="M743" s="7">
        <f>G743-L743</f>
        <v>227513</v>
      </c>
      <c r="N743" s="7">
        <v>128355</v>
      </c>
      <c r="O743" s="22">
        <f>M743/N743</f>
        <v>1.7725293132328308</v>
      </c>
      <c r="P743" s="27">
        <v>1400</v>
      </c>
      <c r="Q743" s="32">
        <f>M743/P743</f>
        <v>162.50928571428571</v>
      </c>
      <c r="R743" s="37" t="s">
        <v>1610</v>
      </c>
      <c r="S743" s="42">
        <f>ABS(O2306-O743)*100</f>
        <v>39.417252318645637</v>
      </c>
      <c r="T743" t="s">
        <v>74</v>
      </c>
      <c r="V743" s="7">
        <v>45000</v>
      </c>
      <c r="W743" t="s">
        <v>33</v>
      </c>
      <c r="X743" s="17" t="s">
        <v>34</v>
      </c>
      <c r="Z743" t="s">
        <v>1460</v>
      </c>
      <c r="AA743">
        <v>401</v>
      </c>
      <c r="AB743">
        <v>47</v>
      </c>
    </row>
    <row r="744" spans="1:28" x14ac:dyDescent="0.25">
      <c r="A744" t="s">
        <v>1623</v>
      </c>
      <c r="B744" t="s">
        <v>1624</v>
      </c>
      <c r="C744" s="17">
        <v>44727</v>
      </c>
      <c r="D744" s="7">
        <v>362000</v>
      </c>
      <c r="E744" t="s">
        <v>29</v>
      </c>
      <c r="F744" t="s">
        <v>30</v>
      </c>
      <c r="G744" s="7">
        <v>362000</v>
      </c>
      <c r="H744" s="7">
        <v>142780</v>
      </c>
      <c r="I744" s="12">
        <f>H744/G744*100</f>
        <v>39.44198895027624</v>
      </c>
      <c r="J744" s="12">
        <f t="shared" si="11"/>
        <v>10.235424721323476</v>
      </c>
      <c r="K744" s="7">
        <v>285569</v>
      </c>
      <c r="L744" s="7">
        <v>49971</v>
      </c>
      <c r="M744" s="7">
        <f>G744-L744</f>
        <v>312029</v>
      </c>
      <c r="N744" s="7">
        <v>130887.78125</v>
      </c>
      <c r="O744" s="22">
        <f>M744/N744</f>
        <v>2.3839429243896668</v>
      </c>
      <c r="P744" s="27">
        <v>1316</v>
      </c>
      <c r="Q744" s="32">
        <f>M744/P744</f>
        <v>237.10410334346506</v>
      </c>
      <c r="R744" s="37" t="s">
        <v>1610</v>
      </c>
      <c r="S744" s="42">
        <f>ABS(O2306-O744)*100</f>
        <v>100.55861343432923</v>
      </c>
      <c r="T744" t="s">
        <v>74</v>
      </c>
      <c r="V744" s="7">
        <v>45000</v>
      </c>
      <c r="W744" t="s">
        <v>33</v>
      </c>
      <c r="X744" s="17" t="s">
        <v>34</v>
      </c>
      <c r="Z744" t="s">
        <v>1460</v>
      </c>
      <c r="AA744">
        <v>401</v>
      </c>
      <c r="AB744">
        <v>47</v>
      </c>
    </row>
    <row r="745" spans="1:28" x14ac:dyDescent="0.25">
      <c r="A745" t="s">
        <v>1625</v>
      </c>
      <c r="B745" t="s">
        <v>1626</v>
      </c>
      <c r="C745" s="17">
        <v>44680</v>
      </c>
      <c r="D745" s="7">
        <v>295000</v>
      </c>
      <c r="E745" t="s">
        <v>29</v>
      </c>
      <c r="F745" t="s">
        <v>30</v>
      </c>
      <c r="G745" s="7">
        <v>295000</v>
      </c>
      <c r="H745" s="7">
        <v>153210</v>
      </c>
      <c r="I745" s="12">
        <f>H745/G745*100</f>
        <v>51.93559322033898</v>
      </c>
      <c r="J745" s="12">
        <f t="shared" si="11"/>
        <v>2.258179548739264</v>
      </c>
      <c r="K745" s="7">
        <v>306422</v>
      </c>
      <c r="L745" s="7">
        <v>47830</v>
      </c>
      <c r="M745" s="7">
        <f>G745-L745</f>
        <v>247170</v>
      </c>
      <c r="N745" s="7">
        <v>143662.21875</v>
      </c>
      <c r="O745" s="22">
        <f>M745/N745</f>
        <v>1.7204941017242921</v>
      </c>
      <c r="P745" s="27">
        <v>1519</v>
      </c>
      <c r="Q745" s="32">
        <f>M745/P745</f>
        <v>162.7188940092166</v>
      </c>
      <c r="R745" s="37" t="s">
        <v>1610</v>
      </c>
      <c r="S745" s="42">
        <f>ABS(O2306-O745)*100</f>
        <v>34.213731167791764</v>
      </c>
      <c r="T745" t="s">
        <v>74</v>
      </c>
      <c r="V745" s="7">
        <v>45000</v>
      </c>
      <c r="W745" t="s">
        <v>33</v>
      </c>
      <c r="X745" s="17" t="s">
        <v>34</v>
      </c>
      <c r="Z745" t="s">
        <v>1460</v>
      </c>
      <c r="AA745">
        <v>401</v>
      </c>
      <c r="AB745">
        <v>47</v>
      </c>
    </row>
    <row r="746" spans="1:28" x14ac:dyDescent="0.25">
      <c r="A746" t="s">
        <v>1627</v>
      </c>
      <c r="B746" t="s">
        <v>1628</v>
      </c>
      <c r="C746" s="17">
        <v>44733</v>
      </c>
      <c r="D746" s="7">
        <v>274900</v>
      </c>
      <c r="E746" t="s">
        <v>29</v>
      </c>
      <c r="F746" t="s">
        <v>30</v>
      </c>
      <c r="G746" s="7">
        <v>274900</v>
      </c>
      <c r="H746" s="7">
        <v>126650</v>
      </c>
      <c r="I746" s="12">
        <f>H746/G746*100</f>
        <v>46.071298654056022</v>
      </c>
      <c r="J746" s="12">
        <f t="shared" si="11"/>
        <v>3.6061150175436936</v>
      </c>
      <c r="K746" s="7">
        <v>253307</v>
      </c>
      <c r="L746" s="7">
        <v>49079</v>
      </c>
      <c r="M746" s="7">
        <f>G746-L746</f>
        <v>225821</v>
      </c>
      <c r="N746" s="7">
        <v>113460</v>
      </c>
      <c r="O746" s="22">
        <f>M746/N746</f>
        <v>1.9903137669663318</v>
      </c>
      <c r="P746" s="27">
        <v>1375</v>
      </c>
      <c r="Q746" s="32">
        <f>M746/P746</f>
        <v>164.23345454545455</v>
      </c>
      <c r="R746" s="37" t="s">
        <v>1610</v>
      </c>
      <c r="S746" s="42">
        <f>ABS(O2306-O746)*100</f>
        <v>61.195697691995733</v>
      </c>
      <c r="T746" t="s">
        <v>74</v>
      </c>
      <c r="V746" s="7">
        <v>45000</v>
      </c>
      <c r="W746" t="s">
        <v>33</v>
      </c>
      <c r="X746" s="17" t="s">
        <v>34</v>
      </c>
      <c r="Z746" t="s">
        <v>1460</v>
      </c>
      <c r="AA746">
        <v>401</v>
      </c>
      <c r="AB746">
        <v>47</v>
      </c>
    </row>
    <row r="747" spans="1:28" x14ac:dyDescent="0.25">
      <c r="A747" t="s">
        <v>1629</v>
      </c>
      <c r="B747" t="s">
        <v>1630</v>
      </c>
      <c r="C747" s="17">
        <v>44477</v>
      </c>
      <c r="D747" s="7">
        <v>252500</v>
      </c>
      <c r="E747" t="s">
        <v>29</v>
      </c>
      <c r="F747" t="s">
        <v>30</v>
      </c>
      <c r="G747" s="7">
        <v>252500</v>
      </c>
      <c r="H747" s="7">
        <v>140740</v>
      </c>
      <c r="I747" s="12">
        <f>H747/G747*100</f>
        <v>55.738613861386142</v>
      </c>
      <c r="J747" s="12">
        <f t="shared" si="11"/>
        <v>6.0612001897864261</v>
      </c>
      <c r="K747" s="7">
        <v>281487</v>
      </c>
      <c r="L747" s="7">
        <v>47768</v>
      </c>
      <c r="M747" s="7">
        <f>G747-L747</f>
        <v>204732</v>
      </c>
      <c r="N747" s="7">
        <v>129843.890625</v>
      </c>
      <c r="O747" s="22">
        <f>M747/N747</f>
        <v>1.5767549710234972</v>
      </c>
      <c r="P747" s="27">
        <v>1613</v>
      </c>
      <c r="Q747" s="32">
        <f>M747/P747</f>
        <v>126.9262244265344</v>
      </c>
      <c r="R747" s="37" t="s">
        <v>1610</v>
      </c>
      <c r="S747" s="42">
        <f>ABS(O2306-O747)*100</f>
        <v>19.839818097712268</v>
      </c>
      <c r="T747" t="s">
        <v>74</v>
      </c>
      <c r="V747" s="7">
        <v>45000</v>
      </c>
      <c r="W747" t="s">
        <v>33</v>
      </c>
      <c r="X747" s="17" t="s">
        <v>34</v>
      </c>
      <c r="Z747" t="s">
        <v>1460</v>
      </c>
      <c r="AA747">
        <v>401</v>
      </c>
      <c r="AB747">
        <v>47</v>
      </c>
    </row>
    <row r="748" spans="1:28" x14ac:dyDescent="0.25">
      <c r="A748" t="s">
        <v>1631</v>
      </c>
      <c r="B748" t="s">
        <v>1632</v>
      </c>
      <c r="C748" s="17">
        <v>44722</v>
      </c>
      <c r="D748" s="7">
        <v>280000</v>
      </c>
      <c r="E748" t="s">
        <v>29</v>
      </c>
      <c r="F748" t="s">
        <v>30</v>
      </c>
      <c r="G748" s="7">
        <v>280000</v>
      </c>
      <c r="H748" s="7">
        <v>129980</v>
      </c>
      <c r="I748" s="12">
        <f>H748/G748*100</f>
        <v>46.421428571428571</v>
      </c>
      <c r="J748" s="12">
        <f t="shared" si="11"/>
        <v>3.2559851001711451</v>
      </c>
      <c r="K748" s="7">
        <v>259951</v>
      </c>
      <c r="L748" s="7">
        <v>49933</v>
      </c>
      <c r="M748" s="7">
        <f>G748-L748</f>
        <v>230067</v>
      </c>
      <c r="N748" s="7">
        <v>116676.6640625</v>
      </c>
      <c r="O748" s="22">
        <f>M748/N748</f>
        <v>1.9718338868238501</v>
      </c>
      <c r="P748" s="27">
        <v>1125</v>
      </c>
      <c r="Q748" s="32">
        <f>M748/P748</f>
        <v>204.50399999999999</v>
      </c>
      <c r="R748" s="37" t="s">
        <v>1610</v>
      </c>
      <c r="S748" s="42">
        <f>ABS(O2306-O748)*100</f>
        <v>59.347709677747559</v>
      </c>
      <c r="T748" t="s">
        <v>74</v>
      </c>
      <c r="V748" s="7">
        <v>45000</v>
      </c>
      <c r="W748" t="s">
        <v>33</v>
      </c>
      <c r="X748" s="17" t="s">
        <v>34</v>
      </c>
      <c r="Z748" t="s">
        <v>1460</v>
      </c>
      <c r="AA748">
        <v>401</v>
      </c>
      <c r="AB748">
        <v>47</v>
      </c>
    </row>
    <row r="749" spans="1:28" x14ac:dyDescent="0.25">
      <c r="A749" t="s">
        <v>1633</v>
      </c>
      <c r="B749" t="s">
        <v>1634</v>
      </c>
      <c r="C749" s="17">
        <v>44574</v>
      </c>
      <c r="D749" s="7">
        <v>327000</v>
      </c>
      <c r="E749" t="s">
        <v>29</v>
      </c>
      <c r="F749" t="s">
        <v>30</v>
      </c>
      <c r="G749" s="7">
        <v>327000</v>
      </c>
      <c r="H749" s="7">
        <v>156090</v>
      </c>
      <c r="I749" s="12">
        <f>H749/G749*100</f>
        <v>47.73394495412844</v>
      </c>
      <c r="J749" s="12">
        <f t="shared" si="11"/>
        <v>1.9434687174712764</v>
      </c>
      <c r="K749" s="7">
        <v>312188</v>
      </c>
      <c r="L749" s="7">
        <v>49030</v>
      </c>
      <c r="M749" s="7">
        <f>G749-L749</f>
        <v>277970</v>
      </c>
      <c r="N749" s="7">
        <v>146198.890625</v>
      </c>
      <c r="O749" s="22">
        <f>M749/N749</f>
        <v>1.9013140168962892</v>
      </c>
      <c r="P749" s="27">
        <v>1725</v>
      </c>
      <c r="Q749" s="32">
        <f>M749/P749</f>
        <v>161.14202898550724</v>
      </c>
      <c r="R749" s="37" t="s">
        <v>1610</v>
      </c>
      <c r="S749" s="42">
        <f>ABS(O2306-O749)*100</f>
        <v>52.295722684991475</v>
      </c>
      <c r="T749" t="s">
        <v>74</v>
      </c>
      <c r="V749" s="7">
        <v>45000</v>
      </c>
      <c r="W749" t="s">
        <v>33</v>
      </c>
      <c r="X749" s="17" t="s">
        <v>34</v>
      </c>
      <c r="Z749" t="s">
        <v>1460</v>
      </c>
      <c r="AA749">
        <v>401</v>
      </c>
      <c r="AB749">
        <v>47</v>
      </c>
    </row>
    <row r="750" spans="1:28" x14ac:dyDescent="0.25">
      <c r="A750" t="s">
        <v>1635</v>
      </c>
      <c r="B750" t="s">
        <v>1636</v>
      </c>
      <c r="C750" s="17">
        <v>44749</v>
      </c>
      <c r="D750" s="7">
        <v>330000</v>
      </c>
      <c r="E750" t="s">
        <v>29</v>
      </c>
      <c r="F750" t="s">
        <v>30</v>
      </c>
      <c r="G750" s="7">
        <v>330000</v>
      </c>
      <c r="H750" s="7">
        <v>172460</v>
      </c>
      <c r="I750" s="12">
        <f>H750/G750*100</f>
        <v>52.260606060606065</v>
      </c>
      <c r="J750" s="12">
        <f t="shared" si="11"/>
        <v>2.5831923890063493</v>
      </c>
      <c r="K750" s="7">
        <v>344923</v>
      </c>
      <c r="L750" s="7">
        <v>55431</v>
      </c>
      <c r="M750" s="7">
        <f>G750-L750</f>
        <v>274569</v>
      </c>
      <c r="N750" s="7">
        <v>160828.890625</v>
      </c>
      <c r="O750" s="22">
        <f>M750/N750</f>
        <v>1.7072119252516917</v>
      </c>
      <c r="P750" s="27">
        <v>1914</v>
      </c>
      <c r="Q750" s="32">
        <f>M750/P750</f>
        <v>143.45297805642633</v>
      </c>
      <c r="R750" s="37" t="s">
        <v>1610</v>
      </c>
      <c r="S750" s="42">
        <f>ABS(O2306-O750)*100</f>
        <v>32.885513520531731</v>
      </c>
      <c r="T750" t="s">
        <v>74</v>
      </c>
      <c r="V750" s="7">
        <v>45000</v>
      </c>
      <c r="W750" t="s">
        <v>33</v>
      </c>
      <c r="X750" s="17" t="s">
        <v>34</v>
      </c>
      <c r="Z750" t="s">
        <v>1460</v>
      </c>
      <c r="AA750">
        <v>401</v>
      </c>
      <c r="AB750">
        <v>47</v>
      </c>
    </row>
    <row r="751" spans="1:28" x14ac:dyDescent="0.25">
      <c r="A751" t="s">
        <v>1637</v>
      </c>
      <c r="B751" t="s">
        <v>1638</v>
      </c>
      <c r="C751" s="17">
        <v>44652</v>
      </c>
      <c r="D751" s="7">
        <v>245000</v>
      </c>
      <c r="E751" t="s">
        <v>29</v>
      </c>
      <c r="F751" t="s">
        <v>30</v>
      </c>
      <c r="G751" s="7">
        <v>245000</v>
      </c>
      <c r="H751" s="7">
        <v>118440</v>
      </c>
      <c r="I751" s="12">
        <f>H751/G751*100</f>
        <v>48.342857142857142</v>
      </c>
      <c r="J751" s="12">
        <f t="shared" si="11"/>
        <v>1.3345565287425742</v>
      </c>
      <c r="K751" s="7">
        <v>236874</v>
      </c>
      <c r="L751" s="7">
        <v>47422</v>
      </c>
      <c r="M751" s="7">
        <f>G751-L751</f>
        <v>197578</v>
      </c>
      <c r="N751" s="7">
        <v>105251.109375</v>
      </c>
      <c r="O751" s="22">
        <f>M751/N751</f>
        <v>1.877205866743388</v>
      </c>
      <c r="P751" s="27">
        <v>1160</v>
      </c>
      <c r="Q751" s="32">
        <f>M751/P751</f>
        <v>170.32586206896551</v>
      </c>
      <c r="R751" s="37" t="s">
        <v>1610</v>
      </c>
      <c r="S751" s="42">
        <f>ABS(O2306-O751)*100</f>
        <v>49.884907669701349</v>
      </c>
      <c r="T751" t="s">
        <v>74</v>
      </c>
      <c r="V751" s="7">
        <v>45000</v>
      </c>
      <c r="W751" t="s">
        <v>33</v>
      </c>
      <c r="X751" s="17" t="s">
        <v>34</v>
      </c>
      <c r="Z751" t="s">
        <v>1460</v>
      </c>
      <c r="AA751">
        <v>401</v>
      </c>
      <c r="AB751">
        <v>42</v>
      </c>
    </row>
    <row r="752" spans="1:28" x14ac:dyDescent="0.25">
      <c r="A752" t="s">
        <v>1639</v>
      </c>
      <c r="B752" t="s">
        <v>1640</v>
      </c>
      <c r="C752" s="17">
        <v>44656</v>
      </c>
      <c r="D752" s="7">
        <v>280000</v>
      </c>
      <c r="E752" t="s">
        <v>29</v>
      </c>
      <c r="F752" t="s">
        <v>30</v>
      </c>
      <c r="G752" s="7">
        <v>280000</v>
      </c>
      <c r="H752" s="7">
        <v>131520</v>
      </c>
      <c r="I752" s="12">
        <f>H752/G752*100</f>
        <v>46.971428571428568</v>
      </c>
      <c r="J752" s="12">
        <f t="shared" si="11"/>
        <v>2.7059851001711479</v>
      </c>
      <c r="K752" s="7">
        <v>263047</v>
      </c>
      <c r="L752" s="7">
        <v>48453</v>
      </c>
      <c r="M752" s="7">
        <f>G752-L752</f>
        <v>231547</v>
      </c>
      <c r="N752" s="7">
        <v>119218.890625</v>
      </c>
      <c r="O752" s="22">
        <f>M752/N752</f>
        <v>1.9422005924239407</v>
      </c>
      <c r="P752" s="27">
        <v>1478</v>
      </c>
      <c r="Q752" s="32">
        <f>M752/P752</f>
        <v>156.66238159675237</v>
      </c>
      <c r="R752" s="37" t="s">
        <v>1610</v>
      </c>
      <c r="S752" s="42">
        <f>ABS(O2306-O752)*100</f>
        <v>56.384380237756623</v>
      </c>
      <c r="T752" t="s">
        <v>74</v>
      </c>
      <c r="V752" s="7">
        <v>45000</v>
      </c>
      <c r="W752" t="s">
        <v>33</v>
      </c>
      <c r="X752" s="17" t="s">
        <v>34</v>
      </c>
      <c r="Z752" t="s">
        <v>1460</v>
      </c>
      <c r="AA752">
        <v>401</v>
      </c>
      <c r="AB752">
        <v>42</v>
      </c>
    </row>
    <row r="753" spans="1:28" x14ac:dyDescent="0.25">
      <c r="A753" t="s">
        <v>1641</v>
      </c>
      <c r="B753" t="s">
        <v>1642</v>
      </c>
      <c r="C753" s="17">
        <v>44845</v>
      </c>
      <c r="D753" s="7">
        <v>320000</v>
      </c>
      <c r="E753" t="s">
        <v>29</v>
      </c>
      <c r="F753" t="s">
        <v>30</v>
      </c>
      <c r="G753" s="7">
        <v>320000</v>
      </c>
      <c r="H753" s="7">
        <v>165980</v>
      </c>
      <c r="I753" s="12">
        <f>H753/G753*100</f>
        <v>51.868749999999999</v>
      </c>
      <c r="J753" s="12">
        <f t="shared" si="11"/>
        <v>2.1913363284002827</v>
      </c>
      <c r="K753" s="7">
        <v>331952</v>
      </c>
      <c r="L753" s="7">
        <v>47422</v>
      </c>
      <c r="M753" s="7">
        <f>G753-L753</f>
        <v>272578</v>
      </c>
      <c r="N753" s="7">
        <v>158072.21875</v>
      </c>
      <c r="O753" s="22">
        <f>M753/N753</f>
        <v>1.724389030251402</v>
      </c>
      <c r="P753" s="27">
        <v>1849</v>
      </c>
      <c r="Q753" s="32">
        <f>M753/P753</f>
        <v>147.41914548404543</v>
      </c>
      <c r="R753" s="37" t="s">
        <v>1610</v>
      </c>
      <c r="S753" s="42">
        <f>ABS(O2306-O753)*100</f>
        <v>34.603224020502751</v>
      </c>
      <c r="T753" t="s">
        <v>74</v>
      </c>
      <c r="V753" s="7">
        <v>45000</v>
      </c>
      <c r="W753" t="s">
        <v>33</v>
      </c>
      <c r="X753" s="17" t="s">
        <v>34</v>
      </c>
      <c r="Z753" t="s">
        <v>1460</v>
      </c>
      <c r="AA753">
        <v>401</v>
      </c>
      <c r="AB753">
        <v>47</v>
      </c>
    </row>
    <row r="754" spans="1:28" x14ac:dyDescent="0.25">
      <c r="A754" t="s">
        <v>1643</v>
      </c>
      <c r="B754" t="s">
        <v>1644</v>
      </c>
      <c r="C754" s="17">
        <v>44911</v>
      </c>
      <c r="D754" s="7">
        <v>265000</v>
      </c>
      <c r="E754" t="s">
        <v>29</v>
      </c>
      <c r="F754" t="s">
        <v>30</v>
      </c>
      <c r="G754" s="7">
        <v>265000</v>
      </c>
      <c r="H754" s="7">
        <v>148860</v>
      </c>
      <c r="I754" s="12">
        <f>H754/G754*100</f>
        <v>56.173584905660377</v>
      </c>
      <c r="J754" s="12">
        <f t="shared" si="11"/>
        <v>6.496171234060661</v>
      </c>
      <c r="K754" s="7">
        <v>297726</v>
      </c>
      <c r="L754" s="7">
        <v>50440</v>
      </c>
      <c r="M754" s="7">
        <f>G754-L754</f>
        <v>214560</v>
      </c>
      <c r="N754" s="7">
        <v>137381.109375</v>
      </c>
      <c r="O754" s="22">
        <f>M754/N754</f>
        <v>1.5617867767709603</v>
      </c>
      <c r="P754" s="27">
        <v>1445</v>
      </c>
      <c r="Q754" s="32">
        <f>M754/P754</f>
        <v>148.48442906574394</v>
      </c>
      <c r="R754" s="37" t="s">
        <v>1610</v>
      </c>
      <c r="S754" s="42">
        <f>ABS(O2306-O754)*100</f>
        <v>18.342998672458588</v>
      </c>
      <c r="T754" t="s">
        <v>74</v>
      </c>
      <c r="V754" s="7">
        <v>45000</v>
      </c>
      <c r="W754" t="s">
        <v>33</v>
      </c>
      <c r="X754" s="17" t="s">
        <v>34</v>
      </c>
      <c r="Z754" t="s">
        <v>1460</v>
      </c>
      <c r="AA754">
        <v>401</v>
      </c>
      <c r="AB754">
        <v>47</v>
      </c>
    </row>
    <row r="755" spans="1:28" x14ac:dyDescent="0.25">
      <c r="A755" t="s">
        <v>1645</v>
      </c>
      <c r="B755" t="s">
        <v>1646</v>
      </c>
      <c r="C755" s="17">
        <v>44655</v>
      </c>
      <c r="D755" s="7">
        <v>301000</v>
      </c>
      <c r="E755" t="s">
        <v>29</v>
      </c>
      <c r="F755" t="s">
        <v>30</v>
      </c>
      <c r="G755" s="7">
        <v>301000</v>
      </c>
      <c r="H755" s="7">
        <v>141990</v>
      </c>
      <c r="I755" s="12">
        <f>H755/G755*100</f>
        <v>47.172757475083053</v>
      </c>
      <c r="J755" s="12">
        <f t="shared" si="11"/>
        <v>2.5046561965166632</v>
      </c>
      <c r="K755" s="7">
        <v>283987</v>
      </c>
      <c r="L755" s="7">
        <v>51679</v>
      </c>
      <c r="M755" s="7">
        <f>G755-L755</f>
        <v>249321</v>
      </c>
      <c r="N755" s="7">
        <v>129060</v>
      </c>
      <c r="O755" s="22">
        <f>M755/N755</f>
        <v>1.9318224081822408</v>
      </c>
      <c r="P755" s="27">
        <v>1450</v>
      </c>
      <c r="Q755" s="32">
        <f>M755/P755</f>
        <v>171.94551724137932</v>
      </c>
      <c r="R755" s="37" t="s">
        <v>1610</v>
      </c>
      <c r="S755" s="42">
        <f>ABS(O2306-O755)*100</f>
        <v>55.346561813586639</v>
      </c>
      <c r="T755" t="s">
        <v>74</v>
      </c>
      <c r="V755" s="7">
        <v>45000</v>
      </c>
      <c r="W755" t="s">
        <v>33</v>
      </c>
      <c r="X755" s="17" t="s">
        <v>34</v>
      </c>
      <c r="Z755" t="s">
        <v>1460</v>
      </c>
      <c r="AA755">
        <v>401</v>
      </c>
      <c r="AB755">
        <v>47</v>
      </c>
    </row>
    <row r="756" spans="1:28" x14ac:dyDescent="0.25">
      <c r="A756" t="s">
        <v>1647</v>
      </c>
      <c r="B756" t="s">
        <v>1648</v>
      </c>
      <c r="C756" s="17">
        <v>44536</v>
      </c>
      <c r="D756" s="7">
        <v>253000</v>
      </c>
      <c r="E756" t="s">
        <v>29</v>
      </c>
      <c r="F756" t="s">
        <v>30</v>
      </c>
      <c r="G756" s="7">
        <v>253000</v>
      </c>
      <c r="H756" s="7">
        <v>138300</v>
      </c>
      <c r="I756" s="12">
        <f>H756/G756*100</f>
        <v>54.664031620553352</v>
      </c>
      <c r="J756" s="12">
        <f t="shared" si="11"/>
        <v>4.9866179489536364</v>
      </c>
      <c r="K756" s="7">
        <v>276608</v>
      </c>
      <c r="L756" s="7">
        <v>49360</v>
      </c>
      <c r="M756" s="7">
        <f>G756-L756</f>
        <v>203640</v>
      </c>
      <c r="N756" s="7">
        <v>126248.890625</v>
      </c>
      <c r="O756" s="22">
        <f>M756/N756</f>
        <v>1.6130042726860594</v>
      </c>
      <c r="P756" s="27">
        <v>1641</v>
      </c>
      <c r="Q756" s="32">
        <f>M756/P756</f>
        <v>124.09506398537476</v>
      </c>
      <c r="R756" s="37" t="s">
        <v>1610</v>
      </c>
      <c r="S756" s="42">
        <f>ABS(O2306-O756)*100</f>
        <v>23.464748263968495</v>
      </c>
      <c r="T756" t="s">
        <v>74</v>
      </c>
      <c r="V756" s="7">
        <v>45000</v>
      </c>
      <c r="W756" t="s">
        <v>33</v>
      </c>
      <c r="X756" s="17" t="s">
        <v>34</v>
      </c>
      <c r="Z756" t="s">
        <v>1460</v>
      </c>
      <c r="AA756">
        <v>401</v>
      </c>
      <c r="AB756">
        <v>47</v>
      </c>
    </row>
    <row r="757" spans="1:28" x14ac:dyDescent="0.25">
      <c r="A757" t="s">
        <v>1649</v>
      </c>
      <c r="B757" t="s">
        <v>1650</v>
      </c>
      <c r="C757" s="17">
        <v>44783</v>
      </c>
      <c r="D757" s="7">
        <v>330000</v>
      </c>
      <c r="E757" t="s">
        <v>29</v>
      </c>
      <c r="F757" t="s">
        <v>30</v>
      </c>
      <c r="G757" s="7">
        <v>330000</v>
      </c>
      <c r="H757" s="7">
        <v>151180</v>
      </c>
      <c r="I757" s="12">
        <f>H757/G757*100</f>
        <v>45.812121212121212</v>
      </c>
      <c r="J757" s="12">
        <f t="shared" si="11"/>
        <v>3.8652924594785034</v>
      </c>
      <c r="K757" s="7">
        <v>302352</v>
      </c>
      <c r="L757" s="7">
        <v>47422</v>
      </c>
      <c r="M757" s="7">
        <f>G757-L757</f>
        <v>282578</v>
      </c>
      <c r="N757" s="7">
        <v>141627.78125</v>
      </c>
      <c r="O757" s="22">
        <f>M757/N757</f>
        <v>1.9952158927152579</v>
      </c>
      <c r="P757" s="27">
        <v>1499</v>
      </c>
      <c r="Q757" s="32">
        <f>M757/P757</f>
        <v>188.51100733822548</v>
      </c>
      <c r="R757" s="37" t="s">
        <v>1610</v>
      </c>
      <c r="S757" s="42">
        <f>ABS(O2306-O757)*100</f>
        <v>61.685910266888342</v>
      </c>
      <c r="T757" t="s">
        <v>74</v>
      </c>
      <c r="V757" s="7">
        <v>45000</v>
      </c>
      <c r="W757" t="s">
        <v>33</v>
      </c>
      <c r="X757" s="17" t="s">
        <v>34</v>
      </c>
      <c r="Z757" t="s">
        <v>1460</v>
      </c>
      <c r="AA757">
        <v>401</v>
      </c>
      <c r="AB757">
        <v>47</v>
      </c>
    </row>
    <row r="758" spans="1:28" x14ac:dyDescent="0.25">
      <c r="A758" t="s">
        <v>1651</v>
      </c>
      <c r="B758" t="s">
        <v>1652</v>
      </c>
      <c r="C758" s="17">
        <v>44753</v>
      </c>
      <c r="D758" s="7">
        <v>345000</v>
      </c>
      <c r="E758" t="s">
        <v>29</v>
      </c>
      <c r="F758" t="s">
        <v>30</v>
      </c>
      <c r="G758" s="7">
        <v>345000</v>
      </c>
      <c r="H758" s="7">
        <v>157260</v>
      </c>
      <c r="I758" s="12">
        <f>H758/G758*100</f>
        <v>45.582608695652169</v>
      </c>
      <c r="J758" s="12">
        <f t="shared" si="11"/>
        <v>4.0948049759475467</v>
      </c>
      <c r="K758" s="7">
        <v>314525</v>
      </c>
      <c r="L758" s="7">
        <v>51190</v>
      </c>
      <c r="M758" s="7">
        <f>G758-L758</f>
        <v>293810</v>
      </c>
      <c r="N758" s="7">
        <v>146297.21875</v>
      </c>
      <c r="O758" s="22">
        <f>M758/N758</f>
        <v>2.008308855837357</v>
      </c>
      <c r="P758" s="27">
        <v>1560</v>
      </c>
      <c r="Q758" s="32">
        <f>M758/P758</f>
        <v>188.33974358974359</v>
      </c>
      <c r="R758" s="37" t="s">
        <v>1610</v>
      </c>
      <c r="S758" s="42">
        <f>ABS(O2306-O758)*100</f>
        <v>62.995206579098252</v>
      </c>
      <c r="T758" t="s">
        <v>74</v>
      </c>
      <c r="V758" s="7">
        <v>45000</v>
      </c>
      <c r="W758" t="s">
        <v>33</v>
      </c>
      <c r="X758" s="17" t="s">
        <v>34</v>
      </c>
      <c r="Z758" t="s">
        <v>1460</v>
      </c>
      <c r="AA758">
        <v>401</v>
      </c>
      <c r="AB758">
        <v>47</v>
      </c>
    </row>
    <row r="759" spans="1:28" x14ac:dyDescent="0.25">
      <c r="A759" t="s">
        <v>1653</v>
      </c>
      <c r="B759" t="s">
        <v>1654</v>
      </c>
      <c r="C759" s="17">
        <v>44440</v>
      </c>
      <c r="D759" s="7">
        <v>261500</v>
      </c>
      <c r="E759" t="s">
        <v>29</v>
      </c>
      <c r="F759" t="s">
        <v>30</v>
      </c>
      <c r="G759" s="7">
        <v>261500</v>
      </c>
      <c r="H759" s="7">
        <v>150510</v>
      </c>
      <c r="I759" s="12">
        <f>H759/G759*100</f>
        <v>57.556405353728493</v>
      </c>
      <c r="J759" s="12">
        <f t="shared" si="11"/>
        <v>7.8789916821287775</v>
      </c>
      <c r="K759" s="7">
        <v>301012</v>
      </c>
      <c r="L759" s="7">
        <v>47442</v>
      </c>
      <c r="M759" s="7">
        <f>G759-L759</f>
        <v>214058</v>
      </c>
      <c r="N759" s="7">
        <v>140872.21875</v>
      </c>
      <c r="O759" s="22">
        <f>M759/N759</f>
        <v>1.51951890798199</v>
      </c>
      <c r="P759" s="27">
        <v>1872</v>
      </c>
      <c r="Q759" s="32">
        <f>M759/P759</f>
        <v>114.34722222222223</v>
      </c>
      <c r="R759" s="37" t="s">
        <v>1610</v>
      </c>
      <c r="S759" s="42">
        <f>ABS(O2306-O759)*100</f>
        <v>14.116211793561551</v>
      </c>
      <c r="T759" t="s">
        <v>74</v>
      </c>
      <c r="V759" s="7">
        <v>45000</v>
      </c>
      <c r="W759" t="s">
        <v>33</v>
      </c>
      <c r="X759" s="17" t="s">
        <v>34</v>
      </c>
      <c r="Z759" t="s">
        <v>1460</v>
      </c>
      <c r="AA759">
        <v>401</v>
      </c>
      <c r="AB759">
        <v>47</v>
      </c>
    </row>
    <row r="760" spans="1:28" x14ac:dyDescent="0.25">
      <c r="A760" t="s">
        <v>1655</v>
      </c>
      <c r="B760" t="s">
        <v>1656</v>
      </c>
      <c r="C760" s="17">
        <v>44811</v>
      </c>
      <c r="D760" s="7">
        <v>280000</v>
      </c>
      <c r="E760" t="s">
        <v>29</v>
      </c>
      <c r="F760" t="s">
        <v>30</v>
      </c>
      <c r="G760" s="7">
        <v>280000</v>
      </c>
      <c r="H760" s="7">
        <v>126000</v>
      </c>
      <c r="I760" s="12">
        <f>H760/G760*100</f>
        <v>45</v>
      </c>
      <c r="J760" s="12">
        <f t="shared" si="11"/>
        <v>4.6774136715997159</v>
      </c>
      <c r="K760" s="7">
        <v>252006</v>
      </c>
      <c r="L760" s="7">
        <v>47422</v>
      </c>
      <c r="M760" s="7">
        <f>G760-L760</f>
        <v>232578</v>
      </c>
      <c r="N760" s="7">
        <v>113657.78125</v>
      </c>
      <c r="O760" s="22">
        <f>M760/N760</f>
        <v>2.0463007234711439</v>
      </c>
      <c r="P760" s="27">
        <v>1182</v>
      </c>
      <c r="Q760" s="32">
        <f>M760/P760</f>
        <v>196.76649746192894</v>
      </c>
      <c r="R760" s="37" t="s">
        <v>1610</v>
      </c>
      <c r="S760" s="42">
        <f>ABS(O2306-O760)*100</f>
        <v>66.794393342476937</v>
      </c>
      <c r="T760" t="s">
        <v>74</v>
      </c>
      <c r="V760" s="7">
        <v>45000</v>
      </c>
      <c r="W760" t="s">
        <v>33</v>
      </c>
      <c r="X760" s="17" t="s">
        <v>34</v>
      </c>
      <c r="Z760" t="s">
        <v>1460</v>
      </c>
      <c r="AA760">
        <v>401</v>
      </c>
      <c r="AB760">
        <v>47</v>
      </c>
    </row>
    <row r="761" spans="1:28" x14ac:dyDescent="0.25">
      <c r="A761" t="s">
        <v>1657</v>
      </c>
      <c r="B761" t="s">
        <v>1658</v>
      </c>
      <c r="C761" s="17">
        <v>44323</v>
      </c>
      <c r="D761" s="7">
        <v>280000</v>
      </c>
      <c r="E761" t="s">
        <v>29</v>
      </c>
      <c r="F761" t="s">
        <v>30</v>
      </c>
      <c r="G761" s="7">
        <v>280000</v>
      </c>
      <c r="H761" s="7">
        <v>141660</v>
      </c>
      <c r="I761" s="12">
        <f>H761/G761*100</f>
        <v>50.592857142857142</v>
      </c>
      <c r="J761" s="12">
        <f t="shared" si="11"/>
        <v>0.91544347125742576</v>
      </c>
      <c r="K761" s="7">
        <v>283321</v>
      </c>
      <c r="L761" s="7">
        <v>48528</v>
      </c>
      <c r="M761" s="7">
        <f>G761-L761</f>
        <v>231472</v>
      </c>
      <c r="N761" s="7">
        <v>130440.5546875</v>
      </c>
      <c r="O761" s="22">
        <f>M761/N761</f>
        <v>1.7745401386443334</v>
      </c>
      <c r="P761" s="27">
        <v>1668</v>
      </c>
      <c r="Q761" s="32">
        <f>M761/P761</f>
        <v>138.77218225419665</v>
      </c>
      <c r="R761" s="37" t="s">
        <v>1610</v>
      </c>
      <c r="S761" s="42">
        <f>ABS(O2306-O761)*100</f>
        <v>39.618334859795887</v>
      </c>
      <c r="T761" t="s">
        <v>74</v>
      </c>
      <c r="V761" s="7">
        <v>45000</v>
      </c>
      <c r="W761" t="s">
        <v>33</v>
      </c>
      <c r="X761" s="17" t="s">
        <v>34</v>
      </c>
      <c r="Z761" t="s">
        <v>1460</v>
      </c>
      <c r="AA761">
        <v>401</v>
      </c>
      <c r="AB761">
        <v>47</v>
      </c>
    </row>
    <row r="762" spans="1:28" x14ac:dyDescent="0.25">
      <c r="A762" t="s">
        <v>1659</v>
      </c>
      <c r="B762" t="s">
        <v>1660</v>
      </c>
      <c r="C762" s="17">
        <v>44413</v>
      </c>
      <c r="D762" s="7">
        <v>345000</v>
      </c>
      <c r="E762" t="s">
        <v>29</v>
      </c>
      <c r="F762" t="s">
        <v>30</v>
      </c>
      <c r="G762" s="7">
        <v>345000</v>
      </c>
      <c r="H762" s="7">
        <v>181610</v>
      </c>
      <c r="I762" s="12">
        <f>H762/G762*100</f>
        <v>52.640579710144934</v>
      </c>
      <c r="J762" s="12">
        <f t="shared" si="11"/>
        <v>2.9631660385452179</v>
      </c>
      <c r="K762" s="7">
        <v>363226</v>
      </c>
      <c r="L762" s="7">
        <v>49119</v>
      </c>
      <c r="M762" s="7">
        <f>G762-L762</f>
        <v>295881</v>
      </c>
      <c r="N762" s="7">
        <v>174503.890625</v>
      </c>
      <c r="O762" s="22">
        <f>M762/N762</f>
        <v>1.6955553193701178</v>
      </c>
      <c r="P762" s="27">
        <v>2028</v>
      </c>
      <c r="Q762" s="32">
        <f>M762/P762</f>
        <v>145.89792899408283</v>
      </c>
      <c r="R762" s="37" t="s">
        <v>1610</v>
      </c>
      <c r="S762" s="42">
        <f>ABS(O2306-O762)*100</f>
        <v>31.719852932374337</v>
      </c>
      <c r="T762" t="s">
        <v>74</v>
      </c>
      <c r="V762" s="7">
        <v>45000</v>
      </c>
      <c r="W762" t="s">
        <v>33</v>
      </c>
      <c r="X762" s="17" t="s">
        <v>34</v>
      </c>
      <c r="Z762" t="s">
        <v>1460</v>
      </c>
      <c r="AA762">
        <v>401</v>
      </c>
      <c r="AB762">
        <v>49</v>
      </c>
    </row>
    <row r="763" spans="1:28" x14ac:dyDescent="0.25">
      <c r="A763" t="s">
        <v>1661</v>
      </c>
      <c r="B763" t="s">
        <v>1662</v>
      </c>
      <c r="C763" s="17">
        <v>44901</v>
      </c>
      <c r="D763" s="7">
        <v>260000</v>
      </c>
      <c r="E763" t="s">
        <v>29</v>
      </c>
      <c r="F763" t="s">
        <v>30</v>
      </c>
      <c r="G763" s="7">
        <v>260000</v>
      </c>
      <c r="H763" s="7">
        <v>162260</v>
      </c>
      <c r="I763" s="12">
        <f>H763/G763*100</f>
        <v>62.407692307692308</v>
      </c>
      <c r="J763" s="12">
        <f t="shared" si="11"/>
        <v>12.730278636092592</v>
      </c>
      <c r="K763" s="7">
        <v>324523</v>
      </c>
      <c r="L763" s="7">
        <v>47422</v>
      </c>
      <c r="M763" s="7">
        <f>G763-L763</f>
        <v>212578</v>
      </c>
      <c r="N763" s="7">
        <v>153945</v>
      </c>
      <c r="O763" s="22">
        <f>M763/N763</f>
        <v>1.3808697911591803</v>
      </c>
      <c r="P763" s="27">
        <v>1664</v>
      </c>
      <c r="Q763" s="32">
        <f>M763/P763</f>
        <v>127.75120192307692</v>
      </c>
      <c r="R763" s="37" t="s">
        <v>1610</v>
      </c>
      <c r="S763" s="42">
        <f>ABS(O2306-O763)*100</f>
        <v>0.25130011128058349</v>
      </c>
      <c r="T763" t="s">
        <v>74</v>
      </c>
      <c r="V763" s="7">
        <v>45000</v>
      </c>
      <c r="W763" t="s">
        <v>33</v>
      </c>
      <c r="X763" s="17" t="s">
        <v>34</v>
      </c>
      <c r="Z763" t="s">
        <v>1460</v>
      </c>
      <c r="AA763">
        <v>401</v>
      </c>
      <c r="AB763">
        <v>47</v>
      </c>
    </row>
    <row r="764" spans="1:28" x14ac:dyDescent="0.25">
      <c r="A764" t="s">
        <v>1663</v>
      </c>
      <c r="B764" t="s">
        <v>1664</v>
      </c>
      <c r="C764" s="17">
        <v>44560</v>
      </c>
      <c r="D764" s="7">
        <v>275000</v>
      </c>
      <c r="E764" t="s">
        <v>29</v>
      </c>
      <c r="F764" t="s">
        <v>30</v>
      </c>
      <c r="G764" s="7">
        <v>275000</v>
      </c>
      <c r="H764" s="7">
        <v>125360</v>
      </c>
      <c r="I764" s="12">
        <f>H764/G764*100</f>
        <v>45.585454545454546</v>
      </c>
      <c r="J764" s="12">
        <f t="shared" si="11"/>
        <v>4.09195912614517</v>
      </c>
      <c r="K764" s="7">
        <v>250726</v>
      </c>
      <c r="L764" s="7">
        <v>47837</v>
      </c>
      <c r="M764" s="7">
        <f>G764-L764</f>
        <v>227163</v>
      </c>
      <c r="N764" s="7">
        <v>112716.109375</v>
      </c>
      <c r="O764" s="22">
        <f>M764/N764</f>
        <v>2.0153552252610298</v>
      </c>
      <c r="P764" s="27">
        <v>1275</v>
      </c>
      <c r="Q764" s="32">
        <f>M764/P764</f>
        <v>178.1670588235294</v>
      </c>
      <c r="R764" s="37" t="s">
        <v>1610</v>
      </c>
      <c r="S764" s="42">
        <f>ABS(O2306-O764)*100</f>
        <v>63.699843521465539</v>
      </c>
      <c r="T764" t="s">
        <v>74</v>
      </c>
      <c r="V764" s="7">
        <v>45000</v>
      </c>
      <c r="W764" t="s">
        <v>33</v>
      </c>
      <c r="X764" s="17" t="s">
        <v>34</v>
      </c>
      <c r="Z764" t="s">
        <v>1460</v>
      </c>
      <c r="AA764">
        <v>401</v>
      </c>
      <c r="AB764">
        <v>42</v>
      </c>
    </row>
    <row r="765" spans="1:28" x14ac:dyDescent="0.25">
      <c r="A765" t="s">
        <v>1665</v>
      </c>
      <c r="B765" t="s">
        <v>1666</v>
      </c>
      <c r="C765" s="17">
        <v>44852</v>
      </c>
      <c r="D765" s="7">
        <v>370000</v>
      </c>
      <c r="E765" t="s">
        <v>29</v>
      </c>
      <c r="F765" t="s">
        <v>30</v>
      </c>
      <c r="G765" s="7">
        <v>370000</v>
      </c>
      <c r="H765" s="7">
        <v>216460</v>
      </c>
      <c r="I765" s="12">
        <f>H765/G765*100</f>
        <v>58.502702702702706</v>
      </c>
      <c r="J765" s="12">
        <f t="shared" si="11"/>
        <v>8.8252890311029901</v>
      </c>
      <c r="K765" s="7">
        <v>432919</v>
      </c>
      <c r="L765" s="7">
        <v>70267</v>
      </c>
      <c r="M765" s="7">
        <f>G765-L765</f>
        <v>299733</v>
      </c>
      <c r="N765" s="7">
        <v>214586.984375</v>
      </c>
      <c r="O765" s="22">
        <f>M765/N765</f>
        <v>1.3967902148072675</v>
      </c>
      <c r="P765" s="27">
        <v>2586</v>
      </c>
      <c r="Q765" s="32">
        <f>M765/P765</f>
        <v>115.9060324825986</v>
      </c>
      <c r="R765" s="37" t="s">
        <v>1667</v>
      </c>
      <c r="S765" s="42">
        <f>ABS(O2306-O765)*100</f>
        <v>1.8433424760893047</v>
      </c>
      <c r="T765" t="s">
        <v>156</v>
      </c>
      <c r="V765" s="7">
        <v>49500</v>
      </c>
      <c r="W765" t="s">
        <v>33</v>
      </c>
      <c r="X765" s="17" t="s">
        <v>34</v>
      </c>
      <c r="Z765" t="s">
        <v>1668</v>
      </c>
      <c r="AA765">
        <v>401</v>
      </c>
      <c r="AB765">
        <v>47</v>
      </c>
    </row>
    <row r="766" spans="1:28" x14ac:dyDescent="0.25">
      <c r="A766" t="s">
        <v>1669</v>
      </c>
      <c r="B766" t="s">
        <v>1670</v>
      </c>
      <c r="C766" s="17">
        <v>44446</v>
      </c>
      <c r="D766" s="7">
        <v>305000</v>
      </c>
      <c r="E766" t="s">
        <v>29</v>
      </c>
      <c r="F766" t="s">
        <v>30</v>
      </c>
      <c r="G766" s="7">
        <v>305000</v>
      </c>
      <c r="H766" s="7">
        <v>158350</v>
      </c>
      <c r="I766" s="12">
        <f>H766/G766*100</f>
        <v>51.918032786885249</v>
      </c>
      <c r="J766" s="12">
        <f t="shared" si="11"/>
        <v>2.2406191152855328</v>
      </c>
      <c r="K766" s="7">
        <v>316701</v>
      </c>
      <c r="L766" s="7">
        <v>57534</v>
      </c>
      <c r="M766" s="7">
        <f>G766-L766</f>
        <v>247466</v>
      </c>
      <c r="N766" s="7">
        <v>140090.265625</v>
      </c>
      <c r="O766" s="22">
        <f>M766/N766</f>
        <v>1.7664753428509319</v>
      </c>
      <c r="P766" s="27">
        <v>1852</v>
      </c>
      <c r="Q766" s="32">
        <f>M766/P766</f>
        <v>133.62095032397409</v>
      </c>
      <c r="R766" s="37" t="s">
        <v>1671</v>
      </c>
      <c r="S766" s="42">
        <f>ABS(O2306-O766)*100</f>
        <v>38.811855280455745</v>
      </c>
      <c r="T766" t="s">
        <v>32</v>
      </c>
      <c r="V766" s="7">
        <v>49500</v>
      </c>
      <c r="W766" t="s">
        <v>33</v>
      </c>
      <c r="X766" s="17" t="s">
        <v>34</v>
      </c>
      <c r="Z766" t="s">
        <v>1668</v>
      </c>
      <c r="AA766">
        <v>401</v>
      </c>
      <c r="AB766">
        <v>45</v>
      </c>
    </row>
    <row r="767" spans="1:28" x14ac:dyDescent="0.25">
      <c r="A767" t="s">
        <v>1672</v>
      </c>
      <c r="B767" t="s">
        <v>1673</v>
      </c>
      <c r="C767" s="17">
        <v>44799</v>
      </c>
      <c r="D767" s="7">
        <v>385000</v>
      </c>
      <c r="E767" t="s">
        <v>29</v>
      </c>
      <c r="F767" t="s">
        <v>30</v>
      </c>
      <c r="G767" s="7">
        <v>385000</v>
      </c>
      <c r="H767" s="7">
        <v>163200</v>
      </c>
      <c r="I767" s="12">
        <f>H767/G767*100</f>
        <v>42.38961038961039</v>
      </c>
      <c r="J767" s="12">
        <f t="shared" si="11"/>
        <v>7.2878032819893264</v>
      </c>
      <c r="K767" s="7">
        <v>326390</v>
      </c>
      <c r="L767" s="7">
        <v>53789</v>
      </c>
      <c r="M767" s="7">
        <f>G767-L767</f>
        <v>331211</v>
      </c>
      <c r="N767" s="7">
        <v>147351.890625</v>
      </c>
      <c r="O767" s="22">
        <f>M767/N767</f>
        <v>2.2477553467088405</v>
      </c>
      <c r="P767" s="27">
        <v>1968</v>
      </c>
      <c r="Q767" s="32">
        <f>M767/P767</f>
        <v>168.29827235772359</v>
      </c>
      <c r="R767" s="37" t="s">
        <v>1671</v>
      </c>
      <c r="S767" s="42">
        <f>ABS(O2306-O767)*100</f>
        <v>86.939855666246601</v>
      </c>
      <c r="T767" t="s">
        <v>32</v>
      </c>
      <c r="V767" s="7">
        <v>49500</v>
      </c>
      <c r="W767" t="s">
        <v>33</v>
      </c>
      <c r="X767" s="17" t="s">
        <v>34</v>
      </c>
      <c r="Z767" t="s">
        <v>1668</v>
      </c>
      <c r="AA767">
        <v>401</v>
      </c>
      <c r="AB767">
        <v>47</v>
      </c>
    </row>
    <row r="768" spans="1:28" x14ac:dyDescent="0.25">
      <c r="A768" t="s">
        <v>1674</v>
      </c>
      <c r="B768" t="s">
        <v>1675</v>
      </c>
      <c r="C768" s="17">
        <v>44575</v>
      </c>
      <c r="D768" s="7">
        <v>325000</v>
      </c>
      <c r="E768" t="s">
        <v>29</v>
      </c>
      <c r="F768" t="s">
        <v>30</v>
      </c>
      <c r="G768" s="7">
        <v>325000</v>
      </c>
      <c r="H768" s="7">
        <v>161530</v>
      </c>
      <c r="I768" s="12">
        <f>H768/G768*100</f>
        <v>49.701538461538462</v>
      </c>
      <c r="J768" s="12">
        <f t="shared" si="11"/>
        <v>2.4124789938746005E-2</v>
      </c>
      <c r="K768" s="7">
        <v>323054</v>
      </c>
      <c r="L768" s="7">
        <v>55161</v>
      </c>
      <c r="M768" s="7">
        <f>G768-L768</f>
        <v>269839</v>
      </c>
      <c r="N768" s="7">
        <v>144807.03125</v>
      </c>
      <c r="O768" s="22">
        <f>M768/N768</f>
        <v>1.863438520013164</v>
      </c>
      <c r="P768" s="27">
        <v>2141</v>
      </c>
      <c r="Q768" s="32">
        <f>M768/P768</f>
        <v>126.03409621672115</v>
      </c>
      <c r="R768" s="37" t="s">
        <v>1671</v>
      </c>
      <c r="S768" s="42">
        <f>ABS(O2306-O768)*100</f>
        <v>48.508172996678958</v>
      </c>
      <c r="T768" t="s">
        <v>156</v>
      </c>
      <c r="V768" s="7">
        <v>49500</v>
      </c>
      <c r="W768" t="s">
        <v>33</v>
      </c>
      <c r="X768" s="17" t="s">
        <v>34</v>
      </c>
      <c r="Z768" t="s">
        <v>1668</v>
      </c>
      <c r="AA768">
        <v>401</v>
      </c>
      <c r="AB768">
        <v>47</v>
      </c>
    </row>
    <row r="769" spans="1:28" x14ac:dyDescent="0.25">
      <c r="A769" t="s">
        <v>1676</v>
      </c>
      <c r="B769" t="s">
        <v>1677</v>
      </c>
      <c r="C769" s="17">
        <v>44469</v>
      </c>
      <c r="D769" s="7">
        <v>325000</v>
      </c>
      <c r="E769" t="s">
        <v>29</v>
      </c>
      <c r="F769" t="s">
        <v>30</v>
      </c>
      <c r="G769" s="7">
        <v>325000</v>
      </c>
      <c r="H769" s="7">
        <v>159150</v>
      </c>
      <c r="I769" s="12">
        <f>H769/G769*100</f>
        <v>48.969230769230769</v>
      </c>
      <c r="J769" s="12">
        <f t="shared" si="11"/>
        <v>0.70818290236894654</v>
      </c>
      <c r="K769" s="7">
        <v>318296</v>
      </c>
      <c r="L769" s="7">
        <v>64833</v>
      </c>
      <c r="M769" s="7">
        <f>G769-L769</f>
        <v>260167</v>
      </c>
      <c r="N769" s="7">
        <v>137007.03125</v>
      </c>
      <c r="O769" s="22">
        <f>M769/N769</f>
        <v>1.8989317382205522</v>
      </c>
      <c r="P769" s="27">
        <v>1700</v>
      </c>
      <c r="Q769" s="32">
        <f>M769/P769</f>
        <v>153.03941176470587</v>
      </c>
      <c r="R769" s="37" t="s">
        <v>1671</v>
      </c>
      <c r="S769" s="42">
        <f>ABS(O2306-O769)*100</f>
        <v>52.057494817417769</v>
      </c>
      <c r="T769" t="s">
        <v>156</v>
      </c>
      <c r="V769" s="7">
        <v>49500</v>
      </c>
      <c r="W769" t="s">
        <v>33</v>
      </c>
      <c r="X769" s="17" t="s">
        <v>34</v>
      </c>
      <c r="Z769" t="s">
        <v>1668</v>
      </c>
      <c r="AA769">
        <v>401</v>
      </c>
      <c r="AB769">
        <v>47</v>
      </c>
    </row>
    <row r="770" spans="1:28" x14ac:dyDescent="0.25">
      <c r="A770" t="s">
        <v>1678</v>
      </c>
      <c r="B770" t="s">
        <v>1679</v>
      </c>
      <c r="C770" s="17">
        <v>44449</v>
      </c>
      <c r="D770" s="7">
        <v>327000</v>
      </c>
      <c r="E770" t="s">
        <v>29</v>
      </c>
      <c r="F770" t="s">
        <v>30</v>
      </c>
      <c r="G770" s="7">
        <v>327000</v>
      </c>
      <c r="H770" s="7">
        <v>186840</v>
      </c>
      <c r="I770" s="12">
        <f>H770/G770*100</f>
        <v>57.137614678899084</v>
      </c>
      <c r="J770" s="12">
        <f t="shared" si="11"/>
        <v>7.4602010072993679</v>
      </c>
      <c r="K770" s="7">
        <v>373683</v>
      </c>
      <c r="L770" s="7">
        <v>53553</v>
      </c>
      <c r="M770" s="7">
        <f>G770-L770</f>
        <v>273447</v>
      </c>
      <c r="N770" s="7">
        <v>173043.25</v>
      </c>
      <c r="O770" s="22">
        <f>M770/N770</f>
        <v>1.5802234412495142</v>
      </c>
      <c r="P770" s="27">
        <v>2254</v>
      </c>
      <c r="Q770" s="32">
        <f>M770/P770</f>
        <v>121.31632653061224</v>
      </c>
      <c r="R770" s="37" t="s">
        <v>1671</v>
      </c>
      <c r="S770" s="42">
        <f>ABS(O2306-O770)*100</f>
        <v>20.186665120313975</v>
      </c>
      <c r="T770" t="s">
        <v>156</v>
      </c>
      <c r="V770" s="7">
        <v>49500</v>
      </c>
      <c r="W770" t="s">
        <v>33</v>
      </c>
      <c r="X770" s="17" t="s">
        <v>34</v>
      </c>
      <c r="Z770" t="s">
        <v>1668</v>
      </c>
      <c r="AA770">
        <v>401</v>
      </c>
      <c r="AB770">
        <v>51</v>
      </c>
    </row>
    <row r="771" spans="1:28" x14ac:dyDescent="0.25">
      <c r="A771" t="s">
        <v>1680</v>
      </c>
      <c r="B771" t="s">
        <v>1681</v>
      </c>
      <c r="C771" s="17">
        <v>44398</v>
      </c>
      <c r="D771" s="7">
        <v>310000</v>
      </c>
      <c r="E771" t="s">
        <v>29</v>
      </c>
      <c r="F771" t="s">
        <v>30</v>
      </c>
      <c r="G771" s="7">
        <v>310000</v>
      </c>
      <c r="H771" s="7">
        <v>169530</v>
      </c>
      <c r="I771" s="12">
        <f>H771/G771*100</f>
        <v>54.687096774193542</v>
      </c>
      <c r="J771" s="12">
        <f t="shared" ref="J771:J834" si="12">+ABS(I771-$I$2311)</f>
        <v>5.0096831025938258</v>
      </c>
      <c r="K771" s="7">
        <v>339052</v>
      </c>
      <c r="L771" s="7">
        <v>57489</v>
      </c>
      <c r="M771" s="7">
        <f>G771-L771</f>
        <v>252511</v>
      </c>
      <c r="N771" s="7">
        <v>152196.21875</v>
      </c>
      <c r="O771" s="22">
        <f>M771/N771</f>
        <v>1.6591148063591428</v>
      </c>
      <c r="P771" s="27">
        <v>1968</v>
      </c>
      <c r="Q771" s="32">
        <f>M771/P771</f>
        <v>128.3084349593496</v>
      </c>
      <c r="R771" s="37" t="s">
        <v>1671</v>
      </c>
      <c r="S771" s="42">
        <f>ABS(O2306-O771)*100</f>
        <v>28.075801631276832</v>
      </c>
      <c r="T771" t="s">
        <v>32</v>
      </c>
      <c r="V771" s="7">
        <v>49500</v>
      </c>
      <c r="W771" t="s">
        <v>33</v>
      </c>
      <c r="X771" s="17" t="s">
        <v>34</v>
      </c>
      <c r="Z771" t="s">
        <v>1668</v>
      </c>
      <c r="AA771">
        <v>401</v>
      </c>
      <c r="AB771">
        <v>47</v>
      </c>
    </row>
    <row r="772" spans="1:28" x14ac:dyDescent="0.25">
      <c r="A772" t="s">
        <v>1682</v>
      </c>
      <c r="B772" t="s">
        <v>1683</v>
      </c>
      <c r="C772" s="17">
        <v>44922</v>
      </c>
      <c r="D772" s="7">
        <v>350000</v>
      </c>
      <c r="E772" t="s">
        <v>29</v>
      </c>
      <c r="F772" t="s">
        <v>30</v>
      </c>
      <c r="G772" s="7">
        <v>350000</v>
      </c>
      <c r="H772" s="7">
        <v>183310</v>
      </c>
      <c r="I772" s="12">
        <f>H772/G772*100</f>
        <v>52.374285714285719</v>
      </c>
      <c r="J772" s="12">
        <f t="shared" si="12"/>
        <v>2.6968720426860031</v>
      </c>
      <c r="K772" s="7">
        <v>366619</v>
      </c>
      <c r="L772" s="7">
        <v>52437</v>
      </c>
      <c r="M772" s="7">
        <f>G772-L772</f>
        <v>297563</v>
      </c>
      <c r="N772" s="7">
        <v>169828.109375</v>
      </c>
      <c r="O772" s="22">
        <f>M772/N772</f>
        <v>1.7521422165923468</v>
      </c>
      <c r="P772" s="27">
        <v>1865</v>
      </c>
      <c r="Q772" s="32">
        <f>M772/P772</f>
        <v>159.55120643431636</v>
      </c>
      <c r="R772" s="37" t="s">
        <v>1671</v>
      </c>
      <c r="S772" s="42">
        <f>ABS(O2306-O772)*100</f>
        <v>37.378542654597233</v>
      </c>
      <c r="T772" t="s">
        <v>74</v>
      </c>
      <c r="V772" s="7">
        <v>49500</v>
      </c>
      <c r="W772" t="s">
        <v>33</v>
      </c>
      <c r="X772" s="17" t="s">
        <v>34</v>
      </c>
      <c r="Z772" t="s">
        <v>1668</v>
      </c>
      <c r="AA772">
        <v>401</v>
      </c>
      <c r="AB772">
        <v>47</v>
      </c>
    </row>
    <row r="773" spans="1:28" x14ac:dyDescent="0.25">
      <c r="A773" t="s">
        <v>1684</v>
      </c>
      <c r="B773" t="s">
        <v>1685</v>
      </c>
      <c r="C773" s="17">
        <v>44762</v>
      </c>
      <c r="D773" s="7">
        <v>365000</v>
      </c>
      <c r="E773" t="s">
        <v>29</v>
      </c>
      <c r="F773" t="s">
        <v>30</v>
      </c>
      <c r="G773" s="7">
        <v>365000</v>
      </c>
      <c r="H773" s="7">
        <v>190610</v>
      </c>
      <c r="I773" s="12">
        <f>H773/G773*100</f>
        <v>52.221917808219175</v>
      </c>
      <c r="J773" s="12">
        <f t="shared" si="12"/>
        <v>2.5445041366194587</v>
      </c>
      <c r="K773" s="7">
        <v>381214</v>
      </c>
      <c r="L773" s="7">
        <v>52464</v>
      </c>
      <c r="M773" s="7">
        <f>G773-L773</f>
        <v>312536</v>
      </c>
      <c r="N773" s="7">
        <v>177702.703125</v>
      </c>
      <c r="O773" s="22">
        <f>M773/N773</f>
        <v>1.7587577144516213</v>
      </c>
      <c r="P773" s="27">
        <v>2334</v>
      </c>
      <c r="Q773" s="32">
        <f>M773/P773</f>
        <v>133.90574121679521</v>
      </c>
      <c r="R773" s="37" t="s">
        <v>1671</v>
      </c>
      <c r="S773" s="42">
        <f>ABS(O2306-O773)*100</f>
        <v>38.040092440524688</v>
      </c>
      <c r="T773" t="s">
        <v>156</v>
      </c>
      <c r="V773" s="7">
        <v>49500</v>
      </c>
      <c r="W773" t="s">
        <v>33</v>
      </c>
      <c r="X773" s="17" t="s">
        <v>34</v>
      </c>
      <c r="Z773" t="s">
        <v>1668</v>
      </c>
      <c r="AA773">
        <v>401</v>
      </c>
      <c r="AB773">
        <v>50</v>
      </c>
    </row>
    <row r="774" spans="1:28" x14ac:dyDescent="0.25">
      <c r="A774" t="s">
        <v>1686</v>
      </c>
      <c r="B774" t="s">
        <v>1687</v>
      </c>
      <c r="C774" s="17">
        <v>44972</v>
      </c>
      <c r="D774" s="7">
        <v>297000</v>
      </c>
      <c r="E774" t="s">
        <v>29</v>
      </c>
      <c r="F774" t="s">
        <v>30</v>
      </c>
      <c r="G774" s="7">
        <v>297000</v>
      </c>
      <c r="H774" s="7">
        <v>145910</v>
      </c>
      <c r="I774" s="12">
        <f>H774/G774*100</f>
        <v>49.127946127946124</v>
      </c>
      <c r="J774" s="12">
        <f t="shared" si="12"/>
        <v>0.54946754365359141</v>
      </c>
      <c r="K774" s="7">
        <v>291825</v>
      </c>
      <c r="L774" s="7">
        <v>55141</v>
      </c>
      <c r="M774" s="7">
        <f>G774-L774</f>
        <v>241859</v>
      </c>
      <c r="N774" s="7">
        <v>140049.703125</v>
      </c>
      <c r="O774" s="22">
        <f>M774/N774</f>
        <v>1.7269511794975467</v>
      </c>
      <c r="P774" s="27">
        <v>1458</v>
      </c>
      <c r="Q774" s="32">
        <f>M774/P774</f>
        <v>165.8840877914952</v>
      </c>
      <c r="R774" s="37" t="s">
        <v>1667</v>
      </c>
      <c r="S774" s="42">
        <f>ABS(O2306-O774)*100</f>
        <v>34.859438945117226</v>
      </c>
      <c r="T774" t="s">
        <v>74</v>
      </c>
      <c r="V774" s="7">
        <v>49500</v>
      </c>
      <c r="W774" t="s">
        <v>33</v>
      </c>
      <c r="X774" s="17" t="s">
        <v>34</v>
      </c>
      <c r="Z774" t="s">
        <v>1668</v>
      </c>
      <c r="AA774">
        <v>401</v>
      </c>
      <c r="AB774">
        <v>42</v>
      </c>
    </row>
    <row r="775" spans="1:28" x14ac:dyDescent="0.25">
      <c r="A775" t="s">
        <v>1688</v>
      </c>
      <c r="B775" t="s">
        <v>1689</v>
      </c>
      <c r="C775" s="17">
        <v>44435</v>
      </c>
      <c r="D775" s="7">
        <v>335000</v>
      </c>
      <c r="E775" t="s">
        <v>29</v>
      </c>
      <c r="F775" t="s">
        <v>30</v>
      </c>
      <c r="G775" s="7">
        <v>335000</v>
      </c>
      <c r="H775" s="7">
        <v>163450</v>
      </c>
      <c r="I775" s="12">
        <f>H775/G775*100</f>
        <v>48.791044776119399</v>
      </c>
      <c r="J775" s="12">
        <f t="shared" si="12"/>
        <v>0.88636889548031661</v>
      </c>
      <c r="K775" s="7">
        <v>326903</v>
      </c>
      <c r="L775" s="7">
        <v>52437</v>
      </c>
      <c r="M775" s="7">
        <f>G775-L775</f>
        <v>282563</v>
      </c>
      <c r="N775" s="7">
        <v>162405.921875</v>
      </c>
      <c r="O775" s="22">
        <f>M775/N775</f>
        <v>1.7398565073106267</v>
      </c>
      <c r="P775" s="27">
        <v>2230</v>
      </c>
      <c r="Q775" s="32">
        <f>M775/P775</f>
        <v>126.70986547085202</v>
      </c>
      <c r="R775" s="37" t="s">
        <v>1667</v>
      </c>
      <c r="S775" s="42">
        <f>ABS(O2306-O775)*100</f>
        <v>36.149971726425221</v>
      </c>
      <c r="T775" t="s">
        <v>32</v>
      </c>
      <c r="V775" s="7">
        <v>49500</v>
      </c>
      <c r="W775" t="s">
        <v>33</v>
      </c>
      <c r="X775" s="17" t="s">
        <v>34</v>
      </c>
      <c r="Z775" t="s">
        <v>1668</v>
      </c>
      <c r="AA775">
        <v>401</v>
      </c>
      <c r="AB775">
        <v>47</v>
      </c>
    </row>
    <row r="776" spans="1:28" x14ac:dyDescent="0.25">
      <c r="A776" t="s">
        <v>1690</v>
      </c>
      <c r="B776" t="s">
        <v>1691</v>
      </c>
      <c r="C776" s="17">
        <v>44888</v>
      </c>
      <c r="D776" s="7">
        <v>430000</v>
      </c>
      <c r="E776" t="s">
        <v>29</v>
      </c>
      <c r="F776" t="s">
        <v>30</v>
      </c>
      <c r="G776" s="7">
        <v>430000</v>
      </c>
      <c r="H776" s="7">
        <v>234510</v>
      </c>
      <c r="I776" s="12">
        <f>H776/G776*100</f>
        <v>54.537209302325586</v>
      </c>
      <c r="J776" s="12">
        <f t="shared" si="12"/>
        <v>4.8597956307258698</v>
      </c>
      <c r="K776" s="7">
        <v>469021</v>
      </c>
      <c r="L776" s="7">
        <v>54067</v>
      </c>
      <c r="M776" s="7">
        <f>G776-L776</f>
        <v>375933</v>
      </c>
      <c r="N776" s="7">
        <v>245534.90625</v>
      </c>
      <c r="O776" s="22">
        <f>M776/N776</f>
        <v>1.5310776204554419</v>
      </c>
      <c r="P776" s="27">
        <v>3154</v>
      </c>
      <c r="Q776" s="32">
        <f>M776/P776</f>
        <v>119.19245402663284</v>
      </c>
      <c r="R776" s="37" t="s">
        <v>1667</v>
      </c>
      <c r="S776" s="42">
        <f>ABS(O2306-O776)*100</f>
        <v>15.272083040906747</v>
      </c>
      <c r="T776" t="s">
        <v>32</v>
      </c>
      <c r="V776" s="7">
        <v>49500</v>
      </c>
      <c r="W776" t="s">
        <v>33</v>
      </c>
      <c r="X776" s="17" t="s">
        <v>34</v>
      </c>
      <c r="Z776" t="s">
        <v>1668</v>
      </c>
      <c r="AA776">
        <v>401</v>
      </c>
      <c r="AB776">
        <v>51</v>
      </c>
    </row>
    <row r="777" spans="1:28" x14ac:dyDescent="0.25">
      <c r="A777" t="s">
        <v>1692</v>
      </c>
      <c r="B777" t="s">
        <v>1693</v>
      </c>
      <c r="C777" s="17">
        <v>44491</v>
      </c>
      <c r="D777" s="7">
        <v>343000</v>
      </c>
      <c r="E777" t="s">
        <v>29</v>
      </c>
      <c r="F777" t="s">
        <v>30</v>
      </c>
      <c r="G777" s="7">
        <v>343000</v>
      </c>
      <c r="H777" s="7">
        <v>157550</v>
      </c>
      <c r="I777" s="12">
        <f>H777/G777*100</f>
        <v>45.932944606413997</v>
      </c>
      <c r="J777" s="12">
        <f t="shared" si="12"/>
        <v>3.7444690651857186</v>
      </c>
      <c r="K777" s="7">
        <v>315100</v>
      </c>
      <c r="L777" s="7">
        <v>52437</v>
      </c>
      <c r="M777" s="7">
        <f>G777-L777</f>
        <v>290563</v>
      </c>
      <c r="N777" s="7">
        <v>155421.890625</v>
      </c>
      <c r="O777" s="22">
        <f>M777/N777</f>
        <v>1.8695114235939054</v>
      </c>
      <c r="P777" s="27">
        <v>1992</v>
      </c>
      <c r="Q777" s="32">
        <f>M777/P777</f>
        <v>145.86495983935743</v>
      </c>
      <c r="R777" s="37" t="s">
        <v>1667</v>
      </c>
      <c r="S777" s="42">
        <f>ABS(O2306-O777)*100</f>
        <v>49.115463354753096</v>
      </c>
      <c r="T777" t="s">
        <v>156</v>
      </c>
      <c r="V777" s="7">
        <v>49500</v>
      </c>
      <c r="W777" t="s">
        <v>33</v>
      </c>
      <c r="X777" s="17" t="s">
        <v>34</v>
      </c>
      <c r="Z777" t="s">
        <v>1668</v>
      </c>
      <c r="AA777">
        <v>401</v>
      </c>
      <c r="AB777">
        <v>47</v>
      </c>
    </row>
    <row r="778" spans="1:28" x14ac:dyDescent="0.25">
      <c r="A778" t="s">
        <v>1694</v>
      </c>
      <c r="B778" t="s">
        <v>1695</v>
      </c>
      <c r="C778" s="17">
        <v>44302</v>
      </c>
      <c r="D778" s="7">
        <v>301500</v>
      </c>
      <c r="E778" t="s">
        <v>29</v>
      </c>
      <c r="F778" t="s">
        <v>30</v>
      </c>
      <c r="G778" s="7">
        <v>301500</v>
      </c>
      <c r="H778" s="7">
        <v>167820</v>
      </c>
      <c r="I778" s="12">
        <f>H778/G778*100</f>
        <v>55.661691542288558</v>
      </c>
      <c r="J778" s="12">
        <f t="shared" si="12"/>
        <v>5.9842778706888424</v>
      </c>
      <c r="K778" s="7">
        <v>335644</v>
      </c>
      <c r="L778" s="7">
        <v>52437</v>
      </c>
      <c r="M778" s="7">
        <f>G778-L778</f>
        <v>249063</v>
      </c>
      <c r="N778" s="7">
        <v>167578.109375</v>
      </c>
      <c r="O778" s="22">
        <f>M778/N778</f>
        <v>1.4862502085081779</v>
      </c>
      <c r="P778" s="27">
        <v>2256</v>
      </c>
      <c r="Q778" s="32">
        <f>M778/P778</f>
        <v>110.40026595744681</v>
      </c>
      <c r="R778" s="37" t="s">
        <v>1667</v>
      </c>
      <c r="S778" s="42">
        <f>ABS(O2306-O778)*100</f>
        <v>10.789341846180346</v>
      </c>
      <c r="T778" t="s">
        <v>156</v>
      </c>
      <c r="V778" s="7">
        <v>49500</v>
      </c>
      <c r="W778" t="s">
        <v>33</v>
      </c>
      <c r="X778" s="17" t="s">
        <v>34</v>
      </c>
      <c r="Z778" t="s">
        <v>1668</v>
      </c>
      <c r="AA778">
        <v>401</v>
      </c>
      <c r="AB778">
        <v>47</v>
      </c>
    </row>
    <row r="779" spans="1:28" x14ac:dyDescent="0.25">
      <c r="A779" t="s">
        <v>1696</v>
      </c>
      <c r="B779" t="s">
        <v>1697</v>
      </c>
      <c r="C779" s="17">
        <v>44316</v>
      </c>
      <c r="D779" s="7">
        <v>410000</v>
      </c>
      <c r="E779" t="s">
        <v>29</v>
      </c>
      <c r="F779" t="s">
        <v>30</v>
      </c>
      <c r="G779" s="7">
        <v>410000</v>
      </c>
      <c r="H779" s="7">
        <v>206810</v>
      </c>
      <c r="I779" s="12">
        <f>H779/G779*100</f>
        <v>50.44146341463415</v>
      </c>
      <c r="J779" s="12">
        <f t="shared" si="12"/>
        <v>0.76404974303443396</v>
      </c>
      <c r="K779" s="7">
        <v>413625</v>
      </c>
      <c r="L779" s="7">
        <v>53902</v>
      </c>
      <c r="M779" s="7">
        <f>G779-L779</f>
        <v>356098</v>
      </c>
      <c r="N779" s="7">
        <v>212853.84375</v>
      </c>
      <c r="O779" s="22">
        <f>M779/N779</f>
        <v>1.6729695537856595</v>
      </c>
      <c r="P779" s="27">
        <v>3090</v>
      </c>
      <c r="Q779" s="32">
        <f>M779/P779</f>
        <v>115.24207119741101</v>
      </c>
      <c r="R779" s="37" t="s">
        <v>1667</v>
      </c>
      <c r="S779" s="42">
        <f>ABS(O2306-O779)*100</f>
        <v>29.461276373928502</v>
      </c>
      <c r="T779" t="s">
        <v>97</v>
      </c>
      <c r="V779" s="7">
        <v>49500</v>
      </c>
      <c r="W779" t="s">
        <v>33</v>
      </c>
      <c r="X779" s="17" t="s">
        <v>34</v>
      </c>
      <c r="Z779" t="s">
        <v>1668</v>
      </c>
      <c r="AA779">
        <v>401</v>
      </c>
      <c r="AB779">
        <v>47</v>
      </c>
    </row>
    <row r="780" spans="1:28" x14ac:dyDescent="0.25">
      <c r="A780" t="s">
        <v>1698</v>
      </c>
      <c r="B780" t="s">
        <v>1699</v>
      </c>
      <c r="C780" s="17">
        <v>44600</v>
      </c>
      <c r="D780" s="7">
        <v>316575</v>
      </c>
      <c r="E780" t="s">
        <v>29</v>
      </c>
      <c r="F780" t="s">
        <v>30</v>
      </c>
      <c r="G780" s="7">
        <v>316575</v>
      </c>
      <c r="H780" s="7">
        <v>155970</v>
      </c>
      <c r="I780" s="12">
        <f>H780/G780*100</f>
        <v>49.267945984363891</v>
      </c>
      <c r="J780" s="12">
        <f t="shared" si="12"/>
        <v>0.40946768723582494</v>
      </c>
      <c r="K780" s="7">
        <v>311935</v>
      </c>
      <c r="L780" s="7">
        <v>56113</v>
      </c>
      <c r="M780" s="7">
        <f>G780-L780</f>
        <v>260462</v>
      </c>
      <c r="N780" s="7">
        <v>151373.96875</v>
      </c>
      <c r="O780" s="22">
        <f>M780/N780</f>
        <v>1.7206525147673384</v>
      </c>
      <c r="P780" s="27">
        <v>1431</v>
      </c>
      <c r="Q780" s="32">
        <f>M780/P780</f>
        <v>182.01397624039134</v>
      </c>
      <c r="R780" s="37" t="s">
        <v>1667</v>
      </c>
      <c r="S780" s="42">
        <f>ABS(O2306-O780)*100</f>
        <v>34.229572472096393</v>
      </c>
      <c r="T780" t="s">
        <v>74</v>
      </c>
      <c r="V780" s="7">
        <v>49500</v>
      </c>
      <c r="W780" t="s">
        <v>33</v>
      </c>
      <c r="X780" s="17" t="s">
        <v>34</v>
      </c>
      <c r="Z780" t="s">
        <v>1668</v>
      </c>
      <c r="AA780">
        <v>401</v>
      </c>
      <c r="AB780">
        <v>47</v>
      </c>
    </row>
    <row r="781" spans="1:28" x14ac:dyDescent="0.25">
      <c r="A781" t="s">
        <v>1700</v>
      </c>
      <c r="B781" t="s">
        <v>1701</v>
      </c>
      <c r="C781" s="17">
        <v>44368</v>
      </c>
      <c r="D781" s="7">
        <v>345390</v>
      </c>
      <c r="E781" t="s">
        <v>29</v>
      </c>
      <c r="F781" t="s">
        <v>30</v>
      </c>
      <c r="G781" s="7">
        <v>345390</v>
      </c>
      <c r="H781" s="7">
        <v>164400</v>
      </c>
      <c r="I781" s="12">
        <f>H781/G781*100</f>
        <v>47.598367063319728</v>
      </c>
      <c r="J781" s="12">
        <f t="shared" si="12"/>
        <v>2.0790466082799881</v>
      </c>
      <c r="K781" s="7">
        <v>328806</v>
      </c>
      <c r="L781" s="7">
        <v>56339</v>
      </c>
      <c r="M781" s="7">
        <f>G781-L781</f>
        <v>289051</v>
      </c>
      <c r="N781" s="7">
        <v>161223.078125</v>
      </c>
      <c r="O781" s="22">
        <f>M781/N781</f>
        <v>1.792863672878718</v>
      </c>
      <c r="P781" s="27">
        <v>2287</v>
      </c>
      <c r="Q781" s="32">
        <f>M781/P781</f>
        <v>126.38871884564932</v>
      </c>
      <c r="R781" s="37" t="s">
        <v>1667</v>
      </c>
      <c r="S781" s="42">
        <f>ABS(O2306-O781)*100</f>
        <v>41.450688283234349</v>
      </c>
      <c r="T781" t="s">
        <v>156</v>
      </c>
      <c r="V781" s="7">
        <v>49500</v>
      </c>
      <c r="W781" t="s">
        <v>33</v>
      </c>
      <c r="X781" s="17" t="s">
        <v>34</v>
      </c>
      <c r="Z781" t="s">
        <v>1668</v>
      </c>
      <c r="AA781">
        <v>401</v>
      </c>
      <c r="AB781">
        <v>47</v>
      </c>
    </row>
    <row r="782" spans="1:28" x14ac:dyDescent="0.25">
      <c r="A782" t="s">
        <v>1702</v>
      </c>
      <c r="B782" t="s">
        <v>1703</v>
      </c>
      <c r="C782" s="17">
        <v>44405</v>
      </c>
      <c r="D782" s="7">
        <v>313000</v>
      </c>
      <c r="E782" t="s">
        <v>29</v>
      </c>
      <c r="F782" t="s">
        <v>30</v>
      </c>
      <c r="G782" s="7">
        <v>313000</v>
      </c>
      <c r="H782" s="7">
        <v>173240</v>
      </c>
      <c r="I782" s="12">
        <f>H782/G782*100</f>
        <v>55.348242811501599</v>
      </c>
      <c r="J782" s="12">
        <f t="shared" si="12"/>
        <v>5.6708291399018833</v>
      </c>
      <c r="K782" s="7">
        <v>346489</v>
      </c>
      <c r="L782" s="7">
        <v>53651</v>
      </c>
      <c r="M782" s="7">
        <f>G782-L782</f>
        <v>259349</v>
      </c>
      <c r="N782" s="7">
        <v>173276.921875</v>
      </c>
      <c r="O782" s="22">
        <f>M782/N782</f>
        <v>1.4967313430642046</v>
      </c>
      <c r="P782" s="27">
        <v>2316</v>
      </c>
      <c r="Q782" s="32">
        <f>M782/P782</f>
        <v>111.98143350604491</v>
      </c>
      <c r="R782" s="37" t="s">
        <v>1667</v>
      </c>
      <c r="S782" s="42">
        <f>ABS(O2306-O782)*100</f>
        <v>11.837455301783017</v>
      </c>
      <c r="T782" t="s">
        <v>156</v>
      </c>
      <c r="V782" s="7">
        <v>49500</v>
      </c>
      <c r="W782" t="s">
        <v>33</v>
      </c>
      <c r="X782" s="17" t="s">
        <v>34</v>
      </c>
      <c r="Z782" t="s">
        <v>1668</v>
      </c>
      <c r="AA782">
        <v>401</v>
      </c>
      <c r="AB782">
        <v>47</v>
      </c>
    </row>
    <row r="783" spans="1:28" x14ac:dyDescent="0.25">
      <c r="A783" t="s">
        <v>1704</v>
      </c>
      <c r="B783" t="s">
        <v>1705</v>
      </c>
      <c r="C783" s="17">
        <v>45009</v>
      </c>
      <c r="D783" s="7">
        <v>400000</v>
      </c>
      <c r="E783" t="s">
        <v>29</v>
      </c>
      <c r="F783" t="s">
        <v>30</v>
      </c>
      <c r="G783" s="7">
        <v>400000</v>
      </c>
      <c r="H783" s="7">
        <v>189270</v>
      </c>
      <c r="I783" s="12">
        <f>H783/G783*100</f>
        <v>47.317500000000003</v>
      </c>
      <c r="J783" s="12">
        <f t="shared" si="12"/>
        <v>2.3599136715997133</v>
      </c>
      <c r="K783" s="7">
        <v>378540</v>
      </c>
      <c r="L783" s="7">
        <v>62913</v>
      </c>
      <c r="M783" s="7">
        <f>G783-L783</f>
        <v>337087</v>
      </c>
      <c r="N783" s="7">
        <v>186761.53125</v>
      </c>
      <c r="O783" s="22">
        <f>M783/N783</f>
        <v>1.8049059554388291</v>
      </c>
      <c r="P783" s="27">
        <v>2404</v>
      </c>
      <c r="Q783" s="32">
        <f>M783/P783</f>
        <v>140.21921797004993</v>
      </c>
      <c r="R783" s="37" t="s">
        <v>1667</v>
      </c>
      <c r="S783" s="42">
        <f>ABS(O2306-O783)*100</f>
        <v>42.65491653924547</v>
      </c>
      <c r="T783" t="s">
        <v>32</v>
      </c>
      <c r="V783" s="7">
        <v>49500</v>
      </c>
      <c r="W783" t="s">
        <v>33</v>
      </c>
      <c r="X783" s="17" t="s">
        <v>34</v>
      </c>
      <c r="Z783" t="s">
        <v>1668</v>
      </c>
      <c r="AA783">
        <v>401</v>
      </c>
      <c r="AB783">
        <v>47</v>
      </c>
    </row>
    <row r="784" spans="1:28" x14ac:dyDescent="0.25">
      <c r="A784" t="s">
        <v>1706</v>
      </c>
      <c r="B784" t="s">
        <v>1707</v>
      </c>
      <c r="C784" s="17">
        <v>44376</v>
      </c>
      <c r="D784" s="7">
        <v>325100</v>
      </c>
      <c r="E784" t="s">
        <v>29</v>
      </c>
      <c r="F784" t="s">
        <v>30</v>
      </c>
      <c r="G784" s="7">
        <v>325100</v>
      </c>
      <c r="H784" s="7">
        <v>182490</v>
      </c>
      <c r="I784" s="12">
        <f>H784/G784*100</f>
        <v>56.133497385419872</v>
      </c>
      <c r="J784" s="12">
        <f t="shared" si="12"/>
        <v>6.4560837138201563</v>
      </c>
      <c r="K784" s="7">
        <v>364978</v>
      </c>
      <c r="L784" s="7">
        <v>53218</v>
      </c>
      <c r="M784" s="7">
        <f>G784-L784</f>
        <v>271882</v>
      </c>
      <c r="N784" s="7">
        <v>168518.921875</v>
      </c>
      <c r="O784" s="22">
        <f>M784/N784</f>
        <v>1.613361852633203</v>
      </c>
      <c r="P784" s="27">
        <v>2346</v>
      </c>
      <c r="Q784" s="32">
        <f>M784/P784</f>
        <v>115.89173060528559</v>
      </c>
      <c r="R784" s="37" t="s">
        <v>1671</v>
      </c>
      <c r="S784" s="42">
        <f>ABS(O2306-O784)*100</f>
        <v>23.500506258682851</v>
      </c>
      <c r="T784" t="s">
        <v>32</v>
      </c>
      <c r="V784" s="7">
        <v>49500</v>
      </c>
      <c r="W784" t="s">
        <v>33</v>
      </c>
      <c r="X784" s="17" t="s">
        <v>34</v>
      </c>
      <c r="Z784" t="s">
        <v>1668</v>
      </c>
      <c r="AA784">
        <v>401</v>
      </c>
      <c r="AB784">
        <v>47</v>
      </c>
    </row>
    <row r="785" spans="1:28" x14ac:dyDescent="0.25">
      <c r="A785" t="s">
        <v>1708</v>
      </c>
      <c r="B785" t="s">
        <v>1709</v>
      </c>
      <c r="C785" s="17">
        <v>44986</v>
      </c>
      <c r="D785" s="7">
        <v>245000</v>
      </c>
      <c r="E785" t="s">
        <v>29</v>
      </c>
      <c r="F785" t="s">
        <v>30</v>
      </c>
      <c r="G785" s="7">
        <v>245000</v>
      </c>
      <c r="H785" s="7">
        <v>166590</v>
      </c>
      <c r="I785" s="12">
        <f>H785/G785*100</f>
        <v>67.995918367346945</v>
      </c>
      <c r="J785" s="12">
        <f t="shared" si="12"/>
        <v>18.31850469574723</v>
      </c>
      <c r="K785" s="7">
        <v>333183</v>
      </c>
      <c r="L785" s="7">
        <v>52437</v>
      </c>
      <c r="M785" s="7">
        <f>G785-L785</f>
        <v>192563</v>
      </c>
      <c r="N785" s="7">
        <v>151754.59375</v>
      </c>
      <c r="O785" s="22">
        <f>M785/N785</f>
        <v>1.2689105169180421</v>
      </c>
      <c r="P785" s="27">
        <v>2116</v>
      </c>
      <c r="Q785" s="32">
        <f>M785/P785</f>
        <v>91.003308128544418</v>
      </c>
      <c r="R785" s="37" t="s">
        <v>1671</v>
      </c>
      <c r="S785" s="42">
        <f>ABS(O2306-O785)*100</f>
        <v>10.944627312833234</v>
      </c>
      <c r="T785" t="s">
        <v>156</v>
      </c>
      <c r="V785" s="7">
        <v>49500</v>
      </c>
      <c r="W785" t="s">
        <v>33</v>
      </c>
      <c r="X785" s="17" t="s">
        <v>34</v>
      </c>
      <c r="Z785" t="s">
        <v>1668</v>
      </c>
      <c r="AA785">
        <v>401</v>
      </c>
      <c r="AB785">
        <v>47</v>
      </c>
    </row>
    <row r="786" spans="1:28" x14ac:dyDescent="0.25">
      <c r="A786" t="s">
        <v>1710</v>
      </c>
      <c r="B786" t="s">
        <v>1711</v>
      </c>
      <c r="C786" s="17">
        <v>44329</v>
      </c>
      <c r="D786" s="7">
        <v>305500</v>
      </c>
      <c r="E786" t="s">
        <v>29</v>
      </c>
      <c r="F786" t="s">
        <v>30</v>
      </c>
      <c r="G786" s="7">
        <v>305500</v>
      </c>
      <c r="H786" s="7">
        <v>160920</v>
      </c>
      <c r="I786" s="12">
        <f>H786/G786*100</f>
        <v>52.674304418985272</v>
      </c>
      <c r="J786" s="12">
        <f t="shared" si="12"/>
        <v>2.9968907473855566</v>
      </c>
      <c r="K786" s="7">
        <v>321831</v>
      </c>
      <c r="L786" s="7">
        <v>53185</v>
      </c>
      <c r="M786" s="7">
        <f>G786-L786</f>
        <v>252315</v>
      </c>
      <c r="N786" s="7">
        <v>145214.046875</v>
      </c>
      <c r="O786" s="22">
        <f>M786/N786</f>
        <v>1.7375385193774837</v>
      </c>
      <c r="P786" s="27">
        <v>1657</v>
      </c>
      <c r="Q786" s="32">
        <f>M786/P786</f>
        <v>152.27217863608931</v>
      </c>
      <c r="R786" s="37" t="s">
        <v>1671</v>
      </c>
      <c r="S786" s="42">
        <f>ABS(O2306-O786)*100</f>
        <v>35.918172933110924</v>
      </c>
      <c r="T786" t="s">
        <v>74</v>
      </c>
      <c r="V786" s="7">
        <v>49500</v>
      </c>
      <c r="W786" t="s">
        <v>33</v>
      </c>
      <c r="X786" s="17" t="s">
        <v>34</v>
      </c>
      <c r="Z786" t="s">
        <v>1668</v>
      </c>
      <c r="AA786">
        <v>401</v>
      </c>
      <c r="AB786">
        <v>47</v>
      </c>
    </row>
    <row r="787" spans="1:28" x14ac:dyDescent="0.25">
      <c r="A787" t="s">
        <v>1712</v>
      </c>
      <c r="B787" t="s">
        <v>1713</v>
      </c>
      <c r="C787" s="17">
        <v>44802</v>
      </c>
      <c r="D787" s="7">
        <v>350000</v>
      </c>
      <c r="E787" t="s">
        <v>29</v>
      </c>
      <c r="F787" t="s">
        <v>30</v>
      </c>
      <c r="G787" s="7">
        <v>350000</v>
      </c>
      <c r="H787" s="7">
        <v>154360</v>
      </c>
      <c r="I787" s="12">
        <f>H787/G787*100</f>
        <v>44.102857142857147</v>
      </c>
      <c r="J787" s="12">
        <f t="shared" si="12"/>
        <v>5.5745565287425691</v>
      </c>
      <c r="K787" s="7">
        <v>308717</v>
      </c>
      <c r="L787" s="7">
        <v>53681</v>
      </c>
      <c r="M787" s="7">
        <f>G787-L787</f>
        <v>296319</v>
      </c>
      <c r="N787" s="7">
        <v>137857.296875</v>
      </c>
      <c r="O787" s="22">
        <f>M787/N787</f>
        <v>2.149461847265747</v>
      </c>
      <c r="P787" s="27">
        <v>1750</v>
      </c>
      <c r="Q787" s="32">
        <f>M787/P787</f>
        <v>169.32514285714285</v>
      </c>
      <c r="R787" s="37" t="s">
        <v>1671</v>
      </c>
      <c r="S787" s="42">
        <f>ABS(O2306-O787)*100</f>
        <v>77.110505721937244</v>
      </c>
      <c r="T787" t="s">
        <v>156</v>
      </c>
      <c r="V787" s="7">
        <v>49500</v>
      </c>
      <c r="W787" t="s">
        <v>33</v>
      </c>
      <c r="X787" s="17" t="s">
        <v>34</v>
      </c>
      <c r="Z787" t="s">
        <v>1668</v>
      </c>
      <c r="AA787">
        <v>401</v>
      </c>
      <c r="AB787">
        <v>47</v>
      </c>
    </row>
    <row r="788" spans="1:28" x14ac:dyDescent="0.25">
      <c r="A788" t="s">
        <v>1714</v>
      </c>
      <c r="B788" t="s">
        <v>1715</v>
      </c>
      <c r="C788" s="17">
        <v>44509</v>
      </c>
      <c r="D788" s="7">
        <v>319000</v>
      </c>
      <c r="E788" t="s">
        <v>29</v>
      </c>
      <c r="F788" t="s">
        <v>30</v>
      </c>
      <c r="G788" s="7">
        <v>319000</v>
      </c>
      <c r="H788" s="7">
        <v>183220</v>
      </c>
      <c r="I788" s="12">
        <f>H788/G788*100</f>
        <v>57.43573667711599</v>
      </c>
      <c r="J788" s="12">
        <f t="shared" si="12"/>
        <v>7.7583230055162744</v>
      </c>
      <c r="K788" s="7">
        <v>366434</v>
      </c>
      <c r="L788" s="7">
        <v>55056</v>
      </c>
      <c r="M788" s="7">
        <f>G788-L788</f>
        <v>263944</v>
      </c>
      <c r="N788" s="7">
        <v>168312.4375</v>
      </c>
      <c r="O788" s="22">
        <f>M788/N788</f>
        <v>1.5681788221978545</v>
      </c>
      <c r="P788" s="27">
        <v>2304</v>
      </c>
      <c r="Q788" s="32">
        <f>M788/P788</f>
        <v>114.55902777777777</v>
      </c>
      <c r="R788" s="37" t="s">
        <v>1671</v>
      </c>
      <c r="S788" s="42">
        <f>ABS(O2306-O788)*100</f>
        <v>18.982203215148008</v>
      </c>
      <c r="T788" t="s">
        <v>156</v>
      </c>
      <c r="V788" s="7">
        <v>49500</v>
      </c>
      <c r="W788" t="s">
        <v>33</v>
      </c>
      <c r="X788" s="17" t="s">
        <v>34</v>
      </c>
      <c r="Z788" t="s">
        <v>1668</v>
      </c>
      <c r="AA788">
        <v>401</v>
      </c>
      <c r="AB788">
        <v>50</v>
      </c>
    </row>
    <row r="789" spans="1:28" x14ac:dyDescent="0.25">
      <c r="A789" t="s">
        <v>1716</v>
      </c>
      <c r="B789" t="s">
        <v>1717</v>
      </c>
      <c r="C789" s="17">
        <v>44664</v>
      </c>
      <c r="D789" s="7">
        <v>350000</v>
      </c>
      <c r="E789" t="s">
        <v>29</v>
      </c>
      <c r="F789" t="s">
        <v>30</v>
      </c>
      <c r="G789" s="7">
        <v>350000</v>
      </c>
      <c r="H789" s="7">
        <v>188850</v>
      </c>
      <c r="I789" s="12">
        <f>H789/G789*100</f>
        <v>53.957142857142856</v>
      </c>
      <c r="J789" s="12">
        <f t="shared" si="12"/>
        <v>4.2797291855431396</v>
      </c>
      <c r="K789" s="7">
        <v>377695</v>
      </c>
      <c r="L789" s="7">
        <v>55319</v>
      </c>
      <c r="M789" s="7">
        <f>G789-L789</f>
        <v>294681</v>
      </c>
      <c r="N789" s="7">
        <v>174257.296875</v>
      </c>
      <c r="O789" s="22">
        <f>M789/N789</f>
        <v>1.6910683528586097</v>
      </c>
      <c r="P789" s="27">
        <v>2297</v>
      </c>
      <c r="Q789" s="32">
        <f>M789/P789</f>
        <v>128.28950805398347</v>
      </c>
      <c r="R789" s="37" t="s">
        <v>1671</v>
      </c>
      <c r="S789" s="42">
        <f>ABS(O2306-O789)*100</f>
        <v>31.271156281223522</v>
      </c>
      <c r="T789" t="s">
        <v>156</v>
      </c>
      <c r="V789" s="7">
        <v>49500</v>
      </c>
      <c r="W789" t="s">
        <v>33</v>
      </c>
      <c r="X789" s="17" t="s">
        <v>34</v>
      </c>
      <c r="Z789" t="s">
        <v>1668</v>
      </c>
      <c r="AA789">
        <v>401</v>
      </c>
      <c r="AB789">
        <v>50</v>
      </c>
    </row>
    <row r="790" spans="1:28" x14ac:dyDescent="0.25">
      <c r="A790" t="s">
        <v>1718</v>
      </c>
      <c r="B790" t="s">
        <v>1719</v>
      </c>
      <c r="C790" s="17">
        <v>44763</v>
      </c>
      <c r="D790" s="7">
        <v>355000</v>
      </c>
      <c r="E790" t="s">
        <v>29</v>
      </c>
      <c r="F790" t="s">
        <v>30</v>
      </c>
      <c r="G790" s="7">
        <v>355000</v>
      </c>
      <c r="H790" s="7">
        <v>163630</v>
      </c>
      <c r="I790" s="12">
        <f>H790/G790*100</f>
        <v>46.092957746478874</v>
      </c>
      <c r="J790" s="12">
        <f t="shared" si="12"/>
        <v>3.5844559251208423</v>
      </c>
      <c r="K790" s="7">
        <v>327259</v>
      </c>
      <c r="L790" s="7">
        <v>53799</v>
      </c>
      <c r="M790" s="7">
        <f>G790-L790</f>
        <v>301201</v>
      </c>
      <c r="N790" s="7">
        <v>147816.21875</v>
      </c>
      <c r="O790" s="22">
        <f>M790/N790</f>
        <v>2.0376722023272564</v>
      </c>
      <c r="P790" s="27">
        <v>1986</v>
      </c>
      <c r="Q790" s="32">
        <f>M790/P790</f>
        <v>151.66213494461229</v>
      </c>
      <c r="R790" s="37" t="s">
        <v>1671</v>
      </c>
      <c r="S790" s="42">
        <f>ABS(O2306-O790)*100</f>
        <v>65.931541228088193</v>
      </c>
      <c r="T790" t="s">
        <v>156</v>
      </c>
      <c r="V790" s="7">
        <v>49500</v>
      </c>
      <c r="W790" t="s">
        <v>33</v>
      </c>
      <c r="X790" s="17" t="s">
        <v>34</v>
      </c>
      <c r="Z790" t="s">
        <v>1668</v>
      </c>
      <c r="AA790">
        <v>401</v>
      </c>
      <c r="AB790">
        <v>50</v>
      </c>
    </row>
    <row r="791" spans="1:28" x14ac:dyDescent="0.25">
      <c r="A791" t="s">
        <v>1720</v>
      </c>
      <c r="B791" t="s">
        <v>1721</v>
      </c>
      <c r="C791" s="17">
        <v>44844</v>
      </c>
      <c r="D791" s="7">
        <v>350000</v>
      </c>
      <c r="E791" t="s">
        <v>29</v>
      </c>
      <c r="F791" t="s">
        <v>30</v>
      </c>
      <c r="G791" s="7">
        <v>350000</v>
      </c>
      <c r="H791" s="7">
        <v>187990</v>
      </c>
      <c r="I791" s="12">
        <f>H791/G791*100</f>
        <v>53.711428571428577</v>
      </c>
      <c r="J791" s="12">
        <f t="shared" si="12"/>
        <v>4.0340148998288612</v>
      </c>
      <c r="K791" s="7">
        <v>375976</v>
      </c>
      <c r="L791" s="7">
        <v>55519</v>
      </c>
      <c r="M791" s="7">
        <f>G791-L791</f>
        <v>294481</v>
      </c>
      <c r="N791" s="7">
        <v>173220</v>
      </c>
      <c r="O791" s="22">
        <f>M791/N791</f>
        <v>1.7000404110379863</v>
      </c>
      <c r="P791" s="27">
        <v>2262</v>
      </c>
      <c r="Q791" s="32">
        <f>M791/P791</f>
        <v>130.18611847922193</v>
      </c>
      <c r="R791" s="37" t="s">
        <v>1671</v>
      </c>
      <c r="S791" s="42">
        <f>ABS(O2306-O791)*100</f>
        <v>32.168362099161186</v>
      </c>
      <c r="T791" t="s">
        <v>156</v>
      </c>
      <c r="V791" s="7">
        <v>49500</v>
      </c>
      <c r="W791" t="s">
        <v>33</v>
      </c>
      <c r="X791" s="17" t="s">
        <v>34</v>
      </c>
      <c r="Z791" t="s">
        <v>1668</v>
      </c>
      <c r="AA791">
        <v>401</v>
      </c>
      <c r="AB791">
        <v>50</v>
      </c>
    </row>
    <row r="792" spans="1:28" x14ac:dyDescent="0.25">
      <c r="A792" t="s">
        <v>1722</v>
      </c>
      <c r="B792" t="s">
        <v>1723</v>
      </c>
      <c r="C792" s="17">
        <v>44483</v>
      </c>
      <c r="D792" s="7">
        <v>300000</v>
      </c>
      <c r="E792" t="s">
        <v>29</v>
      </c>
      <c r="F792" t="s">
        <v>30</v>
      </c>
      <c r="G792" s="7">
        <v>300000</v>
      </c>
      <c r="H792" s="7">
        <v>196390</v>
      </c>
      <c r="I792" s="12">
        <f>H792/G792*100</f>
        <v>65.463333333333324</v>
      </c>
      <c r="J792" s="12">
        <f t="shared" si="12"/>
        <v>15.785919661733608</v>
      </c>
      <c r="K792" s="7">
        <v>392780</v>
      </c>
      <c r="L792" s="7">
        <v>53392</v>
      </c>
      <c r="M792" s="7">
        <f>G792-L792</f>
        <v>246608</v>
      </c>
      <c r="N792" s="7">
        <v>183452.96875</v>
      </c>
      <c r="O792" s="22">
        <f>M792/N792</f>
        <v>1.3442573411611798</v>
      </c>
      <c r="P792" s="27">
        <v>2242</v>
      </c>
      <c r="Q792" s="32">
        <f>M792/P792</f>
        <v>109.99464763603925</v>
      </c>
      <c r="R792" s="37" t="s">
        <v>1671</v>
      </c>
      <c r="S792" s="42">
        <f>ABS(O2306-O792)*100</f>
        <v>3.4099448885194672</v>
      </c>
      <c r="T792" t="s">
        <v>156</v>
      </c>
      <c r="V792" s="7">
        <v>49500</v>
      </c>
      <c r="W792" t="s">
        <v>33</v>
      </c>
      <c r="X792" s="17" t="s">
        <v>34</v>
      </c>
      <c r="Z792" t="s">
        <v>1668</v>
      </c>
      <c r="AA792">
        <v>401</v>
      </c>
      <c r="AB792">
        <v>55</v>
      </c>
    </row>
    <row r="793" spans="1:28" x14ac:dyDescent="0.25">
      <c r="A793" t="s">
        <v>1724</v>
      </c>
      <c r="B793" t="s">
        <v>1725</v>
      </c>
      <c r="C793" s="17">
        <v>44771</v>
      </c>
      <c r="D793" s="7">
        <v>360000</v>
      </c>
      <c r="E793" t="s">
        <v>29</v>
      </c>
      <c r="F793" t="s">
        <v>30</v>
      </c>
      <c r="G793" s="7">
        <v>360000</v>
      </c>
      <c r="H793" s="7">
        <v>165650</v>
      </c>
      <c r="I793" s="12">
        <f>H793/G793*100</f>
        <v>46.013888888888886</v>
      </c>
      <c r="J793" s="12">
        <f t="shared" si="12"/>
        <v>3.6635247827108302</v>
      </c>
      <c r="K793" s="7">
        <v>331308</v>
      </c>
      <c r="L793" s="7">
        <v>52437</v>
      </c>
      <c r="M793" s="7">
        <f>G793-L793</f>
        <v>307563</v>
      </c>
      <c r="N793" s="7">
        <v>150741.078125</v>
      </c>
      <c r="O793" s="22">
        <f>M793/N793</f>
        <v>2.0403396594056304</v>
      </c>
      <c r="P793" s="27">
        <v>2141</v>
      </c>
      <c r="Q793" s="32">
        <f>M793/P793</f>
        <v>143.65390004670715</v>
      </c>
      <c r="R793" s="37" t="s">
        <v>1671</v>
      </c>
      <c r="S793" s="42">
        <f>ABS(O2306-O793)*100</f>
        <v>66.198286935925594</v>
      </c>
      <c r="T793" t="s">
        <v>156</v>
      </c>
      <c r="V793" s="7">
        <v>49500</v>
      </c>
      <c r="W793" t="s">
        <v>33</v>
      </c>
      <c r="X793" s="17" t="s">
        <v>34</v>
      </c>
      <c r="Z793" t="s">
        <v>1668</v>
      </c>
      <c r="AA793">
        <v>401</v>
      </c>
      <c r="AB793">
        <v>47</v>
      </c>
    </row>
    <row r="794" spans="1:28" x14ac:dyDescent="0.25">
      <c r="A794" t="s">
        <v>1726</v>
      </c>
      <c r="B794" t="s">
        <v>1727</v>
      </c>
      <c r="C794" s="17">
        <v>44733</v>
      </c>
      <c r="D794" s="7">
        <v>265000</v>
      </c>
      <c r="E794" t="s">
        <v>29</v>
      </c>
      <c r="F794" t="s">
        <v>30</v>
      </c>
      <c r="G794" s="7">
        <v>265000</v>
      </c>
      <c r="H794" s="7">
        <v>155130</v>
      </c>
      <c r="I794" s="12">
        <f>H794/G794*100</f>
        <v>58.539622641509439</v>
      </c>
      <c r="J794" s="12">
        <f t="shared" si="12"/>
        <v>8.8622089699097231</v>
      </c>
      <c r="K794" s="7">
        <v>310263</v>
      </c>
      <c r="L794" s="7">
        <v>52464</v>
      </c>
      <c r="M794" s="7">
        <f>G794-L794</f>
        <v>212536</v>
      </c>
      <c r="N794" s="7">
        <v>139350.8125</v>
      </c>
      <c r="O794" s="22">
        <f>M794/N794</f>
        <v>1.5251866579536448</v>
      </c>
      <c r="P794" s="27">
        <v>1567</v>
      </c>
      <c r="Q794" s="32">
        <f>M794/P794</f>
        <v>135.63241863433311</v>
      </c>
      <c r="R794" s="37" t="s">
        <v>1671</v>
      </c>
      <c r="S794" s="42">
        <f>ABS(O2306-O794)*100</f>
        <v>14.682986790727037</v>
      </c>
      <c r="T794" t="s">
        <v>74</v>
      </c>
      <c r="V794" s="7">
        <v>49500</v>
      </c>
      <c r="W794" t="s">
        <v>33</v>
      </c>
      <c r="X794" s="17" t="s">
        <v>34</v>
      </c>
      <c r="Z794" t="s">
        <v>1668</v>
      </c>
      <c r="AA794">
        <v>401</v>
      </c>
      <c r="AB794">
        <v>50</v>
      </c>
    </row>
    <row r="795" spans="1:28" x14ac:dyDescent="0.25">
      <c r="A795" t="s">
        <v>1728</v>
      </c>
      <c r="B795" t="s">
        <v>1729</v>
      </c>
      <c r="C795" s="17">
        <v>44712</v>
      </c>
      <c r="D795" s="7">
        <v>360000</v>
      </c>
      <c r="E795" t="s">
        <v>29</v>
      </c>
      <c r="F795" t="s">
        <v>30</v>
      </c>
      <c r="G795" s="7">
        <v>360000</v>
      </c>
      <c r="H795" s="7">
        <v>149670</v>
      </c>
      <c r="I795" s="12">
        <f>H795/G795*100</f>
        <v>41.575000000000003</v>
      </c>
      <c r="J795" s="12">
        <f t="shared" si="12"/>
        <v>8.102413671599713</v>
      </c>
      <c r="K795" s="7">
        <v>299331</v>
      </c>
      <c r="L795" s="7">
        <v>53264</v>
      </c>
      <c r="M795" s="7">
        <f>G795-L795</f>
        <v>306736</v>
      </c>
      <c r="N795" s="7">
        <v>133009.1875</v>
      </c>
      <c r="O795" s="22">
        <f>M795/N795</f>
        <v>2.3061264095008474</v>
      </c>
      <c r="P795" s="27">
        <v>1432</v>
      </c>
      <c r="Q795" s="32">
        <f>M795/P795</f>
        <v>214.20111731843576</v>
      </c>
      <c r="R795" s="37" t="s">
        <v>1671</v>
      </c>
      <c r="S795" s="42">
        <f>ABS(O2306-O795)*100</f>
        <v>92.776961945447283</v>
      </c>
      <c r="T795" t="s">
        <v>74</v>
      </c>
      <c r="V795" s="7">
        <v>49500</v>
      </c>
      <c r="W795" t="s">
        <v>33</v>
      </c>
      <c r="X795" s="17" t="s">
        <v>34</v>
      </c>
      <c r="Z795" t="s">
        <v>1668</v>
      </c>
      <c r="AA795">
        <v>401</v>
      </c>
      <c r="AB795">
        <v>47</v>
      </c>
    </row>
    <row r="796" spans="1:28" x14ac:dyDescent="0.25">
      <c r="A796" t="s">
        <v>1730</v>
      </c>
      <c r="B796" t="s">
        <v>1731</v>
      </c>
      <c r="C796" s="17">
        <v>44820</v>
      </c>
      <c r="D796" s="7">
        <v>300000</v>
      </c>
      <c r="E796" t="s">
        <v>29</v>
      </c>
      <c r="F796" t="s">
        <v>30</v>
      </c>
      <c r="G796" s="7">
        <v>300000</v>
      </c>
      <c r="H796" s="7">
        <v>161610</v>
      </c>
      <c r="I796" s="12">
        <f>H796/G796*100</f>
        <v>53.87</v>
      </c>
      <c r="J796" s="12">
        <f t="shared" si="12"/>
        <v>4.1925863284002816</v>
      </c>
      <c r="K796" s="7">
        <v>323212</v>
      </c>
      <c r="L796" s="7">
        <v>51726</v>
      </c>
      <c r="M796" s="7">
        <f>G796-L796</f>
        <v>248274</v>
      </c>
      <c r="N796" s="7">
        <v>146749.1875</v>
      </c>
      <c r="O796" s="22">
        <f>M796/N796</f>
        <v>1.6918253806345607</v>
      </c>
      <c r="P796" s="27">
        <v>1865</v>
      </c>
      <c r="Q796" s="32">
        <f>M796/P796</f>
        <v>133.12278820375334</v>
      </c>
      <c r="R796" s="37" t="s">
        <v>1671</v>
      </c>
      <c r="S796" s="42">
        <f>ABS(O2306-O796)*100</f>
        <v>31.346859058818623</v>
      </c>
      <c r="T796" t="s">
        <v>74</v>
      </c>
      <c r="V796" s="7">
        <v>49500</v>
      </c>
      <c r="W796" t="s">
        <v>33</v>
      </c>
      <c r="X796" s="17" t="s">
        <v>34</v>
      </c>
      <c r="Z796" t="s">
        <v>1668</v>
      </c>
      <c r="AA796">
        <v>401</v>
      </c>
      <c r="AB796">
        <v>42</v>
      </c>
    </row>
    <row r="797" spans="1:28" x14ac:dyDescent="0.25">
      <c r="A797" t="s">
        <v>1732</v>
      </c>
      <c r="B797" t="s">
        <v>1733</v>
      </c>
      <c r="C797" s="17">
        <v>44648</v>
      </c>
      <c r="D797" s="7">
        <v>339000</v>
      </c>
      <c r="E797" t="s">
        <v>29</v>
      </c>
      <c r="F797" t="s">
        <v>30</v>
      </c>
      <c r="G797" s="7">
        <v>339000</v>
      </c>
      <c r="H797" s="7">
        <v>159760</v>
      </c>
      <c r="I797" s="12">
        <f>H797/G797*100</f>
        <v>47.126843657817105</v>
      </c>
      <c r="J797" s="12">
        <f t="shared" si="12"/>
        <v>2.5505700137826111</v>
      </c>
      <c r="K797" s="7">
        <v>319525</v>
      </c>
      <c r="L797" s="7">
        <v>54945</v>
      </c>
      <c r="M797" s="7">
        <f>G797-L797</f>
        <v>284055</v>
      </c>
      <c r="N797" s="7">
        <v>143016.21875</v>
      </c>
      <c r="O797" s="22">
        <f>M797/N797</f>
        <v>1.986173333924758</v>
      </c>
      <c r="P797" s="27">
        <v>1602</v>
      </c>
      <c r="Q797" s="32">
        <f>M797/P797</f>
        <v>177.31273408239701</v>
      </c>
      <c r="R797" s="37" t="s">
        <v>1671</v>
      </c>
      <c r="S797" s="42">
        <f>ABS(O2306-O797)*100</f>
        <v>60.781654387838358</v>
      </c>
      <c r="T797" t="s">
        <v>74</v>
      </c>
      <c r="V797" s="7">
        <v>49500</v>
      </c>
      <c r="W797" t="s">
        <v>33</v>
      </c>
      <c r="X797" s="17" t="s">
        <v>34</v>
      </c>
      <c r="Z797" t="s">
        <v>1668</v>
      </c>
      <c r="AA797">
        <v>401</v>
      </c>
      <c r="AB797">
        <v>47</v>
      </c>
    </row>
    <row r="798" spans="1:28" x14ac:dyDescent="0.25">
      <c r="A798" t="s">
        <v>1732</v>
      </c>
      <c r="B798" t="s">
        <v>1733</v>
      </c>
      <c r="C798" s="17">
        <v>44491</v>
      </c>
      <c r="D798" s="7">
        <v>250000</v>
      </c>
      <c r="E798" t="s">
        <v>29</v>
      </c>
      <c r="F798" t="s">
        <v>30</v>
      </c>
      <c r="G798" s="7">
        <v>250000</v>
      </c>
      <c r="H798" s="7">
        <v>159760</v>
      </c>
      <c r="I798" s="12">
        <f>H798/G798*100</f>
        <v>63.904000000000003</v>
      </c>
      <c r="J798" s="12">
        <f t="shared" si="12"/>
        <v>14.226586328400288</v>
      </c>
      <c r="K798" s="7">
        <v>319525</v>
      </c>
      <c r="L798" s="7">
        <v>54945</v>
      </c>
      <c r="M798" s="7">
        <f>G798-L798</f>
        <v>195055</v>
      </c>
      <c r="N798" s="7">
        <v>143016.21875</v>
      </c>
      <c r="O798" s="22">
        <f>M798/N798</f>
        <v>1.3638662922627438</v>
      </c>
      <c r="P798" s="27">
        <v>1602</v>
      </c>
      <c r="Q798" s="32">
        <f>M798/P798</f>
        <v>121.75717852684144</v>
      </c>
      <c r="R798" s="37" t="s">
        <v>1671</v>
      </c>
      <c r="S798" s="42">
        <f>ABS(O2306-O798)*100</f>
        <v>1.4490497783630651</v>
      </c>
      <c r="T798" t="s">
        <v>74</v>
      </c>
      <c r="V798" s="7">
        <v>49500</v>
      </c>
      <c r="W798" t="s">
        <v>33</v>
      </c>
      <c r="X798" s="17" t="s">
        <v>34</v>
      </c>
      <c r="Z798" t="s">
        <v>1668</v>
      </c>
      <c r="AA798">
        <v>401</v>
      </c>
      <c r="AB798">
        <v>47</v>
      </c>
    </row>
    <row r="799" spans="1:28" x14ac:dyDescent="0.25">
      <c r="A799" t="s">
        <v>1734</v>
      </c>
      <c r="B799" t="s">
        <v>1735</v>
      </c>
      <c r="C799" s="17">
        <v>44616</v>
      </c>
      <c r="D799" s="7">
        <v>240000</v>
      </c>
      <c r="E799" t="s">
        <v>29</v>
      </c>
      <c r="F799" t="s">
        <v>30</v>
      </c>
      <c r="G799" s="7">
        <v>240000</v>
      </c>
      <c r="H799" s="7">
        <v>136400</v>
      </c>
      <c r="I799" s="12">
        <f>H799/G799*100</f>
        <v>56.833333333333336</v>
      </c>
      <c r="J799" s="12">
        <f t="shared" si="12"/>
        <v>7.1559196617336198</v>
      </c>
      <c r="K799" s="7">
        <v>272806</v>
      </c>
      <c r="L799" s="7">
        <v>58858</v>
      </c>
      <c r="M799" s="7">
        <f>G799-L799</f>
        <v>181142</v>
      </c>
      <c r="N799" s="7">
        <v>115647.5703125</v>
      </c>
      <c r="O799" s="22">
        <f>M799/N799</f>
        <v>1.5663277621010332</v>
      </c>
      <c r="P799" s="27">
        <v>1160</v>
      </c>
      <c r="Q799" s="32">
        <f>M799/P799</f>
        <v>156.15689655172415</v>
      </c>
      <c r="R799" s="37" t="s">
        <v>1671</v>
      </c>
      <c r="S799" s="42">
        <f>ABS(O2306-O799)*100</f>
        <v>18.797097205465874</v>
      </c>
      <c r="T799" t="s">
        <v>74</v>
      </c>
      <c r="V799" s="7">
        <v>49500</v>
      </c>
      <c r="W799" t="s">
        <v>33</v>
      </c>
      <c r="X799" s="17" t="s">
        <v>34</v>
      </c>
      <c r="Z799" t="s">
        <v>1668</v>
      </c>
      <c r="AA799">
        <v>401</v>
      </c>
      <c r="AB799">
        <v>47</v>
      </c>
    </row>
    <row r="800" spans="1:28" x14ac:dyDescent="0.25">
      <c r="A800" t="s">
        <v>1734</v>
      </c>
      <c r="B800" t="s">
        <v>1735</v>
      </c>
      <c r="C800" s="17">
        <v>44680</v>
      </c>
      <c r="D800" s="7">
        <v>335000</v>
      </c>
      <c r="E800" t="s">
        <v>29</v>
      </c>
      <c r="F800" t="s">
        <v>30</v>
      </c>
      <c r="G800" s="7">
        <v>335000</v>
      </c>
      <c r="H800" s="7">
        <v>136400</v>
      </c>
      <c r="I800" s="12">
        <f>H800/G800*100</f>
        <v>40.71641791044776</v>
      </c>
      <c r="J800" s="12">
        <f t="shared" si="12"/>
        <v>8.9609957611519562</v>
      </c>
      <c r="K800" s="7">
        <v>272806</v>
      </c>
      <c r="L800" s="7">
        <v>58858</v>
      </c>
      <c r="M800" s="7">
        <f>G800-L800</f>
        <v>276142</v>
      </c>
      <c r="N800" s="7">
        <v>115647.5703125</v>
      </c>
      <c r="O800" s="22">
        <f>M800/N800</f>
        <v>2.3877890322625537</v>
      </c>
      <c r="P800" s="27">
        <v>1160</v>
      </c>
      <c r="Q800" s="32">
        <f>M800/P800</f>
        <v>238.05344827586208</v>
      </c>
      <c r="R800" s="37" t="s">
        <v>1671</v>
      </c>
      <c r="S800" s="42">
        <f>ABS(O2306-O800)*100</f>
        <v>100.94322422161792</v>
      </c>
      <c r="T800" t="s">
        <v>74</v>
      </c>
      <c r="V800" s="7">
        <v>49500</v>
      </c>
      <c r="W800" t="s">
        <v>33</v>
      </c>
      <c r="X800" s="17" t="s">
        <v>34</v>
      </c>
      <c r="Z800" t="s">
        <v>1668</v>
      </c>
      <c r="AA800">
        <v>401</v>
      </c>
      <c r="AB800">
        <v>47</v>
      </c>
    </row>
    <row r="801" spans="1:28" x14ac:dyDescent="0.25">
      <c r="A801" t="s">
        <v>1736</v>
      </c>
      <c r="B801" t="s">
        <v>1737</v>
      </c>
      <c r="C801" s="17">
        <v>44469</v>
      </c>
      <c r="D801" s="7">
        <v>245000</v>
      </c>
      <c r="E801" t="s">
        <v>29</v>
      </c>
      <c r="F801" t="s">
        <v>30</v>
      </c>
      <c r="G801" s="7">
        <v>245000</v>
      </c>
      <c r="H801" s="7">
        <v>139960</v>
      </c>
      <c r="I801" s="12">
        <f>H801/G801*100</f>
        <v>57.126530612244899</v>
      </c>
      <c r="J801" s="12">
        <f t="shared" si="12"/>
        <v>7.4491169406451831</v>
      </c>
      <c r="K801" s="7">
        <v>279912</v>
      </c>
      <c r="L801" s="7">
        <v>54277</v>
      </c>
      <c r="M801" s="7">
        <f>G801-L801</f>
        <v>190723</v>
      </c>
      <c r="N801" s="7">
        <v>121964.8671875</v>
      </c>
      <c r="O801" s="22">
        <f>M801/N801</f>
        <v>1.5637535988687317</v>
      </c>
      <c r="P801" s="27">
        <v>1228</v>
      </c>
      <c r="Q801" s="32">
        <f>M801/P801</f>
        <v>155.31188925081435</v>
      </c>
      <c r="R801" s="37" t="s">
        <v>1671</v>
      </c>
      <c r="S801" s="42">
        <f>ABS(O2306-O801)*100</f>
        <v>18.539680882235722</v>
      </c>
      <c r="T801" t="s">
        <v>74</v>
      </c>
      <c r="V801" s="7">
        <v>49500</v>
      </c>
      <c r="W801" t="s">
        <v>33</v>
      </c>
      <c r="X801" s="17" t="s">
        <v>34</v>
      </c>
      <c r="Z801" t="s">
        <v>1668</v>
      </c>
      <c r="AA801">
        <v>401</v>
      </c>
      <c r="AB801">
        <v>47</v>
      </c>
    </row>
    <row r="802" spans="1:28" x14ac:dyDescent="0.25">
      <c r="A802" t="s">
        <v>1738</v>
      </c>
      <c r="B802" t="s">
        <v>1739</v>
      </c>
      <c r="C802" s="17">
        <v>44935</v>
      </c>
      <c r="D802" s="7">
        <v>335000</v>
      </c>
      <c r="E802" t="s">
        <v>29</v>
      </c>
      <c r="F802" t="s">
        <v>30</v>
      </c>
      <c r="G802" s="7">
        <v>335000</v>
      </c>
      <c r="H802" s="7">
        <v>155760</v>
      </c>
      <c r="I802" s="12">
        <f>H802/G802*100</f>
        <v>46.495522388059705</v>
      </c>
      <c r="J802" s="12">
        <f t="shared" si="12"/>
        <v>3.1818912835400113</v>
      </c>
      <c r="K802" s="7">
        <v>311525</v>
      </c>
      <c r="L802" s="7">
        <v>52594</v>
      </c>
      <c r="M802" s="7">
        <f>G802-L802</f>
        <v>282406</v>
      </c>
      <c r="N802" s="7">
        <v>139962.703125</v>
      </c>
      <c r="O802" s="22">
        <f>M802/N802</f>
        <v>2.0177232483698502</v>
      </c>
      <c r="P802" s="27">
        <v>1550</v>
      </c>
      <c r="Q802" s="32">
        <f>M802/P802</f>
        <v>182.1974193548387</v>
      </c>
      <c r="R802" s="37" t="s">
        <v>1671</v>
      </c>
      <c r="S802" s="42">
        <f>ABS(O2306-O802)*100</f>
        <v>63.936645832347573</v>
      </c>
      <c r="T802" t="s">
        <v>74</v>
      </c>
      <c r="V802" s="7">
        <v>49500</v>
      </c>
      <c r="W802" t="s">
        <v>33</v>
      </c>
      <c r="X802" s="17" t="s">
        <v>34</v>
      </c>
      <c r="Z802" t="s">
        <v>1668</v>
      </c>
      <c r="AA802">
        <v>401</v>
      </c>
      <c r="AB802">
        <v>47</v>
      </c>
    </row>
    <row r="803" spans="1:28" x14ac:dyDescent="0.25">
      <c r="A803" t="s">
        <v>1740</v>
      </c>
      <c r="B803" t="s">
        <v>1741</v>
      </c>
      <c r="C803" s="17">
        <v>44329</v>
      </c>
      <c r="D803" s="7">
        <v>311000</v>
      </c>
      <c r="E803" t="s">
        <v>29</v>
      </c>
      <c r="F803" t="s">
        <v>30</v>
      </c>
      <c r="G803" s="7">
        <v>311000</v>
      </c>
      <c r="H803" s="7">
        <v>139140</v>
      </c>
      <c r="I803" s="12">
        <f>H803/G803*100</f>
        <v>44.739549839228296</v>
      </c>
      <c r="J803" s="12">
        <f t="shared" si="12"/>
        <v>4.9378638323714199</v>
      </c>
      <c r="K803" s="7">
        <v>278276</v>
      </c>
      <c r="L803" s="7">
        <v>54067</v>
      </c>
      <c r="M803" s="7">
        <f>G803-L803</f>
        <v>256933</v>
      </c>
      <c r="N803" s="7">
        <v>121194.0546875</v>
      </c>
      <c r="O803" s="22">
        <f>M803/N803</f>
        <v>2.1200132354883592</v>
      </c>
      <c r="P803" s="27">
        <v>1228</v>
      </c>
      <c r="Q803" s="32">
        <f>M803/P803</f>
        <v>209.22882736156353</v>
      </c>
      <c r="R803" s="37" t="s">
        <v>1671</v>
      </c>
      <c r="S803" s="42">
        <f>ABS(O2306-O803)*100</f>
        <v>74.165644544198472</v>
      </c>
      <c r="T803" t="s">
        <v>74</v>
      </c>
      <c r="V803" s="7">
        <v>49500</v>
      </c>
      <c r="W803" t="s">
        <v>33</v>
      </c>
      <c r="X803" s="17" t="s">
        <v>34</v>
      </c>
      <c r="Z803" t="s">
        <v>1668</v>
      </c>
      <c r="AA803">
        <v>401</v>
      </c>
      <c r="AB803">
        <v>47</v>
      </c>
    </row>
    <row r="804" spans="1:28" x14ac:dyDescent="0.25">
      <c r="A804" t="s">
        <v>1742</v>
      </c>
      <c r="B804" t="s">
        <v>1743</v>
      </c>
      <c r="C804" s="17">
        <v>44551</v>
      </c>
      <c r="D804" s="7">
        <v>270000</v>
      </c>
      <c r="E804" t="s">
        <v>29</v>
      </c>
      <c r="F804" t="s">
        <v>30</v>
      </c>
      <c r="G804" s="7">
        <v>270000</v>
      </c>
      <c r="H804" s="7">
        <v>140940</v>
      </c>
      <c r="I804" s="12">
        <f>H804/G804*100</f>
        <v>52.2</v>
      </c>
      <c r="J804" s="12">
        <f t="shared" si="12"/>
        <v>2.522586328400287</v>
      </c>
      <c r="K804" s="7">
        <v>281872</v>
      </c>
      <c r="L804" s="7">
        <v>52594</v>
      </c>
      <c r="M804" s="7">
        <f>G804-L804</f>
        <v>217406</v>
      </c>
      <c r="N804" s="7">
        <v>123934.0546875</v>
      </c>
      <c r="O804" s="22">
        <f>M804/N804</f>
        <v>1.754207110775079</v>
      </c>
      <c r="P804" s="27">
        <v>1228</v>
      </c>
      <c r="Q804" s="32">
        <f>M804/P804</f>
        <v>177.04071661237785</v>
      </c>
      <c r="R804" s="37" t="s">
        <v>1671</v>
      </c>
      <c r="S804" s="42">
        <f>ABS(O2306-O804)*100</f>
        <v>37.585032072870447</v>
      </c>
      <c r="T804" t="s">
        <v>74</v>
      </c>
      <c r="V804" s="7">
        <v>49500</v>
      </c>
      <c r="W804" t="s">
        <v>33</v>
      </c>
      <c r="X804" s="17" t="s">
        <v>34</v>
      </c>
      <c r="Z804" t="s">
        <v>1668</v>
      </c>
      <c r="AA804">
        <v>401</v>
      </c>
      <c r="AB804">
        <v>47</v>
      </c>
    </row>
    <row r="805" spans="1:28" x14ac:dyDescent="0.25">
      <c r="A805" t="s">
        <v>1744</v>
      </c>
      <c r="B805" t="s">
        <v>1745</v>
      </c>
      <c r="C805" s="17">
        <v>44336</v>
      </c>
      <c r="D805" s="7">
        <v>320000</v>
      </c>
      <c r="E805" t="s">
        <v>29</v>
      </c>
      <c r="F805" t="s">
        <v>30</v>
      </c>
      <c r="G805" s="7">
        <v>320000</v>
      </c>
      <c r="H805" s="7">
        <v>160850</v>
      </c>
      <c r="I805" s="12">
        <f>H805/G805*100</f>
        <v>50.265625</v>
      </c>
      <c r="J805" s="12">
        <f t="shared" si="12"/>
        <v>0.58821132840028412</v>
      </c>
      <c r="K805" s="7">
        <v>321701</v>
      </c>
      <c r="L805" s="7">
        <v>53435</v>
      </c>
      <c r="M805" s="7">
        <f>G805-L805</f>
        <v>266565</v>
      </c>
      <c r="N805" s="7">
        <v>145008.65625</v>
      </c>
      <c r="O805" s="22">
        <f>M805/N805</f>
        <v>1.8382695688209993</v>
      </c>
      <c r="P805" s="27">
        <v>1382</v>
      </c>
      <c r="Q805" s="32">
        <f>M805/P805</f>
        <v>192.883502170767</v>
      </c>
      <c r="R805" s="37" t="s">
        <v>1671</v>
      </c>
      <c r="S805" s="42">
        <f>ABS(O2306-O805)*100</f>
        <v>45.991277877462487</v>
      </c>
      <c r="T805" t="s">
        <v>74</v>
      </c>
      <c r="V805" s="7">
        <v>49500</v>
      </c>
      <c r="W805" t="s">
        <v>33</v>
      </c>
      <c r="X805" s="17" t="s">
        <v>34</v>
      </c>
      <c r="Z805" t="s">
        <v>1668</v>
      </c>
      <c r="AA805">
        <v>401</v>
      </c>
      <c r="AB805">
        <v>47</v>
      </c>
    </row>
    <row r="806" spans="1:28" x14ac:dyDescent="0.25">
      <c r="A806" t="s">
        <v>1746</v>
      </c>
      <c r="B806" t="s">
        <v>1747</v>
      </c>
      <c r="C806" s="17">
        <v>44799</v>
      </c>
      <c r="D806" s="7">
        <v>319500</v>
      </c>
      <c r="E806" t="s">
        <v>29</v>
      </c>
      <c r="F806" t="s">
        <v>30</v>
      </c>
      <c r="G806" s="7">
        <v>319500</v>
      </c>
      <c r="H806" s="7">
        <v>144380</v>
      </c>
      <c r="I806" s="12">
        <f>H806/G806*100</f>
        <v>45.189358372456958</v>
      </c>
      <c r="J806" s="12">
        <f t="shared" si="12"/>
        <v>4.4880552991427578</v>
      </c>
      <c r="K806" s="7">
        <v>288767</v>
      </c>
      <c r="L806" s="7">
        <v>54178</v>
      </c>
      <c r="M806" s="7">
        <f>G806-L806</f>
        <v>265322</v>
      </c>
      <c r="N806" s="7">
        <v>126804.8671875</v>
      </c>
      <c r="O806" s="22">
        <f>M806/N806</f>
        <v>2.0923644800454042</v>
      </c>
      <c r="P806" s="27">
        <v>1382</v>
      </c>
      <c r="Q806" s="32">
        <f>M806/P806</f>
        <v>191.98408104196815</v>
      </c>
      <c r="R806" s="37" t="s">
        <v>1671</v>
      </c>
      <c r="S806" s="42">
        <f>ABS(O2306-O806)*100</f>
        <v>71.400768999902979</v>
      </c>
      <c r="T806" t="s">
        <v>74</v>
      </c>
      <c r="V806" s="7">
        <v>49500</v>
      </c>
      <c r="W806" t="s">
        <v>33</v>
      </c>
      <c r="X806" s="17" t="s">
        <v>34</v>
      </c>
      <c r="Z806" t="s">
        <v>1668</v>
      </c>
      <c r="AA806">
        <v>401</v>
      </c>
      <c r="AB806">
        <v>47</v>
      </c>
    </row>
    <row r="807" spans="1:28" x14ac:dyDescent="0.25">
      <c r="A807" t="s">
        <v>1748</v>
      </c>
      <c r="B807" t="s">
        <v>1749</v>
      </c>
      <c r="C807" s="17">
        <v>44424</v>
      </c>
      <c r="D807" s="7">
        <v>300000</v>
      </c>
      <c r="E807" t="s">
        <v>29</v>
      </c>
      <c r="F807" t="s">
        <v>30</v>
      </c>
      <c r="G807" s="7">
        <v>300000</v>
      </c>
      <c r="H807" s="7">
        <v>136470</v>
      </c>
      <c r="I807" s="12">
        <f>H807/G807*100</f>
        <v>45.49</v>
      </c>
      <c r="J807" s="12">
        <f t="shared" si="12"/>
        <v>4.1874136715997139</v>
      </c>
      <c r="K807" s="7">
        <v>272931</v>
      </c>
      <c r="L807" s="7">
        <v>52594</v>
      </c>
      <c r="M807" s="7">
        <f>G807-L807</f>
        <v>247406</v>
      </c>
      <c r="N807" s="7">
        <v>119101.078125</v>
      </c>
      <c r="O807" s="22">
        <f>M807/N807</f>
        <v>2.0772775855172387</v>
      </c>
      <c r="P807" s="27">
        <v>1228</v>
      </c>
      <c r="Q807" s="32">
        <f>M807/P807</f>
        <v>201.47068403908796</v>
      </c>
      <c r="R807" s="37" t="s">
        <v>1671</v>
      </c>
      <c r="S807" s="42">
        <f>ABS(O2306-O807)*100</f>
        <v>69.892079547086425</v>
      </c>
      <c r="T807" t="s">
        <v>74</v>
      </c>
      <c r="V807" s="7">
        <v>49500</v>
      </c>
      <c r="W807" t="s">
        <v>33</v>
      </c>
      <c r="X807" s="17" t="s">
        <v>34</v>
      </c>
      <c r="Z807" t="s">
        <v>1668</v>
      </c>
      <c r="AA807">
        <v>401</v>
      </c>
      <c r="AB807">
        <v>47</v>
      </c>
    </row>
    <row r="808" spans="1:28" x14ac:dyDescent="0.25">
      <c r="A808" t="s">
        <v>1750</v>
      </c>
      <c r="B808" t="s">
        <v>1751</v>
      </c>
      <c r="C808" s="17">
        <v>44855</v>
      </c>
      <c r="D808" s="7">
        <v>273000</v>
      </c>
      <c r="E808" t="s">
        <v>29</v>
      </c>
      <c r="F808" t="s">
        <v>30</v>
      </c>
      <c r="G808" s="7">
        <v>273000</v>
      </c>
      <c r="H808" s="7">
        <v>134250</v>
      </c>
      <c r="I808" s="12">
        <f>H808/G808*100</f>
        <v>49.175824175824175</v>
      </c>
      <c r="J808" s="12">
        <f t="shared" si="12"/>
        <v>0.50158949577554068</v>
      </c>
      <c r="K808" s="7">
        <v>268506</v>
      </c>
      <c r="L808" s="7">
        <v>54582</v>
      </c>
      <c r="M808" s="7">
        <f>G808-L808</f>
        <v>218418</v>
      </c>
      <c r="N808" s="7">
        <v>115634.59375</v>
      </c>
      <c r="O808" s="22">
        <f>M808/N808</f>
        <v>1.8888638158941948</v>
      </c>
      <c r="P808" s="27">
        <v>1160</v>
      </c>
      <c r="Q808" s="32">
        <f>M808/P808</f>
        <v>188.29137931034484</v>
      </c>
      <c r="R808" s="37" t="s">
        <v>1671</v>
      </c>
      <c r="S808" s="42">
        <f>ABS(O2306-O808)*100</f>
        <v>51.050702584782037</v>
      </c>
      <c r="T808" t="s">
        <v>74</v>
      </c>
      <c r="V808" s="7">
        <v>49500</v>
      </c>
      <c r="W808" t="s">
        <v>33</v>
      </c>
      <c r="X808" s="17" t="s">
        <v>34</v>
      </c>
      <c r="Z808" t="s">
        <v>1668</v>
      </c>
      <c r="AA808">
        <v>401</v>
      </c>
      <c r="AB808">
        <v>47</v>
      </c>
    </row>
    <row r="809" spans="1:28" x14ac:dyDescent="0.25">
      <c r="A809" t="s">
        <v>1752</v>
      </c>
      <c r="B809" t="s">
        <v>1753</v>
      </c>
      <c r="C809" s="17">
        <v>44572</v>
      </c>
      <c r="D809" s="7">
        <v>340000</v>
      </c>
      <c r="E809" t="s">
        <v>29</v>
      </c>
      <c r="F809" t="s">
        <v>30</v>
      </c>
      <c r="G809" s="7">
        <v>340000</v>
      </c>
      <c r="H809" s="7">
        <v>148520</v>
      </c>
      <c r="I809" s="12">
        <f>H809/G809*100</f>
        <v>43.682352941176475</v>
      </c>
      <c r="J809" s="12">
        <f t="shared" si="12"/>
        <v>5.9950607304232406</v>
      </c>
      <c r="K809" s="7">
        <v>297044</v>
      </c>
      <c r="L809" s="7">
        <v>52594</v>
      </c>
      <c r="M809" s="7">
        <f>G809-L809</f>
        <v>287406</v>
      </c>
      <c r="N809" s="7">
        <v>132135.140625</v>
      </c>
      <c r="O809" s="22">
        <f>M809/N809</f>
        <v>2.1750913393709492</v>
      </c>
      <c r="P809" s="27">
        <v>1382</v>
      </c>
      <c r="Q809" s="32">
        <f>M809/P809</f>
        <v>207.96382054992765</v>
      </c>
      <c r="R809" s="37" t="s">
        <v>1671</v>
      </c>
      <c r="S809" s="42">
        <f>ABS(O2306-O809)*100</f>
        <v>79.673454932457474</v>
      </c>
      <c r="T809" t="s">
        <v>74</v>
      </c>
      <c r="V809" s="7">
        <v>49500</v>
      </c>
      <c r="W809" t="s">
        <v>33</v>
      </c>
      <c r="X809" s="17" t="s">
        <v>34</v>
      </c>
      <c r="Z809" t="s">
        <v>1668</v>
      </c>
      <c r="AA809">
        <v>401</v>
      </c>
      <c r="AB809">
        <v>47</v>
      </c>
    </row>
    <row r="810" spans="1:28" x14ac:dyDescent="0.25">
      <c r="A810" t="s">
        <v>1754</v>
      </c>
      <c r="B810" t="s">
        <v>1755</v>
      </c>
      <c r="C810" s="17">
        <v>44713</v>
      </c>
      <c r="D810" s="7">
        <v>372000</v>
      </c>
      <c r="E810" t="s">
        <v>29</v>
      </c>
      <c r="F810" t="s">
        <v>30</v>
      </c>
      <c r="G810" s="7">
        <v>372000</v>
      </c>
      <c r="H810" s="7">
        <v>146720</v>
      </c>
      <c r="I810" s="12">
        <f>H810/G810*100</f>
        <v>39.44086021505376</v>
      </c>
      <c r="J810" s="12">
        <f t="shared" si="12"/>
        <v>10.236553456545955</v>
      </c>
      <c r="K810" s="7">
        <v>293434</v>
      </c>
      <c r="L810" s="7">
        <v>53919</v>
      </c>
      <c r="M810" s="7">
        <f>G810-L810</f>
        <v>318081</v>
      </c>
      <c r="N810" s="7">
        <v>129467.5703125</v>
      </c>
      <c r="O810" s="22">
        <f>M810/N810</f>
        <v>2.4568391855368703</v>
      </c>
      <c r="P810" s="27">
        <v>1382</v>
      </c>
      <c r="Q810" s="32">
        <f>M810/P810</f>
        <v>230.15991316931982</v>
      </c>
      <c r="R810" s="37" t="s">
        <v>1671</v>
      </c>
      <c r="S810" s="42">
        <f>ABS(O2306-O810)*100</f>
        <v>107.84823954904958</v>
      </c>
      <c r="T810" t="s">
        <v>74</v>
      </c>
      <c r="V810" s="7">
        <v>49500</v>
      </c>
      <c r="W810" t="s">
        <v>33</v>
      </c>
      <c r="X810" s="17" t="s">
        <v>34</v>
      </c>
      <c r="Z810" t="s">
        <v>1668</v>
      </c>
      <c r="AA810">
        <v>401</v>
      </c>
      <c r="AB810">
        <v>47</v>
      </c>
    </row>
    <row r="811" spans="1:28" x14ac:dyDescent="0.25">
      <c r="A811" t="s">
        <v>1756</v>
      </c>
      <c r="B811" t="s">
        <v>1757</v>
      </c>
      <c r="C811" s="17">
        <v>44965</v>
      </c>
      <c r="D811" s="7">
        <v>325000</v>
      </c>
      <c r="E811" t="s">
        <v>29</v>
      </c>
      <c r="F811" t="s">
        <v>30</v>
      </c>
      <c r="G811" s="7">
        <v>325000</v>
      </c>
      <c r="H811" s="7">
        <v>140840</v>
      </c>
      <c r="I811" s="12">
        <f>H811/G811*100</f>
        <v>43.335384615384612</v>
      </c>
      <c r="J811" s="12">
        <f t="shared" si="12"/>
        <v>6.3420290562151038</v>
      </c>
      <c r="K811" s="7">
        <v>281681</v>
      </c>
      <c r="L811" s="7">
        <v>52594</v>
      </c>
      <c r="M811" s="7">
        <f>G811-L811</f>
        <v>272406</v>
      </c>
      <c r="N811" s="7">
        <v>123830.8125</v>
      </c>
      <c r="O811" s="22">
        <f>M811/N811</f>
        <v>2.1998240542918186</v>
      </c>
      <c r="P811" s="27">
        <v>1228</v>
      </c>
      <c r="Q811" s="32">
        <f>M811/P811</f>
        <v>221.82899022801303</v>
      </c>
      <c r="R811" s="37" t="s">
        <v>1671</v>
      </c>
      <c r="S811" s="42">
        <f>ABS(O2306-O811)*100</f>
        <v>82.146726424544411</v>
      </c>
      <c r="T811" t="s">
        <v>74</v>
      </c>
      <c r="V811" s="7">
        <v>49500</v>
      </c>
      <c r="W811" t="s">
        <v>33</v>
      </c>
      <c r="X811" s="17" t="s">
        <v>34</v>
      </c>
      <c r="Z811" t="s">
        <v>1668</v>
      </c>
      <c r="AA811">
        <v>401</v>
      </c>
      <c r="AB811">
        <v>47</v>
      </c>
    </row>
    <row r="812" spans="1:28" x14ac:dyDescent="0.25">
      <c r="A812" t="s">
        <v>1758</v>
      </c>
      <c r="B812" t="s">
        <v>1759</v>
      </c>
      <c r="C812" s="17">
        <v>44778</v>
      </c>
      <c r="D812" s="7">
        <v>360000</v>
      </c>
      <c r="E812" t="s">
        <v>29</v>
      </c>
      <c r="F812" t="s">
        <v>30</v>
      </c>
      <c r="G812" s="7">
        <v>360000</v>
      </c>
      <c r="H812" s="7">
        <v>170100</v>
      </c>
      <c r="I812" s="12">
        <f>H812/G812*100</f>
        <v>47.25</v>
      </c>
      <c r="J812" s="12">
        <f t="shared" si="12"/>
        <v>2.4274136715997159</v>
      </c>
      <c r="K812" s="7">
        <v>340200</v>
      </c>
      <c r="L812" s="7">
        <v>55298</v>
      </c>
      <c r="M812" s="7">
        <f>G812-L812</f>
        <v>304702</v>
      </c>
      <c r="N812" s="7">
        <v>154001.078125</v>
      </c>
      <c r="O812" s="22">
        <f>M812/N812</f>
        <v>1.9785705639844851</v>
      </c>
      <c r="P812" s="27">
        <v>2025</v>
      </c>
      <c r="Q812" s="32">
        <f>M812/P812</f>
        <v>150.47012345679013</v>
      </c>
      <c r="R812" s="37" t="s">
        <v>1671</v>
      </c>
      <c r="S812" s="42">
        <f>ABS(O2306-O812)*100</f>
        <v>60.021377393811058</v>
      </c>
      <c r="T812" t="s">
        <v>156</v>
      </c>
      <c r="V812" s="7">
        <v>49500</v>
      </c>
      <c r="W812" t="s">
        <v>33</v>
      </c>
      <c r="X812" s="17" t="s">
        <v>34</v>
      </c>
      <c r="Z812" t="s">
        <v>1668</v>
      </c>
      <c r="AA812">
        <v>401</v>
      </c>
      <c r="AB812">
        <v>47</v>
      </c>
    </row>
    <row r="813" spans="1:28" x14ac:dyDescent="0.25">
      <c r="A813" t="s">
        <v>1760</v>
      </c>
      <c r="B813" t="s">
        <v>1761</v>
      </c>
      <c r="C813" s="17">
        <v>44457</v>
      </c>
      <c r="D813" s="7">
        <v>275000</v>
      </c>
      <c r="E813" t="s">
        <v>29</v>
      </c>
      <c r="F813" t="s">
        <v>30</v>
      </c>
      <c r="G813" s="7">
        <v>275000</v>
      </c>
      <c r="H813" s="7">
        <v>169190</v>
      </c>
      <c r="I813" s="12">
        <f>H813/G813*100</f>
        <v>61.523636363636356</v>
      </c>
      <c r="J813" s="12">
        <f t="shared" si="12"/>
        <v>11.84622269203664</v>
      </c>
      <c r="K813" s="7">
        <v>338383</v>
      </c>
      <c r="L813" s="7">
        <v>52383</v>
      </c>
      <c r="M813" s="7">
        <f>G813-L813</f>
        <v>222617</v>
      </c>
      <c r="N813" s="7">
        <v>154594.59375</v>
      </c>
      <c r="O813" s="22">
        <f>M813/N813</f>
        <v>1.4400050777972306</v>
      </c>
      <c r="P813" s="27">
        <v>1766</v>
      </c>
      <c r="Q813" s="32">
        <f>M813/P813</f>
        <v>126.05719139297848</v>
      </c>
      <c r="R813" s="37" t="s">
        <v>1671</v>
      </c>
      <c r="S813" s="42">
        <f>ABS(O2306-O813)*100</f>
        <v>6.1648287750856179</v>
      </c>
      <c r="T813" t="s">
        <v>74</v>
      </c>
      <c r="V813" s="7">
        <v>49500</v>
      </c>
      <c r="W813" t="s">
        <v>33</v>
      </c>
      <c r="X813" s="17" t="s">
        <v>34</v>
      </c>
      <c r="Z813" t="s">
        <v>1668</v>
      </c>
      <c r="AA813">
        <v>401</v>
      </c>
      <c r="AB813">
        <v>47</v>
      </c>
    </row>
    <row r="814" spans="1:28" x14ac:dyDescent="0.25">
      <c r="A814" t="s">
        <v>1762</v>
      </c>
      <c r="B814" t="s">
        <v>1763</v>
      </c>
      <c r="C814" s="17">
        <v>44375</v>
      </c>
      <c r="D814" s="7">
        <v>210000</v>
      </c>
      <c r="E814" t="s">
        <v>29</v>
      </c>
      <c r="F814" t="s">
        <v>30</v>
      </c>
      <c r="G814" s="7">
        <v>210000</v>
      </c>
      <c r="H814" s="7">
        <v>149130</v>
      </c>
      <c r="I814" s="12">
        <f>H814/G814*100</f>
        <v>71.01428571428572</v>
      </c>
      <c r="J814" s="12">
        <f t="shared" si="12"/>
        <v>21.336872042686004</v>
      </c>
      <c r="K814" s="7">
        <v>298255</v>
      </c>
      <c r="L814" s="7">
        <v>52594</v>
      </c>
      <c r="M814" s="7">
        <f>G814-L814</f>
        <v>157406</v>
      </c>
      <c r="N814" s="7">
        <v>132789.734375</v>
      </c>
      <c r="O814" s="22">
        <f>M814/N814</f>
        <v>1.1853777759317097</v>
      </c>
      <c r="P814" s="27">
        <v>1382</v>
      </c>
      <c r="Q814" s="32">
        <f>M814/P814</f>
        <v>113.89725036179451</v>
      </c>
      <c r="R814" s="37" t="s">
        <v>1671</v>
      </c>
      <c r="S814" s="42">
        <f>ABS(O2306-O814)*100</f>
        <v>19.297901411466476</v>
      </c>
      <c r="T814" t="s">
        <v>74</v>
      </c>
      <c r="V814" s="7">
        <v>49500</v>
      </c>
      <c r="W814" t="s">
        <v>33</v>
      </c>
      <c r="X814" s="17" t="s">
        <v>34</v>
      </c>
      <c r="Z814" t="s">
        <v>1668</v>
      </c>
      <c r="AA814">
        <v>401</v>
      </c>
      <c r="AB814">
        <v>47</v>
      </c>
    </row>
    <row r="815" spans="1:28" x14ac:dyDescent="0.25">
      <c r="A815" t="s">
        <v>1762</v>
      </c>
      <c r="B815" t="s">
        <v>1763</v>
      </c>
      <c r="C815" s="17">
        <v>44617</v>
      </c>
      <c r="D815" s="7">
        <v>349000</v>
      </c>
      <c r="E815" t="s">
        <v>29</v>
      </c>
      <c r="F815" t="s">
        <v>30</v>
      </c>
      <c r="G815" s="7">
        <v>349000</v>
      </c>
      <c r="H815" s="7">
        <v>149130</v>
      </c>
      <c r="I815" s="12">
        <f>H815/G815*100</f>
        <v>42.730659025787965</v>
      </c>
      <c r="J815" s="12">
        <f t="shared" si="12"/>
        <v>6.9467546458117511</v>
      </c>
      <c r="K815" s="7">
        <v>298255</v>
      </c>
      <c r="L815" s="7">
        <v>52594</v>
      </c>
      <c r="M815" s="7">
        <f>G815-L815</f>
        <v>296406</v>
      </c>
      <c r="N815" s="7">
        <v>132789.734375</v>
      </c>
      <c r="O815" s="22">
        <f>M815/N815</f>
        <v>2.2321454395182796</v>
      </c>
      <c r="P815" s="27">
        <v>1382</v>
      </c>
      <c r="Q815" s="32">
        <f>M815/P815</f>
        <v>214.47612156295224</v>
      </c>
      <c r="R815" s="37" t="s">
        <v>1671</v>
      </c>
      <c r="S815" s="42">
        <f>ABS(O2306-O815)*100</f>
        <v>85.378864947190507</v>
      </c>
      <c r="T815" t="s">
        <v>74</v>
      </c>
      <c r="V815" s="7">
        <v>49500</v>
      </c>
      <c r="W815" t="s">
        <v>33</v>
      </c>
      <c r="X815" s="17" t="s">
        <v>34</v>
      </c>
      <c r="Z815" t="s">
        <v>1668</v>
      </c>
      <c r="AA815">
        <v>401</v>
      </c>
      <c r="AB815">
        <v>47</v>
      </c>
    </row>
    <row r="816" spans="1:28" x14ac:dyDescent="0.25">
      <c r="A816" t="s">
        <v>1764</v>
      </c>
      <c r="B816" t="s">
        <v>1765</v>
      </c>
      <c r="C816" s="17">
        <v>44617</v>
      </c>
      <c r="D816" s="7">
        <v>330000</v>
      </c>
      <c r="E816" t="s">
        <v>29</v>
      </c>
      <c r="F816" t="s">
        <v>30</v>
      </c>
      <c r="G816" s="7">
        <v>330000</v>
      </c>
      <c r="H816" s="7">
        <v>184590</v>
      </c>
      <c r="I816" s="12">
        <f>H816/G816*100</f>
        <v>55.936363636363637</v>
      </c>
      <c r="J816" s="12">
        <f t="shared" si="12"/>
        <v>6.2589499647639215</v>
      </c>
      <c r="K816" s="7">
        <v>369185</v>
      </c>
      <c r="L816" s="7">
        <v>53856</v>
      </c>
      <c r="M816" s="7">
        <f>G816-L816</f>
        <v>276144</v>
      </c>
      <c r="N816" s="7">
        <v>170448.109375</v>
      </c>
      <c r="O816" s="22">
        <f>M816/N816</f>
        <v>1.6201059725013451</v>
      </c>
      <c r="P816" s="27">
        <v>1538</v>
      </c>
      <c r="Q816" s="32">
        <f>M816/P816</f>
        <v>179.54746423927179</v>
      </c>
      <c r="R816" s="37" t="s">
        <v>1671</v>
      </c>
      <c r="S816" s="42">
        <f>ABS(O2306-O816)*100</f>
        <v>24.174918245497068</v>
      </c>
      <c r="T816" t="s">
        <v>74</v>
      </c>
      <c r="V816" s="7">
        <v>49500</v>
      </c>
      <c r="W816" t="s">
        <v>33</v>
      </c>
      <c r="X816" s="17" t="s">
        <v>34</v>
      </c>
      <c r="Z816" t="s">
        <v>1668</v>
      </c>
      <c r="AA816">
        <v>401</v>
      </c>
      <c r="AB816">
        <v>51</v>
      </c>
    </row>
    <row r="817" spans="1:28" x14ac:dyDescent="0.25">
      <c r="A817" t="s">
        <v>1766</v>
      </c>
      <c r="B817" t="s">
        <v>1767</v>
      </c>
      <c r="C817" s="17">
        <v>44592</v>
      </c>
      <c r="D817" s="7">
        <v>237000</v>
      </c>
      <c r="E817" t="s">
        <v>29</v>
      </c>
      <c r="F817" t="s">
        <v>30</v>
      </c>
      <c r="G817" s="7">
        <v>237000</v>
      </c>
      <c r="H817" s="7">
        <v>168310</v>
      </c>
      <c r="I817" s="12">
        <f>H817/G817*100</f>
        <v>71.016877637130804</v>
      </c>
      <c r="J817" s="12">
        <f t="shared" si="12"/>
        <v>21.339463965531088</v>
      </c>
      <c r="K817" s="7">
        <v>336619</v>
      </c>
      <c r="L817" s="7">
        <v>52594</v>
      </c>
      <c r="M817" s="7">
        <f>G817-L817</f>
        <v>184406</v>
      </c>
      <c r="N817" s="7">
        <v>153527.03125</v>
      </c>
      <c r="O817" s="22">
        <f>M817/N817</f>
        <v>1.2011305012452</v>
      </c>
      <c r="P817" s="27">
        <v>1560</v>
      </c>
      <c r="Q817" s="32">
        <f>M817/P817</f>
        <v>118.20897435897436</v>
      </c>
      <c r="R817" s="37" t="s">
        <v>1671</v>
      </c>
      <c r="S817" s="42">
        <f>ABS(O2306-O817)*100</f>
        <v>17.722628880117441</v>
      </c>
      <c r="T817" t="s">
        <v>74</v>
      </c>
      <c r="V817" s="7">
        <v>49500</v>
      </c>
      <c r="W817" t="s">
        <v>33</v>
      </c>
      <c r="X817" s="17" t="s">
        <v>34</v>
      </c>
      <c r="Z817" t="s">
        <v>1668</v>
      </c>
      <c r="AA817">
        <v>401</v>
      </c>
      <c r="AB817">
        <v>47</v>
      </c>
    </row>
    <row r="818" spans="1:28" x14ac:dyDescent="0.25">
      <c r="A818" t="s">
        <v>1766</v>
      </c>
      <c r="B818" t="s">
        <v>1767</v>
      </c>
      <c r="C818" s="17">
        <v>44683</v>
      </c>
      <c r="D818" s="7">
        <v>380000</v>
      </c>
      <c r="E818" t="s">
        <v>29</v>
      </c>
      <c r="F818" t="s">
        <v>30</v>
      </c>
      <c r="G818" s="7">
        <v>380000</v>
      </c>
      <c r="H818" s="7">
        <v>168310</v>
      </c>
      <c r="I818" s="12">
        <f>H818/G818*100</f>
        <v>44.292105263157893</v>
      </c>
      <c r="J818" s="12">
        <f t="shared" si="12"/>
        <v>5.3853084084418228</v>
      </c>
      <c r="K818" s="7">
        <v>336619</v>
      </c>
      <c r="L818" s="7">
        <v>52594</v>
      </c>
      <c r="M818" s="7">
        <f>G818-L818</f>
        <v>327406</v>
      </c>
      <c r="N818" s="7">
        <v>153527.03125</v>
      </c>
      <c r="O818" s="22">
        <f>M818/N818</f>
        <v>2.1325625678702753</v>
      </c>
      <c r="P818" s="27">
        <v>1560</v>
      </c>
      <c r="Q818" s="32">
        <f>M818/P818</f>
        <v>209.87564102564102</v>
      </c>
      <c r="R818" s="37" t="s">
        <v>1671</v>
      </c>
      <c r="S818" s="42">
        <f>ABS(O2306-O818)*100</f>
        <v>75.420577782390083</v>
      </c>
      <c r="T818" t="s">
        <v>74</v>
      </c>
      <c r="V818" s="7">
        <v>49500</v>
      </c>
      <c r="W818" t="s">
        <v>33</v>
      </c>
      <c r="X818" s="17" t="s">
        <v>34</v>
      </c>
      <c r="Z818" t="s">
        <v>1668</v>
      </c>
      <c r="AA818">
        <v>401</v>
      </c>
      <c r="AB818">
        <v>47</v>
      </c>
    </row>
    <row r="819" spans="1:28" x14ac:dyDescent="0.25">
      <c r="A819" t="s">
        <v>1768</v>
      </c>
      <c r="B819" t="s">
        <v>1769</v>
      </c>
      <c r="C819" s="17">
        <v>44348</v>
      </c>
      <c r="D819" s="7">
        <v>317000</v>
      </c>
      <c r="E819" t="s">
        <v>29</v>
      </c>
      <c r="F819" t="s">
        <v>30</v>
      </c>
      <c r="G819" s="7">
        <v>317000</v>
      </c>
      <c r="H819" s="7">
        <v>149950</v>
      </c>
      <c r="I819" s="12">
        <f>H819/G819*100</f>
        <v>47.302839116719241</v>
      </c>
      <c r="J819" s="12">
        <f t="shared" si="12"/>
        <v>2.3745745548804749</v>
      </c>
      <c r="K819" s="7">
        <v>299904</v>
      </c>
      <c r="L819" s="7">
        <v>52383</v>
      </c>
      <c r="M819" s="7">
        <f>G819-L819</f>
        <v>264617</v>
      </c>
      <c r="N819" s="7">
        <v>133795.140625</v>
      </c>
      <c r="O819" s="22">
        <f>M819/N819</f>
        <v>1.9777773599540995</v>
      </c>
      <c r="P819" s="27">
        <v>1382</v>
      </c>
      <c r="Q819" s="32">
        <f>M819/P819</f>
        <v>191.4739507959479</v>
      </c>
      <c r="R819" s="37" t="s">
        <v>1671</v>
      </c>
      <c r="S819" s="42">
        <f>ABS(O2306-O819)*100</f>
        <v>59.942056990772507</v>
      </c>
      <c r="T819" t="s">
        <v>74</v>
      </c>
      <c r="V819" s="7">
        <v>49500</v>
      </c>
      <c r="W819" t="s">
        <v>33</v>
      </c>
      <c r="X819" s="17" t="s">
        <v>34</v>
      </c>
      <c r="Z819" t="s">
        <v>1668</v>
      </c>
      <c r="AA819">
        <v>401</v>
      </c>
      <c r="AB819">
        <v>47</v>
      </c>
    </row>
    <row r="820" spans="1:28" x14ac:dyDescent="0.25">
      <c r="A820" t="s">
        <v>1770</v>
      </c>
      <c r="B820" t="s">
        <v>1771</v>
      </c>
      <c r="C820" s="17">
        <v>44371</v>
      </c>
      <c r="D820" s="7">
        <v>300000</v>
      </c>
      <c r="E820" t="s">
        <v>29</v>
      </c>
      <c r="F820" t="s">
        <v>30</v>
      </c>
      <c r="G820" s="7">
        <v>300000</v>
      </c>
      <c r="H820" s="7">
        <v>174260</v>
      </c>
      <c r="I820" s="12">
        <f>H820/G820*100</f>
        <v>58.086666666666666</v>
      </c>
      <c r="J820" s="12">
        <f t="shared" si="12"/>
        <v>8.4092529950669501</v>
      </c>
      <c r="K820" s="7">
        <v>348526</v>
      </c>
      <c r="L820" s="7">
        <v>52594</v>
      </c>
      <c r="M820" s="7">
        <f>G820-L820</f>
        <v>247406</v>
      </c>
      <c r="N820" s="7">
        <v>159963.25</v>
      </c>
      <c r="O820" s="22">
        <f>M820/N820</f>
        <v>1.5466427445053785</v>
      </c>
      <c r="P820" s="27">
        <v>1896</v>
      </c>
      <c r="Q820" s="32">
        <f>M820/P820</f>
        <v>130.48839662447259</v>
      </c>
      <c r="R820" s="37" t="s">
        <v>1671</v>
      </c>
      <c r="S820" s="42">
        <f>ABS(O2306-O820)*100</f>
        <v>16.828595445900408</v>
      </c>
      <c r="T820" t="s">
        <v>74</v>
      </c>
      <c r="V820" s="7">
        <v>49500</v>
      </c>
      <c r="W820" t="s">
        <v>33</v>
      </c>
      <c r="X820" s="17" t="s">
        <v>34</v>
      </c>
      <c r="Z820" t="s">
        <v>1668</v>
      </c>
      <c r="AA820">
        <v>401</v>
      </c>
      <c r="AB820">
        <v>47</v>
      </c>
    </row>
    <row r="821" spans="1:28" x14ac:dyDescent="0.25">
      <c r="A821" t="s">
        <v>1770</v>
      </c>
      <c r="B821" t="s">
        <v>1771</v>
      </c>
      <c r="C821" s="17">
        <v>45005</v>
      </c>
      <c r="D821" s="7">
        <v>335000</v>
      </c>
      <c r="E821" t="s">
        <v>29</v>
      </c>
      <c r="F821" t="s">
        <v>30</v>
      </c>
      <c r="G821" s="7">
        <v>335000</v>
      </c>
      <c r="H821" s="7">
        <v>174260</v>
      </c>
      <c r="I821" s="12">
        <f>H821/G821*100</f>
        <v>52.017910447761196</v>
      </c>
      <c r="J821" s="12">
        <f t="shared" si="12"/>
        <v>2.3404967761614799</v>
      </c>
      <c r="K821" s="7">
        <v>348526</v>
      </c>
      <c r="L821" s="7">
        <v>52594</v>
      </c>
      <c r="M821" s="7">
        <f>G821-L821</f>
        <v>282406</v>
      </c>
      <c r="N821" s="7">
        <v>159963.25</v>
      </c>
      <c r="O821" s="22">
        <f>M821/N821</f>
        <v>1.7654430001891059</v>
      </c>
      <c r="P821" s="27">
        <v>1896</v>
      </c>
      <c r="Q821" s="32">
        <f>M821/P821</f>
        <v>148.94831223628691</v>
      </c>
      <c r="R821" s="37" t="s">
        <v>1671</v>
      </c>
      <c r="S821" s="42">
        <f>ABS(O2306-O821)*100</f>
        <v>38.708621014273149</v>
      </c>
      <c r="T821" t="s">
        <v>74</v>
      </c>
      <c r="V821" s="7">
        <v>49500</v>
      </c>
      <c r="W821" t="s">
        <v>33</v>
      </c>
      <c r="X821" s="17" t="s">
        <v>34</v>
      </c>
      <c r="Z821" t="s">
        <v>1668</v>
      </c>
      <c r="AA821">
        <v>401</v>
      </c>
      <c r="AB821">
        <v>47</v>
      </c>
    </row>
    <row r="822" spans="1:28" x14ac:dyDescent="0.25">
      <c r="A822" t="s">
        <v>1772</v>
      </c>
      <c r="B822" t="s">
        <v>1773</v>
      </c>
      <c r="C822" s="17">
        <v>44434</v>
      </c>
      <c r="D822" s="7">
        <v>345000</v>
      </c>
      <c r="E822" t="s">
        <v>29</v>
      </c>
      <c r="F822" t="s">
        <v>30</v>
      </c>
      <c r="G822" s="7">
        <v>345000</v>
      </c>
      <c r="H822" s="7">
        <v>170740</v>
      </c>
      <c r="I822" s="12">
        <f>H822/G822*100</f>
        <v>49.489855072463769</v>
      </c>
      <c r="J822" s="12">
        <f t="shared" si="12"/>
        <v>0.18755859913594719</v>
      </c>
      <c r="K822" s="7">
        <v>341472</v>
      </c>
      <c r="L822" s="7">
        <v>51963</v>
      </c>
      <c r="M822" s="7">
        <f>G822-L822</f>
        <v>293037</v>
      </c>
      <c r="N822" s="7">
        <v>156491.34375</v>
      </c>
      <c r="O822" s="22">
        <f>M822/N822</f>
        <v>1.8725444678150129</v>
      </c>
      <c r="P822" s="27">
        <v>1802</v>
      </c>
      <c r="Q822" s="32">
        <f>M822/P822</f>
        <v>162.61764705882354</v>
      </c>
      <c r="R822" s="37" t="s">
        <v>1671</v>
      </c>
      <c r="S822" s="42">
        <f>ABS(O2306-O822)*100</f>
        <v>49.418767776863845</v>
      </c>
      <c r="T822" t="s">
        <v>74</v>
      </c>
      <c r="V822" s="7">
        <v>49500</v>
      </c>
      <c r="W822" t="s">
        <v>33</v>
      </c>
      <c r="X822" s="17" t="s">
        <v>34</v>
      </c>
      <c r="Z822" t="s">
        <v>1668</v>
      </c>
      <c r="AA822">
        <v>401</v>
      </c>
      <c r="AB822">
        <v>47</v>
      </c>
    </row>
    <row r="823" spans="1:28" x14ac:dyDescent="0.25">
      <c r="A823" t="s">
        <v>1774</v>
      </c>
      <c r="B823" t="s">
        <v>1775</v>
      </c>
      <c r="C823" s="17">
        <v>44789</v>
      </c>
      <c r="D823" s="7">
        <v>355000</v>
      </c>
      <c r="E823" t="s">
        <v>29</v>
      </c>
      <c r="F823" t="s">
        <v>30</v>
      </c>
      <c r="G823" s="7">
        <v>355000</v>
      </c>
      <c r="H823" s="7">
        <v>158260</v>
      </c>
      <c r="I823" s="12">
        <f>H823/G823*100</f>
        <v>44.580281690140843</v>
      </c>
      <c r="J823" s="12">
        <f t="shared" si="12"/>
        <v>5.0971319814588725</v>
      </c>
      <c r="K823" s="7">
        <v>316522</v>
      </c>
      <c r="L823" s="7">
        <v>54958</v>
      </c>
      <c r="M823" s="7">
        <f>G823-L823</f>
        <v>300042</v>
      </c>
      <c r="N823" s="7">
        <v>141385.953125</v>
      </c>
      <c r="O823" s="22">
        <f>M823/N823</f>
        <v>2.1221485824318873</v>
      </c>
      <c r="P823" s="27">
        <v>1560</v>
      </c>
      <c r="Q823" s="32">
        <f>M823/P823</f>
        <v>192.33461538461538</v>
      </c>
      <c r="R823" s="37" t="s">
        <v>1671</v>
      </c>
      <c r="S823" s="42">
        <f>ABS(O2306-O823)*100</f>
        <v>74.379179238551288</v>
      </c>
      <c r="T823" t="s">
        <v>74</v>
      </c>
      <c r="V823" s="7">
        <v>49500</v>
      </c>
      <c r="W823" t="s">
        <v>33</v>
      </c>
      <c r="X823" s="17" t="s">
        <v>34</v>
      </c>
      <c r="Z823" t="s">
        <v>1668</v>
      </c>
      <c r="AA823">
        <v>401</v>
      </c>
      <c r="AB823">
        <v>47</v>
      </c>
    </row>
    <row r="824" spans="1:28" x14ac:dyDescent="0.25">
      <c r="A824" t="s">
        <v>1776</v>
      </c>
      <c r="B824" t="s">
        <v>1777</v>
      </c>
      <c r="C824" s="17">
        <v>44932</v>
      </c>
      <c r="D824" s="7">
        <v>335000</v>
      </c>
      <c r="E824" t="s">
        <v>29</v>
      </c>
      <c r="F824" t="s">
        <v>30</v>
      </c>
      <c r="G824" s="7">
        <v>335000</v>
      </c>
      <c r="H824" s="7">
        <v>160500</v>
      </c>
      <c r="I824" s="12">
        <f>H824/G824*100</f>
        <v>47.910447761194028</v>
      </c>
      <c r="J824" s="12">
        <f t="shared" si="12"/>
        <v>1.7669659104056876</v>
      </c>
      <c r="K824" s="7">
        <v>320999</v>
      </c>
      <c r="L824" s="7">
        <v>52594</v>
      </c>
      <c r="M824" s="7">
        <f>G824-L824</f>
        <v>282406</v>
      </c>
      <c r="N824" s="7">
        <v>145083.78125</v>
      </c>
      <c r="O824" s="22">
        <f>M824/N824</f>
        <v>1.946502893479005</v>
      </c>
      <c r="P824" s="27">
        <v>1560</v>
      </c>
      <c r="Q824" s="32">
        <f>M824/P824</f>
        <v>181.02948717948718</v>
      </c>
      <c r="R824" s="37" t="s">
        <v>1671</v>
      </c>
      <c r="S824" s="42">
        <f>ABS(O2306-O824)*100</f>
        <v>56.814610343263048</v>
      </c>
      <c r="T824" t="s">
        <v>74</v>
      </c>
      <c r="V824" s="7">
        <v>49500</v>
      </c>
      <c r="W824" t="s">
        <v>33</v>
      </c>
      <c r="X824" s="17" t="s">
        <v>34</v>
      </c>
      <c r="Z824" t="s">
        <v>1668</v>
      </c>
      <c r="AA824">
        <v>401</v>
      </c>
      <c r="AB824">
        <v>47</v>
      </c>
    </row>
    <row r="825" spans="1:28" x14ac:dyDescent="0.25">
      <c r="A825" t="s">
        <v>1778</v>
      </c>
      <c r="B825" t="s">
        <v>1779</v>
      </c>
      <c r="C825" s="17">
        <v>44774</v>
      </c>
      <c r="D825" s="7">
        <v>342000</v>
      </c>
      <c r="E825" t="s">
        <v>29</v>
      </c>
      <c r="F825" t="s">
        <v>30</v>
      </c>
      <c r="G825" s="7">
        <v>342000</v>
      </c>
      <c r="H825" s="7">
        <v>155390</v>
      </c>
      <c r="I825" s="12">
        <f>H825/G825*100</f>
        <v>45.435672514619881</v>
      </c>
      <c r="J825" s="12">
        <f t="shared" si="12"/>
        <v>4.2417411569798347</v>
      </c>
      <c r="K825" s="7">
        <v>310777</v>
      </c>
      <c r="L825" s="7">
        <v>55447</v>
      </c>
      <c r="M825" s="7">
        <f>G825-L825</f>
        <v>286553</v>
      </c>
      <c r="N825" s="7">
        <v>138016.21875</v>
      </c>
      <c r="O825" s="22">
        <f>M825/N825</f>
        <v>2.076227001400877</v>
      </c>
      <c r="P825" s="27">
        <v>2025</v>
      </c>
      <c r="Q825" s="32">
        <f>M825/P825</f>
        <v>141.50765432098765</v>
      </c>
      <c r="R825" s="37" t="s">
        <v>1671</v>
      </c>
      <c r="S825" s="42">
        <f>ABS(O2306-O825)*100</f>
        <v>69.78702113545026</v>
      </c>
      <c r="T825" t="s">
        <v>156</v>
      </c>
      <c r="V825" s="7">
        <v>49500</v>
      </c>
      <c r="W825" t="s">
        <v>33</v>
      </c>
      <c r="X825" s="17" t="s">
        <v>34</v>
      </c>
      <c r="Z825" t="s">
        <v>1668</v>
      </c>
      <c r="AA825">
        <v>401</v>
      </c>
      <c r="AB825">
        <v>42</v>
      </c>
    </row>
    <row r="826" spans="1:28" x14ac:dyDescent="0.25">
      <c r="A826" t="s">
        <v>1780</v>
      </c>
      <c r="B826" t="s">
        <v>1781</v>
      </c>
      <c r="C826" s="17">
        <v>44714</v>
      </c>
      <c r="D826" s="7">
        <v>464000</v>
      </c>
      <c r="E826" t="s">
        <v>29</v>
      </c>
      <c r="F826" t="s">
        <v>30</v>
      </c>
      <c r="G826" s="7">
        <v>464000</v>
      </c>
      <c r="H826" s="7">
        <v>209640</v>
      </c>
      <c r="I826" s="12">
        <f>H826/G826*100</f>
        <v>45.181034482758619</v>
      </c>
      <c r="J826" s="12">
        <f t="shared" si="12"/>
        <v>4.4963791888410967</v>
      </c>
      <c r="K826" s="7">
        <v>419271</v>
      </c>
      <c r="L826" s="7">
        <v>71462</v>
      </c>
      <c r="M826" s="7">
        <f>G826-L826</f>
        <v>392538</v>
      </c>
      <c r="N826" s="7">
        <v>347809</v>
      </c>
      <c r="O826" s="22">
        <f>M826/N826</f>
        <v>1.1286021925827106</v>
      </c>
      <c r="P826" s="27">
        <v>2547</v>
      </c>
      <c r="Q826" s="32">
        <f>M826/P826</f>
        <v>154.11778563015312</v>
      </c>
      <c r="R826" s="37" t="s">
        <v>1782</v>
      </c>
      <c r="S826" s="42">
        <f>ABS(O2306-O826)*100</f>
        <v>24.97545974636639</v>
      </c>
      <c r="T826" t="s">
        <v>32</v>
      </c>
      <c r="V826" s="7">
        <v>65000</v>
      </c>
      <c r="W826" t="s">
        <v>33</v>
      </c>
      <c r="X826" s="17" t="s">
        <v>34</v>
      </c>
      <c r="Z826" t="s">
        <v>1460</v>
      </c>
      <c r="AA826">
        <v>401</v>
      </c>
      <c r="AB826">
        <v>66</v>
      </c>
    </row>
    <row r="827" spans="1:28" x14ac:dyDescent="0.25">
      <c r="A827" t="s">
        <v>1783</v>
      </c>
      <c r="B827" t="s">
        <v>1784</v>
      </c>
      <c r="C827" s="17">
        <v>44838</v>
      </c>
      <c r="D827" s="7">
        <v>461000</v>
      </c>
      <c r="E827" t="s">
        <v>29</v>
      </c>
      <c r="F827" t="s">
        <v>30</v>
      </c>
      <c r="G827" s="7">
        <v>461000</v>
      </c>
      <c r="H827" s="7">
        <v>222480</v>
      </c>
      <c r="I827" s="12">
        <f>H827/G827*100</f>
        <v>48.260303687635577</v>
      </c>
      <c r="J827" s="12">
        <f t="shared" si="12"/>
        <v>1.4171099839641386</v>
      </c>
      <c r="K827" s="7">
        <v>444964</v>
      </c>
      <c r="L827" s="7">
        <v>75585</v>
      </c>
      <c r="M827" s="7">
        <f>G827-L827</f>
        <v>385415</v>
      </c>
      <c r="N827" s="7">
        <v>369379</v>
      </c>
      <c r="O827" s="22">
        <f>M827/N827</f>
        <v>1.0434134046602541</v>
      </c>
      <c r="P827" s="27">
        <v>2516</v>
      </c>
      <c r="Q827" s="32">
        <f>M827/P827</f>
        <v>153.1856120826709</v>
      </c>
      <c r="R827" s="37" t="s">
        <v>1782</v>
      </c>
      <c r="S827" s="42">
        <f>ABS(O2306-O827)*100</f>
        <v>33.494338538612034</v>
      </c>
      <c r="T827" t="s">
        <v>32</v>
      </c>
      <c r="V827" s="7">
        <v>65000</v>
      </c>
      <c r="W827" t="s">
        <v>33</v>
      </c>
      <c r="X827" s="17" t="s">
        <v>34</v>
      </c>
      <c r="Z827" t="s">
        <v>1460</v>
      </c>
      <c r="AA827">
        <v>401</v>
      </c>
      <c r="AB827">
        <v>67</v>
      </c>
    </row>
    <row r="828" spans="1:28" x14ac:dyDescent="0.25">
      <c r="A828" t="s">
        <v>1785</v>
      </c>
      <c r="B828" t="s">
        <v>1786</v>
      </c>
      <c r="C828" s="17">
        <v>44727</v>
      </c>
      <c r="D828" s="7">
        <v>430000</v>
      </c>
      <c r="E828" t="s">
        <v>29</v>
      </c>
      <c r="F828" t="s">
        <v>30</v>
      </c>
      <c r="G828" s="7">
        <v>430000</v>
      </c>
      <c r="H828" s="7">
        <v>231940</v>
      </c>
      <c r="I828" s="12">
        <f>H828/G828*100</f>
        <v>53.939534883720931</v>
      </c>
      <c r="J828" s="12">
        <f t="shared" si="12"/>
        <v>4.2621212121212153</v>
      </c>
      <c r="K828" s="7">
        <v>463877</v>
      </c>
      <c r="L828" s="7">
        <v>79717</v>
      </c>
      <c r="M828" s="7">
        <f>G828-L828</f>
        <v>350283</v>
      </c>
      <c r="N828" s="7">
        <v>384160</v>
      </c>
      <c r="O828" s="22">
        <f>M828/N828</f>
        <v>0.91181538942107454</v>
      </c>
      <c r="P828" s="27">
        <v>2581</v>
      </c>
      <c r="Q828" s="32">
        <f>M828/P828</f>
        <v>135.71600154978691</v>
      </c>
      <c r="R828" s="37" t="s">
        <v>1782</v>
      </c>
      <c r="S828" s="42">
        <f>ABS(O2306-O828)*100</f>
        <v>46.65414006252999</v>
      </c>
      <c r="T828" t="s">
        <v>32</v>
      </c>
      <c r="V828" s="7">
        <v>65000</v>
      </c>
      <c r="W828" t="s">
        <v>33</v>
      </c>
      <c r="X828" s="17" t="s">
        <v>34</v>
      </c>
      <c r="Z828" t="s">
        <v>1460</v>
      </c>
      <c r="AA828">
        <v>401</v>
      </c>
      <c r="AB828">
        <v>66</v>
      </c>
    </row>
    <row r="829" spans="1:28" x14ac:dyDescent="0.25">
      <c r="A829" t="s">
        <v>1787</v>
      </c>
      <c r="B829" t="s">
        <v>1788</v>
      </c>
      <c r="C829" s="17">
        <v>44595</v>
      </c>
      <c r="D829" s="7">
        <v>225000</v>
      </c>
      <c r="E829" t="s">
        <v>29</v>
      </c>
      <c r="F829" t="s">
        <v>30</v>
      </c>
      <c r="G829" s="7">
        <v>225000</v>
      </c>
      <c r="H829" s="7">
        <v>124640</v>
      </c>
      <c r="I829" s="12">
        <f>H829/G829*100</f>
        <v>55.395555555555553</v>
      </c>
      <c r="J829" s="12">
        <f t="shared" si="12"/>
        <v>5.7181418839558376</v>
      </c>
      <c r="K829" s="7">
        <v>249289</v>
      </c>
      <c r="L829" s="7">
        <v>54322</v>
      </c>
      <c r="M829" s="7">
        <f>G829-L829</f>
        <v>170678</v>
      </c>
      <c r="N829" s="7">
        <v>115365.0859375</v>
      </c>
      <c r="O829" s="22">
        <f>M829/N829</f>
        <v>1.4794597395997802</v>
      </c>
      <c r="P829" s="27">
        <v>1302</v>
      </c>
      <c r="Q829" s="32">
        <f>M829/P829</f>
        <v>131.08909370199692</v>
      </c>
      <c r="R829" s="37" t="s">
        <v>1667</v>
      </c>
      <c r="S829" s="42">
        <f>ABS(O2306-O829)*100</f>
        <v>10.110294955340571</v>
      </c>
      <c r="T829" t="s">
        <v>74</v>
      </c>
      <c r="V829" s="7">
        <v>49500</v>
      </c>
      <c r="W829" t="s">
        <v>33</v>
      </c>
      <c r="X829" s="17" t="s">
        <v>34</v>
      </c>
      <c r="Z829" t="s">
        <v>1668</v>
      </c>
      <c r="AA829">
        <v>401</v>
      </c>
      <c r="AB829">
        <v>42</v>
      </c>
    </row>
    <row r="830" spans="1:28" x14ac:dyDescent="0.25">
      <c r="A830" t="s">
        <v>1789</v>
      </c>
      <c r="B830" t="s">
        <v>1790</v>
      </c>
      <c r="C830" s="17">
        <v>44987</v>
      </c>
      <c r="D830" s="7">
        <v>270000</v>
      </c>
      <c r="E830" t="s">
        <v>29</v>
      </c>
      <c r="F830" t="s">
        <v>30</v>
      </c>
      <c r="G830" s="7">
        <v>270000</v>
      </c>
      <c r="H830" s="7">
        <v>137760</v>
      </c>
      <c r="I830" s="12">
        <f>H830/G830*100</f>
        <v>51.022222222222226</v>
      </c>
      <c r="J830" s="12">
        <f t="shared" si="12"/>
        <v>1.3448085506225098</v>
      </c>
      <c r="K830" s="7">
        <v>275518</v>
      </c>
      <c r="L830" s="7">
        <v>56529</v>
      </c>
      <c r="M830" s="7">
        <f>G830-L830</f>
        <v>213471</v>
      </c>
      <c r="N830" s="7">
        <v>129579.2890625</v>
      </c>
      <c r="O830" s="22">
        <f>M830/N830</f>
        <v>1.6474160457620393</v>
      </c>
      <c r="P830" s="27">
        <v>1292</v>
      </c>
      <c r="Q830" s="32">
        <f>M830/P830</f>
        <v>165.22523219814241</v>
      </c>
      <c r="R830" s="37" t="s">
        <v>1667</v>
      </c>
      <c r="S830" s="42">
        <f>ABS(O2306-O830)*100</f>
        <v>26.905925571566481</v>
      </c>
      <c r="T830" t="s">
        <v>74</v>
      </c>
      <c r="V830" s="7">
        <v>49500</v>
      </c>
      <c r="W830" t="s">
        <v>33</v>
      </c>
      <c r="X830" s="17" t="s">
        <v>34</v>
      </c>
      <c r="Z830" t="s">
        <v>1668</v>
      </c>
      <c r="AA830">
        <v>401</v>
      </c>
      <c r="AB830">
        <v>47</v>
      </c>
    </row>
    <row r="831" spans="1:28" x14ac:dyDescent="0.25">
      <c r="A831" t="s">
        <v>1791</v>
      </c>
      <c r="B831" t="s">
        <v>1792</v>
      </c>
      <c r="C831" s="17">
        <v>44771</v>
      </c>
      <c r="D831" s="7">
        <v>350000</v>
      </c>
      <c r="E831" t="s">
        <v>29</v>
      </c>
      <c r="F831" t="s">
        <v>30</v>
      </c>
      <c r="G831" s="7">
        <v>350000</v>
      </c>
      <c r="H831" s="7">
        <v>143330</v>
      </c>
      <c r="I831" s="12">
        <f>H831/G831*100</f>
        <v>40.951428571428572</v>
      </c>
      <c r="J831" s="12">
        <f t="shared" si="12"/>
        <v>8.7259851001711439</v>
      </c>
      <c r="K831" s="7">
        <v>286662</v>
      </c>
      <c r="L831" s="7">
        <v>55242</v>
      </c>
      <c r="M831" s="7">
        <f>G831-L831</f>
        <v>294758</v>
      </c>
      <c r="N831" s="7">
        <v>136934.90625</v>
      </c>
      <c r="O831" s="22">
        <f>M831/N831</f>
        <v>2.152540999749653</v>
      </c>
      <c r="P831" s="27">
        <v>1350</v>
      </c>
      <c r="Q831" s="32">
        <f>M831/P831</f>
        <v>218.33925925925925</v>
      </c>
      <c r="R831" s="37" t="s">
        <v>1667</v>
      </c>
      <c r="S831" s="42">
        <f>ABS(O2306-O831)*100</f>
        <v>77.418420970327844</v>
      </c>
      <c r="T831" t="s">
        <v>74</v>
      </c>
      <c r="V831" s="7">
        <v>49500</v>
      </c>
      <c r="W831" t="s">
        <v>33</v>
      </c>
      <c r="X831" s="17" t="s">
        <v>34</v>
      </c>
      <c r="Z831" t="s">
        <v>1668</v>
      </c>
      <c r="AA831">
        <v>401</v>
      </c>
      <c r="AB831">
        <v>47</v>
      </c>
    </row>
    <row r="832" spans="1:28" x14ac:dyDescent="0.25">
      <c r="A832" t="s">
        <v>1793</v>
      </c>
      <c r="B832" t="s">
        <v>1794</v>
      </c>
      <c r="C832" s="17">
        <v>44602</v>
      </c>
      <c r="D832" s="7">
        <v>227000</v>
      </c>
      <c r="E832" t="s">
        <v>29</v>
      </c>
      <c r="F832" t="s">
        <v>30</v>
      </c>
      <c r="G832" s="7">
        <v>227000</v>
      </c>
      <c r="H832" s="7">
        <v>138380</v>
      </c>
      <c r="I832" s="12">
        <f>H832/G832*100</f>
        <v>60.960352422907491</v>
      </c>
      <c r="J832" s="12">
        <f t="shared" si="12"/>
        <v>11.282938751307775</v>
      </c>
      <c r="K832" s="7">
        <v>276750</v>
      </c>
      <c r="L832" s="7">
        <v>55635</v>
      </c>
      <c r="M832" s="7">
        <f>G832-L832</f>
        <v>171365</v>
      </c>
      <c r="N832" s="7">
        <v>130837.28125</v>
      </c>
      <c r="O832" s="22">
        <f>M832/N832</f>
        <v>1.3097566562282874</v>
      </c>
      <c r="P832" s="27">
        <v>1487</v>
      </c>
      <c r="Q832" s="32">
        <f>M832/P832</f>
        <v>115.24209818426361</v>
      </c>
      <c r="R832" s="37" t="s">
        <v>1667</v>
      </c>
      <c r="S832" s="42">
        <f>ABS(O2306-O832)*100</f>
        <v>6.860013381808705</v>
      </c>
      <c r="T832" t="s">
        <v>74</v>
      </c>
      <c r="V832" s="7">
        <v>49500</v>
      </c>
      <c r="W832" t="s">
        <v>33</v>
      </c>
      <c r="X832" s="17" t="s">
        <v>34</v>
      </c>
      <c r="Z832" t="s">
        <v>1668</v>
      </c>
      <c r="AA832">
        <v>401</v>
      </c>
      <c r="AB832">
        <v>47</v>
      </c>
    </row>
    <row r="833" spans="1:28" x14ac:dyDescent="0.25">
      <c r="A833" t="s">
        <v>1795</v>
      </c>
      <c r="B833" t="s">
        <v>1796</v>
      </c>
      <c r="C833" s="17">
        <v>44783</v>
      </c>
      <c r="D833" s="7">
        <v>275000</v>
      </c>
      <c r="E833" t="s">
        <v>29</v>
      </c>
      <c r="F833" t="s">
        <v>30</v>
      </c>
      <c r="G833" s="7">
        <v>275000</v>
      </c>
      <c r="H833" s="7">
        <v>152280</v>
      </c>
      <c r="I833" s="12">
        <f>H833/G833*100</f>
        <v>55.374545454545455</v>
      </c>
      <c r="J833" s="12">
        <f t="shared" si="12"/>
        <v>5.6971317829457391</v>
      </c>
      <c r="K833" s="7">
        <v>304552</v>
      </c>
      <c r="L833" s="7">
        <v>53471</v>
      </c>
      <c r="M833" s="7">
        <f>G833-L833</f>
        <v>221529</v>
      </c>
      <c r="N833" s="7">
        <v>148568.640625</v>
      </c>
      <c r="O833" s="22">
        <f>M833/N833</f>
        <v>1.4910885572356969</v>
      </c>
      <c r="P833" s="27">
        <v>1788</v>
      </c>
      <c r="Q833" s="32">
        <f>M833/P833</f>
        <v>123.89765100671141</v>
      </c>
      <c r="R833" s="37" t="s">
        <v>1667</v>
      </c>
      <c r="S833" s="42">
        <f>ABS(O2306-O833)*100</f>
        <v>11.273176718932243</v>
      </c>
      <c r="T833" t="s">
        <v>74</v>
      </c>
      <c r="V833" s="7">
        <v>49500</v>
      </c>
      <c r="W833" t="s">
        <v>33</v>
      </c>
      <c r="X833" s="17" t="s">
        <v>34</v>
      </c>
      <c r="Z833" t="s">
        <v>1668</v>
      </c>
      <c r="AA833">
        <v>401</v>
      </c>
      <c r="AB833">
        <v>47</v>
      </c>
    </row>
    <row r="834" spans="1:28" x14ac:dyDescent="0.25">
      <c r="A834" t="s">
        <v>1797</v>
      </c>
      <c r="B834" t="s">
        <v>1798</v>
      </c>
      <c r="C834" s="17">
        <v>44916</v>
      </c>
      <c r="D834" s="7">
        <v>277000</v>
      </c>
      <c r="E834" t="s">
        <v>29</v>
      </c>
      <c r="F834" t="s">
        <v>30</v>
      </c>
      <c r="G834" s="7">
        <v>277000</v>
      </c>
      <c r="H834" s="7">
        <v>156130</v>
      </c>
      <c r="I834" s="12">
        <f>H834/G834*100</f>
        <v>56.364620938628164</v>
      </c>
      <c r="J834" s="12">
        <f t="shared" si="12"/>
        <v>6.6872072670284481</v>
      </c>
      <c r="K834" s="7">
        <v>312252</v>
      </c>
      <c r="L834" s="7">
        <v>53849</v>
      </c>
      <c r="M834" s="7">
        <f>G834-L834</f>
        <v>223151</v>
      </c>
      <c r="N834" s="7">
        <v>152901.1875</v>
      </c>
      <c r="O834" s="22">
        <f>M834/N834</f>
        <v>1.4594458267369572</v>
      </c>
      <c r="P834" s="27">
        <v>1696</v>
      </c>
      <c r="Q834" s="32">
        <f>M834/P834</f>
        <v>131.57488207547169</v>
      </c>
      <c r="R834" s="37" t="s">
        <v>1667</v>
      </c>
      <c r="S834" s="42">
        <f>ABS(O2306-O834)*100</f>
        <v>8.1089036690582752</v>
      </c>
      <c r="T834" t="s">
        <v>74</v>
      </c>
      <c r="V834" s="7">
        <v>49500</v>
      </c>
      <c r="W834" t="s">
        <v>33</v>
      </c>
      <c r="X834" s="17" t="s">
        <v>34</v>
      </c>
      <c r="Z834" t="s">
        <v>1668</v>
      </c>
      <c r="AA834">
        <v>401</v>
      </c>
      <c r="AB834">
        <v>47</v>
      </c>
    </row>
    <row r="835" spans="1:28" x14ac:dyDescent="0.25">
      <c r="A835" t="s">
        <v>1799</v>
      </c>
      <c r="B835" t="s">
        <v>1800</v>
      </c>
      <c r="C835" s="17">
        <v>44344</v>
      </c>
      <c r="D835" s="7">
        <v>280000</v>
      </c>
      <c r="E835" t="s">
        <v>29</v>
      </c>
      <c r="F835" t="s">
        <v>30</v>
      </c>
      <c r="G835" s="7">
        <v>280000</v>
      </c>
      <c r="H835" s="7">
        <v>154650</v>
      </c>
      <c r="I835" s="12">
        <f>H835/G835*100</f>
        <v>55.232142857142854</v>
      </c>
      <c r="J835" s="12">
        <f t="shared" ref="J835:J898" si="13">+ABS(I835-$I$2311)</f>
        <v>5.5547291855431382</v>
      </c>
      <c r="K835" s="7">
        <v>309296</v>
      </c>
      <c r="L835" s="7">
        <v>54436</v>
      </c>
      <c r="M835" s="7">
        <f>G835-L835</f>
        <v>225564</v>
      </c>
      <c r="N835" s="7">
        <v>150804.734375</v>
      </c>
      <c r="O835" s="22">
        <f>M835/N835</f>
        <v>1.4957355346623216</v>
      </c>
      <c r="P835" s="27">
        <v>1686</v>
      </c>
      <c r="Q835" s="32">
        <f>M835/P835</f>
        <v>133.78647686832741</v>
      </c>
      <c r="R835" s="37" t="s">
        <v>1667</v>
      </c>
      <c r="S835" s="42">
        <f>ABS(O2306-O835)*100</f>
        <v>11.737874461594711</v>
      </c>
      <c r="T835" t="s">
        <v>74</v>
      </c>
      <c r="V835" s="7">
        <v>49500</v>
      </c>
      <c r="W835" t="s">
        <v>33</v>
      </c>
      <c r="X835" s="17" t="s">
        <v>34</v>
      </c>
      <c r="Z835" t="s">
        <v>1668</v>
      </c>
      <c r="AA835">
        <v>401</v>
      </c>
      <c r="AB835">
        <v>47</v>
      </c>
    </row>
    <row r="836" spans="1:28" x14ac:dyDescent="0.25">
      <c r="A836" t="s">
        <v>1801</v>
      </c>
      <c r="B836" t="s">
        <v>1802</v>
      </c>
      <c r="C836" s="17">
        <v>44358</v>
      </c>
      <c r="D836" s="7">
        <v>275000</v>
      </c>
      <c r="E836" t="s">
        <v>29</v>
      </c>
      <c r="F836" t="s">
        <v>30</v>
      </c>
      <c r="G836" s="7">
        <v>275000</v>
      </c>
      <c r="H836" s="7">
        <v>148670</v>
      </c>
      <c r="I836" s="12">
        <f>H836/G836*100</f>
        <v>54.061818181818175</v>
      </c>
      <c r="J836" s="12">
        <f t="shared" si="13"/>
        <v>4.3844045102184594</v>
      </c>
      <c r="K836" s="7">
        <v>297335</v>
      </c>
      <c r="L836" s="7">
        <v>52383</v>
      </c>
      <c r="M836" s="7">
        <f>G836-L836</f>
        <v>222617</v>
      </c>
      <c r="N836" s="7">
        <v>144942.015625</v>
      </c>
      <c r="O836" s="22">
        <f>M836/N836</f>
        <v>1.5359038512060157</v>
      </c>
      <c r="P836" s="27">
        <v>1535</v>
      </c>
      <c r="Q836" s="32">
        <f>M836/P836</f>
        <v>145.02736156351793</v>
      </c>
      <c r="R836" s="37" t="s">
        <v>1667</v>
      </c>
      <c r="S836" s="42">
        <f>ABS(O2306-O836)*100</f>
        <v>15.754706115964122</v>
      </c>
      <c r="T836" t="s">
        <v>74</v>
      </c>
      <c r="V836" s="7">
        <v>49500</v>
      </c>
      <c r="W836" t="s">
        <v>33</v>
      </c>
      <c r="X836" s="17" t="s">
        <v>34</v>
      </c>
      <c r="Z836" t="s">
        <v>1668</v>
      </c>
      <c r="AA836">
        <v>401</v>
      </c>
      <c r="AB836">
        <v>47</v>
      </c>
    </row>
    <row r="837" spans="1:28" x14ac:dyDescent="0.25">
      <c r="A837" t="s">
        <v>1803</v>
      </c>
      <c r="B837" t="s">
        <v>1804</v>
      </c>
      <c r="C837" s="17">
        <v>44475</v>
      </c>
      <c r="D837" s="7">
        <v>238000</v>
      </c>
      <c r="E837" t="s">
        <v>29</v>
      </c>
      <c r="F837" t="s">
        <v>30</v>
      </c>
      <c r="G837" s="7">
        <v>238000</v>
      </c>
      <c r="H837" s="7">
        <v>130020</v>
      </c>
      <c r="I837" s="12">
        <f>H837/G837*100</f>
        <v>54.630252100840337</v>
      </c>
      <c r="J837" s="12">
        <f t="shared" si="13"/>
        <v>4.9528384292406216</v>
      </c>
      <c r="K837" s="7">
        <v>260040</v>
      </c>
      <c r="L837" s="7">
        <v>55515</v>
      </c>
      <c r="M837" s="7">
        <f>G837-L837</f>
        <v>182485</v>
      </c>
      <c r="N837" s="7">
        <v>121020.7109375</v>
      </c>
      <c r="O837" s="22">
        <f>M837/N837</f>
        <v>1.5078823995195554</v>
      </c>
      <c r="P837" s="27">
        <v>1220</v>
      </c>
      <c r="Q837" s="32">
        <f>M837/P837</f>
        <v>149.57786885245901</v>
      </c>
      <c r="R837" s="37" t="s">
        <v>1667</v>
      </c>
      <c r="S837" s="42">
        <f>ABS(O2306-O837)*100</f>
        <v>12.952560947318092</v>
      </c>
      <c r="T837" t="s">
        <v>74</v>
      </c>
      <c r="V837" s="7">
        <v>49500</v>
      </c>
      <c r="W837" t="s">
        <v>33</v>
      </c>
      <c r="X837" s="17" t="s">
        <v>34</v>
      </c>
      <c r="Z837" t="s">
        <v>1668</v>
      </c>
      <c r="AA837">
        <v>401</v>
      </c>
      <c r="AB837">
        <v>47</v>
      </c>
    </row>
    <row r="838" spans="1:28" x14ac:dyDescent="0.25">
      <c r="A838" t="s">
        <v>1805</v>
      </c>
      <c r="B838" t="s">
        <v>1806</v>
      </c>
      <c r="C838" s="17">
        <v>44774</v>
      </c>
      <c r="D838" s="7">
        <v>210000</v>
      </c>
      <c r="E838" t="s">
        <v>29</v>
      </c>
      <c r="F838" t="s">
        <v>30</v>
      </c>
      <c r="G838" s="7">
        <v>210000</v>
      </c>
      <c r="H838" s="7">
        <v>121780</v>
      </c>
      <c r="I838" s="12">
        <f>H838/G838*100</f>
        <v>57.990476190476194</v>
      </c>
      <c r="J838" s="12">
        <f t="shared" si="13"/>
        <v>8.3130625188764782</v>
      </c>
      <c r="K838" s="7">
        <v>243568</v>
      </c>
      <c r="L838" s="7">
        <v>52782</v>
      </c>
      <c r="M838" s="7">
        <f>G838-L838</f>
        <v>157218</v>
      </c>
      <c r="N838" s="7">
        <v>112891.125</v>
      </c>
      <c r="O838" s="22">
        <f>M838/N838</f>
        <v>1.3926515481177109</v>
      </c>
      <c r="P838" s="27">
        <v>1107</v>
      </c>
      <c r="Q838" s="32">
        <f>M838/P838</f>
        <v>142.02168021680217</v>
      </c>
      <c r="R838" s="37" t="s">
        <v>1667</v>
      </c>
      <c r="S838" s="42">
        <f>ABS(O2306-O838)*100</f>
        <v>1.42947580713364</v>
      </c>
      <c r="T838" t="s">
        <v>74</v>
      </c>
      <c r="V838" s="7">
        <v>49500</v>
      </c>
      <c r="W838" t="s">
        <v>33</v>
      </c>
      <c r="X838" s="17" t="s">
        <v>34</v>
      </c>
      <c r="Z838" t="s">
        <v>1668</v>
      </c>
      <c r="AA838">
        <v>401</v>
      </c>
      <c r="AB838">
        <v>47</v>
      </c>
    </row>
    <row r="839" spans="1:28" x14ac:dyDescent="0.25">
      <c r="A839" t="s">
        <v>1807</v>
      </c>
      <c r="B839" t="s">
        <v>1808</v>
      </c>
      <c r="C839" s="17">
        <v>44820</v>
      </c>
      <c r="D839" s="7">
        <v>340000</v>
      </c>
      <c r="E839" t="s">
        <v>29</v>
      </c>
      <c r="F839" t="s">
        <v>30</v>
      </c>
      <c r="G839" s="7">
        <v>340000</v>
      </c>
      <c r="H839" s="7">
        <v>143750</v>
      </c>
      <c r="I839" s="12">
        <f>H839/G839*100</f>
        <v>42.279411764705884</v>
      </c>
      <c r="J839" s="12">
        <f t="shared" si="13"/>
        <v>7.3980019068938319</v>
      </c>
      <c r="K839" s="7">
        <v>287509</v>
      </c>
      <c r="L839" s="7">
        <v>61351</v>
      </c>
      <c r="M839" s="7">
        <f>G839-L839</f>
        <v>278649</v>
      </c>
      <c r="N839" s="7">
        <v>133821.296875</v>
      </c>
      <c r="O839" s="22">
        <f>M839/N839</f>
        <v>2.0822470451790709</v>
      </c>
      <c r="P839" s="27">
        <v>1361</v>
      </c>
      <c r="Q839" s="32">
        <f>M839/P839</f>
        <v>204.73842762674505</v>
      </c>
      <c r="R839" s="37" t="s">
        <v>1667</v>
      </c>
      <c r="S839" s="42">
        <f>ABS(O2306-O839)*100</f>
        <v>70.389025513269644</v>
      </c>
      <c r="T839" t="s">
        <v>74</v>
      </c>
      <c r="V839" s="7">
        <v>49500</v>
      </c>
      <c r="W839" t="s">
        <v>33</v>
      </c>
      <c r="X839" s="17" t="s">
        <v>34</v>
      </c>
      <c r="Z839" t="s">
        <v>1668</v>
      </c>
      <c r="AA839">
        <v>401</v>
      </c>
      <c r="AB839">
        <v>47</v>
      </c>
    </row>
    <row r="840" spans="1:28" x14ac:dyDescent="0.25">
      <c r="A840" t="s">
        <v>1809</v>
      </c>
      <c r="B840" t="s">
        <v>1810</v>
      </c>
      <c r="C840" s="17">
        <v>44420</v>
      </c>
      <c r="D840" s="7">
        <v>365000</v>
      </c>
      <c r="E840" t="s">
        <v>29</v>
      </c>
      <c r="F840" t="s">
        <v>30</v>
      </c>
      <c r="G840" s="7">
        <v>365000</v>
      </c>
      <c r="H840" s="7">
        <v>194820</v>
      </c>
      <c r="I840" s="12">
        <f>H840/G840*100</f>
        <v>53.375342465753427</v>
      </c>
      <c r="J840" s="12">
        <f t="shared" si="13"/>
        <v>3.6979287941537109</v>
      </c>
      <c r="K840" s="7">
        <v>389630</v>
      </c>
      <c r="L840" s="7">
        <v>57591</v>
      </c>
      <c r="M840" s="7">
        <f>G840-L840</f>
        <v>307409</v>
      </c>
      <c r="N840" s="7">
        <v>196472.78125</v>
      </c>
      <c r="O840" s="22">
        <f>M840/N840</f>
        <v>1.5646391222448275</v>
      </c>
      <c r="P840" s="27">
        <v>2712</v>
      </c>
      <c r="Q840" s="32">
        <f>M840/P840</f>
        <v>113.35140117994101</v>
      </c>
      <c r="R840" s="37" t="s">
        <v>1667</v>
      </c>
      <c r="S840" s="42">
        <f>ABS(O2306-O840)*100</f>
        <v>18.628233219845303</v>
      </c>
      <c r="T840" t="s">
        <v>32</v>
      </c>
      <c r="V840" s="7">
        <v>49500</v>
      </c>
      <c r="W840" t="s">
        <v>33</v>
      </c>
      <c r="X840" s="17" t="s">
        <v>34</v>
      </c>
      <c r="Z840" t="s">
        <v>1668</v>
      </c>
      <c r="AA840">
        <v>401</v>
      </c>
      <c r="AB840">
        <v>47</v>
      </c>
    </row>
    <row r="841" spans="1:28" x14ac:dyDescent="0.25">
      <c r="A841" t="s">
        <v>1811</v>
      </c>
      <c r="B841" t="s">
        <v>1812</v>
      </c>
      <c r="C841" s="17">
        <v>44462</v>
      </c>
      <c r="D841" s="7">
        <v>290000</v>
      </c>
      <c r="E841" t="s">
        <v>29</v>
      </c>
      <c r="F841" t="s">
        <v>30</v>
      </c>
      <c r="G841" s="7">
        <v>290000</v>
      </c>
      <c r="H841" s="7">
        <v>138060</v>
      </c>
      <c r="I841" s="12">
        <f>H841/G841*100</f>
        <v>47.606896551724134</v>
      </c>
      <c r="J841" s="12">
        <f t="shared" si="13"/>
        <v>2.0705171198755821</v>
      </c>
      <c r="K841" s="7">
        <v>276118</v>
      </c>
      <c r="L841" s="7">
        <v>56167</v>
      </c>
      <c r="M841" s="7">
        <f>G841-L841</f>
        <v>233833</v>
      </c>
      <c r="N841" s="7">
        <v>130148.5234375</v>
      </c>
      <c r="O841" s="22">
        <f>M841/N841</f>
        <v>1.7966627190533699</v>
      </c>
      <c r="P841" s="27">
        <v>1296</v>
      </c>
      <c r="Q841" s="32">
        <f>M841/P841</f>
        <v>180.4266975308642</v>
      </c>
      <c r="R841" s="37" t="s">
        <v>1667</v>
      </c>
      <c r="S841" s="42">
        <f>ABS(O2306-O841)*100</f>
        <v>41.83059290069955</v>
      </c>
      <c r="T841" t="s">
        <v>74</v>
      </c>
      <c r="V841" s="7">
        <v>49500</v>
      </c>
      <c r="W841" t="s">
        <v>33</v>
      </c>
      <c r="X841" s="17" t="s">
        <v>34</v>
      </c>
      <c r="Z841" t="s">
        <v>1668</v>
      </c>
      <c r="AA841">
        <v>401</v>
      </c>
      <c r="AB841">
        <v>47</v>
      </c>
    </row>
    <row r="842" spans="1:28" x14ac:dyDescent="0.25">
      <c r="A842" t="s">
        <v>1813</v>
      </c>
      <c r="B842" t="s">
        <v>1814</v>
      </c>
      <c r="C842" s="17">
        <v>44677</v>
      </c>
      <c r="D842" s="7">
        <v>324888</v>
      </c>
      <c r="E842" t="s">
        <v>29</v>
      </c>
      <c r="F842" t="s">
        <v>30</v>
      </c>
      <c r="G842" s="7">
        <v>324888</v>
      </c>
      <c r="H842" s="7">
        <v>145590</v>
      </c>
      <c r="I842" s="12">
        <f>H842/G842*100</f>
        <v>44.812366107704811</v>
      </c>
      <c r="J842" s="12">
        <f t="shared" si="13"/>
        <v>4.8650475638949047</v>
      </c>
      <c r="K842" s="7">
        <v>291170</v>
      </c>
      <c r="L842" s="7">
        <v>52383</v>
      </c>
      <c r="M842" s="7">
        <f>G842-L842</f>
        <v>272505</v>
      </c>
      <c r="N842" s="7">
        <v>141294.078125</v>
      </c>
      <c r="O842" s="22">
        <f>M842/N842</f>
        <v>1.9286370923409852</v>
      </c>
      <c r="P842" s="27">
        <v>1500</v>
      </c>
      <c r="Q842" s="32">
        <f>M842/P842</f>
        <v>181.67</v>
      </c>
      <c r="R842" s="37" t="s">
        <v>1667</v>
      </c>
      <c r="S842" s="42">
        <f>ABS(O2306-O842)*100</f>
        <v>55.028030229461081</v>
      </c>
      <c r="T842" t="s">
        <v>74</v>
      </c>
      <c r="V842" s="7">
        <v>49500</v>
      </c>
      <c r="W842" t="s">
        <v>33</v>
      </c>
      <c r="X842" s="17" t="s">
        <v>34</v>
      </c>
      <c r="Z842" t="s">
        <v>1668</v>
      </c>
      <c r="AA842">
        <v>401</v>
      </c>
      <c r="AB842">
        <v>47</v>
      </c>
    </row>
    <row r="843" spans="1:28" x14ac:dyDescent="0.25">
      <c r="A843" t="s">
        <v>1815</v>
      </c>
      <c r="B843" t="s">
        <v>1816</v>
      </c>
      <c r="C843" s="17">
        <v>44694</v>
      </c>
      <c r="D843" s="7">
        <v>355000</v>
      </c>
      <c r="E843" t="s">
        <v>29</v>
      </c>
      <c r="F843" t="s">
        <v>30</v>
      </c>
      <c r="G843" s="7">
        <v>355000</v>
      </c>
      <c r="H843" s="7">
        <v>144140</v>
      </c>
      <c r="I843" s="12">
        <f>H843/G843*100</f>
        <v>40.602816901408453</v>
      </c>
      <c r="J843" s="12">
        <f t="shared" si="13"/>
        <v>9.0745967701912633</v>
      </c>
      <c r="K843" s="7">
        <v>288287</v>
      </c>
      <c r="L843" s="7">
        <v>52383</v>
      </c>
      <c r="M843" s="7">
        <f>G843-L843</f>
        <v>302617</v>
      </c>
      <c r="N843" s="7">
        <v>139588.171875</v>
      </c>
      <c r="O843" s="22">
        <f>M843/N843</f>
        <v>2.167927238641616</v>
      </c>
      <c r="P843" s="27">
        <v>1430</v>
      </c>
      <c r="Q843" s="32">
        <f>M843/P843</f>
        <v>211.62027972027971</v>
      </c>
      <c r="R843" s="37" t="s">
        <v>1667</v>
      </c>
      <c r="S843" s="42">
        <f>ABS(O2306-O843)*100</f>
        <v>78.957044859524146</v>
      </c>
      <c r="T843" t="s">
        <v>74</v>
      </c>
      <c r="V843" s="7">
        <v>49500</v>
      </c>
      <c r="W843" t="s">
        <v>33</v>
      </c>
      <c r="X843" s="17" t="s">
        <v>34</v>
      </c>
      <c r="Z843" t="s">
        <v>1668</v>
      </c>
      <c r="AA843">
        <v>401</v>
      </c>
      <c r="AB843">
        <v>47</v>
      </c>
    </row>
    <row r="844" spans="1:28" x14ac:dyDescent="0.25">
      <c r="A844" t="s">
        <v>1817</v>
      </c>
      <c r="B844" t="s">
        <v>1818</v>
      </c>
      <c r="C844" s="17">
        <v>44510</v>
      </c>
      <c r="D844" s="7">
        <v>259000</v>
      </c>
      <c r="E844" t="s">
        <v>29</v>
      </c>
      <c r="F844" t="s">
        <v>30</v>
      </c>
      <c r="G844" s="7">
        <v>259000</v>
      </c>
      <c r="H844" s="7">
        <v>126500</v>
      </c>
      <c r="I844" s="12">
        <f>H844/G844*100</f>
        <v>48.841698841698843</v>
      </c>
      <c r="J844" s="12">
        <f t="shared" si="13"/>
        <v>0.83571482990087276</v>
      </c>
      <c r="K844" s="7">
        <v>253003</v>
      </c>
      <c r="L844" s="7">
        <v>55454</v>
      </c>
      <c r="M844" s="7">
        <f>G844-L844</f>
        <v>203546</v>
      </c>
      <c r="N844" s="7">
        <v>116892.8984375</v>
      </c>
      <c r="O844" s="22">
        <f>M844/N844</f>
        <v>1.7413033872954349</v>
      </c>
      <c r="P844" s="27">
        <v>1125</v>
      </c>
      <c r="Q844" s="32">
        <f>M844/P844</f>
        <v>180.92977777777779</v>
      </c>
      <c r="R844" s="37" t="s">
        <v>1667</v>
      </c>
      <c r="S844" s="42">
        <f>ABS(O2306-O844)*100</f>
        <v>36.29465972490604</v>
      </c>
      <c r="T844" t="s">
        <v>74</v>
      </c>
      <c r="V844" s="7">
        <v>49500</v>
      </c>
      <c r="W844" t="s">
        <v>33</v>
      </c>
      <c r="X844" s="17" t="s">
        <v>34</v>
      </c>
      <c r="Z844" t="s">
        <v>1668</v>
      </c>
      <c r="AA844">
        <v>401</v>
      </c>
      <c r="AB844">
        <v>47</v>
      </c>
    </row>
    <row r="845" spans="1:28" x14ac:dyDescent="0.25">
      <c r="A845" t="s">
        <v>1819</v>
      </c>
      <c r="B845" t="s">
        <v>1820</v>
      </c>
      <c r="C845" s="17">
        <v>44650</v>
      </c>
      <c r="D845" s="7">
        <v>365000</v>
      </c>
      <c r="E845" t="s">
        <v>29</v>
      </c>
      <c r="F845" t="s">
        <v>30</v>
      </c>
      <c r="G845" s="7">
        <v>365000</v>
      </c>
      <c r="H845" s="7">
        <v>184110</v>
      </c>
      <c r="I845" s="12">
        <f>H845/G845*100</f>
        <v>50.441095890410956</v>
      </c>
      <c r="J845" s="12">
        <f t="shared" si="13"/>
        <v>0.76368221881124043</v>
      </c>
      <c r="K845" s="7">
        <v>368220</v>
      </c>
      <c r="L845" s="7">
        <v>54262</v>
      </c>
      <c r="M845" s="7">
        <f>G845-L845</f>
        <v>310738</v>
      </c>
      <c r="N845" s="7">
        <v>185773.96875</v>
      </c>
      <c r="O845" s="22">
        <f>M845/N845</f>
        <v>1.6726670700466477</v>
      </c>
      <c r="P845" s="27">
        <v>2330</v>
      </c>
      <c r="Q845" s="32">
        <f>M845/P845</f>
        <v>133.36394849785407</v>
      </c>
      <c r="R845" s="37" t="s">
        <v>1667</v>
      </c>
      <c r="S845" s="42">
        <f>ABS(O2306-O845)*100</f>
        <v>29.431028000027325</v>
      </c>
      <c r="T845" t="s">
        <v>32</v>
      </c>
      <c r="V845" s="7">
        <v>49500</v>
      </c>
      <c r="W845" t="s">
        <v>33</v>
      </c>
      <c r="X845" s="17" t="s">
        <v>34</v>
      </c>
      <c r="Z845" t="s">
        <v>1668</v>
      </c>
      <c r="AA845">
        <v>401</v>
      </c>
      <c r="AB845">
        <v>50</v>
      </c>
    </row>
    <row r="846" spans="1:28" x14ac:dyDescent="0.25">
      <c r="A846" t="s">
        <v>1821</v>
      </c>
      <c r="B846" t="s">
        <v>1822</v>
      </c>
      <c r="C846" s="17">
        <v>44512</v>
      </c>
      <c r="D846" s="7">
        <v>265000</v>
      </c>
      <c r="E846" t="s">
        <v>29</v>
      </c>
      <c r="F846" t="s">
        <v>30</v>
      </c>
      <c r="G846" s="7">
        <v>265000</v>
      </c>
      <c r="H846" s="7">
        <v>147380</v>
      </c>
      <c r="I846" s="12">
        <f>H846/G846*100</f>
        <v>55.615094339622637</v>
      </c>
      <c r="J846" s="12">
        <f t="shared" si="13"/>
        <v>5.9376806680229208</v>
      </c>
      <c r="K846" s="7">
        <v>294766</v>
      </c>
      <c r="L846" s="7">
        <v>52383</v>
      </c>
      <c r="M846" s="7">
        <f>G846-L846</f>
        <v>212617</v>
      </c>
      <c r="N846" s="7">
        <v>143421.890625</v>
      </c>
      <c r="O846" s="22">
        <f>M846/N846</f>
        <v>1.482458494121528</v>
      </c>
      <c r="P846" s="27">
        <v>1430</v>
      </c>
      <c r="Q846" s="32">
        <f>M846/P846</f>
        <v>148.68321678321678</v>
      </c>
      <c r="R846" s="37" t="s">
        <v>1667</v>
      </c>
      <c r="S846" s="42">
        <f>ABS(O2306-O846)*100</f>
        <v>10.410170407515352</v>
      </c>
      <c r="T846" t="s">
        <v>74</v>
      </c>
      <c r="V846" s="7">
        <v>49500</v>
      </c>
      <c r="W846" t="s">
        <v>33</v>
      </c>
      <c r="X846" s="17" t="s">
        <v>34</v>
      </c>
      <c r="Z846" t="s">
        <v>1668</v>
      </c>
      <c r="AA846">
        <v>401</v>
      </c>
      <c r="AB846">
        <v>47</v>
      </c>
    </row>
    <row r="847" spans="1:28" x14ac:dyDescent="0.25">
      <c r="A847" t="s">
        <v>1823</v>
      </c>
      <c r="B847" t="s">
        <v>1824</v>
      </c>
      <c r="C847" s="17">
        <v>44964</v>
      </c>
      <c r="D847" s="7">
        <v>250000</v>
      </c>
      <c r="E847" t="s">
        <v>29</v>
      </c>
      <c r="F847" t="s">
        <v>30</v>
      </c>
      <c r="G847" s="7">
        <v>250000</v>
      </c>
      <c r="H847" s="7">
        <v>149800</v>
      </c>
      <c r="I847" s="12">
        <f>H847/G847*100</f>
        <v>59.919999999999995</v>
      </c>
      <c r="J847" s="12">
        <f t="shared" si="13"/>
        <v>10.242586328400279</v>
      </c>
      <c r="K847" s="7">
        <v>299594</v>
      </c>
      <c r="L847" s="7">
        <v>54199</v>
      </c>
      <c r="M847" s="7">
        <f>G847-L847</f>
        <v>195801</v>
      </c>
      <c r="N847" s="7">
        <v>145204.140625</v>
      </c>
      <c r="O847" s="22">
        <f>M847/N847</f>
        <v>1.3484532820979946</v>
      </c>
      <c r="P847" s="27">
        <v>1598</v>
      </c>
      <c r="Q847" s="32">
        <f>M847/P847</f>
        <v>122.5287859824781</v>
      </c>
      <c r="R847" s="37" t="s">
        <v>1667</v>
      </c>
      <c r="S847" s="42">
        <f>ABS(O2306-O847)*100</f>
        <v>2.9903507948379815</v>
      </c>
      <c r="T847" t="s">
        <v>74</v>
      </c>
      <c r="V847" s="7">
        <v>49500</v>
      </c>
      <c r="W847" t="s">
        <v>33</v>
      </c>
      <c r="X847" s="17" t="s">
        <v>34</v>
      </c>
      <c r="Z847" t="s">
        <v>1668</v>
      </c>
      <c r="AA847">
        <v>401</v>
      </c>
      <c r="AB847">
        <v>47</v>
      </c>
    </row>
    <row r="848" spans="1:28" x14ac:dyDescent="0.25">
      <c r="A848" t="s">
        <v>1825</v>
      </c>
      <c r="B848" t="s">
        <v>1826</v>
      </c>
      <c r="C848" s="17">
        <v>44854</v>
      </c>
      <c r="D848" s="7">
        <v>170000</v>
      </c>
      <c r="E848" t="s">
        <v>29</v>
      </c>
      <c r="F848" t="s">
        <v>30</v>
      </c>
      <c r="G848" s="7">
        <v>170000</v>
      </c>
      <c r="H848" s="7">
        <v>137440</v>
      </c>
      <c r="I848" s="12">
        <f>H848/G848*100</f>
        <v>80.847058823529423</v>
      </c>
      <c r="J848" s="12">
        <f t="shared" si="13"/>
        <v>31.169645151929707</v>
      </c>
      <c r="K848" s="7">
        <v>274877</v>
      </c>
      <c r="L848" s="7">
        <v>53195</v>
      </c>
      <c r="M848" s="7">
        <f>G848-L848</f>
        <v>116805</v>
      </c>
      <c r="N848" s="7">
        <v>131172.78125</v>
      </c>
      <c r="O848" s="22">
        <f>M848/N848</f>
        <v>0.89046674841317353</v>
      </c>
      <c r="P848" s="27">
        <v>1443</v>
      </c>
      <c r="Q848" s="32">
        <f>M848/P848</f>
        <v>80.945945945945951</v>
      </c>
      <c r="R848" s="37" t="s">
        <v>1667</v>
      </c>
      <c r="S848" s="42">
        <f>ABS(O2306-O848)*100</f>
        <v>48.789004163320094</v>
      </c>
      <c r="T848" t="s">
        <v>74</v>
      </c>
      <c r="V848" s="7">
        <v>49500</v>
      </c>
      <c r="W848" t="s">
        <v>33</v>
      </c>
      <c r="X848" s="17" t="s">
        <v>34</v>
      </c>
      <c r="Z848" t="s">
        <v>1668</v>
      </c>
      <c r="AA848">
        <v>401</v>
      </c>
      <c r="AB848">
        <v>47</v>
      </c>
    </row>
    <row r="849" spans="1:28" x14ac:dyDescent="0.25">
      <c r="A849" t="s">
        <v>1825</v>
      </c>
      <c r="B849" t="s">
        <v>1826</v>
      </c>
      <c r="C849" s="17">
        <v>45014</v>
      </c>
      <c r="D849" s="7">
        <v>320000</v>
      </c>
      <c r="E849" t="s">
        <v>29</v>
      </c>
      <c r="F849" t="s">
        <v>30</v>
      </c>
      <c r="G849" s="7">
        <v>320000</v>
      </c>
      <c r="H849" s="7">
        <v>137440</v>
      </c>
      <c r="I849" s="12">
        <f>H849/G849*100</f>
        <v>42.95</v>
      </c>
      <c r="J849" s="12">
        <f t="shared" si="13"/>
        <v>6.727413671599713</v>
      </c>
      <c r="K849" s="7">
        <v>274877</v>
      </c>
      <c r="L849" s="7">
        <v>53195</v>
      </c>
      <c r="M849" s="7">
        <f>G849-L849</f>
        <v>266805</v>
      </c>
      <c r="N849" s="7">
        <v>131172.78125</v>
      </c>
      <c r="O849" s="22">
        <f>M849/N849</f>
        <v>2.0339966680396966</v>
      </c>
      <c r="P849" s="27">
        <v>1443</v>
      </c>
      <c r="Q849" s="32">
        <f>M849/P849</f>
        <v>184.8960498960499</v>
      </c>
      <c r="R849" s="37" t="s">
        <v>1667</v>
      </c>
      <c r="S849" s="42">
        <f>ABS(O2306-O849)*100</f>
        <v>65.56398779933221</v>
      </c>
      <c r="T849" t="s">
        <v>74</v>
      </c>
      <c r="V849" s="7">
        <v>49500</v>
      </c>
      <c r="W849" t="s">
        <v>33</v>
      </c>
      <c r="X849" s="17" t="s">
        <v>34</v>
      </c>
      <c r="Z849" t="s">
        <v>1668</v>
      </c>
      <c r="AA849">
        <v>401</v>
      </c>
      <c r="AB849">
        <v>47</v>
      </c>
    </row>
    <row r="850" spans="1:28" x14ac:dyDescent="0.25">
      <c r="A850" t="s">
        <v>1827</v>
      </c>
      <c r="B850" t="s">
        <v>1828</v>
      </c>
      <c r="C850" s="17">
        <v>44362</v>
      </c>
      <c r="D850" s="7">
        <v>325000</v>
      </c>
      <c r="E850" t="s">
        <v>29</v>
      </c>
      <c r="F850" t="s">
        <v>30</v>
      </c>
      <c r="G850" s="7">
        <v>325000</v>
      </c>
      <c r="H850" s="7">
        <v>143160</v>
      </c>
      <c r="I850" s="12">
        <f>H850/G850*100</f>
        <v>44.049230769230768</v>
      </c>
      <c r="J850" s="12">
        <f t="shared" si="13"/>
        <v>5.6281829023689482</v>
      </c>
      <c r="K850" s="7">
        <v>286310</v>
      </c>
      <c r="L850" s="7">
        <v>53001</v>
      </c>
      <c r="M850" s="7">
        <f>G850-L850</f>
        <v>271999</v>
      </c>
      <c r="N850" s="7">
        <v>138052.65625</v>
      </c>
      <c r="O850" s="22">
        <f>M850/N850</f>
        <v>1.9702554618538894</v>
      </c>
      <c r="P850" s="27">
        <v>1487</v>
      </c>
      <c r="Q850" s="32">
        <f>M850/P850</f>
        <v>182.91795561533289</v>
      </c>
      <c r="R850" s="37" t="s">
        <v>1667</v>
      </c>
      <c r="S850" s="42">
        <f>ABS(O2306-O850)*100</f>
        <v>59.189867180751499</v>
      </c>
      <c r="T850" t="s">
        <v>74</v>
      </c>
      <c r="V850" s="7">
        <v>49500</v>
      </c>
      <c r="W850" t="s">
        <v>33</v>
      </c>
      <c r="X850" s="17" t="s">
        <v>34</v>
      </c>
      <c r="Z850" t="s">
        <v>1668</v>
      </c>
      <c r="AA850">
        <v>401</v>
      </c>
      <c r="AB850">
        <v>47</v>
      </c>
    </row>
    <row r="851" spans="1:28" x14ac:dyDescent="0.25">
      <c r="A851" t="s">
        <v>1829</v>
      </c>
      <c r="B851" t="s">
        <v>1830</v>
      </c>
      <c r="C851" s="17">
        <v>44763</v>
      </c>
      <c r="D851" s="7">
        <v>265000</v>
      </c>
      <c r="E851" t="s">
        <v>29</v>
      </c>
      <c r="F851" t="s">
        <v>30</v>
      </c>
      <c r="G851" s="7">
        <v>265000</v>
      </c>
      <c r="H851" s="7">
        <v>134920</v>
      </c>
      <c r="I851" s="12">
        <f>H851/G851*100</f>
        <v>50.913207547169812</v>
      </c>
      <c r="J851" s="12">
        <f t="shared" si="13"/>
        <v>1.2357938755700957</v>
      </c>
      <c r="K851" s="7">
        <v>269846</v>
      </c>
      <c r="L851" s="7">
        <v>52844</v>
      </c>
      <c r="M851" s="7">
        <f>G851-L851</f>
        <v>212156</v>
      </c>
      <c r="N851" s="7">
        <v>128403.546875</v>
      </c>
      <c r="O851" s="22">
        <f>M851/N851</f>
        <v>1.6522596545291108</v>
      </c>
      <c r="P851" s="27">
        <v>1538</v>
      </c>
      <c r="Q851" s="32">
        <f>M851/P851</f>
        <v>137.94278283485045</v>
      </c>
      <c r="R851" s="37" t="s">
        <v>1667</v>
      </c>
      <c r="S851" s="42">
        <f>ABS(O2306-O851)*100</f>
        <v>27.390286448273638</v>
      </c>
      <c r="T851" t="s">
        <v>74</v>
      </c>
      <c r="V851" s="7">
        <v>49500</v>
      </c>
      <c r="W851" t="s">
        <v>33</v>
      </c>
      <c r="X851" s="17" t="s">
        <v>34</v>
      </c>
      <c r="Z851" t="s">
        <v>1668</v>
      </c>
      <c r="AA851">
        <v>401</v>
      </c>
      <c r="AB851">
        <v>47</v>
      </c>
    </row>
    <row r="852" spans="1:28" x14ac:dyDescent="0.25">
      <c r="A852" t="s">
        <v>1831</v>
      </c>
      <c r="B852" t="s">
        <v>1832</v>
      </c>
      <c r="C852" s="17">
        <v>44866</v>
      </c>
      <c r="D852" s="7">
        <v>295000</v>
      </c>
      <c r="E852" t="s">
        <v>29</v>
      </c>
      <c r="F852" t="s">
        <v>30</v>
      </c>
      <c r="G852" s="7">
        <v>295000</v>
      </c>
      <c r="H852" s="7">
        <v>182110</v>
      </c>
      <c r="I852" s="12">
        <f>H852/G852*100</f>
        <v>61.732203389830509</v>
      </c>
      <c r="J852" s="12">
        <f t="shared" si="13"/>
        <v>12.054789718230793</v>
      </c>
      <c r="K852" s="7">
        <v>364224</v>
      </c>
      <c r="L852" s="7">
        <v>53350</v>
      </c>
      <c r="M852" s="7">
        <f>G852-L852</f>
        <v>241650</v>
      </c>
      <c r="N852" s="7">
        <v>183949.109375</v>
      </c>
      <c r="O852" s="22">
        <f>M852/N852</f>
        <v>1.3136785539274916</v>
      </c>
      <c r="P852" s="27">
        <v>2532</v>
      </c>
      <c r="Q852" s="32">
        <f>M852/P852</f>
        <v>95.438388625592424</v>
      </c>
      <c r="R852" s="37" t="s">
        <v>1667</v>
      </c>
      <c r="S852" s="42">
        <f>ABS(O2306-O852)*100</f>
        <v>6.4678236118882904</v>
      </c>
      <c r="T852" t="s">
        <v>156</v>
      </c>
      <c r="V852" s="7">
        <v>49500</v>
      </c>
      <c r="W852" t="s">
        <v>33</v>
      </c>
      <c r="X852" s="17" t="s">
        <v>34</v>
      </c>
      <c r="Z852" t="s">
        <v>1668</v>
      </c>
      <c r="AA852">
        <v>401</v>
      </c>
      <c r="AB852">
        <v>47</v>
      </c>
    </row>
    <row r="853" spans="1:28" x14ac:dyDescent="0.25">
      <c r="A853" t="s">
        <v>1833</v>
      </c>
      <c r="B853" t="s">
        <v>1834</v>
      </c>
      <c r="C853" s="17">
        <v>44441</v>
      </c>
      <c r="D853" s="7">
        <v>282500</v>
      </c>
      <c r="E853" t="s">
        <v>29</v>
      </c>
      <c r="F853" t="s">
        <v>30</v>
      </c>
      <c r="G853" s="7">
        <v>282500</v>
      </c>
      <c r="H853" s="7">
        <v>155350</v>
      </c>
      <c r="I853" s="12">
        <f>H853/G853*100</f>
        <v>54.991150442477874</v>
      </c>
      <c r="J853" s="12">
        <f t="shared" si="13"/>
        <v>5.3137367708781582</v>
      </c>
      <c r="K853" s="7">
        <v>310704</v>
      </c>
      <c r="L853" s="7">
        <v>53102</v>
      </c>
      <c r="M853" s="7">
        <f>G853-L853</f>
        <v>229398</v>
      </c>
      <c r="N853" s="7">
        <v>152427.21875</v>
      </c>
      <c r="O853" s="22">
        <f>M853/N853</f>
        <v>1.5049674322027868</v>
      </c>
      <c r="P853" s="27">
        <v>1939</v>
      </c>
      <c r="Q853" s="32">
        <f>M853/P853</f>
        <v>118.30737493553379</v>
      </c>
      <c r="R853" s="37" t="s">
        <v>1667</v>
      </c>
      <c r="S853" s="42">
        <f>ABS(O2306-O853)*100</f>
        <v>12.661064215641238</v>
      </c>
      <c r="T853" t="s">
        <v>156</v>
      </c>
      <c r="V853" s="7">
        <v>49500</v>
      </c>
      <c r="W853" t="s">
        <v>33</v>
      </c>
      <c r="X853" s="17" t="s">
        <v>34</v>
      </c>
      <c r="Z853" t="s">
        <v>1668</v>
      </c>
      <c r="AA853">
        <v>401</v>
      </c>
      <c r="AB853">
        <v>47</v>
      </c>
    </row>
    <row r="854" spans="1:28" x14ac:dyDescent="0.25">
      <c r="A854" t="s">
        <v>1835</v>
      </c>
      <c r="B854" t="s">
        <v>1836</v>
      </c>
      <c r="C854" s="17">
        <v>44515</v>
      </c>
      <c r="D854" s="7">
        <v>342000</v>
      </c>
      <c r="E854" t="s">
        <v>29</v>
      </c>
      <c r="F854" t="s">
        <v>30</v>
      </c>
      <c r="G854" s="7">
        <v>342000</v>
      </c>
      <c r="H854" s="7">
        <v>151960</v>
      </c>
      <c r="I854" s="12">
        <f>H854/G854*100</f>
        <v>44.432748538011694</v>
      </c>
      <c r="J854" s="12">
        <f t="shared" si="13"/>
        <v>5.2446651335880219</v>
      </c>
      <c r="K854" s="7">
        <v>303925</v>
      </c>
      <c r="L854" s="7">
        <v>55973</v>
      </c>
      <c r="M854" s="7">
        <f>G854-L854</f>
        <v>286027</v>
      </c>
      <c r="N854" s="7">
        <v>146717.15625</v>
      </c>
      <c r="O854" s="22">
        <f>M854/N854</f>
        <v>1.9495129766052837</v>
      </c>
      <c r="P854" s="27">
        <v>1630</v>
      </c>
      <c r="Q854" s="32">
        <f>M854/P854</f>
        <v>175.47668711656442</v>
      </c>
      <c r="R854" s="37" t="s">
        <v>1667</v>
      </c>
      <c r="S854" s="42">
        <f>ABS(O2306-O854)*100</f>
        <v>57.11561865589092</v>
      </c>
      <c r="T854" t="s">
        <v>74</v>
      </c>
      <c r="V854" s="7">
        <v>49500</v>
      </c>
      <c r="W854" t="s">
        <v>33</v>
      </c>
      <c r="X854" s="17" t="s">
        <v>34</v>
      </c>
      <c r="Z854" t="s">
        <v>1668</v>
      </c>
      <c r="AA854">
        <v>401</v>
      </c>
      <c r="AB854">
        <v>47</v>
      </c>
    </row>
    <row r="855" spans="1:28" x14ac:dyDescent="0.25">
      <c r="A855" t="s">
        <v>1837</v>
      </c>
      <c r="B855" t="s">
        <v>1838</v>
      </c>
      <c r="C855" s="17">
        <v>44875</v>
      </c>
      <c r="D855" s="7">
        <v>332000</v>
      </c>
      <c r="E855" t="s">
        <v>29</v>
      </c>
      <c r="F855" t="s">
        <v>30</v>
      </c>
      <c r="G855" s="7">
        <v>332000</v>
      </c>
      <c r="H855" s="7">
        <v>153730</v>
      </c>
      <c r="I855" s="12">
        <f>H855/G855*100</f>
        <v>46.304216867469876</v>
      </c>
      <c r="J855" s="12">
        <f t="shared" si="13"/>
        <v>3.3731968041298401</v>
      </c>
      <c r="K855" s="7">
        <v>307466</v>
      </c>
      <c r="L855" s="7">
        <v>55651</v>
      </c>
      <c r="M855" s="7">
        <f>G855-L855</f>
        <v>276349</v>
      </c>
      <c r="N855" s="7">
        <v>149002.953125</v>
      </c>
      <c r="O855" s="22">
        <f>M855/N855</f>
        <v>1.8546545165998702</v>
      </c>
      <c r="P855" s="27">
        <v>1631</v>
      </c>
      <c r="Q855" s="32">
        <f>M855/P855</f>
        <v>169.43531575720417</v>
      </c>
      <c r="R855" s="37" t="s">
        <v>1667</v>
      </c>
      <c r="S855" s="42">
        <f>ABS(O2306-O855)*100</f>
        <v>47.629772655349576</v>
      </c>
      <c r="T855" t="s">
        <v>74</v>
      </c>
      <c r="V855" s="7">
        <v>49500</v>
      </c>
      <c r="W855" t="s">
        <v>33</v>
      </c>
      <c r="X855" s="17" t="s">
        <v>34</v>
      </c>
      <c r="Z855" t="s">
        <v>1668</v>
      </c>
      <c r="AA855">
        <v>401</v>
      </c>
      <c r="AB855">
        <v>47</v>
      </c>
    </row>
    <row r="856" spans="1:28" x14ac:dyDescent="0.25">
      <c r="A856" t="s">
        <v>1839</v>
      </c>
      <c r="B856" t="s">
        <v>1840</v>
      </c>
      <c r="C856" s="17">
        <v>44931</v>
      </c>
      <c r="D856" s="7">
        <v>336200</v>
      </c>
      <c r="E856" t="s">
        <v>29</v>
      </c>
      <c r="F856" t="s">
        <v>30</v>
      </c>
      <c r="G856" s="7">
        <v>336200</v>
      </c>
      <c r="H856" s="7">
        <v>170710</v>
      </c>
      <c r="I856" s="12">
        <f>H856/G856*100</f>
        <v>50.7763236168947</v>
      </c>
      <c r="J856" s="12">
        <f t="shared" si="13"/>
        <v>1.0989099452949844</v>
      </c>
      <c r="K856" s="7">
        <v>341421</v>
      </c>
      <c r="L856" s="7">
        <v>53584</v>
      </c>
      <c r="M856" s="7">
        <f>G856-L856</f>
        <v>282616</v>
      </c>
      <c r="N856" s="7">
        <v>170317.75</v>
      </c>
      <c r="O856" s="22">
        <f>M856/N856</f>
        <v>1.6593455467794753</v>
      </c>
      <c r="P856" s="27">
        <v>2013</v>
      </c>
      <c r="Q856" s="32">
        <f>M856/P856</f>
        <v>140.39542970690511</v>
      </c>
      <c r="R856" s="37" t="s">
        <v>1667</v>
      </c>
      <c r="S856" s="42">
        <f>ABS(O2306-O856)*100</f>
        <v>28.098875673310086</v>
      </c>
      <c r="T856" t="s">
        <v>74</v>
      </c>
      <c r="V856" s="7">
        <v>49500</v>
      </c>
      <c r="W856" t="s">
        <v>33</v>
      </c>
      <c r="X856" s="17" t="s">
        <v>34</v>
      </c>
      <c r="Z856" t="s">
        <v>1668</v>
      </c>
      <c r="AA856">
        <v>401</v>
      </c>
      <c r="AB856">
        <v>47</v>
      </c>
    </row>
    <row r="857" spans="1:28" x14ac:dyDescent="0.25">
      <c r="A857" t="s">
        <v>1841</v>
      </c>
      <c r="B857" t="s">
        <v>1842</v>
      </c>
      <c r="C857" s="17">
        <v>44454</v>
      </c>
      <c r="D857" s="7">
        <v>261000</v>
      </c>
      <c r="E857" t="s">
        <v>29</v>
      </c>
      <c r="F857" t="s">
        <v>30</v>
      </c>
      <c r="G857" s="7">
        <v>261000</v>
      </c>
      <c r="H857" s="7">
        <v>126860</v>
      </c>
      <c r="I857" s="12">
        <f>H857/G857*100</f>
        <v>48.605363984674327</v>
      </c>
      <c r="J857" s="12">
        <f t="shared" si="13"/>
        <v>1.0720496869253893</v>
      </c>
      <c r="K857" s="7">
        <v>253722</v>
      </c>
      <c r="L857" s="7">
        <v>52441</v>
      </c>
      <c r="M857" s="7">
        <f>G857-L857</f>
        <v>208559</v>
      </c>
      <c r="N857" s="7">
        <v>119101.1796875</v>
      </c>
      <c r="O857" s="22">
        <f>M857/N857</f>
        <v>1.7511077602020499</v>
      </c>
      <c r="P857" s="27">
        <v>1300</v>
      </c>
      <c r="Q857" s="32">
        <f>M857/P857</f>
        <v>160.43</v>
      </c>
      <c r="R857" s="37" t="s">
        <v>1667</v>
      </c>
      <c r="S857" s="42">
        <f>ABS(O2306-O857)*100</f>
        <v>37.275097015567546</v>
      </c>
      <c r="T857" t="s">
        <v>74</v>
      </c>
      <c r="V857" s="7">
        <v>49500</v>
      </c>
      <c r="W857" t="s">
        <v>33</v>
      </c>
      <c r="X857" s="17" t="s">
        <v>34</v>
      </c>
      <c r="Z857" t="s">
        <v>1668</v>
      </c>
      <c r="AA857">
        <v>401</v>
      </c>
      <c r="AB857">
        <v>45</v>
      </c>
    </row>
    <row r="858" spans="1:28" x14ac:dyDescent="0.25">
      <c r="A858" t="s">
        <v>1843</v>
      </c>
      <c r="B858" t="s">
        <v>1844</v>
      </c>
      <c r="C858" s="17">
        <v>44635</v>
      </c>
      <c r="D858" s="7">
        <v>292000</v>
      </c>
      <c r="E858" t="s">
        <v>29</v>
      </c>
      <c r="F858" t="s">
        <v>30</v>
      </c>
      <c r="G858" s="7">
        <v>292000</v>
      </c>
      <c r="H858" s="7">
        <v>127250</v>
      </c>
      <c r="I858" s="12">
        <f>H858/G858*100</f>
        <v>43.578767123287669</v>
      </c>
      <c r="J858" s="12">
        <f t="shared" si="13"/>
        <v>6.0986465483120469</v>
      </c>
      <c r="K858" s="7">
        <v>254506</v>
      </c>
      <c r="L858" s="7">
        <v>52762</v>
      </c>
      <c r="M858" s="7">
        <f>G858-L858</f>
        <v>239238</v>
      </c>
      <c r="N858" s="7">
        <v>119375.1484375</v>
      </c>
      <c r="O858" s="22">
        <f>M858/N858</f>
        <v>2.004085466124093</v>
      </c>
      <c r="P858" s="27">
        <v>1203</v>
      </c>
      <c r="Q858" s="32">
        <f>M858/P858</f>
        <v>198.86783042394015</v>
      </c>
      <c r="R858" s="37" t="s">
        <v>1667</v>
      </c>
      <c r="S858" s="42">
        <f>ABS(O2306-O858)*100</f>
        <v>62.572867607771855</v>
      </c>
      <c r="T858" t="s">
        <v>74</v>
      </c>
      <c r="V858" s="7">
        <v>49500</v>
      </c>
      <c r="W858" t="s">
        <v>33</v>
      </c>
      <c r="X858" s="17" t="s">
        <v>34</v>
      </c>
      <c r="Z858" t="s">
        <v>1668</v>
      </c>
      <c r="AA858">
        <v>401</v>
      </c>
      <c r="AB858">
        <v>45</v>
      </c>
    </row>
    <row r="859" spans="1:28" x14ac:dyDescent="0.25">
      <c r="A859" t="s">
        <v>1845</v>
      </c>
      <c r="B859" t="s">
        <v>1846</v>
      </c>
      <c r="C859" s="17">
        <v>44642</v>
      </c>
      <c r="D859" s="7">
        <v>417000</v>
      </c>
      <c r="E859" t="s">
        <v>29</v>
      </c>
      <c r="F859" t="s">
        <v>30</v>
      </c>
      <c r="G859" s="7">
        <v>417000</v>
      </c>
      <c r="H859" s="7">
        <v>169620</v>
      </c>
      <c r="I859" s="12">
        <f>H859/G859*100</f>
        <v>40.676258992805749</v>
      </c>
      <c r="J859" s="12">
        <f t="shared" si="13"/>
        <v>9.0011546787939665</v>
      </c>
      <c r="K859" s="7">
        <v>339235</v>
      </c>
      <c r="L859" s="7">
        <v>54473</v>
      </c>
      <c r="M859" s="7">
        <f>G859-L859</f>
        <v>362527</v>
      </c>
      <c r="N859" s="7">
        <v>168498.21875</v>
      </c>
      <c r="O859" s="22">
        <f>M859/N859</f>
        <v>2.1515182931273569</v>
      </c>
      <c r="P859" s="27">
        <v>2749</v>
      </c>
      <c r="Q859" s="32">
        <f>M859/P859</f>
        <v>131.87595489268824</v>
      </c>
      <c r="R859" s="37" t="s">
        <v>1667</v>
      </c>
      <c r="S859" s="42">
        <f>ABS(O2306-O859)*100</f>
        <v>77.316150308098244</v>
      </c>
      <c r="T859" t="s">
        <v>32</v>
      </c>
      <c r="V859" s="7">
        <v>49500</v>
      </c>
      <c r="W859" t="s">
        <v>33</v>
      </c>
      <c r="X859" s="17" t="s">
        <v>34</v>
      </c>
      <c r="Z859" t="s">
        <v>1668</v>
      </c>
      <c r="AA859">
        <v>401</v>
      </c>
      <c r="AB859">
        <v>42</v>
      </c>
    </row>
    <row r="860" spans="1:28" x14ac:dyDescent="0.25">
      <c r="A860" t="s">
        <v>1847</v>
      </c>
      <c r="B860" t="s">
        <v>1848</v>
      </c>
      <c r="C860" s="17">
        <v>44483</v>
      </c>
      <c r="D860" s="7">
        <v>291000</v>
      </c>
      <c r="E860" t="s">
        <v>29</v>
      </c>
      <c r="F860" t="s">
        <v>30</v>
      </c>
      <c r="G860" s="7">
        <v>291000</v>
      </c>
      <c r="H860" s="7">
        <v>149350</v>
      </c>
      <c r="I860" s="12">
        <f>H860/G860*100</f>
        <v>51.32302405498281</v>
      </c>
      <c r="J860" s="12">
        <f t="shared" si="13"/>
        <v>1.6456103833830937</v>
      </c>
      <c r="K860" s="7">
        <v>298708</v>
      </c>
      <c r="L860" s="7">
        <v>52524</v>
      </c>
      <c r="M860" s="7">
        <f>G860-L860</f>
        <v>238476</v>
      </c>
      <c r="N860" s="7">
        <v>145671</v>
      </c>
      <c r="O860" s="22">
        <f>M860/N860</f>
        <v>1.6370863109335421</v>
      </c>
      <c r="P860" s="27">
        <v>1838</v>
      </c>
      <c r="Q860" s="32">
        <f>M860/P860</f>
        <v>129.74755168661588</v>
      </c>
      <c r="R860" s="37" t="s">
        <v>1667</v>
      </c>
      <c r="S860" s="42">
        <f>ABS(O2306-O860)*100</f>
        <v>25.872952088716762</v>
      </c>
      <c r="T860" t="s">
        <v>74</v>
      </c>
      <c r="V860" s="7">
        <v>49500</v>
      </c>
      <c r="W860" t="s">
        <v>33</v>
      </c>
      <c r="X860" s="17" t="s">
        <v>34</v>
      </c>
      <c r="Z860" t="s">
        <v>1668</v>
      </c>
      <c r="AA860">
        <v>401</v>
      </c>
      <c r="AB860">
        <v>47</v>
      </c>
    </row>
    <row r="861" spans="1:28" x14ac:dyDescent="0.25">
      <c r="A861" t="s">
        <v>1849</v>
      </c>
      <c r="B861" t="s">
        <v>1850</v>
      </c>
      <c r="C861" s="17">
        <v>44361</v>
      </c>
      <c r="D861" s="7">
        <v>283500</v>
      </c>
      <c r="E861" t="s">
        <v>29</v>
      </c>
      <c r="F861" t="s">
        <v>30</v>
      </c>
      <c r="G861" s="7">
        <v>283500</v>
      </c>
      <c r="H861" s="7">
        <v>145640</v>
      </c>
      <c r="I861" s="12">
        <f>H861/G861*100</f>
        <v>51.372134038800709</v>
      </c>
      <c r="J861" s="12">
        <f t="shared" si="13"/>
        <v>1.6947203672009934</v>
      </c>
      <c r="K861" s="7">
        <v>291277</v>
      </c>
      <c r="L861" s="7">
        <v>52437</v>
      </c>
      <c r="M861" s="7">
        <f>G861-L861</f>
        <v>231063</v>
      </c>
      <c r="N861" s="7">
        <v>141325.4375</v>
      </c>
      <c r="O861" s="22">
        <f>M861/N861</f>
        <v>1.6349710574927461</v>
      </c>
      <c r="P861" s="27">
        <v>1972</v>
      </c>
      <c r="Q861" s="32">
        <f>M861/P861</f>
        <v>117.17190669371196</v>
      </c>
      <c r="R861" s="37" t="s">
        <v>1667</v>
      </c>
      <c r="S861" s="42">
        <f>ABS(O2306-O861)*100</f>
        <v>25.661426744637161</v>
      </c>
      <c r="T861" t="s">
        <v>156</v>
      </c>
      <c r="V861" s="7">
        <v>49500</v>
      </c>
      <c r="W861" t="s">
        <v>33</v>
      </c>
      <c r="X861" s="17" t="s">
        <v>34</v>
      </c>
      <c r="Z861" t="s">
        <v>1668</v>
      </c>
      <c r="AA861">
        <v>401</v>
      </c>
      <c r="AB861">
        <v>47</v>
      </c>
    </row>
    <row r="862" spans="1:28" x14ac:dyDescent="0.25">
      <c r="A862" t="s">
        <v>1851</v>
      </c>
      <c r="B862" t="s">
        <v>1852</v>
      </c>
      <c r="C862" s="17">
        <v>44817</v>
      </c>
      <c r="D862" s="7">
        <v>325000</v>
      </c>
      <c r="E862" t="s">
        <v>29</v>
      </c>
      <c r="F862" t="s">
        <v>30</v>
      </c>
      <c r="G862" s="7">
        <v>325000</v>
      </c>
      <c r="H862" s="7">
        <v>152140</v>
      </c>
      <c r="I862" s="12">
        <f>H862/G862*100</f>
        <v>46.812307692307691</v>
      </c>
      <c r="J862" s="12">
        <f t="shared" si="13"/>
        <v>2.865105979292025</v>
      </c>
      <c r="K862" s="7">
        <v>304284</v>
      </c>
      <c r="L862" s="7">
        <v>53584</v>
      </c>
      <c r="M862" s="7">
        <f>G862-L862</f>
        <v>271416</v>
      </c>
      <c r="N862" s="7">
        <v>148343.1875</v>
      </c>
      <c r="O862" s="22">
        <f>M862/N862</f>
        <v>1.8296492381896541</v>
      </c>
      <c r="P862" s="27">
        <v>1512</v>
      </c>
      <c r="Q862" s="32">
        <f>M862/P862</f>
        <v>179.50793650793651</v>
      </c>
      <c r="R862" s="37" t="s">
        <v>1667</v>
      </c>
      <c r="S862" s="42">
        <f>ABS(O2306-O862)*100</f>
        <v>45.129244814327961</v>
      </c>
      <c r="T862" t="s">
        <v>74</v>
      </c>
      <c r="V862" s="7">
        <v>49500</v>
      </c>
      <c r="W862" t="s">
        <v>33</v>
      </c>
      <c r="X862" s="17" t="s">
        <v>34</v>
      </c>
      <c r="Z862" t="s">
        <v>1668</v>
      </c>
      <c r="AA862">
        <v>401</v>
      </c>
      <c r="AB862">
        <v>47</v>
      </c>
    </row>
    <row r="863" spans="1:28" x14ac:dyDescent="0.25">
      <c r="A863" t="s">
        <v>1853</v>
      </c>
      <c r="B863" t="s">
        <v>1854</v>
      </c>
      <c r="C863" s="17">
        <v>44519</v>
      </c>
      <c r="D863" s="7">
        <v>330000</v>
      </c>
      <c r="E863" t="s">
        <v>29</v>
      </c>
      <c r="F863" t="s">
        <v>30</v>
      </c>
      <c r="G863" s="7">
        <v>330000</v>
      </c>
      <c r="H863" s="7">
        <v>172430</v>
      </c>
      <c r="I863" s="12">
        <f>H863/G863*100</f>
        <v>52.25151515151515</v>
      </c>
      <c r="J863" s="12">
        <f t="shared" si="13"/>
        <v>2.5741014799154343</v>
      </c>
      <c r="K863" s="7">
        <v>344867</v>
      </c>
      <c r="L863" s="7">
        <v>57452</v>
      </c>
      <c r="M863" s="7">
        <f>G863-L863</f>
        <v>272548</v>
      </c>
      <c r="N863" s="7">
        <v>170068.046875</v>
      </c>
      <c r="O863" s="22">
        <f>M863/N863</f>
        <v>1.60258205470145</v>
      </c>
      <c r="P863" s="27">
        <v>2392</v>
      </c>
      <c r="Q863" s="32">
        <f>M863/P863</f>
        <v>113.94147157190635</v>
      </c>
      <c r="R863" s="37" t="s">
        <v>1667</v>
      </c>
      <c r="S863" s="42">
        <f>ABS(O2306-O863)*100</f>
        <v>22.422526465507552</v>
      </c>
      <c r="T863" t="s">
        <v>156</v>
      </c>
      <c r="V863" s="7">
        <v>49500</v>
      </c>
      <c r="W863" t="s">
        <v>33</v>
      </c>
      <c r="X863" s="17" t="s">
        <v>34</v>
      </c>
      <c r="Z863" t="s">
        <v>1668</v>
      </c>
      <c r="AA863">
        <v>401</v>
      </c>
      <c r="AB863">
        <v>47</v>
      </c>
    </row>
    <row r="864" spans="1:28" x14ac:dyDescent="0.25">
      <c r="A864" t="s">
        <v>1855</v>
      </c>
      <c r="B864" t="s">
        <v>1856</v>
      </c>
      <c r="C864" s="17">
        <v>44372</v>
      </c>
      <c r="D864" s="7">
        <v>250000</v>
      </c>
      <c r="E864" t="s">
        <v>29</v>
      </c>
      <c r="F864" t="s">
        <v>30</v>
      </c>
      <c r="G864" s="7">
        <v>250000</v>
      </c>
      <c r="H864" s="7">
        <v>151700</v>
      </c>
      <c r="I864" s="12">
        <f>H864/G864*100</f>
        <v>60.68</v>
      </c>
      <c r="J864" s="12">
        <f t="shared" si="13"/>
        <v>11.002586328400284</v>
      </c>
      <c r="K864" s="7">
        <v>303405</v>
      </c>
      <c r="L864" s="7">
        <v>55237</v>
      </c>
      <c r="M864" s="7">
        <f>G864-L864</f>
        <v>194763</v>
      </c>
      <c r="N864" s="7">
        <v>146844.96875</v>
      </c>
      <c r="O864" s="22">
        <f>M864/N864</f>
        <v>1.326317146974094</v>
      </c>
      <c r="P864" s="27">
        <v>1666</v>
      </c>
      <c r="Q864" s="32">
        <f>M864/P864</f>
        <v>116.9045618247299</v>
      </c>
      <c r="R864" s="37" t="s">
        <v>1667</v>
      </c>
      <c r="S864" s="42">
        <f>ABS(O2306-O864)*100</f>
        <v>5.2039643072280484</v>
      </c>
      <c r="T864" t="s">
        <v>74</v>
      </c>
      <c r="V864" s="7">
        <v>49500</v>
      </c>
      <c r="W864" t="s">
        <v>33</v>
      </c>
      <c r="X864" s="17" t="s">
        <v>34</v>
      </c>
      <c r="Z864" t="s">
        <v>1668</v>
      </c>
      <c r="AA864">
        <v>401</v>
      </c>
      <c r="AB864">
        <v>47</v>
      </c>
    </row>
    <row r="865" spans="1:28" x14ac:dyDescent="0.25">
      <c r="A865" t="s">
        <v>1857</v>
      </c>
      <c r="B865" t="s">
        <v>1858</v>
      </c>
      <c r="C865" s="17">
        <v>44803</v>
      </c>
      <c r="D865" s="7">
        <v>320000</v>
      </c>
      <c r="E865" t="s">
        <v>29</v>
      </c>
      <c r="F865" t="s">
        <v>30</v>
      </c>
      <c r="G865" s="7">
        <v>320000</v>
      </c>
      <c r="H865" s="7">
        <v>148440</v>
      </c>
      <c r="I865" s="12">
        <f>H865/G865*100</f>
        <v>46.387499999999996</v>
      </c>
      <c r="J865" s="12">
        <f t="shared" si="13"/>
        <v>3.2899136715997201</v>
      </c>
      <c r="K865" s="7">
        <v>296886</v>
      </c>
      <c r="L865" s="7">
        <v>53621</v>
      </c>
      <c r="M865" s="7">
        <f>G865-L865</f>
        <v>266379</v>
      </c>
      <c r="N865" s="7">
        <v>143943.78125</v>
      </c>
      <c r="O865" s="22">
        <f>M865/N865</f>
        <v>1.8505766465683977</v>
      </c>
      <c r="P865" s="27">
        <v>1944</v>
      </c>
      <c r="Q865" s="32">
        <f>M865/P865</f>
        <v>137.02623456790124</v>
      </c>
      <c r="R865" s="37" t="s">
        <v>1667</v>
      </c>
      <c r="S865" s="42">
        <f>ABS(O2306-O865)*100</f>
        <v>47.221985652202328</v>
      </c>
      <c r="T865" t="s">
        <v>156</v>
      </c>
      <c r="V865" s="7">
        <v>49500</v>
      </c>
      <c r="W865" t="s">
        <v>33</v>
      </c>
      <c r="X865" s="17" t="s">
        <v>34</v>
      </c>
      <c r="Z865" t="s">
        <v>1668</v>
      </c>
      <c r="AA865">
        <v>401</v>
      </c>
      <c r="AB865">
        <v>47</v>
      </c>
    </row>
    <row r="866" spans="1:28" x14ac:dyDescent="0.25">
      <c r="A866" t="s">
        <v>1859</v>
      </c>
      <c r="B866" t="s">
        <v>1860</v>
      </c>
      <c r="C866" s="17">
        <v>44631</v>
      </c>
      <c r="D866" s="7">
        <v>632000</v>
      </c>
      <c r="E866" t="s">
        <v>29</v>
      </c>
      <c r="F866" t="s">
        <v>30</v>
      </c>
      <c r="G866" s="7">
        <v>632000</v>
      </c>
      <c r="H866" s="7">
        <v>345260</v>
      </c>
      <c r="I866" s="12">
        <f>H866/G866*100</f>
        <v>54.629746835443036</v>
      </c>
      <c r="J866" s="12">
        <f t="shared" si="13"/>
        <v>4.9523331638433206</v>
      </c>
      <c r="K866" s="7">
        <v>690513</v>
      </c>
      <c r="L866" s="7">
        <v>82886</v>
      </c>
      <c r="M866" s="7">
        <f>G866-L866</f>
        <v>549114</v>
      </c>
      <c r="N866" s="7">
        <v>384574.0625</v>
      </c>
      <c r="O866" s="22">
        <f>M866/N866</f>
        <v>1.4278498046133832</v>
      </c>
      <c r="P866" s="27">
        <v>5541</v>
      </c>
      <c r="Q866" s="32">
        <f>M866/P866</f>
        <v>99.100162425554956</v>
      </c>
      <c r="R866" s="37" t="s">
        <v>1861</v>
      </c>
      <c r="S866" s="42">
        <f>ABS(O2306-O866)*100</f>
        <v>4.949301456700872</v>
      </c>
      <c r="T866" t="s">
        <v>32</v>
      </c>
      <c r="V866" s="7">
        <v>79200</v>
      </c>
      <c r="W866" t="s">
        <v>33</v>
      </c>
      <c r="X866" s="17" t="s">
        <v>34</v>
      </c>
      <c r="Z866" t="s">
        <v>1668</v>
      </c>
      <c r="AA866">
        <v>401</v>
      </c>
      <c r="AB866">
        <v>57</v>
      </c>
    </row>
    <row r="867" spans="1:28" x14ac:dyDescent="0.25">
      <c r="A867" t="s">
        <v>1862</v>
      </c>
      <c r="B867" t="s">
        <v>1863</v>
      </c>
      <c r="C867" s="17">
        <v>44771</v>
      </c>
      <c r="D867" s="7">
        <v>425000</v>
      </c>
      <c r="E867" t="s">
        <v>29</v>
      </c>
      <c r="F867" t="s">
        <v>30</v>
      </c>
      <c r="G867" s="7">
        <v>425000</v>
      </c>
      <c r="H867" s="7">
        <v>178490</v>
      </c>
      <c r="I867" s="12">
        <f>H867/G867*100</f>
        <v>41.997647058823532</v>
      </c>
      <c r="J867" s="12">
        <f t="shared" si="13"/>
        <v>7.6797666127761843</v>
      </c>
      <c r="K867" s="7">
        <v>356976</v>
      </c>
      <c r="L867" s="7">
        <v>97238</v>
      </c>
      <c r="M867" s="7">
        <f>G867-L867</f>
        <v>327762</v>
      </c>
      <c r="N867" s="7">
        <v>164391.140625</v>
      </c>
      <c r="O867" s="22">
        <f>M867/N867</f>
        <v>1.9937935752126241</v>
      </c>
      <c r="P867" s="27">
        <v>2320</v>
      </c>
      <c r="Q867" s="32">
        <f>M867/P867</f>
        <v>141.27672413793104</v>
      </c>
      <c r="R867" s="37" t="s">
        <v>1861</v>
      </c>
      <c r="S867" s="42">
        <f>ABS(O2306-O867)*100</f>
        <v>61.543678516624965</v>
      </c>
      <c r="T867" t="s">
        <v>74</v>
      </c>
      <c r="V867" s="7">
        <v>82830</v>
      </c>
      <c r="W867" t="s">
        <v>33</v>
      </c>
      <c r="X867" s="17" t="s">
        <v>34</v>
      </c>
      <c r="Z867" t="s">
        <v>1668</v>
      </c>
      <c r="AA867">
        <v>401</v>
      </c>
      <c r="AB867">
        <v>47</v>
      </c>
    </row>
    <row r="868" spans="1:28" x14ac:dyDescent="0.25">
      <c r="A868" t="s">
        <v>1864</v>
      </c>
      <c r="B868" t="s">
        <v>1865</v>
      </c>
      <c r="C868" s="17">
        <v>44937</v>
      </c>
      <c r="D868" s="7">
        <v>284500</v>
      </c>
      <c r="E868" t="s">
        <v>29</v>
      </c>
      <c r="F868" t="s">
        <v>30</v>
      </c>
      <c r="G868" s="7">
        <v>284500</v>
      </c>
      <c r="H868" s="7">
        <v>151770</v>
      </c>
      <c r="I868" s="12">
        <f>H868/G868*100</f>
        <v>53.346221441124776</v>
      </c>
      <c r="J868" s="12">
        <f t="shared" si="13"/>
        <v>3.6688077695250598</v>
      </c>
      <c r="K868" s="7">
        <v>303530</v>
      </c>
      <c r="L868" s="7">
        <v>57578</v>
      </c>
      <c r="M868" s="7">
        <f>G868-L868</f>
        <v>226922</v>
      </c>
      <c r="N868" s="7">
        <v>145533.734375</v>
      </c>
      <c r="O868" s="22">
        <f>M868/N868</f>
        <v>1.5592398626650028</v>
      </c>
      <c r="P868" s="27">
        <v>1525</v>
      </c>
      <c r="Q868" s="32">
        <f>M868/P868</f>
        <v>148.80131147540985</v>
      </c>
      <c r="R868" s="37" t="s">
        <v>1667</v>
      </c>
      <c r="S868" s="42">
        <f>ABS(O2306-O868)*100</f>
        <v>18.088307261862834</v>
      </c>
      <c r="T868" t="s">
        <v>74</v>
      </c>
      <c r="V868" s="7">
        <v>49500</v>
      </c>
      <c r="W868" t="s">
        <v>33</v>
      </c>
      <c r="X868" s="17" t="s">
        <v>34</v>
      </c>
      <c r="Z868" t="s">
        <v>1668</v>
      </c>
      <c r="AA868">
        <v>401</v>
      </c>
      <c r="AB868">
        <v>47</v>
      </c>
    </row>
    <row r="869" spans="1:28" x14ac:dyDescent="0.25">
      <c r="A869" t="s">
        <v>1866</v>
      </c>
      <c r="B869" t="s">
        <v>1867</v>
      </c>
      <c r="C869" s="17">
        <v>44424</v>
      </c>
      <c r="D869" s="7">
        <v>317500</v>
      </c>
      <c r="E869" t="s">
        <v>29</v>
      </c>
      <c r="F869" t="s">
        <v>30</v>
      </c>
      <c r="G869" s="7">
        <v>317500</v>
      </c>
      <c r="H869" s="7">
        <v>143890</v>
      </c>
      <c r="I869" s="12">
        <f>H869/G869*100</f>
        <v>45.319685039370079</v>
      </c>
      <c r="J869" s="12">
        <f t="shared" si="13"/>
        <v>4.3577286322296374</v>
      </c>
      <c r="K869" s="7">
        <v>287783</v>
      </c>
      <c r="L869" s="7">
        <v>55641</v>
      </c>
      <c r="M869" s="7">
        <f>G869-L869</f>
        <v>261859</v>
      </c>
      <c r="N869" s="7">
        <v>137362.125</v>
      </c>
      <c r="O869" s="22">
        <f>M869/N869</f>
        <v>1.9063406306505524</v>
      </c>
      <c r="P869" s="27">
        <v>1452</v>
      </c>
      <c r="Q869" s="32">
        <f>M869/P869</f>
        <v>180.34366391184574</v>
      </c>
      <c r="R869" s="37" t="s">
        <v>1667</v>
      </c>
      <c r="S869" s="42">
        <f>ABS(O2306-O869)*100</f>
        <v>52.798384060417789</v>
      </c>
      <c r="T869" t="s">
        <v>74</v>
      </c>
      <c r="V869" s="7">
        <v>49500</v>
      </c>
      <c r="W869" t="s">
        <v>33</v>
      </c>
      <c r="X869" s="17" t="s">
        <v>34</v>
      </c>
      <c r="Z869" t="s">
        <v>1668</v>
      </c>
      <c r="AA869">
        <v>401</v>
      </c>
      <c r="AB869">
        <v>47</v>
      </c>
    </row>
    <row r="870" spans="1:28" x14ac:dyDescent="0.25">
      <c r="A870" t="s">
        <v>1868</v>
      </c>
      <c r="B870" t="s">
        <v>1869</v>
      </c>
      <c r="C870" s="17">
        <v>44571</v>
      </c>
      <c r="D870" s="7">
        <v>250000</v>
      </c>
      <c r="E870" t="s">
        <v>260</v>
      </c>
      <c r="F870" t="s">
        <v>30</v>
      </c>
      <c r="G870" s="7">
        <v>250000</v>
      </c>
      <c r="H870" s="7">
        <v>170160</v>
      </c>
      <c r="I870" s="12">
        <f>H870/G870*100</f>
        <v>68.064000000000007</v>
      </c>
      <c r="J870" s="12">
        <f t="shared" si="13"/>
        <v>18.386586328400291</v>
      </c>
      <c r="K870" s="7">
        <v>340314</v>
      </c>
      <c r="L870" s="7">
        <v>63068</v>
      </c>
      <c r="M870" s="7">
        <f>G870-L870</f>
        <v>186932</v>
      </c>
      <c r="N870" s="7">
        <v>164050.890625</v>
      </c>
      <c r="O870" s="22">
        <f>M870/N870</f>
        <v>1.1394756790885299</v>
      </c>
      <c r="P870" s="27">
        <v>1854</v>
      </c>
      <c r="Q870" s="32">
        <f>M870/P870</f>
        <v>100.82632146709817</v>
      </c>
      <c r="R870" s="37" t="s">
        <v>1667</v>
      </c>
      <c r="S870" s="42">
        <f>ABS(O2306-O870)*100</f>
        <v>23.88811109578446</v>
      </c>
      <c r="T870" t="s">
        <v>74</v>
      </c>
      <c r="V870" s="7">
        <v>49500</v>
      </c>
      <c r="W870" t="s">
        <v>33</v>
      </c>
      <c r="X870" s="17" t="s">
        <v>34</v>
      </c>
      <c r="Z870" t="s">
        <v>1668</v>
      </c>
      <c r="AA870">
        <v>401</v>
      </c>
      <c r="AB870">
        <v>47</v>
      </c>
    </row>
    <row r="871" spans="1:28" x14ac:dyDescent="0.25">
      <c r="A871" t="s">
        <v>1870</v>
      </c>
      <c r="B871" t="s">
        <v>1871</v>
      </c>
      <c r="C871" s="17">
        <v>44778</v>
      </c>
      <c r="D871" s="7">
        <v>381111</v>
      </c>
      <c r="E871" t="s">
        <v>29</v>
      </c>
      <c r="F871" t="s">
        <v>30</v>
      </c>
      <c r="G871" s="7">
        <v>381111</v>
      </c>
      <c r="H871" s="7">
        <v>161750</v>
      </c>
      <c r="I871" s="12">
        <f>H871/G871*100</f>
        <v>42.441703335773568</v>
      </c>
      <c r="J871" s="12">
        <f t="shared" si="13"/>
        <v>7.2357103358261483</v>
      </c>
      <c r="K871" s="7">
        <v>323501</v>
      </c>
      <c r="L871" s="7">
        <v>53275</v>
      </c>
      <c r="M871" s="7">
        <f>G871-L871</f>
        <v>327836</v>
      </c>
      <c r="N871" s="7">
        <v>159897.046875</v>
      </c>
      <c r="O871" s="22">
        <f>M871/N871</f>
        <v>2.0502942762681964</v>
      </c>
      <c r="P871" s="27">
        <v>2185</v>
      </c>
      <c r="Q871" s="32">
        <f>M871/P871</f>
        <v>150.03935926773454</v>
      </c>
      <c r="R871" s="37" t="s">
        <v>1667</v>
      </c>
      <c r="S871" s="42">
        <f>ABS(O2306-O871)*100</f>
        <v>67.193748622182198</v>
      </c>
      <c r="T871" t="s">
        <v>32</v>
      </c>
      <c r="V871" s="7">
        <v>49500</v>
      </c>
      <c r="W871" t="s">
        <v>33</v>
      </c>
      <c r="X871" s="17" t="s">
        <v>34</v>
      </c>
      <c r="Z871" t="s">
        <v>1668</v>
      </c>
      <c r="AA871">
        <v>401</v>
      </c>
      <c r="AB871">
        <v>47</v>
      </c>
    </row>
    <row r="872" spans="1:28" x14ac:dyDescent="0.25">
      <c r="A872" t="s">
        <v>1872</v>
      </c>
      <c r="B872" t="s">
        <v>1873</v>
      </c>
      <c r="C872" s="17">
        <v>44879</v>
      </c>
      <c r="D872" s="7">
        <v>350000</v>
      </c>
      <c r="E872" t="s">
        <v>29</v>
      </c>
      <c r="F872" t="s">
        <v>30</v>
      </c>
      <c r="G872" s="7">
        <v>350000</v>
      </c>
      <c r="H872" s="7">
        <v>139460</v>
      </c>
      <c r="I872" s="12">
        <f>H872/G872*100</f>
        <v>39.845714285714287</v>
      </c>
      <c r="J872" s="12">
        <f t="shared" si="13"/>
        <v>9.8316993858854289</v>
      </c>
      <c r="K872" s="7">
        <v>278924</v>
      </c>
      <c r="L872" s="7">
        <v>60235</v>
      </c>
      <c r="M872" s="7">
        <f>G872-L872</f>
        <v>289765</v>
      </c>
      <c r="N872" s="7">
        <v>129401.7734375</v>
      </c>
      <c r="O872" s="22">
        <f>M872/N872</f>
        <v>2.2392660649272642</v>
      </c>
      <c r="P872" s="27">
        <v>1300</v>
      </c>
      <c r="Q872" s="32">
        <f>M872/P872</f>
        <v>222.89615384615385</v>
      </c>
      <c r="R872" s="37" t="s">
        <v>1667</v>
      </c>
      <c r="S872" s="42">
        <f>ABS(O2306-O872)*100</f>
        <v>86.09092748808898</v>
      </c>
      <c r="T872" t="s">
        <v>74</v>
      </c>
      <c r="V872" s="7">
        <v>49500</v>
      </c>
      <c r="W872" t="s">
        <v>33</v>
      </c>
      <c r="X872" s="17" t="s">
        <v>34</v>
      </c>
      <c r="Z872" t="s">
        <v>1668</v>
      </c>
      <c r="AA872">
        <v>401</v>
      </c>
      <c r="AB872">
        <v>47</v>
      </c>
    </row>
    <row r="873" spans="1:28" x14ac:dyDescent="0.25">
      <c r="A873" t="s">
        <v>1874</v>
      </c>
      <c r="B873" t="s">
        <v>1875</v>
      </c>
      <c r="C873" s="17">
        <v>44742</v>
      </c>
      <c r="D873" s="7">
        <v>368500</v>
      </c>
      <c r="E873" t="s">
        <v>29</v>
      </c>
      <c r="F873" t="s">
        <v>30</v>
      </c>
      <c r="G873" s="7">
        <v>368500</v>
      </c>
      <c r="H873" s="7">
        <v>150330</v>
      </c>
      <c r="I873" s="12">
        <f>H873/G873*100</f>
        <v>40.795115332428765</v>
      </c>
      <c r="J873" s="12">
        <f t="shared" si="13"/>
        <v>8.8822983391709514</v>
      </c>
      <c r="K873" s="7">
        <v>300658</v>
      </c>
      <c r="L873" s="7">
        <v>51983</v>
      </c>
      <c r="M873" s="7">
        <f>G873-L873</f>
        <v>316517</v>
      </c>
      <c r="N873" s="7">
        <v>147144.96875</v>
      </c>
      <c r="O873" s="22">
        <f>M873/N873</f>
        <v>2.1510555385537096</v>
      </c>
      <c r="P873" s="27">
        <v>1608</v>
      </c>
      <c r="Q873" s="32">
        <f>M873/P873</f>
        <v>196.83893034825871</v>
      </c>
      <c r="R873" s="37" t="s">
        <v>1667</v>
      </c>
      <c r="S873" s="42">
        <f>ABS(O2306-O873)*100</f>
        <v>77.269874850733515</v>
      </c>
      <c r="T873" t="s">
        <v>74</v>
      </c>
      <c r="V873" s="7">
        <v>49500</v>
      </c>
      <c r="W873" t="s">
        <v>33</v>
      </c>
      <c r="X873" s="17" t="s">
        <v>34</v>
      </c>
      <c r="Z873" t="s">
        <v>1668</v>
      </c>
      <c r="AA873">
        <v>401</v>
      </c>
      <c r="AB873">
        <v>47</v>
      </c>
    </row>
    <row r="874" spans="1:28" x14ac:dyDescent="0.25">
      <c r="A874" t="s">
        <v>1876</v>
      </c>
      <c r="B874" t="s">
        <v>1877</v>
      </c>
      <c r="C874" s="17">
        <v>44463</v>
      </c>
      <c r="D874" s="7">
        <v>397000</v>
      </c>
      <c r="E874" t="s">
        <v>29</v>
      </c>
      <c r="F874" t="s">
        <v>30</v>
      </c>
      <c r="G874" s="7">
        <v>397000</v>
      </c>
      <c r="H874" s="7">
        <v>158030</v>
      </c>
      <c r="I874" s="12">
        <f>H874/G874*100</f>
        <v>39.806045340050375</v>
      </c>
      <c r="J874" s="12">
        <f t="shared" si="13"/>
        <v>9.8713683315493412</v>
      </c>
      <c r="K874" s="7">
        <v>316050</v>
      </c>
      <c r="L874" s="7">
        <v>55422</v>
      </c>
      <c r="M874" s="7">
        <f>G874-L874</f>
        <v>341578</v>
      </c>
      <c r="N874" s="7">
        <v>154217.75</v>
      </c>
      <c r="O874" s="22">
        <f>M874/N874</f>
        <v>2.2149071685976485</v>
      </c>
      <c r="P874" s="27">
        <v>1839</v>
      </c>
      <c r="Q874" s="32">
        <f>M874/P874</f>
        <v>185.74116367591083</v>
      </c>
      <c r="R874" s="37" t="s">
        <v>1667</v>
      </c>
      <c r="S874" s="42">
        <f>ABS(O2306-O874)*100</f>
        <v>83.655037855127404</v>
      </c>
      <c r="T874" t="s">
        <v>74</v>
      </c>
      <c r="V874" s="7">
        <v>49500</v>
      </c>
      <c r="W874" t="s">
        <v>33</v>
      </c>
      <c r="X874" s="17" t="s">
        <v>34</v>
      </c>
      <c r="Z874" t="s">
        <v>1668</v>
      </c>
      <c r="AA874">
        <v>401</v>
      </c>
      <c r="AB874">
        <v>45</v>
      </c>
    </row>
    <row r="875" spans="1:28" x14ac:dyDescent="0.25">
      <c r="A875" t="s">
        <v>1878</v>
      </c>
      <c r="B875" t="s">
        <v>1879</v>
      </c>
      <c r="C875" s="17">
        <v>44397</v>
      </c>
      <c r="D875" s="7">
        <v>175004</v>
      </c>
      <c r="E875" t="s">
        <v>29</v>
      </c>
      <c r="F875" t="s">
        <v>30</v>
      </c>
      <c r="G875" s="7">
        <v>175004</v>
      </c>
      <c r="H875" s="7">
        <v>82380</v>
      </c>
      <c r="I875" s="12">
        <f>H875/G875*100</f>
        <v>47.073209755205596</v>
      </c>
      <c r="J875" s="12">
        <f t="shared" si="13"/>
        <v>2.6042039163941197</v>
      </c>
      <c r="K875" s="7">
        <v>164753</v>
      </c>
      <c r="L875" s="7">
        <v>26683</v>
      </c>
      <c r="M875" s="7">
        <f>G875-L875</f>
        <v>148321</v>
      </c>
      <c r="N875" s="7">
        <v>106207.6953125</v>
      </c>
      <c r="O875" s="22">
        <f>M875/N875</f>
        <v>1.3965183931690448</v>
      </c>
      <c r="P875" s="27">
        <v>1368</v>
      </c>
      <c r="Q875" s="32">
        <f>M875/P875</f>
        <v>108.421783625731</v>
      </c>
      <c r="R875" s="37" t="s">
        <v>1880</v>
      </c>
      <c r="S875" s="42">
        <f>ABS(O2306-O875)*100</f>
        <v>1.8161603122670344</v>
      </c>
      <c r="T875" t="s">
        <v>194</v>
      </c>
      <c r="V875" s="7">
        <v>25000</v>
      </c>
      <c r="W875" t="s">
        <v>33</v>
      </c>
      <c r="X875" s="17" t="s">
        <v>34</v>
      </c>
      <c r="Z875" t="s">
        <v>99</v>
      </c>
      <c r="AA875">
        <v>407</v>
      </c>
      <c r="AB875">
        <v>47</v>
      </c>
    </row>
    <row r="876" spans="1:28" x14ac:dyDescent="0.25">
      <c r="A876" t="s">
        <v>1881</v>
      </c>
      <c r="B876" t="s">
        <v>1882</v>
      </c>
      <c r="C876" s="17">
        <v>44693</v>
      </c>
      <c r="D876" s="7">
        <v>138005</v>
      </c>
      <c r="E876" t="s">
        <v>29</v>
      </c>
      <c r="F876" t="s">
        <v>30</v>
      </c>
      <c r="G876" s="7">
        <v>138005</v>
      </c>
      <c r="H876" s="7">
        <v>73690</v>
      </c>
      <c r="I876" s="12">
        <f>H876/G876*100</f>
        <v>53.396616064635339</v>
      </c>
      <c r="J876" s="12">
        <f t="shared" si="13"/>
        <v>3.7192023930356228</v>
      </c>
      <c r="K876" s="7">
        <v>147376</v>
      </c>
      <c r="L876" s="7">
        <v>26654</v>
      </c>
      <c r="M876" s="7">
        <f>G876-L876</f>
        <v>111351</v>
      </c>
      <c r="N876" s="7">
        <v>92863.078125</v>
      </c>
      <c r="O876" s="22">
        <f>M876/N876</f>
        <v>1.1990879717568053</v>
      </c>
      <c r="P876" s="27">
        <v>1200</v>
      </c>
      <c r="Q876" s="32">
        <f>M876/P876</f>
        <v>92.792500000000004</v>
      </c>
      <c r="R876" s="37" t="s">
        <v>1880</v>
      </c>
      <c r="S876" s="42">
        <f>ABS(O2306-O876)*100</f>
        <v>17.926881828956919</v>
      </c>
      <c r="T876" t="s">
        <v>194</v>
      </c>
      <c r="V876" s="7">
        <v>25000</v>
      </c>
      <c r="W876" t="s">
        <v>33</v>
      </c>
      <c r="X876" s="17" t="s">
        <v>34</v>
      </c>
      <c r="Z876" t="s">
        <v>99</v>
      </c>
      <c r="AA876">
        <v>407</v>
      </c>
      <c r="AB876">
        <v>47</v>
      </c>
    </row>
    <row r="877" spans="1:28" x14ac:dyDescent="0.25">
      <c r="A877" t="s">
        <v>1883</v>
      </c>
      <c r="B877" t="s">
        <v>1884</v>
      </c>
      <c r="C877" s="17">
        <v>44448</v>
      </c>
      <c r="D877" s="7">
        <v>190007</v>
      </c>
      <c r="E877" t="s">
        <v>29</v>
      </c>
      <c r="F877" t="s">
        <v>30</v>
      </c>
      <c r="G877" s="7">
        <v>190007</v>
      </c>
      <c r="H877" s="7">
        <v>97190</v>
      </c>
      <c r="I877" s="12">
        <f>H877/G877*100</f>
        <v>51.150747077739247</v>
      </c>
      <c r="J877" s="12">
        <f t="shared" si="13"/>
        <v>1.4733334061395311</v>
      </c>
      <c r="K877" s="7">
        <v>194385</v>
      </c>
      <c r="L877" s="7">
        <v>26853</v>
      </c>
      <c r="M877" s="7">
        <f>G877-L877</f>
        <v>163154</v>
      </c>
      <c r="N877" s="7">
        <v>128870.765625</v>
      </c>
      <c r="O877" s="22">
        <f>M877/N877</f>
        <v>1.2660280181368713</v>
      </c>
      <c r="P877" s="27">
        <v>1715</v>
      </c>
      <c r="Q877" s="32">
        <f>M877/P877</f>
        <v>95.13352769679301</v>
      </c>
      <c r="R877" s="37" t="s">
        <v>1880</v>
      </c>
      <c r="S877" s="42">
        <f>ABS(O2306-O877)*100</f>
        <v>11.232877190950319</v>
      </c>
      <c r="T877" t="s">
        <v>194</v>
      </c>
      <c r="V877" s="7">
        <v>25000</v>
      </c>
      <c r="W877" t="s">
        <v>33</v>
      </c>
      <c r="X877" s="17" t="s">
        <v>34</v>
      </c>
      <c r="Z877" t="s">
        <v>99</v>
      </c>
      <c r="AA877">
        <v>407</v>
      </c>
      <c r="AB877">
        <v>47</v>
      </c>
    </row>
    <row r="878" spans="1:28" x14ac:dyDescent="0.25">
      <c r="A878" t="s">
        <v>1885</v>
      </c>
      <c r="B878" t="s">
        <v>1886</v>
      </c>
      <c r="C878" s="17">
        <v>44447</v>
      </c>
      <c r="D878" s="7">
        <v>159020</v>
      </c>
      <c r="E878" t="s">
        <v>29</v>
      </c>
      <c r="F878" t="s">
        <v>30</v>
      </c>
      <c r="G878" s="7">
        <v>159020</v>
      </c>
      <c r="H878" s="7">
        <v>75070</v>
      </c>
      <c r="I878" s="12">
        <f>H878/G878*100</f>
        <v>47.207898377562572</v>
      </c>
      <c r="J878" s="12">
        <f t="shared" si="13"/>
        <v>2.4695152940371443</v>
      </c>
      <c r="K878" s="7">
        <v>150146</v>
      </c>
      <c r="L878" s="7">
        <v>26654</v>
      </c>
      <c r="M878" s="7">
        <f>G878-L878</f>
        <v>132366</v>
      </c>
      <c r="N878" s="7">
        <v>94993.84375</v>
      </c>
      <c r="O878" s="22">
        <f>M878/N878</f>
        <v>1.3934166128528724</v>
      </c>
      <c r="P878" s="27">
        <v>1200</v>
      </c>
      <c r="Q878" s="32">
        <f>M878/P878</f>
        <v>110.30500000000001</v>
      </c>
      <c r="R878" s="37" t="s">
        <v>1880</v>
      </c>
      <c r="S878" s="42">
        <f>ABS(O2306-O878)*100</f>
        <v>1.505982280649798</v>
      </c>
      <c r="T878" t="s">
        <v>194</v>
      </c>
      <c r="V878" s="7">
        <v>25000</v>
      </c>
      <c r="W878" t="s">
        <v>33</v>
      </c>
      <c r="X878" s="17" t="s">
        <v>34</v>
      </c>
      <c r="Z878" t="s">
        <v>99</v>
      </c>
      <c r="AA878">
        <v>407</v>
      </c>
      <c r="AB878">
        <v>47</v>
      </c>
    </row>
    <row r="879" spans="1:28" x14ac:dyDescent="0.25">
      <c r="A879" t="s">
        <v>1887</v>
      </c>
      <c r="B879" t="s">
        <v>1888</v>
      </c>
      <c r="C879" s="17">
        <v>44301</v>
      </c>
      <c r="D879" s="7">
        <v>158000</v>
      </c>
      <c r="E879" t="s">
        <v>29</v>
      </c>
      <c r="F879" t="s">
        <v>30</v>
      </c>
      <c r="G879" s="7">
        <v>158000</v>
      </c>
      <c r="H879" s="7">
        <v>77900</v>
      </c>
      <c r="I879" s="12">
        <f>H879/G879*100</f>
        <v>49.303797468354432</v>
      </c>
      <c r="J879" s="12">
        <f t="shared" si="13"/>
        <v>0.37361620324528388</v>
      </c>
      <c r="K879" s="7">
        <v>155802</v>
      </c>
      <c r="L879" s="7">
        <v>26626</v>
      </c>
      <c r="M879" s="7">
        <f>G879-L879</f>
        <v>131374</v>
      </c>
      <c r="N879" s="7">
        <v>99366.15625</v>
      </c>
      <c r="O879" s="22">
        <f>M879/N879</f>
        <v>1.3221201761037225</v>
      </c>
      <c r="P879" s="27">
        <v>1254</v>
      </c>
      <c r="Q879" s="32">
        <f>M879/P879</f>
        <v>104.7639553429027</v>
      </c>
      <c r="R879" s="37" t="s">
        <v>1880</v>
      </c>
      <c r="S879" s="42">
        <f>ABS(O2306-O879)*100</f>
        <v>5.6236613942652003</v>
      </c>
      <c r="T879" t="s">
        <v>194</v>
      </c>
      <c r="V879" s="7">
        <v>25000</v>
      </c>
      <c r="W879" t="s">
        <v>33</v>
      </c>
      <c r="X879" s="17" t="s">
        <v>34</v>
      </c>
      <c r="Z879" t="s">
        <v>99</v>
      </c>
      <c r="AA879">
        <v>407</v>
      </c>
      <c r="AB879">
        <v>47</v>
      </c>
    </row>
    <row r="880" spans="1:28" x14ac:dyDescent="0.25">
      <c r="A880" t="s">
        <v>1889</v>
      </c>
      <c r="B880" t="s">
        <v>1890</v>
      </c>
      <c r="C880" s="17">
        <v>44742</v>
      </c>
      <c r="D880" s="7">
        <v>162525</v>
      </c>
      <c r="E880" t="s">
        <v>29</v>
      </c>
      <c r="F880" t="s">
        <v>30</v>
      </c>
      <c r="G880" s="7">
        <v>162525</v>
      </c>
      <c r="H880" s="7">
        <v>83970</v>
      </c>
      <c r="I880" s="12">
        <f>H880/G880*100</f>
        <v>51.665897554222425</v>
      </c>
      <c r="J880" s="12">
        <f t="shared" si="13"/>
        <v>1.9884838826227096</v>
      </c>
      <c r="K880" s="7">
        <v>167940</v>
      </c>
      <c r="L880" s="7">
        <v>26683</v>
      </c>
      <c r="M880" s="7">
        <f>G880-L880</f>
        <v>135842</v>
      </c>
      <c r="N880" s="7">
        <v>108659.234375</v>
      </c>
      <c r="O880" s="22">
        <f>M880/N880</f>
        <v>1.2501652600568491</v>
      </c>
      <c r="P880" s="27">
        <v>1368</v>
      </c>
      <c r="Q880" s="32">
        <f>M880/P880</f>
        <v>99.299707602339183</v>
      </c>
      <c r="R880" s="37" t="s">
        <v>1880</v>
      </c>
      <c r="S880" s="42">
        <f>ABS(O2306-O880)*100</f>
        <v>12.819152998952532</v>
      </c>
      <c r="T880" t="s">
        <v>194</v>
      </c>
      <c r="V880" s="7">
        <v>25000</v>
      </c>
      <c r="W880" t="s">
        <v>33</v>
      </c>
      <c r="X880" s="17" t="s">
        <v>34</v>
      </c>
      <c r="Z880" t="s">
        <v>99</v>
      </c>
      <c r="AA880">
        <v>407</v>
      </c>
      <c r="AB880">
        <v>47</v>
      </c>
    </row>
    <row r="881" spans="1:28" x14ac:dyDescent="0.25">
      <c r="A881" t="s">
        <v>1891</v>
      </c>
      <c r="B881" t="s">
        <v>1892</v>
      </c>
      <c r="C881" s="17">
        <v>44589</v>
      </c>
      <c r="D881" s="7">
        <v>205000</v>
      </c>
      <c r="E881" t="s">
        <v>29</v>
      </c>
      <c r="F881" t="s">
        <v>30</v>
      </c>
      <c r="G881" s="7">
        <v>205000</v>
      </c>
      <c r="H881" s="7">
        <v>97190</v>
      </c>
      <c r="I881" s="12">
        <f>H881/G881*100</f>
        <v>47.409756097560972</v>
      </c>
      <c r="J881" s="12">
        <f t="shared" si="13"/>
        <v>2.2676575740387435</v>
      </c>
      <c r="K881" s="7">
        <v>194385</v>
      </c>
      <c r="L881" s="7">
        <v>26853</v>
      </c>
      <c r="M881" s="7">
        <f>G881-L881</f>
        <v>178147</v>
      </c>
      <c r="N881" s="7">
        <v>128870.765625</v>
      </c>
      <c r="O881" s="22">
        <f>M881/N881</f>
        <v>1.3823693770733738</v>
      </c>
      <c r="P881" s="27">
        <v>1715</v>
      </c>
      <c r="Q881" s="32">
        <f>M881/P881</f>
        <v>103.87580174927113</v>
      </c>
      <c r="R881" s="37" t="s">
        <v>1880</v>
      </c>
      <c r="S881" s="42">
        <f>ABS(O2306-O881)*100</f>
        <v>0.40125870269993591</v>
      </c>
      <c r="T881" t="s">
        <v>194</v>
      </c>
      <c r="V881" s="7">
        <v>25000</v>
      </c>
      <c r="W881" t="s">
        <v>33</v>
      </c>
      <c r="X881" s="17" t="s">
        <v>34</v>
      </c>
      <c r="Z881" t="s">
        <v>99</v>
      </c>
      <c r="AA881">
        <v>407</v>
      </c>
      <c r="AB881">
        <v>47</v>
      </c>
    </row>
    <row r="882" spans="1:28" x14ac:dyDescent="0.25">
      <c r="A882" t="s">
        <v>1893</v>
      </c>
      <c r="B882" t="s">
        <v>1894</v>
      </c>
      <c r="C882" s="17">
        <v>44390</v>
      </c>
      <c r="D882" s="7">
        <v>165000</v>
      </c>
      <c r="E882" t="s">
        <v>29</v>
      </c>
      <c r="F882" t="s">
        <v>30</v>
      </c>
      <c r="G882" s="7">
        <v>165000</v>
      </c>
      <c r="H882" s="7">
        <v>86490</v>
      </c>
      <c r="I882" s="12">
        <f>H882/G882*100</f>
        <v>52.418181818181822</v>
      </c>
      <c r="J882" s="12">
        <f t="shared" si="13"/>
        <v>2.7407681465821057</v>
      </c>
      <c r="K882" s="7">
        <v>172982</v>
      </c>
      <c r="L882" s="7">
        <v>26683</v>
      </c>
      <c r="M882" s="7">
        <f>G882-L882</f>
        <v>138317</v>
      </c>
      <c r="N882" s="7">
        <v>112537.6953125</v>
      </c>
      <c r="O882" s="22">
        <f>M882/N882</f>
        <v>1.2290726197645581</v>
      </c>
      <c r="P882" s="27">
        <v>1368</v>
      </c>
      <c r="Q882" s="32">
        <f>M882/P882</f>
        <v>101.10891812865498</v>
      </c>
      <c r="R882" s="37" t="s">
        <v>1880</v>
      </c>
      <c r="S882" s="42">
        <f>ABS(O2306-O882)*100</f>
        <v>14.92841702818164</v>
      </c>
      <c r="T882" t="s">
        <v>194</v>
      </c>
      <c r="V882" s="7">
        <v>25000</v>
      </c>
      <c r="W882" t="s">
        <v>33</v>
      </c>
      <c r="X882" s="17" t="s">
        <v>34</v>
      </c>
      <c r="Z882" t="s">
        <v>99</v>
      </c>
      <c r="AA882">
        <v>407</v>
      </c>
      <c r="AB882">
        <v>47</v>
      </c>
    </row>
    <row r="883" spans="1:28" x14ac:dyDescent="0.25">
      <c r="A883" t="s">
        <v>1895</v>
      </c>
      <c r="B883" t="s">
        <v>1896</v>
      </c>
      <c r="C883" s="17">
        <v>44313</v>
      </c>
      <c r="D883" s="7">
        <v>287000</v>
      </c>
      <c r="E883" t="s">
        <v>29</v>
      </c>
      <c r="F883" t="s">
        <v>30</v>
      </c>
      <c r="G883" s="7">
        <v>287000</v>
      </c>
      <c r="H883" s="7">
        <v>146090</v>
      </c>
      <c r="I883" s="12">
        <f>H883/G883*100</f>
        <v>50.902439024390247</v>
      </c>
      <c r="J883" s="12">
        <f t="shared" si="13"/>
        <v>1.2250253527905315</v>
      </c>
      <c r="K883" s="7">
        <v>292173</v>
      </c>
      <c r="L883" s="7">
        <v>64220</v>
      </c>
      <c r="M883" s="7">
        <f>G883-L883</f>
        <v>222780</v>
      </c>
      <c r="N883" s="7">
        <v>109592.7890625</v>
      </c>
      <c r="O883" s="22">
        <f>M883/N883</f>
        <v>2.0327979779121246</v>
      </c>
      <c r="P883" s="27">
        <v>1659</v>
      </c>
      <c r="Q883" s="32">
        <f>M883/P883</f>
        <v>134.28571428571428</v>
      </c>
      <c r="R883" s="37" t="s">
        <v>1897</v>
      </c>
      <c r="S883" s="42">
        <f>ABS(O2306-O883)*100</f>
        <v>65.444118786575018</v>
      </c>
      <c r="T883" t="s">
        <v>652</v>
      </c>
      <c r="V883" s="7">
        <v>57024</v>
      </c>
      <c r="W883" t="s">
        <v>33</v>
      </c>
      <c r="X883" s="17" t="s">
        <v>34</v>
      </c>
      <c r="Z883" t="s">
        <v>1668</v>
      </c>
      <c r="AA883">
        <v>401</v>
      </c>
      <c r="AB883">
        <v>45</v>
      </c>
    </row>
    <row r="884" spans="1:28" x14ac:dyDescent="0.25">
      <c r="A884" t="s">
        <v>1898</v>
      </c>
      <c r="B884" t="s">
        <v>1899</v>
      </c>
      <c r="C884" s="17">
        <v>44845</v>
      </c>
      <c r="D884" s="7">
        <v>290000</v>
      </c>
      <c r="E884" t="s">
        <v>29</v>
      </c>
      <c r="F884" t="s">
        <v>30</v>
      </c>
      <c r="G884" s="7">
        <v>290000</v>
      </c>
      <c r="H884" s="7">
        <v>127130</v>
      </c>
      <c r="I884" s="12">
        <f>H884/G884*100</f>
        <v>43.837931034482757</v>
      </c>
      <c r="J884" s="12">
        <f t="shared" si="13"/>
        <v>5.8394826371169586</v>
      </c>
      <c r="K884" s="7">
        <v>254267</v>
      </c>
      <c r="L884" s="7">
        <v>57984</v>
      </c>
      <c r="M884" s="7">
        <f>G884-L884</f>
        <v>232016</v>
      </c>
      <c r="N884" s="7">
        <v>94366.828125</v>
      </c>
      <c r="O884" s="22">
        <f>M884/N884</f>
        <v>2.4586605760730604</v>
      </c>
      <c r="P884" s="27">
        <v>1481</v>
      </c>
      <c r="Q884" s="32">
        <f>M884/P884</f>
        <v>156.66171505739365</v>
      </c>
      <c r="R884" s="37" t="s">
        <v>1897</v>
      </c>
      <c r="S884" s="42">
        <f>ABS(O2306-O884)*100</f>
        <v>108.03037860266859</v>
      </c>
      <c r="T884" t="s">
        <v>652</v>
      </c>
      <c r="V884" s="7">
        <v>57024</v>
      </c>
      <c r="W884" t="s">
        <v>33</v>
      </c>
      <c r="X884" s="17" t="s">
        <v>34</v>
      </c>
      <c r="Z884" t="s">
        <v>1668</v>
      </c>
      <c r="AA884">
        <v>401</v>
      </c>
      <c r="AB884">
        <v>45</v>
      </c>
    </row>
    <row r="885" spans="1:28" x14ac:dyDescent="0.25">
      <c r="A885" t="s">
        <v>1900</v>
      </c>
      <c r="B885" t="s">
        <v>1901</v>
      </c>
      <c r="C885" s="17">
        <v>44708</v>
      </c>
      <c r="D885" s="7">
        <v>240000</v>
      </c>
      <c r="E885" t="s">
        <v>29</v>
      </c>
      <c r="F885" t="s">
        <v>30</v>
      </c>
      <c r="G885" s="7">
        <v>240000</v>
      </c>
      <c r="H885" s="7">
        <v>105860</v>
      </c>
      <c r="I885" s="12">
        <f>H885/G885*100</f>
        <v>44.108333333333334</v>
      </c>
      <c r="J885" s="12">
        <f t="shared" si="13"/>
        <v>5.5690803382663816</v>
      </c>
      <c r="K885" s="7">
        <v>211710</v>
      </c>
      <c r="L885" s="7">
        <v>50460</v>
      </c>
      <c r="M885" s="7">
        <f>G885-L885</f>
        <v>189540</v>
      </c>
      <c r="N885" s="7">
        <v>77524.0390625</v>
      </c>
      <c r="O885" s="22">
        <f>M885/N885</f>
        <v>2.4449190508145811</v>
      </c>
      <c r="P885" s="27">
        <v>960</v>
      </c>
      <c r="Q885" s="32">
        <f>M885/P885</f>
        <v>197.4375</v>
      </c>
      <c r="R885" s="37" t="s">
        <v>1897</v>
      </c>
      <c r="S885" s="42">
        <f>ABS(O2306-O885)*100</f>
        <v>106.65622607682066</v>
      </c>
      <c r="T885" t="s">
        <v>168</v>
      </c>
      <c r="V885" s="7">
        <v>49500</v>
      </c>
      <c r="W885" t="s">
        <v>33</v>
      </c>
      <c r="X885" s="17" t="s">
        <v>34</v>
      </c>
      <c r="Z885" t="s">
        <v>1668</v>
      </c>
      <c r="AA885">
        <v>401</v>
      </c>
      <c r="AB885">
        <v>45</v>
      </c>
    </row>
    <row r="886" spans="1:28" x14ac:dyDescent="0.25">
      <c r="A886" t="s">
        <v>1902</v>
      </c>
      <c r="B886" t="s">
        <v>1903</v>
      </c>
      <c r="C886" s="17">
        <v>44694</v>
      </c>
      <c r="D886" s="7">
        <v>285000</v>
      </c>
      <c r="E886" t="s">
        <v>29</v>
      </c>
      <c r="F886" t="s">
        <v>30</v>
      </c>
      <c r="G886" s="7">
        <v>285000</v>
      </c>
      <c r="H886" s="7">
        <v>128790</v>
      </c>
      <c r="I886" s="12">
        <f>H886/G886*100</f>
        <v>45.189473684210526</v>
      </c>
      <c r="J886" s="12">
        <f t="shared" si="13"/>
        <v>4.4879399873891899</v>
      </c>
      <c r="K886" s="7">
        <v>257577</v>
      </c>
      <c r="L886" s="7">
        <v>58369</v>
      </c>
      <c r="M886" s="7">
        <f>G886-L886</f>
        <v>226631</v>
      </c>
      <c r="N886" s="7">
        <v>95773.078125</v>
      </c>
      <c r="O886" s="22">
        <f>M886/N886</f>
        <v>2.366333049296049</v>
      </c>
      <c r="P886" s="27">
        <v>1340</v>
      </c>
      <c r="Q886" s="32">
        <f>M886/P886</f>
        <v>169.12761194029852</v>
      </c>
      <c r="R886" s="37" t="s">
        <v>1897</v>
      </c>
      <c r="S886" s="42">
        <f>ABS(O2306-O886)*100</f>
        <v>98.797625924967463</v>
      </c>
      <c r="T886" t="s">
        <v>74</v>
      </c>
      <c r="V886" s="7">
        <v>57024</v>
      </c>
      <c r="W886" t="s">
        <v>33</v>
      </c>
      <c r="X886" s="17" t="s">
        <v>34</v>
      </c>
      <c r="Z886" t="s">
        <v>1668</v>
      </c>
      <c r="AA886">
        <v>401</v>
      </c>
      <c r="AB886">
        <v>45</v>
      </c>
    </row>
    <row r="887" spans="1:28" x14ac:dyDescent="0.25">
      <c r="A887" t="s">
        <v>1904</v>
      </c>
      <c r="B887" t="s">
        <v>1905</v>
      </c>
      <c r="C887" s="17">
        <v>44384</v>
      </c>
      <c r="D887" s="7">
        <v>250000</v>
      </c>
      <c r="E887" t="s">
        <v>29</v>
      </c>
      <c r="F887" t="s">
        <v>30</v>
      </c>
      <c r="G887" s="7">
        <v>250000</v>
      </c>
      <c r="H887" s="7">
        <v>122110</v>
      </c>
      <c r="I887" s="12">
        <f>H887/G887*100</f>
        <v>48.844000000000001</v>
      </c>
      <c r="J887" s="12">
        <f t="shared" si="13"/>
        <v>0.83341367159971469</v>
      </c>
      <c r="K887" s="7">
        <v>244221</v>
      </c>
      <c r="L887" s="7">
        <v>60580</v>
      </c>
      <c r="M887" s="7">
        <f>G887-L887</f>
        <v>189420</v>
      </c>
      <c r="N887" s="7">
        <v>88288.9453125</v>
      </c>
      <c r="O887" s="22">
        <f>M887/N887</f>
        <v>2.1454554625105686</v>
      </c>
      <c r="P887" s="27">
        <v>1408</v>
      </c>
      <c r="Q887" s="32">
        <f>M887/P887</f>
        <v>134.53125</v>
      </c>
      <c r="R887" s="37" t="s">
        <v>1897</v>
      </c>
      <c r="S887" s="42">
        <f>ABS(O2306-O887)*100</f>
        <v>76.709867246419421</v>
      </c>
      <c r="T887" t="s">
        <v>168</v>
      </c>
      <c r="V887" s="7">
        <v>57024</v>
      </c>
      <c r="W887" t="s">
        <v>33</v>
      </c>
      <c r="X887" s="17" t="s">
        <v>34</v>
      </c>
      <c r="Z887" t="s">
        <v>1668</v>
      </c>
      <c r="AA887">
        <v>401</v>
      </c>
      <c r="AB887">
        <v>45</v>
      </c>
    </row>
    <row r="888" spans="1:28" x14ac:dyDescent="0.25">
      <c r="A888" t="s">
        <v>1906</v>
      </c>
      <c r="B888" t="s">
        <v>1907</v>
      </c>
      <c r="C888" s="17">
        <v>44484</v>
      </c>
      <c r="D888" s="7">
        <v>235000</v>
      </c>
      <c r="E888" t="s">
        <v>29</v>
      </c>
      <c r="F888" t="s">
        <v>30</v>
      </c>
      <c r="G888" s="7">
        <v>235000</v>
      </c>
      <c r="H888" s="7">
        <v>113700</v>
      </c>
      <c r="I888" s="12">
        <f>H888/G888*100</f>
        <v>48.382978723404257</v>
      </c>
      <c r="J888" s="12">
        <f t="shared" si="13"/>
        <v>1.2944349481954589</v>
      </c>
      <c r="K888" s="7">
        <v>227402</v>
      </c>
      <c r="L888" s="7">
        <v>32500</v>
      </c>
      <c r="M888" s="7">
        <f>G888-L888</f>
        <v>202500</v>
      </c>
      <c r="N888" s="7">
        <v>137254.921875</v>
      </c>
      <c r="O888" s="22">
        <f>M888/N888</f>
        <v>1.4753569287986599</v>
      </c>
      <c r="P888" s="27">
        <v>1598</v>
      </c>
      <c r="Q888" s="32">
        <f>M888/P888</f>
        <v>126.72090112640801</v>
      </c>
      <c r="R888" s="37" t="s">
        <v>1908</v>
      </c>
      <c r="S888" s="42">
        <f>ABS(O2306-O888)*100</f>
        <v>9.7000138752285423</v>
      </c>
      <c r="T888" t="s">
        <v>97</v>
      </c>
      <c r="V888" s="7">
        <v>32500</v>
      </c>
      <c r="W888" t="s">
        <v>33</v>
      </c>
      <c r="X888" s="17" t="s">
        <v>34</v>
      </c>
      <c r="Z888" t="s">
        <v>297</v>
      </c>
      <c r="AA888">
        <v>407</v>
      </c>
      <c r="AB888">
        <v>76</v>
      </c>
    </row>
    <row r="889" spans="1:28" x14ac:dyDescent="0.25">
      <c r="A889" t="s">
        <v>1909</v>
      </c>
      <c r="B889" t="s">
        <v>1910</v>
      </c>
      <c r="C889" s="17">
        <v>44727</v>
      </c>
      <c r="D889" s="7">
        <v>240000</v>
      </c>
      <c r="E889" t="s">
        <v>29</v>
      </c>
      <c r="F889" t="s">
        <v>30</v>
      </c>
      <c r="G889" s="7">
        <v>240000</v>
      </c>
      <c r="H889" s="7">
        <v>100850</v>
      </c>
      <c r="I889" s="12">
        <f>H889/G889*100</f>
        <v>42.020833333333336</v>
      </c>
      <c r="J889" s="12">
        <f t="shared" si="13"/>
        <v>7.6565803382663802</v>
      </c>
      <c r="K889" s="7">
        <v>201695</v>
      </c>
      <c r="L889" s="7">
        <v>32500</v>
      </c>
      <c r="M889" s="7">
        <f>G889-L889</f>
        <v>207500</v>
      </c>
      <c r="N889" s="7">
        <v>137556.90625</v>
      </c>
      <c r="O889" s="22">
        <f>M889/N889</f>
        <v>1.5084666096145209</v>
      </c>
      <c r="P889" s="27">
        <v>1146</v>
      </c>
      <c r="Q889" s="32">
        <f>M889/P889</f>
        <v>181.06457242582897</v>
      </c>
      <c r="R889" s="37" t="s">
        <v>1911</v>
      </c>
      <c r="S889" s="42">
        <f>ABS(O2306-O889)*100</f>
        <v>13.01098195681465</v>
      </c>
      <c r="T889" t="s">
        <v>97</v>
      </c>
      <c r="V889" s="7">
        <v>32500</v>
      </c>
      <c r="W889" t="s">
        <v>33</v>
      </c>
      <c r="X889" s="17" t="s">
        <v>34</v>
      </c>
      <c r="Z889" t="s">
        <v>297</v>
      </c>
      <c r="AA889">
        <v>407</v>
      </c>
      <c r="AB889">
        <v>76</v>
      </c>
    </row>
    <row r="890" spans="1:28" x14ac:dyDescent="0.25">
      <c r="A890" t="s">
        <v>1912</v>
      </c>
      <c r="B890" t="s">
        <v>1913</v>
      </c>
      <c r="C890" s="17">
        <v>44707</v>
      </c>
      <c r="D890" s="7">
        <v>206500</v>
      </c>
      <c r="E890" t="s">
        <v>29</v>
      </c>
      <c r="F890" t="s">
        <v>30</v>
      </c>
      <c r="G890" s="7">
        <v>206500</v>
      </c>
      <c r="H890" s="7">
        <v>100850</v>
      </c>
      <c r="I890" s="12">
        <f>H890/G890*100</f>
        <v>48.837772397094433</v>
      </c>
      <c r="J890" s="12">
        <f t="shared" si="13"/>
        <v>0.83964127450528281</v>
      </c>
      <c r="K890" s="7">
        <v>201695</v>
      </c>
      <c r="L890" s="7">
        <v>32500</v>
      </c>
      <c r="M890" s="7">
        <f>G890-L890</f>
        <v>174000</v>
      </c>
      <c r="N890" s="7">
        <v>137556.90625</v>
      </c>
      <c r="O890" s="22">
        <f>M890/N890</f>
        <v>1.264931036496032</v>
      </c>
      <c r="P890" s="27">
        <v>1146</v>
      </c>
      <c r="Q890" s="32">
        <f>M890/P890</f>
        <v>151.83246073298429</v>
      </c>
      <c r="R890" s="37" t="s">
        <v>1911</v>
      </c>
      <c r="S890" s="42">
        <f>ABS(O2306-O890)*100</f>
        <v>11.342575355034246</v>
      </c>
      <c r="T890" t="s">
        <v>97</v>
      </c>
      <c r="V890" s="7">
        <v>32500</v>
      </c>
      <c r="W890" t="s">
        <v>33</v>
      </c>
      <c r="X890" s="17" t="s">
        <v>34</v>
      </c>
      <c r="Z890" t="s">
        <v>297</v>
      </c>
      <c r="AA890">
        <v>407</v>
      </c>
      <c r="AB890">
        <v>76</v>
      </c>
    </row>
    <row r="891" spans="1:28" x14ac:dyDescent="0.25">
      <c r="A891" t="s">
        <v>1914</v>
      </c>
      <c r="B891" t="s">
        <v>1915</v>
      </c>
      <c r="C891" s="17">
        <v>44328</v>
      </c>
      <c r="D891" s="7">
        <v>206200</v>
      </c>
      <c r="E891" t="s">
        <v>29</v>
      </c>
      <c r="F891" t="s">
        <v>30</v>
      </c>
      <c r="G891" s="7">
        <v>206200</v>
      </c>
      <c r="H891" s="7">
        <v>100640</v>
      </c>
      <c r="I891" s="12">
        <f>H891/G891*100</f>
        <v>48.806983511154215</v>
      </c>
      <c r="J891" s="12">
        <f t="shared" si="13"/>
        <v>0.87043016044550114</v>
      </c>
      <c r="K891" s="7">
        <v>201270</v>
      </c>
      <c r="L891" s="7">
        <v>32500</v>
      </c>
      <c r="M891" s="7">
        <f>G891-L891</f>
        <v>173700</v>
      </c>
      <c r="N891" s="7">
        <v>137211.375</v>
      </c>
      <c r="O891" s="22">
        <f>M891/N891</f>
        <v>1.2659300294891731</v>
      </c>
      <c r="P891" s="27">
        <v>1146</v>
      </c>
      <c r="Q891" s="32">
        <f>M891/P891</f>
        <v>151.57068062827224</v>
      </c>
      <c r="R891" s="37" t="s">
        <v>1911</v>
      </c>
      <c r="S891" s="42">
        <f>ABS(O2306-O891)*100</f>
        <v>11.242676055720136</v>
      </c>
      <c r="T891" t="s">
        <v>97</v>
      </c>
      <c r="V891" s="7">
        <v>32500</v>
      </c>
      <c r="W891" t="s">
        <v>33</v>
      </c>
      <c r="X891" s="17" t="s">
        <v>34</v>
      </c>
      <c r="Z891" t="s">
        <v>297</v>
      </c>
      <c r="AA891">
        <v>407</v>
      </c>
      <c r="AB891">
        <v>76</v>
      </c>
    </row>
    <row r="892" spans="1:28" x14ac:dyDescent="0.25">
      <c r="A892" t="s">
        <v>1916</v>
      </c>
      <c r="B892" t="s">
        <v>1917</v>
      </c>
      <c r="C892" s="17">
        <v>44357</v>
      </c>
      <c r="D892" s="7">
        <v>205000</v>
      </c>
      <c r="E892" t="s">
        <v>29</v>
      </c>
      <c r="F892" t="s">
        <v>30</v>
      </c>
      <c r="G892" s="7">
        <v>205000</v>
      </c>
      <c r="H892" s="7">
        <v>100640</v>
      </c>
      <c r="I892" s="12">
        <f>H892/G892*100</f>
        <v>49.092682926829269</v>
      </c>
      <c r="J892" s="12">
        <f t="shared" si="13"/>
        <v>0.58473074477044662</v>
      </c>
      <c r="K892" s="7">
        <v>201270</v>
      </c>
      <c r="L892" s="7">
        <v>32500</v>
      </c>
      <c r="M892" s="7">
        <f>G892-L892</f>
        <v>172500</v>
      </c>
      <c r="N892" s="7">
        <v>137211.375</v>
      </c>
      <c r="O892" s="22">
        <f>M892/N892</f>
        <v>1.2571843988882117</v>
      </c>
      <c r="P892" s="27">
        <v>1146</v>
      </c>
      <c r="Q892" s="32">
        <f>M892/P892</f>
        <v>150.52356020942409</v>
      </c>
      <c r="R892" s="37" t="s">
        <v>1911</v>
      </c>
      <c r="S892" s="42">
        <f>ABS(O2306-O892)*100</f>
        <v>12.117239115816281</v>
      </c>
      <c r="T892" t="s">
        <v>97</v>
      </c>
      <c r="V892" s="7">
        <v>32500</v>
      </c>
      <c r="W892" t="s">
        <v>33</v>
      </c>
      <c r="X892" s="17" t="s">
        <v>34</v>
      </c>
      <c r="Z892" t="s">
        <v>297</v>
      </c>
      <c r="AA892">
        <v>407</v>
      </c>
      <c r="AB892">
        <v>76</v>
      </c>
    </row>
    <row r="893" spans="1:28" x14ac:dyDescent="0.25">
      <c r="A893" t="s">
        <v>1918</v>
      </c>
      <c r="B893" t="s">
        <v>1919</v>
      </c>
      <c r="C893" s="17">
        <v>44386</v>
      </c>
      <c r="D893" s="7">
        <v>193000</v>
      </c>
      <c r="E893" t="s">
        <v>29</v>
      </c>
      <c r="F893" t="s">
        <v>30</v>
      </c>
      <c r="G893" s="7">
        <v>193000</v>
      </c>
      <c r="H893" s="7">
        <v>100850</v>
      </c>
      <c r="I893" s="12">
        <f>H893/G893*100</f>
        <v>52.253886010362692</v>
      </c>
      <c r="J893" s="12">
        <f t="shared" si="13"/>
        <v>2.5764723387629758</v>
      </c>
      <c r="K893" s="7">
        <v>201696</v>
      </c>
      <c r="L893" s="7">
        <v>32500</v>
      </c>
      <c r="M893" s="7">
        <f>G893-L893</f>
        <v>160500</v>
      </c>
      <c r="N893" s="7">
        <v>137557.71875</v>
      </c>
      <c r="O893" s="22">
        <f>M893/N893</f>
        <v>1.1667829436143511</v>
      </c>
      <c r="P893" s="27">
        <v>1146</v>
      </c>
      <c r="Q893" s="32">
        <f>M893/P893</f>
        <v>140.0523560209424</v>
      </c>
      <c r="R893" s="37" t="s">
        <v>1911</v>
      </c>
      <c r="S893" s="42">
        <f>ABS(O2306-O893)*100</f>
        <v>21.157384643202338</v>
      </c>
      <c r="T893" t="s">
        <v>97</v>
      </c>
      <c r="V893" s="7">
        <v>32500</v>
      </c>
      <c r="W893" t="s">
        <v>33</v>
      </c>
      <c r="X893" s="17" t="s">
        <v>34</v>
      </c>
      <c r="Z893" t="s">
        <v>297</v>
      </c>
      <c r="AA893">
        <v>407</v>
      </c>
      <c r="AB893">
        <v>76</v>
      </c>
    </row>
    <row r="894" spans="1:28" x14ac:dyDescent="0.25">
      <c r="A894" t="s">
        <v>1920</v>
      </c>
      <c r="B894" t="s">
        <v>1921</v>
      </c>
      <c r="C894" s="17">
        <v>44335</v>
      </c>
      <c r="D894" s="7">
        <v>200000</v>
      </c>
      <c r="E894" t="s">
        <v>29</v>
      </c>
      <c r="F894" t="s">
        <v>30</v>
      </c>
      <c r="G894" s="7">
        <v>200000</v>
      </c>
      <c r="H894" s="7">
        <v>100640</v>
      </c>
      <c r="I894" s="12">
        <f>H894/G894*100</f>
        <v>50.32</v>
      </c>
      <c r="J894" s="12">
        <f t="shared" si="13"/>
        <v>0.6425863284002844</v>
      </c>
      <c r="K894" s="7">
        <v>201270</v>
      </c>
      <c r="L894" s="7">
        <v>32500</v>
      </c>
      <c r="M894" s="7">
        <f>G894-L894</f>
        <v>167500</v>
      </c>
      <c r="N894" s="7">
        <v>137211.375</v>
      </c>
      <c r="O894" s="22">
        <f>M894/N894</f>
        <v>1.2207442713842056</v>
      </c>
      <c r="P894" s="27">
        <v>1146</v>
      </c>
      <c r="Q894" s="32">
        <f>M894/P894</f>
        <v>146.16055846422339</v>
      </c>
      <c r="R894" s="37" t="s">
        <v>1911</v>
      </c>
      <c r="S894" s="42">
        <f>ABS(O2306-O894)*100</f>
        <v>15.761251866216885</v>
      </c>
      <c r="T894" t="s">
        <v>97</v>
      </c>
      <c r="V894" s="7">
        <v>32500</v>
      </c>
      <c r="W894" t="s">
        <v>33</v>
      </c>
      <c r="X894" s="17" t="s">
        <v>34</v>
      </c>
      <c r="Z894" t="s">
        <v>297</v>
      </c>
      <c r="AA894">
        <v>407</v>
      </c>
      <c r="AB894">
        <v>76</v>
      </c>
    </row>
    <row r="895" spans="1:28" x14ac:dyDescent="0.25">
      <c r="A895" t="s">
        <v>1922</v>
      </c>
      <c r="B895" t="s">
        <v>1923</v>
      </c>
      <c r="C895" s="17">
        <v>44343</v>
      </c>
      <c r="D895" s="7">
        <v>168000</v>
      </c>
      <c r="E895" t="s">
        <v>1924</v>
      </c>
      <c r="F895" t="s">
        <v>30</v>
      </c>
      <c r="G895" s="7">
        <v>168000</v>
      </c>
      <c r="H895" s="7">
        <v>100640</v>
      </c>
      <c r="I895" s="12">
        <f>H895/G895*100</f>
        <v>59.904761904761905</v>
      </c>
      <c r="J895" s="12">
        <f t="shared" si="13"/>
        <v>10.227348233162189</v>
      </c>
      <c r="K895" s="7">
        <v>201270</v>
      </c>
      <c r="L895" s="7">
        <v>32500</v>
      </c>
      <c r="M895" s="7">
        <f>G895-L895</f>
        <v>135500</v>
      </c>
      <c r="N895" s="7">
        <v>137211.375</v>
      </c>
      <c r="O895" s="22">
        <f>M895/N895</f>
        <v>0.98752745535856634</v>
      </c>
      <c r="P895" s="27">
        <v>1146</v>
      </c>
      <c r="Q895" s="32">
        <f>M895/P895</f>
        <v>118.23734729493891</v>
      </c>
      <c r="R895" s="37" t="s">
        <v>1911</v>
      </c>
      <c r="S895" s="42">
        <f>ABS(O2306-O895)*100</f>
        <v>39.082933468780809</v>
      </c>
      <c r="T895" t="s">
        <v>97</v>
      </c>
      <c r="V895" s="7">
        <v>32500</v>
      </c>
      <c r="W895" t="s">
        <v>33</v>
      </c>
      <c r="X895" s="17" t="s">
        <v>34</v>
      </c>
      <c r="Z895" t="s">
        <v>297</v>
      </c>
      <c r="AA895">
        <v>407</v>
      </c>
      <c r="AB895">
        <v>76</v>
      </c>
    </row>
    <row r="896" spans="1:28" x14ac:dyDescent="0.25">
      <c r="A896" t="s">
        <v>1925</v>
      </c>
      <c r="B896" t="s">
        <v>1926</v>
      </c>
      <c r="C896" s="17">
        <v>44454</v>
      </c>
      <c r="D896" s="7">
        <v>220000</v>
      </c>
      <c r="E896" t="s">
        <v>29</v>
      </c>
      <c r="F896" t="s">
        <v>30</v>
      </c>
      <c r="G896" s="7">
        <v>220000</v>
      </c>
      <c r="H896" s="7">
        <v>113700</v>
      </c>
      <c r="I896" s="12">
        <f>H896/G896*100</f>
        <v>51.681818181818187</v>
      </c>
      <c r="J896" s="12">
        <f t="shared" si="13"/>
        <v>2.0044045102184711</v>
      </c>
      <c r="K896" s="7">
        <v>227402</v>
      </c>
      <c r="L896" s="7">
        <v>32500</v>
      </c>
      <c r="M896" s="7">
        <f>G896-L896</f>
        <v>187500</v>
      </c>
      <c r="N896" s="7">
        <v>137254.921875</v>
      </c>
      <c r="O896" s="22">
        <f>M896/N896</f>
        <v>1.3660712303691296</v>
      </c>
      <c r="P896" s="27">
        <v>1598</v>
      </c>
      <c r="Q896" s="32">
        <f>M896/P896</f>
        <v>117.33416770963704</v>
      </c>
      <c r="R896" s="37" t="s">
        <v>1908</v>
      </c>
      <c r="S896" s="42">
        <f>ABS(O2306-O896)*100</f>
        <v>1.2285559677244873</v>
      </c>
      <c r="T896" t="s">
        <v>97</v>
      </c>
      <c r="V896" s="7">
        <v>32500</v>
      </c>
      <c r="W896" t="s">
        <v>33</v>
      </c>
      <c r="X896" s="17" t="s">
        <v>34</v>
      </c>
      <c r="Z896" t="s">
        <v>297</v>
      </c>
      <c r="AA896">
        <v>407</v>
      </c>
      <c r="AB896">
        <v>76</v>
      </c>
    </row>
    <row r="897" spans="1:28" x14ac:dyDescent="0.25">
      <c r="A897" t="s">
        <v>1927</v>
      </c>
      <c r="B897" t="s">
        <v>1928</v>
      </c>
      <c r="C897" s="17">
        <v>44841</v>
      </c>
      <c r="D897" s="7">
        <v>182500</v>
      </c>
      <c r="E897" t="s">
        <v>29</v>
      </c>
      <c r="F897" t="s">
        <v>30</v>
      </c>
      <c r="G897" s="7">
        <v>182500</v>
      </c>
      <c r="H897" s="7">
        <v>91460</v>
      </c>
      <c r="I897" s="12">
        <f>H897/G897*100</f>
        <v>50.11506849315068</v>
      </c>
      <c r="J897" s="12">
        <f t="shared" si="13"/>
        <v>0.43765482155096436</v>
      </c>
      <c r="K897" s="7">
        <v>182929</v>
      </c>
      <c r="L897" s="7">
        <v>50460</v>
      </c>
      <c r="M897" s="7">
        <f>G897-L897</f>
        <v>132040</v>
      </c>
      <c r="N897" s="7">
        <v>63687.01953125</v>
      </c>
      <c r="O897" s="22">
        <f>M897/N897</f>
        <v>2.0732639236667452</v>
      </c>
      <c r="P897" s="27">
        <v>880</v>
      </c>
      <c r="Q897" s="32">
        <f>M897/P897</f>
        <v>150.04545454545453</v>
      </c>
      <c r="R897" s="37" t="s">
        <v>1897</v>
      </c>
      <c r="S897" s="42">
        <f>ABS(O2306-O897)*100</f>
        <v>69.49071336203707</v>
      </c>
      <c r="T897" t="s">
        <v>74</v>
      </c>
      <c r="V897" s="7">
        <v>49500</v>
      </c>
      <c r="W897" t="s">
        <v>33</v>
      </c>
      <c r="X897" s="17" t="s">
        <v>34</v>
      </c>
      <c r="Z897" t="s">
        <v>1668</v>
      </c>
      <c r="AA897">
        <v>401</v>
      </c>
      <c r="AB897">
        <v>47</v>
      </c>
    </row>
    <row r="898" spans="1:28" x14ac:dyDescent="0.25">
      <c r="A898" t="s">
        <v>1929</v>
      </c>
      <c r="B898" t="s">
        <v>1930</v>
      </c>
      <c r="C898" s="17">
        <v>44781</v>
      </c>
      <c r="D898" s="7">
        <v>330000</v>
      </c>
      <c r="E898" t="s">
        <v>29</v>
      </c>
      <c r="F898" t="s">
        <v>30</v>
      </c>
      <c r="G898" s="7">
        <v>330000</v>
      </c>
      <c r="H898" s="7">
        <v>180530</v>
      </c>
      <c r="I898" s="12">
        <f>H898/G898*100</f>
        <v>54.706060606060603</v>
      </c>
      <c r="J898" s="12">
        <f t="shared" si="13"/>
        <v>5.0286469344608875</v>
      </c>
      <c r="K898" s="7">
        <v>361059</v>
      </c>
      <c r="L898" s="7">
        <v>52453</v>
      </c>
      <c r="M898" s="7">
        <f>G898-L898</f>
        <v>277547</v>
      </c>
      <c r="N898" s="7">
        <v>226916.171875</v>
      </c>
      <c r="O898" s="22">
        <f>M898/N898</f>
        <v>1.2231256930990828</v>
      </c>
      <c r="P898" s="27">
        <v>1867</v>
      </c>
      <c r="Q898" s="32">
        <f>M898/P898</f>
        <v>148.65934654525978</v>
      </c>
      <c r="R898" s="37" t="s">
        <v>1931</v>
      </c>
      <c r="S898" s="42">
        <f>ABS(O2306-O898)*100</f>
        <v>15.523109694729165</v>
      </c>
      <c r="T898" t="s">
        <v>81</v>
      </c>
      <c r="V898" s="7">
        <v>49500</v>
      </c>
      <c r="W898" t="s">
        <v>33</v>
      </c>
      <c r="X898" s="17" t="s">
        <v>34</v>
      </c>
      <c r="Z898" t="s">
        <v>1668</v>
      </c>
      <c r="AA898">
        <v>401</v>
      </c>
      <c r="AB898">
        <v>68</v>
      </c>
    </row>
    <row r="899" spans="1:28" x14ac:dyDescent="0.25">
      <c r="A899" t="s">
        <v>1932</v>
      </c>
      <c r="B899" t="s">
        <v>1933</v>
      </c>
      <c r="C899" s="17">
        <v>44552</v>
      </c>
      <c r="D899" s="7">
        <v>377000</v>
      </c>
      <c r="E899" t="s">
        <v>29</v>
      </c>
      <c r="F899" t="s">
        <v>30</v>
      </c>
      <c r="G899" s="7">
        <v>377000</v>
      </c>
      <c r="H899" s="7">
        <v>163880</v>
      </c>
      <c r="I899" s="12">
        <f>H899/G899*100</f>
        <v>43.469496021220159</v>
      </c>
      <c r="J899" s="12">
        <f t="shared" ref="J899:J962" si="14">+ABS(I899-$I$2311)</f>
        <v>6.2079176503795566</v>
      </c>
      <c r="K899" s="7">
        <v>327763</v>
      </c>
      <c r="L899" s="7">
        <v>53062</v>
      </c>
      <c r="M899" s="7">
        <f>G899-L899</f>
        <v>323938</v>
      </c>
      <c r="N899" s="7">
        <v>132067.78125</v>
      </c>
      <c r="O899" s="22">
        <f>M899/N899</f>
        <v>2.4528162503676496</v>
      </c>
      <c r="P899" s="27">
        <v>2184</v>
      </c>
      <c r="Q899" s="32">
        <f>M899/P899</f>
        <v>148.32326007326009</v>
      </c>
      <c r="R899" s="37" t="s">
        <v>1897</v>
      </c>
      <c r="S899" s="42">
        <f>ABS(O2306-O899)*100</f>
        <v>107.44594603212751</v>
      </c>
      <c r="T899" t="s">
        <v>652</v>
      </c>
      <c r="V899" s="7">
        <v>50754</v>
      </c>
      <c r="W899" t="s">
        <v>33</v>
      </c>
      <c r="X899" s="17" t="s">
        <v>34</v>
      </c>
      <c r="Z899" t="s">
        <v>1668</v>
      </c>
      <c r="AA899">
        <v>401</v>
      </c>
      <c r="AB899">
        <v>45</v>
      </c>
    </row>
    <row r="900" spans="1:28" x14ac:dyDescent="0.25">
      <c r="A900" t="s">
        <v>1934</v>
      </c>
      <c r="B900" t="s">
        <v>1935</v>
      </c>
      <c r="C900" s="17">
        <v>44343</v>
      </c>
      <c r="D900" s="7">
        <v>327000</v>
      </c>
      <c r="E900" t="s">
        <v>29</v>
      </c>
      <c r="F900" t="s">
        <v>30</v>
      </c>
      <c r="G900" s="7">
        <v>327000</v>
      </c>
      <c r="H900" s="7">
        <v>186230</v>
      </c>
      <c r="I900" s="12">
        <f>H900/G900*100</f>
        <v>56.951070336391439</v>
      </c>
      <c r="J900" s="12">
        <f t="shared" si="14"/>
        <v>7.2736566647917229</v>
      </c>
      <c r="K900" s="7">
        <v>372453</v>
      </c>
      <c r="L900" s="7">
        <v>85274</v>
      </c>
      <c r="M900" s="7">
        <f>G900-L900</f>
        <v>241726</v>
      </c>
      <c r="N900" s="7">
        <v>212725.1875</v>
      </c>
      <c r="O900" s="22">
        <f>M900/N900</f>
        <v>1.1363299421230972</v>
      </c>
      <c r="P900" s="27">
        <v>1848</v>
      </c>
      <c r="Q900" s="32">
        <f>M900/P900</f>
        <v>130.80411255411255</v>
      </c>
      <c r="R900" s="37" t="s">
        <v>1936</v>
      </c>
      <c r="S900" s="42">
        <f>ABS(O2306-O900)*100</f>
        <v>24.202684792327723</v>
      </c>
      <c r="T900" t="s">
        <v>74</v>
      </c>
      <c r="V900" s="7">
        <v>60522</v>
      </c>
      <c r="W900" t="s">
        <v>33</v>
      </c>
      <c r="X900" s="17" t="s">
        <v>34</v>
      </c>
      <c r="Z900" t="s">
        <v>1668</v>
      </c>
      <c r="AA900">
        <v>401</v>
      </c>
      <c r="AB900">
        <v>58</v>
      </c>
    </row>
    <row r="901" spans="1:28" x14ac:dyDescent="0.25">
      <c r="A901" t="s">
        <v>1937</v>
      </c>
      <c r="B901" t="s">
        <v>1938</v>
      </c>
      <c r="C901" s="17">
        <v>44697</v>
      </c>
      <c r="D901" s="7">
        <v>715000</v>
      </c>
      <c r="E901" t="s">
        <v>29</v>
      </c>
      <c r="F901" t="s">
        <v>30</v>
      </c>
      <c r="G901" s="7">
        <v>715000</v>
      </c>
      <c r="H901" s="7">
        <v>350190</v>
      </c>
      <c r="I901" s="12">
        <f>H901/G901*100</f>
        <v>48.977622377622374</v>
      </c>
      <c r="J901" s="12">
        <f t="shared" si="14"/>
        <v>0.69979129397734141</v>
      </c>
      <c r="K901" s="7">
        <v>700373</v>
      </c>
      <c r="L901" s="7">
        <v>93008</v>
      </c>
      <c r="M901" s="7">
        <f>G901-L901</f>
        <v>621992</v>
      </c>
      <c r="N901" s="7">
        <v>855443.6875</v>
      </c>
      <c r="O901" s="22">
        <f>M901/N901</f>
        <v>0.72709870806078047</v>
      </c>
      <c r="P901" s="27">
        <v>2835</v>
      </c>
      <c r="Q901" s="32">
        <f>M901/P901</f>
        <v>219.39753086419753</v>
      </c>
      <c r="R901" s="37" t="s">
        <v>1939</v>
      </c>
      <c r="S901" s="42">
        <f>ABS(O2306-O901)*100</f>
        <v>65.125808198559398</v>
      </c>
      <c r="T901" t="s">
        <v>74</v>
      </c>
      <c r="V901" s="7">
        <v>78540</v>
      </c>
      <c r="W901" t="s">
        <v>33</v>
      </c>
      <c r="X901" s="17" t="s">
        <v>34</v>
      </c>
      <c r="Z901" t="s">
        <v>1668</v>
      </c>
      <c r="AA901">
        <v>401</v>
      </c>
      <c r="AB901">
        <v>95</v>
      </c>
    </row>
    <row r="902" spans="1:28" x14ac:dyDescent="0.25">
      <c r="A902" t="s">
        <v>1940</v>
      </c>
      <c r="B902" t="s">
        <v>1941</v>
      </c>
      <c r="C902" s="17">
        <v>44433</v>
      </c>
      <c r="D902" s="7">
        <v>490000</v>
      </c>
      <c r="E902" t="s">
        <v>29</v>
      </c>
      <c r="F902" t="s">
        <v>30</v>
      </c>
      <c r="G902" s="7">
        <v>490000</v>
      </c>
      <c r="H902" s="7">
        <v>243940</v>
      </c>
      <c r="I902" s="12">
        <f>H902/G902*100</f>
        <v>49.783673469387757</v>
      </c>
      <c r="J902" s="12">
        <f t="shared" si="14"/>
        <v>0.10625979778804151</v>
      </c>
      <c r="K902" s="7">
        <v>487879</v>
      </c>
      <c r="L902" s="7">
        <v>50700</v>
      </c>
      <c r="M902" s="7">
        <f>G902-L902</f>
        <v>439300</v>
      </c>
      <c r="N902" s="7">
        <v>210182.21875</v>
      </c>
      <c r="O902" s="22">
        <f>M902/N902</f>
        <v>2.0900911723770639</v>
      </c>
      <c r="P902" s="27">
        <v>2552</v>
      </c>
      <c r="Q902" s="32">
        <f>M902/P902</f>
        <v>172.13949843260187</v>
      </c>
      <c r="R902" s="37" t="s">
        <v>1942</v>
      </c>
      <c r="S902" s="42">
        <f>ABS(O2306-O902)*100</f>
        <v>71.173438233068936</v>
      </c>
      <c r="T902" t="s">
        <v>32</v>
      </c>
      <c r="V902" s="7">
        <v>49500</v>
      </c>
      <c r="W902" t="s">
        <v>33</v>
      </c>
      <c r="X902" s="17" t="s">
        <v>34</v>
      </c>
      <c r="Z902" t="s">
        <v>1668</v>
      </c>
      <c r="AA902">
        <v>401</v>
      </c>
      <c r="AB902">
        <v>56</v>
      </c>
    </row>
    <row r="903" spans="1:28" x14ac:dyDescent="0.25">
      <c r="A903" t="s">
        <v>1943</v>
      </c>
      <c r="B903" t="s">
        <v>1944</v>
      </c>
      <c r="C903" s="17">
        <v>44736</v>
      </c>
      <c r="D903" s="7">
        <v>467500</v>
      </c>
      <c r="E903" t="s">
        <v>29</v>
      </c>
      <c r="F903" t="s">
        <v>30</v>
      </c>
      <c r="G903" s="7">
        <v>467500</v>
      </c>
      <c r="H903" s="7">
        <v>226170</v>
      </c>
      <c r="I903" s="12">
        <f>H903/G903*100</f>
        <v>48.378609625668453</v>
      </c>
      <c r="J903" s="12">
        <f t="shared" si="14"/>
        <v>1.2988040459312629</v>
      </c>
      <c r="K903" s="7">
        <v>452336</v>
      </c>
      <c r="L903" s="7">
        <v>64893</v>
      </c>
      <c r="M903" s="7">
        <f>G903-L903</f>
        <v>402607</v>
      </c>
      <c r="N903" s="7">
        <v>186270.671875</v>
      </c>
      <c r="O903" s="22">
        <f>M903/N903</f>
        <v>2.1614084275713359</v>
      </c>
      <c r="P903" s="27">
        <v>2220</v>
      </c>
      <c r="Q903" s="32">
        <f>M903/P903</f>
        <v>181.35450450450452</v>
      </c>
      <c r="R903" s="37" t="s">
        <v>1942</v>
      </c>
      <c r="S903" s="42">
        <f>ABS(O2306-O903)*100</f>
        <v>78.305163752496142</v>
      </c>
      <c r="T903" t="s">
        <v>32</v>
      </c>
      <c r="V903" s="7">
        <v>49500</v>
      </c>
      <c r="W903" t="s">
        <v>33</v>
      </c>
      <c r="X903" s="17" t="s">
        <v>34</v>
      </c>
      <c r="Z903" t="s">
        <v>1668</v>
      </c>
      <c r="AA903">
        <v>401</v>
      </c>
      <c r="AB903">
        <v>53</v>
      </c>
    </row>
    <row r="904" spans="1:28" x14ac:dyDescent="0.25">
      <c r="A904" t="s">
        <v>1945</v>
      </c>
      <c r="B904" t="s">
        <v>1946</v>
      </c>
      <c r="C904" s="17">
        <v>44733</v>
      </c>
      <c r="D904" s="7">
        <v>370000</v>
      </c>
      <c r="E904" t="s">
        <v>29</v>
      </c>
      <c r="F904" t="s">
        <v>30</v>
      </c>
      <c r="G904" s="7">
        <v>370000</v>
      </c>
      <c r="H904" s="7">
        <v>223370</v>
      </c>
      <c r="I904" s="12">
        <f>H904/G904*100</f>
        <v>60.370270270270268</v>
      </c>
      <c r="J904" s="12">
        <f t="shared" si="14"/>
        <v>10.692856598670552</v>
      </c>
      <c r="K904" s="7">
        <v>446748</v>
      </c>
      <c r="L904" s="7">
        <v>68628</v>
      </c>
      <c r="M904" s="7">
        <f>G904-L904</f>
        <v>301372</v>
      </c>
      <c r="N904" s="7">
        <v>181788.46875</v>
      </c>
      <c r="O904" s="22">
        <f>M904/N904</f>
        <v>1.6578169235500533</v>
      </c>
      <c r="P904" s="27">
        <v>2076</v>
      </c>
      <c r="Q904" s="32">
        <f>M904/P904</f>
        <v>145.16955684007706</v>
      </c>
      <c r="R904" s="37" t="s">
        <v>1942</v>
      </c>
      <c r="S904" s="42">
        <f>ABS(O2306-O904)*100</f>
        <v>27.946013350367881</v>
      </c>
      <c r="T904" t="s">
        <v>156</v>
      </c>
      <c r="V904" s="7">
        <v>49500</v>
      </c>
      <c r="W904" t="s">
        <v>33</v>
      </c>
      <c r="X904" s="17" t="s">
        <v>34</v>
      </c>
      <c r="Z904" t="s">
        <v>1668</v>
      </c>
      <c r="AA904">
        <v>401</v>
      </c>
      <c r="AB904">
        <v>50</v>
      </c>
    </row>
    <row r="905" spans="1:28" x14ac:dyDescent="0.25">
      <c r="A905" t="s">
        <v>1947</v>
      </c>
      <c r="B905" t="s">
        <v>1948</v>
      </c>
      <c r="C905" s="17">
        <v>44708</v>
      </c>
      <c r="D905" s="7">
        <v>695000</v>
      </c>
      <c r="E905" t="s">
        <v>29</v>
      </c>
      <c r="F905" t="s">
        <v>30</v>
      </c>
      <c r="G905" s="7">
        <v>695000</v>
      </c>
      <c r="H905" s="7">
        <v>287160</v>
      </c>
      <c r="I905" s="12">
        <f>H905/G905*100</f>
        <v>41.317985611510792</v>
      </c>
      <c r="J905" s="12">
        <f t="shared" si="14"/>
        <v>8.3594280600889235</v>
      </c>
      <c r="K905" s="7">
        <v>574326</v>
      </c>
      <c r="L905" s="7">
        <v>53138</v>
      </c>
      <c r="M905" s="7">
        <f>G905-L905</f>
        <v>641862</v>
      </c>
      <c r="N905" s="7">
        <v>250571.15625</v>
      </c>
      <c r="O905" s="22">
        <f>M905/N905</f>
        <v>2.5615957143910095</v>
      </c>
      <c r="P905" s="27">
        <v>2891</v>
      </c>
      <c r="Q905" s="32">
        <f>M905/P905</f>
        <v>222.02075406433761</v>
      </c>
      <c r="R905" s="37" t="s">
        <v>1942</v>
      </c>
      <c r="S905" s="42">
        <f>ABS(O2306-O905)*100</f>
        <v>118.3238924344635</v>
      </c>
      <c r="T905" t="s">
        <v>97</v>
      </c>
      <c r="V905" s="7">
        <v>49500</v>
      </c>
      <c r="W905" t="s">
        <v>33</v>
      </c>
      <c r="X905" s="17" t="s">
        <v>34</v>
      </c>
      <c r="Z905" t="s">
        <v>1668</v>
      </c>
      <c r="AA905">
        <v>401</v>
      </c>
      <c r="AB905">
        <v>53</v>
      </c>
    </row>
    <row r="906" spans="1:28" x14ac:dyDescent="0.25">
      <c r="A906" t="s">
        <v>1949</v>
      </c>
      <c r="B906" t="s">
        <v>1950</v>
      </c>
      <c r="C906" s="17">
        <v>44496</v>
      </c>
      <c r="D906" s="7">
        <v>340000</v>
      </c>
      <c r="E906" t="s">
        <v>29</v>
      </c>
      <c r="F906" t="s">
        <v>30</v>
      </c>
      <c r="G906" s="7">
        <v>340000</v>
      </c>
      <c r="H906" s="7">
        <v>187970</v>
      </c>
      <c r="I906" s="12">
        <f>H906/G906*100</f>
        <v>55.285294117647055</v>
      </c>
      <c r="J906" s="12">
        <f t="shared" si="14"/>
        <v>5.6078804460473393</v>
      </c>
      <c r="K906" s="7">
        <v>375934</v>
      </c>
      <c r="L906" s="7">
        <v>54133</v>
      </c>
      <c r="M906" s="7">
        <f>G906-L906</f>
        <v>285867</v>
      </c>
      <c r="N906" s="7">
        <v>154712.015625</v>
      </c>
      <c r="O906" s="22">
        <f>M906/N906</f>
        <v>1.8477362527090404</v>
      </c>
      <c r="P906" s="27">
        <v>2106</v>
      </c>
      <c r="Q906" s="32">
        <f>M906/P906</f>
        <v>135.73931623931625</v>
      </c>
      <c r="R906" s="37" t="s">
        <v>1942</v>
      </c>
      <c r="S906" s="42">
        <f>ABS(O2306-O906)*100</f>
        <v>46.937946266266593</v>
      </c>
      <c r="T906" t="s">
        <v>74</v>
      </c>
      <c r="V906" s="7">
        <v>49500</v>
      </c>
      <c r="W906" t="s">
        <v>33</v>
      </c>
      <c r="X906" s="17" t="s">
        <v>34</v>
      </c>
      <c r="Z906" t="s">
        <v>1668</v>
      </c>
      <c r="AA906">
        <v>401</v>
      </c>
      <c r="AB906">
        <v>47</v>
      </c>
    </row>
    <row r="907" spans="1:28" x14ac:dyDescent="0.25">
      <c r="A907" t="s">
        <v>1951</v>
      </c>
      <c r="B907" t="s">
        <v>1952</v>
      </c>
      <c r="C907" s="17">
        <v>44768</v>
      </c>
      <c r="D907" s="7">
        <v>450000</v>
      </c>
      <c r="E907" t="s">
        <v>29</v>
      </c>
      <c r="F907" t="s">
        <v>30</v>
      </c>
      <c r="G907" s="7">
        <v>450000</v>
      </c>
      <c r="H907" s="7">
        <v>210670</v>
      </c>
      <c r="I907" s="12">
        <f>H907/G907*100</f>
        <v>46.815555555555555</v>
      </c>
      <c r="J907" s="12">
        <f t="shared" si="14"/>
        <v>2.8618581160441607</v>
      </c>
      <c r="K907" s="7">
        <v>421341</v>
      </c>
      <c r="L907" s="7">
        <v>54094</v>
      </c>
      <c r="M907" s="7">
        <f>G907-L907</f>
        <v>395906</v>
      </c>
      <c r="N907" s="7">
        <v>176561.0625</v>
      </c>
      <c r="O907" s="22">
        <f>M907/N907</f>
        <v>2.2423177250646642</v>
      </c>
      <c r="P907" s="27">
        <v>2351</v>
      </c>
      <c r="Q907" s="32">
        <f>M907/P907</f>
        <v>168.3989791578052</v>
      </c>
      <c r="R907" s="37" t="s">
        <v>1942</v>
      </c>
      <c r="S907" s="42">
        <f>ABS(O2306-O907)*100</f>
        <v>86.396093501828972</v>
      </c>
      <c r="T907" t="s">
        <v>1552</v>
      </c>
      <c r="V907" s="7">
        <v>49500</v>
      </c>
      <c r="W907" t="s">
        <v>33</v>
      </c>
      <c r="X907" s="17" t="s">
        <v>34</v>
      </c>
      <c r="Z907" t="s">
        <v>1668</v>
      </c>
      <c r="AA907">
        <v>401</v>
      </c>
      <c r="AB907">
        <v>48</v>
      </c>
    </row>
    <row r="908" spans="1:28" x14ac:dyDescent="0.25">
      <c r="A908" t="s">
        <v>1953</v>
      </c>
      <c r="B908" t="s">
        <v>1954</v>
      </c>
      <c r="C908" s="17">
        <v>44508</v>
      </c>
      <c r="D908" s="7">
        <v>335000</v>
      </c>
      <c r="E908" t="s">
        <v>29</v>
      </c>
      <c r="F908" t="s">
        <v>30</v>
      </c>
      <c r="G908" s="7">
        <v>335000</v>
      </c>
      <c r="H908" s="7">
        <v>201370</v>
      </c>
      <c r="I908" s="12">
        <f>H908/G908*100</f>
        <v>60.110447761194031</v>
      </c>
      <c r="J908" s="12">
        <f t="shared" si="14"/>
        <v>10.433034089594315</v>
      </c>
      <c r="K908" s="7">
        <v>402742</v>
      </c>
      <c r="L908" s="7">
        <v>51983</v>
      </c>
      <c r="M908" s="7">
        <f>G908-L908</f>
        <v>283017</v>
      </c>
      <c r="N908" s="7">
        <v>168634.140625</v>
      </c>
      <c r="O908" s="22">
        <f>M908/N908</f>
        <v>1.6782900482136578</v>
      </c>
      <c r="P908" s="27">
        <v>2132</v>
      </c>
      <c r="Q908" s="32">
        <f>M908/P908</f>
        <v>132.74718574108817</v>
      </c>
      <c r="R908" s="37" t="s">
        <v>1942</v>
      </c>
      <c r="S908" s="42">
        <f>ABS(O2306-O908)*100</f>
        <v>29.993325816728333</v>
      </c>
      <c r="T908" t="s">
        <v>1552</v>
      </c>
      <c r="V908" s="7">
        <v>49500</v>
      </c>
      <c r="W908" t="s">
        <v>33</v>
      </c>
      <c r="X908" s="17" t="s">
        <v>34</v>
      </c>
      <c r="Z908" t="s">
        <v>1668</v>
      </c>
      <c r="AA908">
        <v>401</v>
      </c>
      <c r="AB908">
        <v>45</v>
      </c>
    </row>
    <row r="909" spans="1:28" x14ac:dyDescent="0.25">
      <c r="A909" t="s">
        <v>1955</v>
      </c>
      <c r="B909" t="s">
        <v>1956</v>
      </c>
      <c r="C909" s="17">
        <v>44706</v>
      </c>
      <c r="D909" s="7">
        <v>350000</v>
      </c>
      <c r="E909" t="s">
        <v>29</v>
      </c>
      <c r="F909" t="s">
        <v>30</v>
      </c>
      <c r="G909" s="7">
        <v>350000</v>
      </c>
      <c r="H909" s="7">
        <v>158600</v>
      </c>
      <c r="I909" s="12">
        <f>H909/G909*100</f>
        <v>45.31428571428571</v>
      </c>
      <c r="J909" s="12">
        <f t="shared" si="14"/>
        <v>4.3631279573140063</v>
      </c>
      <c r="K909" s="7">
        <v>317194</v>
      </c>
      <c r="L909" s="7">
        <v>65000</v>
      </c>
      <c r="M909" s="7">
        <f>G909-L909</f>
        <v>285000</v>
      </c>
      <c r="N909" s="7">
        <v>121247.1171875</v>
      </c>
      <c r="O909" s="22">
        <f>M909/N909</f>
        <v>2.3505713505688375</v>
      </c>
      <c r="P909" s="27">
        <v>1890</v>
      </c>
      <c r="Q909" s="32">
        <f>M909/P909</f>
        <v>150.79365079365078</v>
      </c>
      <c r="R909" s="37" t="s">
        <v>1942</v>
      </c>
      <c r="S909" s="42">
        <f>ABS(O2306-O909)*100</f>
        <v>97.221456052246296</v>
      </c>
      <c r="T909" t="s">
        <v>1552</v>
      </c>
      <c r="V909" s="7">
        <v>49500</v>
      </c>
      <c r="W909" t="s">
        <v>33</v>
      </c>
      <c r="X909" s="17" t="s">
        <v>34</v>
      </c>
      <c r="Z909" t="s">
        <v>1668</v>
      </c>
      <c r="AA909">
        <v>401</v>
      </c>
      <c r="AB909">
        <v>38</v>
      </c>
    </row>
    <row r="910" spans="1:28" x14ac:dyDescent="0.25">
      <c r="A910" t="s">
        <v>1957</v>
      </c>
      <c r="B910" t="s">
        <v>1958</v>
      </c>
      <c r="C910" s="17">
        <v>44669</v>
      </c>
      <c r="D910" s="7">
        <v>290000</v>
      </c>
      <c r="E910" t="s">
        <v>29</v>
      </c>
      <c r="F910" t="s">
        <v>30</v>
      </c>
      <c r="G910" s="7">
        <v>290000</v>
      </c>
      <c r="H910" s="7">
        <v>140250</v>
      </c>
      <c r="I910" s="12">
        <f>H910/G910*100</f>
        <v>48.362068965517238</v>
      </c>
      <c r="J910" s="12">
        <f t="shared" si="14"/>
        <v>1.3153447060824774</v>
      </c>
      <c r="K910" s="7">
        <v>280492</v>
      </c>
      <c r="L910" s="7">
        <v>49500</v>
      </c>
      <c r="M910" s="7">
        <f>G910-L910</f>
        <v>240500</v>
      </c>
      <c r="N910" s="7">
        <v>285175.3125</v>
      </c>
      <c r="O910" s="22">
        <f>M910/N910</f>
        <v>0.84334088351354042</v>
      </c>
      <c r="P910" s="27">
        <v>1492</v>
      </c>
      <c r="Q910" s="32">
        <f>M910/P910</f>
        <v>161.19302949061662</v>
      </c>
      <c r="R910" s="37" t="s">
        <v>1959</v>
      </c>
      <c r="S910" s="42">
        <f>ABS(O2306-O910)*100</f>
        <v>53.501590653283401</v>
      </c>
      <c r="T910" t="s">
        <v>74</v>
      </c>
      <c r="V910" s="7">
        <v>49500</v>
      </c>
      <c r="W910" t="s">
        <v>33</v>
      </c>
      <c r="X910" s="17" t="s">
        <v>34</v>
      </c>
      <c r="Z910" t="s">
        <v>1668</v>
      </c>
      <c r="AA910">
        <v>407</v>
      </c>
      <c r="AB910">
        <v>66</v>
      </c>
    </row>
    <row r="911" spans="1:28" x14ac:dyDescent="0.25">
      <c r="A911" t="s">
        <v>1960</v>
      </c>
      <c r="B911" t="s">
        <v>1961</v>
      </c>
      <c r="C911" s="17">
        <v>44763</v>
      </c>
      <c r="D911" s="7">
        <v>265000</v>
      </c>
      <c r="E911" t="s">
        <v>29</v>
      </c>
      <c r="F911" t="s">
        <v>30</v>
      </c>
      <c r="G911" s="7">
        <v>265000</v>
      </c>
      <c r="H911" s="7">
        <v>136850</v>
      </c>
      <c r="I911" s="12">
        <f>H911/G911*100</f>
        <v>51.641509433962263</v>
      </c>
      <c r="J911" s="12">
        <f t="shared" si="14"/>
        <v>1.9640957623625468</v>
      </c>
      <c r="K911" s="7">
        <v>273697</v>
      </c>
      <c r="L911" s="7">
        <v>49500</v>
      </c>
      <c r="M911" s="7">
        <f>G911-L911</f>
        <v>215500</v>
      </c>
      <c r="N911" s="7">
        <v>276786.40625</v>
      </c>
      <c r="O911" s="22">
        <f>M911/N911</f>
        <v>0.77857869871454355</v>
      </c>
      <c r="P911" s="27">
        <v>1502</v>
      </c>
      <c r="Q911" s="32">
        <f>M911/P911</f>
        <v>143.47536617842877</v>
      </c>
      <c r="R911" s="37" t="s">
        <v>1959</v>
      </c>
      <c r="S911" s="42">
        <f>ABS(O2306-O911)*100</f>
        <v>59.977809133183094</v>
      </c>
      <c r="T911" t="s">
        <v>32</v>
      </c>
      <c r="V911" s="7">
        <v>49500</v>
      </c>
      <c r="W911" t="s">
        <v>33</v>
      </c>
      <c r="X911" s="17" t="s">
        <v>34</v>
      </c>
      <c r="Z911" t="s">
        <v>1668</v>
      </c>
      <c r="AA911">
        <v>407</v>
      </c>
      <c r="AB911">
        <v>66</v>
      </c>
    </row>
    <row r="912" spans="1:28" x14ac:dyDescent="0.25">
      <c r="A912" t="s">
        <v>1962</v>
      </c>
      <c r="B912" t="s">
        <v>1963</v>
      </c>
      <c r="C912" s="17">
        <v>44375</v>
      </c>
      <c r="D912" s="7">
        <v>250000</v>
      </c>
      <c r="E912" t="s">
        <v>29</v>
      </c>
      <c r="F912" t="s">
        <v>30</v>
      </c>
      <c r="G912" s="7">
        <v>250000</v>
      </c>
      <c r="H912" s="7">
        <v>135700</v>
      </c>
      <c r="I912" s="12">
        <f>H912/G912*100</f>
        <v>54.279999999999994</v>
      </c>
      <c r="J912" s="12">
        <f t="shared" si="14"/>
        <v>4.6025863284002781</v>
      </c>
      <c r="K912" s="7">
        <v>271395</v>
      </c>
      <c r="L912" s="7">
        <v>57383</v>
      </c>
      <c r="M912" s="7">
        <f>G912-L912</f>
        <v>192617</v>
      </c>
      <c r="N912" s="7">
        <v>128922.890625</v>
      </c>
      <c r="O912" s="22">
        <f>M912/N912</f>
        <v>1.4940481016692997</v>
      </c>
      <c r="P912" s="27">
        <v>1599</v>
      </c>
      <c r="Q912" s="32">
        <f>M912/P912</f>
        <v>120.46091307066916</v>
      </c>
      <c r="R912" s="37" t="s">
        <v>1964</v>
      </c>
      <c r="S912" s="42">
        <f>ABS(O2306-O912)*100</f>
        <v>11.569131162292523</v>
      </c>
      <c r="T912" t="s">
        <v>74</v>
      </c>
      <c r="V912" s="7">
        <v>54500</v>
      </c>
      <c r="W912" t="s">
        <v>33</v>
      </c>
      <c r="X912" s="17" t="s">
        <v>34</v>
      </c>
      <c r="Z912" t="s">
        <v>1668</v>
      </c>
      <c r="AA912">
        <v>401</v>
      </c>
      <c r="AB912">
        <v>47</v>
      </c>
    </row>
    <row r="913" spans="1:28" x14ac:dyDescent="0.25">
      <c r="A913" t="s">
        <v>1965</v>
      </c>
      <c r="B913" t="s">
        <v>1966</v>
      </c>
      <c r="C913" s="17">
        <v>44399</v>
      </c>
      <c r="D913" s="7">
        <v>326000</v>
      </c>
      <c r="E913" t="s">
        <v>29</v>
      </c>
      <c r="F913" t="s">
        <v>30</v>
      </c>
      <c r="G913" s="7">
        <v>326000</v>
      </c>
      <c r="H913" s="7">
        <v>164910</v>
      </c>
      <c r="I913" s="12">
        <f>H913/G913*100</f>
        <v>50.585889570552148</v>
      </c>
      <c r="J913" s="12">
        <f t="shared" si="14"/>
        <v>0.90847589895243175</v>
      </c>
      <c r="K913" s="7">
        <v>329825</v>
      </c>
      <c r="L913" s="7">
        <v>60747</v>
      </c>
      <c r="M913" s="7">
        <f>G913-L913</f>
        <v>265253</v>
      </c>
      <c r="N913" s="7">
        <v>162095.1875</v>
      </c>
      <c r="O913" s="22">
        <f>M913/N913</f>
        <v>1.6364026846879707</v>
      </c>
      <c r="P913" s="27">
        <v>1628</v>
      </c>
      <c r="Q913" s="32">
        <f>M913/P913</f>
        <v>162.93181818181819</v>
      </c>
      <c r="R913" s="37" t="s">
        <v>1964</v>
      </c>
      <c r="S913" s="42">
        <f>ABS(O2306-O913)*100</f>
        <v>25.804589464159623</v>
      </c>
      <c r="T913" t="s">
        <v>74</v>
      </c>
      <c r="V913" s="7">
        <v>54500</v>
      </c>
      <c r="W913" t="s">
        <v>33</v>
      </c>
      <c r="X913" s="17" t="s">
        <v>34</v>
      </c>
      <c r="Z913" t="s">
        <v>1668</v>
      </c>
      <c r="AA913">
        <v>401</v>
      </c>
      <c r="AB913">
        <v>50</v>
      </c>
    </row>
    <row r="914" spans="1:28" x14ac:dyDescent="0.25">
      <c r="A914" t="s">
        <v>1967</v>
      </c>
      <c r="B914" t="s">
        <v>1968</v>
      </c>
      <c r="C914" s="17">
        <v>44483</v>
      </c>
      <c r="D914" s="7">
        <v>325000</v>
      </c>
      <c r="E914" t="s">
        <v>29</v>
      </c>
      <c r="F914" t="s">
        <v>30</v>
      </c>
      <c r="G914" s="7">
        <v>325000</v>
      </c>
      <c r="H914" s="7">
        <v>156360</v>
      </c>
      <c r="I914" s="12">
        <f>H914/G914*100</f>
        <v>48.110769230769229</v>
      </c>
      <c r="J914" s="12">
        <f t="shared" si="14"/>
        <v>1.5666444408304869</v>
      </c>
      <c r="K914" s="7">
        <v>312713</v>
      </c>
      <c r="L914" s="7">
        <v>58750</v>
      </c>
      <c r="M914" s="7">
        <f>G914-L914</f>
        <v>266250</v>
      </c>
      <c r="N914" s="7">
        <v>152989.765625</v>
      </c>
      <c r="O914" s="22">
        <f>M914/N914</f>
        <v>1.7403124902656377</v>
      </c>
      <c r="P914" s="27">
        <v>1611</v>
      </c>
      <c r="Q914" s="32">
        <f>M914/P914</f>
        <v>165.27001862197392</v>
      </c>
      <c r="R914" s="37" t="s">
        <v>1964</v>
      </c>
      <c r="S914" s="42">
        <f>ABS(O2306-O914)*100</f>
        <v>36.195570021926329</v>
      </c>
      <c r="T914" t="s">
        <v>74</v>
      </c>
      <c r="V914" s="7">
        <v>49500</v>
      </c>
      <c r="W914" t="s">
        <v>33</v>
      </c>
      <c r="X914" s="17" t="s">
        <v>34</v>
      </c>
      <c r="Z914" t="s">
        <v>1668</v>
      </c>
      <c r="AA914">
        <v>401</v>
      </c>
      <c r="AB914">
        <v>47</v>
      </c>
    </row>
    <row r="915" spans="1:28" x14ac:dyDescent="0.25">
      <c r="A915" t="s">
        <v>1969</v>
      </c>
      <c r="B915" t="s">
        <v>1970</v>
      </c>
      <c r="C915" s="17">
        <v>44393</v>
      </c>
      <c r="D915" s="7">
        <v>330000</v>
      </c>
      <c r="E915" t="s">
        <v>29</v>
      </c>
      <c r="F915" t="s">
        <v>30</v>
      </c>
      <c r="G915" s="7">
        <v>330000</v>
      </c>
      <c r="H915" s="7">
        <v>189180</v>
      </c>
      <c r="I915" s="12">
        <f>H915/G915*100</f>
        <v>57.327272727272728</v>
      </c>
      <c r="J915" s="12">
        <f t="shared" si="14"/>
        <v>7.6498590556730122</v>
      </c>
      <c r="K915" s="7">
        <v>378354</v>
      </c>
      <c r="L915" s="7">
        <v>72982</v>
      </c>
      <c r="M915" s="7">
        <f>G915-L915</f>
        <v>257018</v>
      </c>
      <c r="N915" s="7">
        <v>207736.046875</v>
      </c>
      <c r="O915" s="22">
        <f>M915/N915</f>
        <v>1.2372335175640181</v>
      </c>
      <c r="P915" s="27">
        <v>2593</v>
      </c>
      <c r="Q915" s="32">
        <f>M915/P915</f>
        <v>99.119938295410719</v>
      </c>
      <c r="R915" s="37" t="s">
        <v>1971</v>
      </c>
      <c r="S915" s="42">
        <f>ABS(O2306-O915)*100</f>
        <v>14.112327248235633</v>
      </c>
      <c r="T915" t="s">
        <v>74</v>
      </c>
      <c r="V915" s="7">
        <v>70620</v>
      </c>
      <c r="W915" t="s">
        <v>33</v>
      </c>
      <c r="X915" s="17" t="s">
        <v>34</v>
      </c>
      <c r="Z915" t="s">
        <v>1668</v>
      </c>
      <c r="AA915">
        <v>401</v>
      </c>
      <c r="AB915">
        <v>45</v>
      </c>
    </row>
    <row r="916" spans="1:28" x14ac:dyDescent="0.25">
      <c r="A916" t="s">
        <v>1972</v>
      </c>
      <c r="B916" t="s">
        <v>1973</v>
      </c>
      <c r="C916" s="17">
        <v>44505</v>
      </c>
      <c r="D916" s="7">
        <v>430000</v>
      </c>
      <c r="E916" t="s">
        <v>29</v>
      </c>
      <c r="F916" t="s">
        <v>30</v>
      </c>
      <c r="G916" s="7">
        <v>430000</v>
      </c>
      <c r="H916" s="7">
        <v>220020</v>
      </c>
      <c r="I916" s="12">
        <f>H916/G916*100</f>
        <v>51.167441860465111</v>
      </c>
      <c r="J916" s="12">
        <f t="shared" si="14"/>
        <v>1.490028188865395</v>
      </c>
      <c r="K916" s="7">
        <v>440047</v>
      </c>
      <c r="L916" s="7">
        <v>53265</v>
      </c>
      <c r="M916" s="7">
        <f>G916-L916</f>
        <v>376735</v>
      </c>
      <c r="N916" s="7">
        <v>185952.890625</v>
      </c>
      <c r="O916" s="22">
        <f>M916/N916</f>
        <v>2.0259701192800428</v>
      </c>
      <c r="P916" s="27">
        <v>2261</v>
      </c>
      <c r="Q916" s="32">
        <f>M916/P916</f>
        <v>166.62317558602388</v>
      </c>
      <c r="R916" s="37" t="s">
        <v>1942</v>
      </c>
      <c r="S916" s="42">
        <f>ABS(O2306-O916)*100</f>
        <v>64.761332923366837</v>
      </c>
      <c r="T916" t="s">
        <v>1552</v>
      </c>
      <c r="V916" s="7">
        <v>49500</v>
      </c>
      <c r="W916" t="s">
        <v>33</v>
      </c>
      <c r="X916" s="17" t="s">
        <v>34</v>
      </c>
      <c r="Z916" t="s">
        <v>1668</v>
      </c>
      <c r="AA916">
        <v>401</v>
      </c>
      <c r="AB916">
        <v>47</v>
      </c>
    </row>
    <row r="917" spans="1:28" x14ac:dyDescent="0.25">
      <c r="A917" t="s">
        <v>1974</v>
      </c>
      <c r="B917" t="s">
        <v>1975</v>
      </c>
      <c r="C917" s="17">
        <v>44610</v>
      </c>
      <c r="D917" s="7">
        <v>408000</v>
      </c>
      <c r="E917" t="s">
        <v>29</v>
      </c>
      <c r="F917" t="s">
        <v>30</v>
      </c>
      <c r="G917" s="7">
        <v>408000</v>
      </c>
      <c r="H917" s="7">
        <v>178910</v>
      </c>
      <c r="I917" s="12">
        <f>H917/G917*100</f>
        <v>43.850490196078425</v>
      </c>
      <c r="J917" s="12">
        <f t="shared" si="14"/>
        <v>5.8269234755212906</v>
      </c>
      <c r="K917" s="7">
        <v>357818</v>
      </c>
      <c r="L917" s="7">
        <v>50700</v>
      </c>
      <c r="M917" s="7">
        <f>G917-L917</f>
        <v>357300</v>
      </c>
      <c r="N917" s="7">
        <v>147652.890625</v>
      </c>
      <c r="O917" s="22">
        <f>M917/N917</f>
        <v>2.4198645789295736</v>
      </c>
      <c r="P917" s="27">
        <v>1975</v>
      </c>
      <c r="Q917" s="32">
        <f>M917/P917</f>
        <v>180.91139240506328</v>
      </c>
      <c r="R917" s="37" t="s">
        <v>1942</v>
      </c>
      <c r="S917" s="42">
        <f>ABS(O2306-O917)*100</f>
        <v>104.15077888831992</v>
      </c>
      <c r="T917" t="s">
        <v>1552</v>
      </c>
      <c r="V917" s="7">
        <v>49500</v>
      </c>
      <c r="W917" t="s">
        <v>33</v>
      </c>
      <c r="X917" s="17" t="s">
        <v>34</v>
      </c>
      <c r="Z917" t="s">
        <v>1668</v>
      </c>
      <c r="AA917">
        <v>401</v>
      </c>
      <c r="AB917">
        <v>47</v>
      </c>
    </row>
    <row r="918" spans="1:28" x14ac:dyDescent="0.25">
      <c r="A918" t="s">
        <v>1976</v>
      </c>
      <c r="B918" t="s">
        <v>1977</v>
      </c>
      <c r="C918" s="17">
        <v>44539</v>
      </c>
      <c r="D918" s="7">
        <v>315000</v>
      </c>
      <c r="E918" t="s">
        <v>29</v>
      </c>
      <c r="F918" t="s">
        <v>30</v>
      </c>
      <c r="G918" s="7">
        <v>315000</v>
      </c>
      <c r="H918" s="7">
        <v>154010</v>
      </c>
      <c r="I918" s="12">
        <f>H918/G918*100</f>
        <v>48.892063492063492</v>
      </c>
      <c r="J918" s="12">
        <f t="shared" si="14"/>
        <v>0.78535017953622344</v>
      </c>
      <c r="K918" s="7">
        <v>308029</v>
      </c>
      <c r="L918" s="7">
        <v>52383</v>
      </c>
      <c r="M918" s="7">
        <f>G918-L918</f>
        <v>262617</v>
      </c>
      <c r="N918" s="7">
        <v>154003.609375</v>
      </c>
      <c r="O918" s="22">
        <f>M918/N918</f>
        <v>1.7052652276514217</v>
      </c>
      <c r="P918" s="27">
        <v>1772</v>
      </c>
      <c r="Q918" s="32">
        <f>M918/P918</f>
        <v>148.20372460496614</v>
      </c>
      <c r="R918" s="37" t="s">
        <v>1964</v>
      </c>
      <c r="S918" s="42">
        <f>ABS(O2306-O918)*100</f>
        <v>32.690843760504727</v>
      </c>
      <c r="T918" t="s">
        <v>74</v>
      </c>
      <c r="V918" s="7">
        <v>49500</v>
      </c>
      <c r="W918" t="s">
        <v>33</v>
      </c>
      <c r="X918" s="17" t="s">
        <v>34</v>
      </c>
      <c r="Z918" t="s">
        <v>1668</v>
      </c>
      <c r="AA918">
        <v>401</v>
      </c>
      <c r="AB918">
        <v>47</v>
      </c>
    </row>
    <row r="919" spans="1:28" x14ac:dyDescent="0.25">
      <c r="A919" t="s">
        <v>1978</v>
      </c>
      <c r="B919" t="s">
        <v>1979</v>
      </c>
      <c r="C919" s="17">
        <v>44686</v>
      </c>
      <c r="D919" s="7">
        <v>395000</v>
      </c>
      <c r="E919" t="s">
        <v>29</v>
      </c>
      <c r="F919" t="s">
        <v>30</v>
      </c>
      <c r="G919" s="7">
        <v>395000</v>
      </c>
      <c r="H919" s="7">
        <v>172330</v>
      </c>
      <c r="I919" s="12">
        <f>H919/G919*100</f>
        <v>43.627848101265819</v>
      </c>
      <c r="J919" s="12">
        <f t="shared" si="14"/>
        <v>6.0495655703338969</v>
      </c>
      <c r="K919" s="7">
        <v>344663</v>
      </c>
      <c r="L919" s="7">
        <v>64548</v>
      </c>
      <c r="M919" s="7">
        <f>G919-L919</f>
        <v>330452</v>
      </c>
      <c r="N919" s="7">
        <v>205966.90625</v>
      </c>
      <c r="O919" s="22">
        <f>M919/N919</f>
        <v>1.6043936670044536</v>
      </c>
      <c r="P919" s="27">
        <v>2702</v>
      </c>
      <c r="Q919" s="32">
        <f>M919/P919</f>
        <v>122.29903774981496</v>
      </c>
      <c r="R919" s="37" t="s">
        <v>1931</v>
      </c>
      <c r="S919" s="42">
        <f>ABS(O2306-O919)*100</f>
        <v>22.603687695807917</v>
      </c>
      <c r="T919" t="s">
        <v>1552</v>
      </c>
      <c r="V919" s="7">
        <v>58806</v>
      </c>
      <c r="W919" t="s">
        <v>33</v>
      </c>
      <c r="X919" s="17" t="s">
        <v>34</v>
      </c>
      <c r="Z919" t="s">
        <v>1668</v>
      </c>
      <c r="AA919">
        <v>401</v>
      </c>
      <c r="AB919">
        <v>62</v>
      </c>
    </row>
    <row r="920" spans="1:28" x14ac:dyDescent="0.25">
      <c r="A920" t="s">
        <v>1980</v>
      </c>
      <c r="B920" t="s">
        <v>1981</v>
      </c>
      <c r="C920" s="17">
        <v>44694</v>
      </c>
      <c r="D920" s="7">
        <v>370000</v>
      </c>
      <c r="E920" t="s">
        <v>29</v>
      </c>
      <c r="F920" t="s">
        <v>30</v>
      </c>
      <c r="G920" s="7">
        <v>370000</v>
      </c>
      <c r="H920" s="7">
        <v>160400</v>
      </c>
      <c r="I920" s="12">
        <f>H920/G920*100</f>
        <v>43.351351351351354</v>
      </c>
      <c r="J920" s="12">
        <f t="shared" si="14"/>
        <v>6.3260623202483615</v>
      </c>
      <c r="K920" s="7">
        <v>320803</v>
      </c>
      <c r="L920" s="7">
        <v>58686</v>
      </c>
      <c r="M920" s="7">
        <f>G920-L920</f>
        <v>311314</v>
      </c>
      <c r="N920" s="7">
        <v>192733.09375</v>
      </c>
      <c r="O920" s="22">
        <f>M920/N920</f>
        <v>1.6152597041990875</v>
      </c>
      <c r="P920" s="27">
        <v>1408</v>
      </c>
      <c r="Q920" s="32">
        <f>M920/P920</f>
        <v>221.10369318181819</v>
      </c>
      <c r="R920" s="37" t="s">
        <v>1931</v>
      </c>
      <c r="S920" s="42">
        <f>ABS(O2306-O920)*100</f>
        <v>23.690291415271304</v>
      </c>
      <c r="T920" t="s">
        <v>74</v>
      </c>
      <c r="V920" s="7">
        <v>57486</v>
      </c>
      <c r="W920" t="s">
        <v>33</v>
      </c>
      <c r="X920" s="17" t="s">
        <v>34</v>
      </c>
      <c r="Z920" t="s">
        <v>1668</v>
      </c>
      <c r="AA920">
        <v>401</v>
      </c>
      <c r="AB920">
        <v>67</v>
      </c>
    </row>
    <row r="921" spans="1:28" x14ac:dyDescent="0.25">
      <c r="A921" t="s">
        <v>1982</v>
      </c>
      <c r="B921" t="s">
        <v>1983</v>
      </c>
      <c r="C921" s="17">
        <v>44778</v>
      </c>
      <c r="D921" s="7">
        <v>295000</v>
      </c>
      <c r="E921" t="s">
        <v>29</v>
      </c>
      <c r="F921" t="s">
        <v>30</v>
      </c>
      <c r="G921" s="7">
        <v>295000</v>
      </c>
      <c r="H921" s="7">
        <v>179250</v>
      </c>
      <c r="I921" s="12">
        <f>H921/G921*100</f>
        <v>60.762711864406782</v>
      </c>
      <c r="J921" s="12">
        <f t="shared" si="14"/>
        <v>11.085298192807066</v>
      </c>
      <c r="K921" s="7">
        <v>358495</v>
      </c>
      <c r="L921" s="7">
        <v>76087</v>
      </c>
      <c r="M921" s="7">
        <f>G921-L921</f>
        <v>218913</v>
      </c>
      <c r="N921" s="7">
        <v>207652.9375</v>
      </c>
      <c r="O921" s="22">
        <f>M921/N921</f>
        <v>1.0542253947166049</v>
      </c>
      <c r="P921" s="27">
        <v>2367</v>
      </c>
      <c r="Q921" s="32">
        <f>M921/P921</f>
        <v>92.48542458808619</v>
      </c>
      <c r="R921" s="37" t="s">
        <v>1931</v>
      </c>
      <c r="S921" s="42">
        <f>ABS(O2306-O921)*100</f>
        <v>32.413139532976956</v>
      </c>
      <c r="T921" t="s">
        <v>168</v>
      </c>
      <c r="V921" s="7">
        <v>49500</v>
      </c>
      <c r="W921" t="s">
        <v>33</v>
      </c>
      <c r="X921" s="17" t="s">
        <v>34</v>
      </c>
      <c r="Z921" t="s">
        <v>1668</v>
      </c>
      <c r="AA921">
        <v>401</v>
      </c>
      <c r="AB921">
        <v>65</v>
      </c>
    </row>
    <row r="922" spans="1:28" x14ac:dyDescent="0.25">
      <c r="A922" t="s">
        <v>1984</v>
      </c>
      <c r="B922" t="s">
        <v>1985</v>
      </c>
      <c r="C922" s="17">
        <v>44469</v>
      </c>
      <c r="D922" s="7">
        <v>330000</v>
      </c>
      <c r="E922" t="s">
        <v>29</v>
      </c>
      <c r="F922" t="s">
        <v>65</v>
      </c>
      <c r="G922" s="7">
        <v>330000</v>
      </c>
      <c r="H922" s="7">
        <v>204500</v>
      </c>
      <c r="I922" s="12">
        <f>H922/G922*100</f>
        <v>61.969696969696976</v>
      </c>
      <c r="J922" s="12">
        <f t="shared" si="14"/>
        <v>12.29228329809726</v>
      </c>
      <c r="K922" s="7">
        <v>464103</v>
      </c>
      <c r="L922" s="7">
        <v>114891</v>
      </c>
      <c r="M922" s="7">
        <f>G922-L922</f>
        <v>215109</v>
      </c>
      <c r="N922" s="7">
        <v>141395.1875</v>
      </c>
      <c r="O922" s="22">
        <f>M922/N922</f>
        <v>1.521331834578882</v>
      </c>
      <c r="P922" s="27">
        <v>2350</v>
      </c>
      <c r="Q922" s="32">
        <f>M922/P922</f>
        <v>91.535744680851067</v>
      </c>
      <c r="R922" s="37" t="s">
        <v>1897</v>
      </c>
      <c r="S922" s="42">
        <f>ABS(O2306-O922)*100</f>
        <v>14.297504453250752</v>
      </c>
      <c r="T922" t="s">
        <v>32</v>
      </c>
      <c r="V922" s="7">
        <v>112134</v>
      </c>
      <c r="W922" t="s">
        <v>33</v>
      </c>
      <c r="X922" s="17" t="s">
        <v>34</v>
      </c>
      <c r="Y922" t="s">
        <v>1986</v>
      </c>
      <c r="Z922" t="s">
        <v>1668</v>
      </c>
      <c r="AA922">
        <v>401</v>
      </c>
      <c r="AB922">
        <v>45</v>
      </c>
    </row>
    <row r="923" spans="1:28" x14ac:dyDescent="0.25">
      <c r="A923" t="s">
        <v>1986</v>
      </c>
      <c r="C923" s="17">
        <v>44469</v>
      </c>
      <c r="D923" s="7">
        <v>330000</v>
      </c>
      <c r="E923" t="s">
        <v>29</v>
      </c>
      <c r="F923" t="s">
        <v>65</v>
      </c>
      <c r="G923" s="7">
        <v>330000</v>
      </c>
      <c r="H923" s="7">
        <v>204500</v>
      </c>
      <c r="I923" s="12">
        <f>H923/G923*100</f>
        <v>61.969696969696976</v>
      </c>
      <c r="J923" s="12">
        <f t="shared" si="14"/>
        <v>12.29228329809726</v>
      </c>
      <c r="K923" s="7">
        <v>398883</v>
      </c>
      <c r="L923" s="7">
        <v>114891</v>
      </c>
      <c r="M923" s="7">
        <f>G923-L923</f>
        <v>215109</v>
      </c>
      <c r="N923" s="7">
        <v>141395.1875</v>
      </c>
      <c r="O923" s="22">
        <f>M923/N923</f>
        <v>1.521331834578882</v>
      </c>
      <c r="P923" s="27">
        <v>2350</v>
      </c>
      <c r="Q923" s="32">
        <f>M923/P923</f>
        <v>91.535744680851067</v>
      </c>
      <c r="R923" s="37" t="s">
        <v>1931</v>
      </c>
      <c r="S923" s="42">
        <f>ABS(O2306-O923)*100</f>
        <v>14.297504453250752</v>
      </c>
      <c r="V923" s="7">
        <v>112134</v>
      </c>
      <c r="W923" t="s">
        <v>33</v>
      </c>
      <c r="X923" s="17" t="s">
        <v>34</v>
      </c>
      <c r="Y923" t="s">
        <v>1984</v>
      </c>
      <c r="Z923" t="s">
        <v>1668</v>
      </c>
      <c r="AA923">
        <v>401</v>
      </c>
      <c r="AB923">
        <v>45</v>
      </c>
    </row>
    <row r="924" spans="1:28" x14ac:dyDescent="0.25">
      <c r="A924" t="s">
        <v>1987</v>
      </c>
      <c r="B924" t="s">
        <v>1985</v>
      </c>
      <c r="C924" s="17">
        <v>44469</v>
      </c>
      <c r="D924" s="7">
        <v>330000</v>
      </c>
      <c r="E924" t="s">
        <v>29</v>
      </c>
      <c r="F924" t="s">
        <v>65</v>
      </c>
      <c r="G924" s="7">
        <v>330000</v>
      </c>
      <c r="H924" s="7">
        <v>193010</v>
      </c>
      <c r="I924" s="12">
        <f>H924/G924*100</f>
        <v>58.487878787878792</v>
      </c>
      <c r="J924" s="12">
        <f t="shared" si="14"/>
        <v>8.8104651162790759</v>
      </c>
      <c r="K924" s="7">
        <v>386025</v>
      </c>
      <c r="L924" s="7">
        <v>91923</v>
      </c>
      <c r="M924" s="7">
        <f>G924-L924</f>
        <v>238077</v>
      </c>
      <c r="N924" s="7">
        <v>141395.1875</v>
      </c>
      <c r="O924" s="22">
        <f>M924/N924</f>
        <v>1.6837701778216461</v>
      </c>
      <c r="P924" s="27">
        <v>2350</v>
      </c>
      <c r="Q924" s="32">
        <f>M924/P924</f>
        <v>101.30936170212766</v>
      </c>
      <c r="R924" s="37" t="s">
        <v>1897</v>
      </c>
      <c r="S924" s="42">
        <f>ABS(O2306-O924)*100</f>
        <v>30.541338777527159</v>
      </c>
      <c r="T924" t="s">
        <v>32</v>
      </c>
      <c r="V924" s="7">
        <v>89166</v>
      </c>
      <c r="W924" t="s">
        <v>33</v>
      </c>
      <c r="X924" s="17" t="s">
        <v>34</v>
      </c>
      <c r="Z924" t="s">
        <v>1668</v>
      </c>
      <c r="AA924">
        <v>401</v>
      </c>
      <c r="AB924">
        <v>45</v>
      </c>
    </row>
    <row r="925" spans="1:28" x14ac:dyDescent="0.25">
      <c r="A925" t="s">
        <v>1988</v>
      </c>
      <c r="B925" t="s">
        <v>1989</v>
      </c>
      <c r="C925" s="17">
        <v>44481</v>
      </c>
      <c r="D925" s="7">
        <v>105000</v>
      </c>
      <c r="E925" t="s">
        <v>29</v>
      </c>
      <c r="F925" t="s">
        <v>30</v>
      </c>
      <c r="G925" s="7">
        <v>105000</v>
      </c>
      <c r="H925" s="7">
        <v>74780</v>
      </c>
      <c r="I925" s="12">
        <f>H925/G925*100</f>
        <v>71.219047619047615</v>
      </c>
      <c r="J925" s="12">
        <f t="shared" si="14"/>
        <v>21.541633947447899</v>
      </c>
      <c r="K925" s="7">
        <v>149569</v>
      </c>
      <c r="L925" s="7">
        <v>56031</v>
      </c>
      <c r="M925" s="7">
        <f>G925-L925</f>
        <v>48969</v>
      </c>
      <c r="N925" s="7">
        <v>78603.359375</v>
      </c>
      <c r="O925" s="22">
        <f>M925/N925</f>
        <v>0.62298864055388858</v>
      </c>
      <c r="P925" s="27">
        <v>1220</v>
      </c>
      <c r="Q925" s="32">
        <f>M925/P925</f>
        <v>40.138524590163932</v>
      </c>
      <c r="R925" s="37" t="s">
        <v>1990</v>
      </c>
      <c r="S925" s="42">
        <f>ABS(O2306-O925)*100</f>
        <v>75.536814949248594</v>
      </c>
      <c r="T925" t="s">
        <v>74</v>
      </c>
      <c r="V925" s="7">
        <v>49500</v>
      </c>
      <c r="W925" t="s">
        <v>33</v>
      </c>
      <c r="X925" s="17" t="s">
        <v>34</v>
      </c>
      <c r="Z925" t="s">
        <v>1668</v>
      </c>
      <c r="AA925">
        <v>401</v>
      </c>
      <c r="AB925">
        <v>45</v>
      </c>
    </row>
    <row r="926" spans="1:28" x14ac:dyDescent="0.25">
      <c r="A926" t="s">
        <v>1991</v>
      </c>
      <c r="B926" t="s">
        <v>1992</v>
      </c>
      <c r="C926" s="17">
        <v>44509</v>
      </c>
      <c r="D926" s="7">
        <v>450000</v>
      </c>
      <c r="E926" t="s">
        <v>29</v>
      </c>
      <c r="F926" t="s">
        <v>30</v>
      </c>
      <c r="G926" s="7">
        <v>450000</v>
      </c>
      <c r="H926" s="7">
        <v>203220</v>
      </c>
      <c r="I926" s="12">
        <f>H926/G926*100</f>
        <v>45.16</v>
      </c>
      <c r="J926" s="12">
        <f t="shared" si="14"/>
        <v>4.5174136715997193</v>
      </c>
      <c r="K926" s="7">
        <v>406438</v>
      </c>
      <c r="L926" s="7">
        <v>97363</v>
      </c>
      <c r="M926" s="7">
        <f>G926-L926</f>
        <v>352637</v>
      </c>
      <c r="N926" s="7">
        <v>210255.109375</v>
      </c>
      <c r="O926" s="22">
        <f>M926/N926</f>
        <v>1.677186352561141</v>
      </c>
      <c r="P926" s="27">
        <v>2286</v>
      </c>
      <c r="Q926" s="32">
        <f>M926/P926</f>
        <v>154.2594050743657</v>
      </c>
      <c r="R926" s="37" t="s">
        <v>1971</v>
      </c>
      <c r="S926" s="42">
        <f>ABS(O2306-O926)*100</f>
        <v>29.882956251476656</v>
      </c>
      <c r="T926" t="s">
        <v>168</v>
      </c>
      <c r="V926" s="7">
        <v>96030</v>
      </c>
      <c r="W926" t="s">
        <v>33</v>
      </c>
      <c r="X926" s="17" t="s">
        <v>34</v>
      </c>
      <c r="Z926" t="s">
        <v>1668</v>
      </c>
      <c r="AA926">
        <v>401</v>
      </c>
      <c r="AB926">
        <v>61</v>
      </c>
    </row>
    <row r="927" spans="1:28" x14ac:dyDescent="0.25">
      <c r="A927" t="s">
        <v>1993</v>
      </c>
      <c r="B927" t="s">
        <v>1994</v>
      </c>
      <c r="C927" s="17">
        <v>44589</v>
      </c>
      <c r="D927" s="7">
        <v>275000</v>
      </c>
      <c r="E927" t="s">
        <v>29</v>
      </c>
      <c r="F927" t="s">
        <v>30</v>
      </c>
      <c r="G927" s="7">
        <v>275000</v>
      </c>
      <c r="H927" s="7">
        <v>156120</v>
      </c>
      <c r="I927" s="12">
        <f>H927/G927*100</f>
        <v>56.770909090909093</v>
      </c>
      <c r="J927" s="12">
        <f t="shared" si="14"/>
        <v>7.0934954193093773</v>
      </c>
      <c r="K927" s="7">
        <v>312240</v>
      </c>
      <c r="L927" s="7">
        <v>52239</v>
      </c>
      <c r="M927" s="7">
        <f>G927-L927</f>
        <v>222761</v>
      </c>
      <c r="N927" s="7">
        <v>232143.75</v>
      </c>
      <c r="O927" s="22">
        <f>M927/N927</f>
        <v>0.95958215545324821</v>
      </c>
      <c r="P927" s="27">
        <v>1908</v>
      </c>
      <c r="Q927" s="32">
        <f>M927/P927</f>
        <v>116.75104821802935</v>
      </c>
      <c r="R927" s="37" t="s">
        <v>1995</v>
      </c>
      <c r="S927" s="42">
        <f>ABS(O2306-O927)*100</f>
        <v>41.877463459312622</v>
      </c>
      <c r="T927" t="s">
        <v>32</v>
      </c>
      <c r="V927" s="7">
        <v>49500</v>
      </c>
      <c r="W927" t="s">
        <v>33</v>
      </c>
      <c r="X927" s="17" t="s">
        <v>34</v>
      </c>
      <c r="Z927" t="s">
        <v>1668</v>
      </c>
      <c r="AA927">
        <v>407</v>
      </c>
      <c r="AB927">
        <v>63</v>
      </c>
    </row>
    <row r="928" spans="1:28" x14ac:dyDescent="0.25">
      <c r="A928" t="s">
        <v>1996</v>
      </c>
      <c r="B928" t="s">
        <v>1997</v>
      </c>
      <c r="C928" s="17">
        <v>44473</v>
      </c>
      <c r="D928" s="7">
        <v>340000</v>
      </c>
      <c r="E928" t="s">
        <v>29</v>
      </c>
      <c r="F928" t="s">
        <v>30</v>
      </c>
      <c r="G928" s="7">
        <v>340000</v>
      </c>
      <c r="H928" s="7">
        <v>162290</v>
      </c>
      <c r="I928" s="12">
        <f>H928/G928*100</f>
        <v>47.732352941176472</v>
      </c>
      <c r="J928" s="12">
        <f t="shared" si="14"/>
        <v>1.9450607304232435</v>
      </c>
      <c r="K928" s="7">
        <v>324570</v>
      </c>
      <c r="L928" s="7">
        <v>54850</v>
      </c>
      <c r="M928" s="7">
        <f>G928-L928</f>
        <v>285150</v>
      </c>
      <c r="N928" s="7">
        <v>240821.421875</v>
      </c>
      <c r="O928" s="22">
        <f>M928/N928</f>
        <v>1.1840724042731092</v>
      </c>
      <c r="P928" s="27">
        <v>1750</v>
      </c>
      <c r="Q928" s="32">
        <f>M928/P928</f>
        <v>162.94285714285715</v>
      </c>
      <c r="R928" s="37" t="s">
        <v>1995</v>
      </c>
      <c r="S928" s="42">
        <f>ABS(O2306-O928)*100</f>
        <v>19.428438577326524</v>
      </c>
      <c r="T928" t="s">
        <v>74</v>
      </c>
      <c r="V928" s="7">
        <v>49500</v>
      </c>
      <c r="W928" t="s">
        <v>33</v>
      </c>
      <c r="X928" s="17" t="s">
        <v>34</v>
      </c>
      <c r="Z928" t="s">
        <v>1668</v>
      </c>
      <c r="AA928">
        <v>407</v>
      </c>
      <c r="AB928">
        <v>63</v>
      </c>
    </row>
    <row r="929" spans="1:28" x14ac:dyDescent="0.25">
      <c r="A929" t="s">
        <v>1998</v>
      </c>
      <c r="B929" t="s">
        <v>1999</v>
      </c>
      <c r="C929" s="17">
        <v>44805</v>
      </c>
      <c r="D929" s="7">
        <v>319900</v>
      </c>
      <c r="E929" t="s">
        <v>29</v>
      </c>
      <c r="F929" t="s">
        <v>30</v>
      </c>
      <c r="G929" s="7">
        <v>319900</v>
      </c>
      <c r="H929" s="7">
        <v>158480</v>
      </c>
      <c r="I929" s="12">
        <f>H929/G929*100</f>
        <v>49.540481400437635</v>
      </c>
      <c r="J929" s="12">
        <f t="shared" si="14"/>
        <v>0.13693227116208107</v>
      </c>
      <c r="K929" s="7">
        <v>316961</v>
      </c>
      <c r="L929" s="7">
        <v>52239</v>
      </c>
      <c r="M929" s="7">
        <f>G929-L929</f>
        <v>267661</v>
      </c>
      <c r="N929" s="7">
        <v>236358.921875</v>
      </c>
      <c r="O929" s="22">
        <f>M929/N929</f>
        <v>1.1324345105176707</v>
      </c>
      <c r="P929" s="27">
        <v>1908</v>
      </c>
      <c r="Q929" s="32">
        <f>M929/P929</f>
        <v>140.2835429769392</v>
      </c>
      <c r="R929" s="37" t="s">
        <v>1995</v>
      </c>
      <c r="S929" s="42">
        <f>ABS(O2306-O929)*100</f>
        <v>24.59222795287037</v>
      </c>
      <c r="T929" t="s">
        <v>32</v>
      </c>
      <c r="V929" s="7">
        <v>49500</v>
      </c>
      <c r="W929" t="s">
        <v>33</v>
      </c>
      <c r="X929" s="17" t="s">
        <v>34</v>
      </c>
      <c r="Z929" t="s">
        <v>1668</v>
      </c>
      <c r="AA929">
        <v>407</v>
      </c>
      <c r="AB929">
        <v>63</v>
      </c>
    </row>
    <row r="930" spans="1:28" x14ac:dyDescent="0.25">
      <c r="A930" t="s">
        <v>2000</v>
      </c>
      <c r="B930" t="s">
        <v>2001</v>
      </c>
      <c r="C930" s="17">
        <v>44455</v>
      </c>
      <c r="D930" s="7">
        <v>320000</v>
      </c>
      <c r="E930" t="s">
        <v>29</v>
      </c>
      <c r="F930" t="s">
        <v>30</v>
      </c>
      <c r="G930" s="7">
        <v>320000</v>
      </c>
      <c r="H930" s="7">
        <v>168190</v>
      </c>
      <c r="I930" s="12">
        <f>H930/G930*100</f>
        <v>52.559374999999996</v>
      </c>
      <c r="J930" s="12">
        <f t="shared" si="14"/>
        <v>2.8819613284002799</v>
      </c>
      <c r="K930" s="7">
        <v>336386</v>
      </c>
      <c r="L930" s="7">
        <v>52239</v>
      </c>
      <c r="M930" s="7">
        <f>G930-L930</f>
        <v>267761</v>
      </c>
      <c r="N930" s="7">
        <v>253702.671875</v>
      </c>
      <c r="O930" s="22">
        <f>M930/N930</f>
        <v>1.0554126135964645</v>
      </c>
      <c r="P930" s="27">
        <v>1750</v>
      </c>
      <c r="Q930" s="32">
        <f>M930/P930</f>
        <v>153.00628571428572</v>
      </c>
      <c r="R930" s="37" t="s">
        <v>1995</v>
      </c>
      <c r="S930" s="42">
        <f>ABS(O2306-O930)*100</f>
        <v>32.294417644990993</v>
      </c>
      <c r="T930" t="s">
        <v>74</v>
      </c>
      <c r="V930" s="7">
        <v>49500</v>
      </c>
      <c r="W930" t="s">
        <v>33</v>
      </c>
      <c r="X930" s="17" t="s">
        <v>34</v>
      </c>
      <c r="Z930" t="s">
        <v>1668</v>
      </c>
      <c r="AA930">
        <v>407</v>
      </c>
      <c r="AB930">
        <v>63</v>
      </c>
    </row>
    <row r="931" spans="1:28" x14ac:dyDescent="0.25">
      <c r="A931" t="s">
        <v>2002</v>
      </c>
      <c r="B931" t="s">
        <v>2003</v>
      </c>
      <c r="C931" s="17">
        <v>44774</v>
      </c>
      <c r="D931" s="7">
        <v>375000</v>
      </c>
      <c r="E931" t="s">
        <v>29</v>
      </c>
      <c r="F931" t="s">
        <v>30</v>
      </c>
      <c r="G931" s="7">
        <v>375000</v>
      </c>
      <c r="H931" s="7">
        <v>166570</v>
      </c>
      <c r="I931" s="12">
        <f>H931/G931*100</f>
        <v>44.418666666666667</v>
      </c>
      <c r="J931" s="12">
        <f t="shared" si="14"/>
        <v>5.2587470049330491</v>
      </c>
      <c r="K931" s="7">
        <v>333133</v>
      </c>
      <c r="L931" s="7">
        <v>52239</v>
      </c>
      <c r="M931" s="7">
        <f>G931-L931</f>
        <v>322761</v>
      </c>
      <c r="N931" s="7">
        <v>250798.21875</v>
      </c>
      <c r="O931" s="22">
        <f>M931/N931</f>
        <v>1.2869349774837666</v>
      </c>
      <c r="P931" s="27">
        <v>1750</v>
      </c>
      <c r="Q931" s="32">
        <f>M931/P931</f>
        <v>184.43485714285714</v>
      </c>
      <c r="R931" s="37" t="s">
        <v>1995</v>
      </c>
      <c r="S931" s="42">
        <f>ABS(O2306-O931)*100</f>
        <v>9.142181256260784</v>
      </c>
      <c r="T931" t="s">
        <v>74</v>
      </c>
      <c r="V931" s="7">
        <v>49500</v>
      </c>
      <c r="W931" t="s">
        <v>33</v>
      </c>
      <c r="X931" s="17" t="s">
        <v>34</v>
      </c>
      <c r="Z931" t="s">
        <v>1668</v>
      </c>
      <c r="AA931">
        <v>407</v>
      </c>
      <c r="AB931">
        <v>63</v>
      </c>
    </row>
    <row r="932" spans="1:28" x14ac:dyDescent="0.25">
      <c r="A932" t="s">
        <v>2004</v>
      </c>
      <c r="B932" t="s">
        <v>2005</v>
      </c>
      <c r="C932" s="17">
        <v>44729</v>
      </c>
      <c r="D932" s="7">
        <v>325000</v>
      </c>
      <c r="E932" t="s">
        <v>29</v>
      </c>
      <c r="F932" t="s">
        <v>30</v>
      </c>
      <c r="G932" s="7">
        <v>325000</v>
      </c>
      <c r="H932" s="7">
        <v>175830</v>
      </c>
      <c r="I932" s="12">
        <f>H932/G932*100</f>
        <v>54.101538461538453</v>
      </c>
      <c r="J932" s="12">
        <f t="shared" si="14"/>
        <v>4.4241247899387375</v>
      </c>
      <c r="K932" s="7">
        <v>351657</v>
      </c>
      <c r="L932" s="7">
        <v>49500</v>
      </c>
      <c r="M932" s="7">
        <f>G932-L932</f>
        <v>275500</v>
      </c>
      <c r="N932" s="7">
        <v>296232.34375</v>
      </c>
      <c r="O932" s="22">
        <f>M932/N932</f>
        <v>0.93001323391109281</v>
      </c>
      <c r="P932" s="27">
        <v>1845</v>
      </c>
      <c r="Q932" s="32">
        <f>M932/P932</f>
        <v>149.32249322493226</v>
      </c>
      <c r="R932" s="37" t="s">
        <v>2006</v>
      </c>
      <c r="S932" s="42">
        <f>ABS(O2306-O932)*100</f>
        <v>44.834355613528167</v>
      </c>
      <c r="T932" t="s">
        <v>74</v>
      </c>
      <c r="V932" s="7">
        <v>49500</v>
      </c>
      <c r="W932" t="s">
        <v>33</v>
      </c>
      <c r="X932" s="17" t="s">
        <v>34</v>
      </c>
      <c r="Z932" t="s">
        <v>1668</v>
      </c>
      <c r="AA932">
        <v>407</v>
      </c>
      <c r="AB932">
        <v>65</v>
      </c>
    </row>
    <row r="933" spans="1:28" x14ac:dyDescent="0.25">
      <c r="A933" t="s">
        <v>2007</v>
      </c>
      <c r="B933" t="s">
        <v>2008</v>
      </c>
      <c r="C933" s="17">
        <v>44466</v>
      </c>
      <c r="D933" s="7">
        <v>387000</v>
      </c>
      <c r="E933" t="s">
        <v>29</v>
      </c>
      <c r="F933" t="s">
        <v>30</v>
      </c>
      <c r="G933" s="7">
        <v>387000</v>
      </c>
      <c r="H933" s="7">
        <v>191820</v>
      </c>
      <c r="I933" s="12">
        <f>H933/G933*100</f>
        <v>49.565891472868216</v>
      </c>
      <c r="J933" s="12">
        <f t="shared" si="14"/>
        <v>0.1115221987314996</v>
      </c>
      <c r="K933" s="7">
        <v>383648</v>
      </c>
      <c r="L933" s="7">
        <v>49500</v>
      </c>
      <c r="M933" s="7">
        <f>G933-L933</f>
        <v>337500</v>
      </c>
      <c r="N933" s="7">
        <v>327596.09375</v>
      </c>
      <c r="O933" s="22">
        <f>M933/N933</f>
        <v>1.030232064542131</v>
      </c>
      <c r="P933" s="27">
        <v>1954</v>
      </c>
      <c r="Q933" s="32">
        <f>M933/P933</f>
        <v>172.72262026612077</v>
      </c>
      <c r="R933" s="37" t="s">
        <v>2006</v>
      </c>
      <c r="S933" s="42">
        <f>ABS(O2306-O933)*100</f>
        <v>34.812472550424346</v>
      </c>
      <c r="T933" t="s">
        <v>74</v>
      </c>
      <c r="V933" s="7">
        <v>49500</v>
      </c>
      <c r="W933" t="s">
        <v>33</v>
      </c>
      <c r="X933" s="17" t="s">
        <v>34</v>
      </c>
      <c r="Z933" t="s">
        <v>1668</v>
      </c>
      <c r="AA933">
        <v>407</v>
      </c>
      <c r="AB933">
        <v>65</v>
      </c>
    </row>
    <row r="934" spans="1:28" x14ac:dyDescent="0.25">
      <c r="A934" t="s">
        <v>2009</v>
      </c>
      <c r="B934" t="s">
        <v>2010</v>
      </c>
      <c r="C934" s="17">
        <v>44638</v>
      </c>
      <c r="D934" s="7">
        <v>380000</v>
      </c>
      <c r="E934" t="s">
        <v>29</v>
      </c>
      <c r="F934" t="s">
        <v>30</v>
      </c>
      <c r="G934" s="7">
        <v>380000</v>
      </c>
      <c r="H934" s="7">
        <v>175830</v>
      </c>
      <c r="I934" s="12">
        <f>H934/G934*100</f>
        <v>46.271052631578947</v>
      </c>
      <c r="J934" s="12">
        <f t="shared" si="14"/>
        <v>3.4063610400207693</v>
      </c>
      <c r="K934" s="7">
        <v>351657</v>
      </c>
      <c r="L934" s="7">
        <v>49500</v>
      </c>
      <c r="M934" s="7">
        <f>G934-L934</f>
        <v>330500</v>
      </c>
      <c r="N934" s="7">
        <v>296232.34375</v>
      </c>
      <c r="O934" s="22">
        <f>M934/N934</f>
        <v>1.1156783078316377</v>
      </c>
      <c r="P934" s="27">
        <v>1845</v>
      </c>
      <c r="Q934" s="32">
        <f>M934/P934</f>
        <v>179.13279132791328</v>
      </c>
      <c r="R934" s="37" t="s">
        <v>2006</v>
      </c>
      <c r="S934" s="42">
        <f>ABS(O2306-O934)*100</f>
        <v>26.267848221473677</v>
      </c>
      <c r="T934" t="s">
        <v>74</v>
      </c>
      <c r="V934" s="7">
        <v>49500</v>
      </c>
      <c r="W934" t="s">
        <v>33</v>
      </c>
      <c r="X934" s="17" t="s">
        <v>34</v>
      </c>
      <c r="Z934" t="s">
        <v>1668</v>
      </c>
      <c r="AA934">
        <v>407</v>
      </c>
      <c r="AB934">
        <v>65</v>
      </c>
    </row>
    <row r="935" spans="1:28" x14ac:dyDescent="0.25">
      <c r="A935" t="s">
        <v>2013</v>
      </c>
      <c r="B935" t="s">
        <v>2011</v>
      </c>
      <c r="C935" s="17">
        <v>44832</v>
      </c>
      <c r="D935" s="7">
        <v>127000</v>
      </c>
      <c r="E935" t="s">
        <v>29</v>
      </c>
      <c r="F935" t="s">
        <v>30</v>
      </c>
      <c r="G935" s="7">
        <v>127000</v>
      </c>
      <c r="H935" s="7">
        <v>53510</v>
      </c>
      <c r="I935" s="12">
        <f>H935/G935*100</f>
        <v>42.133858267716533</v>
      </c>
      <c r="J935" s="12">
        <f t="shared" si="14"/>
        <v>7.5435554038831825</v>
      </c>
      <c r="K935" s="7">
        <v>107016</v>
      </c>
      <c r="L935" s="7">
        <v>26200</v>
      </c>
      <c r="M935" s="7">
        <f>G935-L935</f>
        <v>100800</v>
      </c>
      <c r="N935" s="7">
        <v>76967.6171875</v>
      </c>
      <c r="O935" s="22">
        <f>M935/N935</f>
        <v>1.309641686768634</v>
      </c>
      <c r="P935" s="27">
        <v>749</v>
      </c>
      <c r="Q935" s="32">
        <f>M935/P935</f>
        <v>134.57943925233644</v>
      </c>
      <c r="R935" s="37" t="s">
        <v>2012</v>
      </c>
      <c r="S935" s="42">
        <f>ABS(O2306-O935)*100</f>
        <v>6.8715103277740441</v>
      </c>
      <c r="T935" t="s">
        <v>97</v>
      </c>
      <c r="V935" s="7">
        <v>25000</v>
      </c>
      <c r="W935" t="s">
        <v>33</v>
      </c>
      <c r="X935" s="17" t="s">
        <v>34</v>
      </c>
      <c r="Z935" t="s">
        <v>99</v>
      </c>
      <c r="AA935">
        <v>407</v>
      </c>
      <c r="AB935">
        <v>62</v>
      </c>
    </row>
    <row r="936" spans="1:28" x14ac:dyDescent="0.25">
      <c r="A936" t="s">
        <v>2014</v>
      </c>
      <c r="B936" t="s">
        <v>2015</v>
      </c>
      <c r="C936" s="17">
        <v>44974</v>
      </c>
      <c r="D936" s="7">
        <v>115000</v>
      </c>
      <c r="E936" t="s">
        <v>29</v>
      </c>
      <c r="F936" t="s">
        <v>30</v>
      </c>
      <c r="G936" s="7">
        <v>115000</v>
      </c>
      <c r="H936" s="7">
        <v>52170</v>
      </c>
      <c r="I936" s="12">
        <f>H936/G936*100</f>
        <v>45.365217391304348</v>
      </c>
      <c r="J936" s="12">
        <f t="shared" si="14"/>
        <v>4.3121962802953675</v>
      </c>
      <c r="K936" s="7">
        <v>104331</v>
      </c>
      <c r="L936" s="7">
        <v>26836</v>
      </c>
      <c r="M936" s="7">
        <f>G936-L936</f>
        <v>88164</v>
      </c>
      <c r="N936" s="7">
        <v>73804.765625</v>
      </c>
      <c r="O936" s="22">
        <f>M936/N936</f>
        <v>1.1945570079845369</v>
      </c>
      <c r="P936" s="27">
        <v>714</v>
      </c>
      <c r="Q936" s="32">
        <f>M936/P936</f>
        <v>123.47899159663865</v>
      </c>
      <c r="R936" s="37" t="s">
        <v>2012</v>
      </c>
      <c r="S936" s="42">
        <f>ABS(O2306-O936)*100</f>
        <v>18.379978206183758</v>
      </c>
      <c r="T936" t="s">
        <v>97</v>
      </c>
      <c r="V936" s="7">
        <v>25000</v>
      </c>
      <c r="W936" t="s">
        <v>33</v>
      </c>
      <c r="X936" s="17" t="s">
        <v>34</v>
      </c>
      <c r="Z936" t="s">
        <v>99</v>
      </c>
      <c r="AA936">
        <v>407</v>
      </c>
      <c r="AB936">
        <v>62</v>
      </c>
    </row>
    <row r="937" spans="1:28" x14ac:dyDescent="0.25">
      <c r="A937" t="s">
        <v>2016</v>
      </c>
      <c r="B937" t="s">
        <v>2015</v>
      </c>
      <c r="C937" s="17">
        <v>44691</v>
      </c>
      <c r="D937" s="7">
        <v>130000</v>
      </c>
      <c r="E937" t="s">
        <v>29</v>
      </c>
      <c r="F937" t="s">
        <v>30</v>
      </c>
      <c r="G937" s="7">
        <v>130000</v>
      </c>
      <c r="H937" s="7">
        <v>51220</v>
      </c>
      <c r="I937" s="12">
        <f>H937/G937*100</f>
        <v>39.4</v>
      </c>
      <c r="J937" s="12">
        <f t="shared" si="14"/>
        <v>10.277413671599717</v>
      </c>
      <c r="K937" s="7">
        <v>102449</v>
      </c>
      <c r="L937" s="7">
        <v>26200</v>
      </c>
      <c r="M937" s="7">
        <f>G937-L937</f>
        <v>103800</v>
      </c>
      <c r="N937" s="7">
        <v>72618.09375</v>
      </c>
      <c r="O937" s="22">
        <f>M937/N937</f>
        <v>1.4293958246459755</v>
      </c>
      <c r="P937" s="27">
        <v>714</v>
      </c>
      <c r="Q937" s="32">
        <f>M937/P937</f>
        <v>145.37815126050421</v>
      </c>
      <c r="R937" s="37" t="s">
        <v>2012</v>
      </c>
      <c r="S937" s="42">
        <f>ABS(O2306-O937)*100</f>
        <v>5.1039034599601019</v>
      </c>
      <c r="T937" t="s">
        <v>97</v>
      </c>
      <c r="V937" s="7">
        <v>25000</v>
      </c>
      <c r="W937" t="s">
        <v>33</v>
      </c>
      <c r="X937" s="17" t="s">
        <v>34</v>
      </c>
      <c r="Z937" t="s">
        <v>99</v>
      </c>
      <c r="AA937">
        <v>407</v>
      </c>
      <c r="AB937">
        <v>62</v>
      </c>
    </row>
    <row r="938" spans="1:28" x14ac:dyDescent="0.25">
      <c r="A938" t="s">
        <v>2017</v>
      </c>
      <c r="B938" t="s">
        <v>2018</v>
      </c>
      <c r="C938" s="17">
        <v>44981</v>
      </c>
      <c r="D938" s="7">
        <v>123750</v>
      </c>
      <c r="E938" t="s">
        <v>29</v>
      </c>
      <c r="F938" t="s">
        <v>30</v>
      </c>
      <c r="G938" s="7">
        <v>123750</v>
      </c>
      <c r="H938" s="7">
        <v>51220</v>
      </c>
      <c r="I938" s="12">
        <f>H938/G938*100</f>
        <v>41.389898989898988</v>
      </c>
      <c r="J938" s="12">
        <f t="shared" si="14"/>
        <v>8.2875146817007277</v>
      </c>
      <c r="K938" s="7">
        <v>102449</v>
      </c>
      <c r="L938" s="7">
        <v>26200</v>
      </c>
      <c r="M938" s="7">
        <f>G938-L938</f>
        <v>97550</v>
      </c>
      <c r="N938" s="7">
        <v>72618.09375</v>
      </c>
      <c r="O938" s="22">
        <f>M938/N938</f>
        <v>1.343329120368159</v>
      </c>
      <c r="P938" s="27">
        <v>714</v>
      </c>
      <c r="Q938" s="32">
        <f>M938/P938</f>
        <v>136.62464985994399</v>
      </c>
      <c r="R938" s="37" t="s">
        <v>2012</v>
      </c>
      <c r="S938" s="42">
        <f>ABS(O2306-O938)*100</f>
        <v>3.5027669678215467</v>
      </c>
      <c r="T938" t="s">
        <v>97</v>
      </c>
      <c r="V938" s="7">
        <v>25000</v>
      </c>
      <c r="W938" t="s">
        <v>33</v>
      </c>
      <c r="X938" s="17" t="s">
        <v>34</v>
      </c>
      <c r="Z938" t="s">
        <v>99</v>
      </c>
      <c r="AA938">
        <v>407</v>
      </c>
      <c r="AB938">
        <v>62</v>
      </c>
    </row>
    <row r="939" spans="1:28" x14ac:dyDescent="0.25">
      <c r="A939" t="s">
        <v>2019</v>
      </c>
      <c r="B939" t="s">
        <v>2018</v>
      </c>
      <c r="C939" s="17">
        <v>44750</v>
      </c>
      <c r="D939" s="7">
        <v>128000</v>
      </c>
      <c r="E939" t="s">
        <v>29</v>
      </c>
      <c r="F939" t="s">
        <v>30</v>
      </c>
      <c r="G939" s="7">
        <v>128000</v>
      </c>
      <c r="H939" s="7">
        <v>53510</v>
      </c>
      <c r="I939" s="12">
        <f>H939/G939*100</f>
        <v>41.8046875</v>
      </c>
      <c r="J939" s="12">
        <f t="shared" si="14"/>
        <v>7.8727261715997159</v>
      </c>
      <c r="K939" s="7">
        <v>107016</v>
      </c>
      <c r="L939" s="7">
        <v>26200</v>
      </c>
      <c r="M939" s="7">
        <f>G939-L939</f>
        <v>101800</v>
      </c>
      <c r="N939" s="7">
        <v>76967.6171875</v>
      </c>
      <c r="O939" s="22">
        <f>M939/N939</f>
        <v>1.3226341638199099</v>
      </c>
      <c r="P939" s="27">
        <v>749</v>
      </c>
      <c r="Q939" s="32">
        <f>M939/P939</f>
        <v>135.91455273698264</v>
      </c>
      <c r="R939" s="37" t="s">
        <v>2012</v>
      </c>
      <c r="S939" s="42">
        <f>ABS(O2306-O939)*100</f>
        <v>5.5722626226464511</v>
      </c>
      <c r="T939" t="s">
        <v>97</v>
      </c>
      <c r="V939" s="7">
        <v>25000</v>
      </c>
      <c r="W939" t="s">
        <v>33</v>
      </c>
      <c r="X939" s="17" t="s">
        <v>34</v>
      </c>
      <c r="Z939" t="s">
        <v>99</v>
      </c>
      <c r="AA939">
        <v>407</v>
      </c>
      <c r="AB939">
        <v>62</v>
      </c>
    </row>
    <row r="940" spans="1:28" x14ac:dyDescent="0.25">
      <c r="A940" t="s">
        <v>2020</v>
      </c>
      <c r="B940" t="s">
        <v>2021</v>
      </c>
      <c r="C940" s="17">
        <v>44676</v>
      </c>
      <c r="D940" s="7">
        <v>150000</v>
      </c>
      <c r="E940" t="s">
        <v>29</v>
      </c>
      <c r="F940" t="s">
        <v>30</v>
      </c>
      <c r="G940" s="7">
        <v>150000</v>
      </c>
      <c r="H940" s="7">
        <v>66390</v>
      </c>
      <c r="I940" s="12">
        <f>H940/G940*100</f>
        <v>44.26</v>
      </c>
      <c r="J940" s="12">
        <f t="shared" si="14"/>
        <v>5.4174136715997179</v>
      </c>
      <c r="K940" s="7">
        <v>132778</v>
      </c>
      <c r="L940" s="7">
        <v>26836</v>
      </c>
      <c r="M940" s="7">
        <f>G940-L940</f>
        <v>123164</v>
      </c>
      <c r="N940" s="7">
        <v>100897.140625</v>
      </c>
      <c r="O940" s="22">
        <f>M940/N940</f>
        <v>1.220688705716233</v>
      </c>
      <c r="P940" s="27">
        <v>994</v>
      </c>
      <c r="Q940" s="32">
        <f>M940/P940</f>
        <v>123.90744466800805</v>
      </c>
      <c r="R940" s="37" t="s">
        <v>2012</v>
      </c>
      <c r="S940" s="42">
        <f>ABS(O2306-O940)*100</f>
        <v>15.766808433014145</v>
      </c>
      <c r="T940" t="s">
        <v>97</v>
      </c>
      <c r="V940" s="7">
        <v>25000</v>
      </c>
      <c r="W940" t="s">
        <v>33</v>
      </c>
      <c r="X940" s="17" t="s">
        <v>34</v>
      </c>
      <c r="Z940" t="s">
        <v>99</v>
      </c>
      <c r="AA940">
        <v>407</v>
      </c>
      <c r="AB940">
        <v>62</v>
      </c>
    </row>
    <row r="941" spans="1:28" x14ac:dyDescent="0.25">
      <c r="A941" t="s">
        <v>2022</v>
      </c>
      <c r="B941" t="s">
        <v>2021</v>
      </c>
      <c r="C941" s="17">
        <v>44391</v>
      </c>
      <c r="D941" s="7">
        <v>125000</v>
      </c>
      <c r="E941" t="s">
        <v>29</v>
      </c>
      <c r="F941" t="s">
        <v>30</v>
      </c>
      <c r="G941" s="7">
        <v>125000</v>
      </c>
      <c r="H941" s="7">
        <v>66730</v>
      </c>
      <c r="I941" s="12">
        <f>H941/G941*100</f>
        <v>53.384</v>
      </c>
      <c r="J941" s="12">
        <f t="shared" si="14"/>
        <v>3.7065863284002845</v>
      </c>
      <c r="K941" s="7">
        <v>133459</v>
      </c>
      <c r="L941" s="7">
        <v>26200</v>
      </c>
      <c r="M941" s="7">
        <f>G941-L941</f>
        <v>98800</v>
      </c>
      <c r="N941" s="7">
        <v>102151.4296875</v>
      </c>
      <c r="O941" s="22">
        <f>M941/N941</f>
        <v>0.96719155377704802</v>
      </c>
      <c r="P941" s="27">
        <v>1008</v>
      </c>
      <c r="Q941" s="32">
        <f>M941/P941</f>
        <v>98.015873015873012</v>
      </c>
      <c r="R941" s="37" t="s">
        <v>2012</v>
      </c>
      <c r="S941" s="42">
        <f>ABS(O2306-O941)*100</f>
        <v>41.116523626932647</v>
      </c>
      <c r="T941" t="s">
        <v>97</v>
      </c>
      <c r="V941" s="7">
        <v>25000</v>
      </c>
      <c r="W941" t="s">
        <v>33</v>
      </c>
      <c r="X941" s="17" t="s">
        <v>34</v>
      </c>
      <c r="Z941" t="s">
        <v>99</v>
      </c>
      <c r="AA941">
        <v>407</v>
      </c>
      <c r="AB941">
        <v>62</v>
      </c>
    </row>
    <row r="942" spans="1:28" x14ac:dyDescent="0.25">
      <c r="A942" t="s">
        <v>2023</v>
      </c>
      <c r="B942" t="s">
        <v>2021</v>
      </c>
      <c r="C942" s="17">
        <v>44557</v>
      </c>
      <c r="D942" s="7">
        <v>129000</v>
      </c>
      <c r="E942" t="s">
        <v>29</v>
      </c>
      <c r="F942" t="s">
        <v>30</v>
      </c>
      <c r="G942" s="7">
        <v>129000</v>
      </c>
      <c r="H942" s="7">
        <v>68830</v>
      </c>
      <c r="I942" s="12">
        <f>H942/G942*100</f>
        <v>53.356589147286826</v>
      </c>
      <c r="J942" s="12">
        <f t="shared" si="14"/>
        <v>3.67917547568711</v>
      </c>
      <c r="K942" s="7">
        <v>137658</v>
      </c>
      <c r="L942" s="7">
        <v>26200</v>
      </c>
      <c r="M942" s="7">
        <f>G942-L942</f>
        <v>102800</v>
      </c>
      <c r="N942" s="7">
        <v>106150.4765625</v>
      </c>
      <c r="O942" s="22">
        <f>M942/N942</f>
        <v>0.96843653772456417</v>
      </c>
      <c r="P942" s="27">
        <v>1045</v>
      </c>
      <c r="Q942" s="32">
        <f>M942/P942</f>
        <v>98.373205741626791</v>
      </c>
      <c r="R942" s="37" t="s">
        <v>2012</v>
      </c>
      <c r="S942" s="42">
        <f>ABS(O2306-O942)*100</f>
        <v>40.992025232181028</v>
      </c>
      <c r="T942" t="s">
        <v>97</v>
      </c>
      <c r="V942" s="7">
        <v>25000</v>
      </c>
      <c r="W942" t="s">
        <v>33</v>
      </c>
      <c r="X942" s="17" t="s">
        <v>34</v>
      </c>
      <c r="Z942" t="s">
        <v>99</v>
      </c>
      <c r="AA942">
        <v>407</v>
      </c>
      <c r="AB942">
        <v>62</v>
      </c>
    </row>
    <row r="943" spans="1:28" x14ac:dyDescent="0.25">
      <c r="A943" t="s">
        <v>2024</v>
      </c>
      <c r="B943" t="s">
        <v>2021</v>
      </c>
      <c r="C943" s="17">
        <v>44406</v>
      </c>
      <c r="D943" s="7">
        <v>109000</v>
      </c>
      <c r="E943" t="s">
        <v>29</v>
      </c>
      <c r="F943" t="s">
        <v>30</v>
      </c>
      <c r="G943" s="7">
        <v>109000</v>
      </c>
      <c r="H943" s="7">
        <v>68320</v>
      </c>
      <c r="I943" s="12">
        <f>H943/G943*100</f>
        <v>62.678899082568805</v>
      </c>
      <c r="J943" s="12">
        <f t="shared" si="14"/>
        <v>13.001485410969089</v>
      </c>
      <c r="K943" s="7">
        <v>136640</v>
      </c>
      <c r="L943" s="7">
        <v>26200</v>
      </c>
      <c r="M943" s="7">
        <f>G943-L943</f>
        <v>82800</v>
      </c>
      <c r="N943" s="7">
        <v>105180.953125</v>
      </c>
      <c r="O943" s="22">
        <f>M943/N943</f>
        <v>0.78721477168587883</v>
      </c>
      <c r="P943" s="27">
        <v>1045</v>
      </c>
      <c r="Q943" s="32">
        <f>M943/P943</f>
        <v>79.234449760765557</v>
      </c>
      <c r="R943" s="37" t="s">
        <v>2012</v>
      </c>
      <c r="S943" s="42">
        <f>ABS(O2306-O943)*100</f>
        <v>59.11420183604956</v>
      </c>
      <c r="T943" t="s">
        <v>97</v>
      </c>
      <c r="V943" s="7">
        <v>25000</v>
      </c>
      <c r="W943" t="s">
        <v>33</v>
      </c>
      <c r="X943" s="17" t="s">
        <v>34</v>
      </c>
      <c r="Z943" t="s">
        <v>99</v>
      </c>
      <c r="AA943">
        <v>407</v>
      </c>
      <c r="AB943">
        <v>62</v>
      </c>
    </row>
    <row r="944" spans="1:28" x14ac:dyDescent="0.25">
      <c r="A944" t="s">
        <v>2025</v>
      </c>
      <c r="B944" t="s">
        <v>2026</v>
      </c>
      <c r="C944" s="17">
        <v>44824</v>
      </c>
      <c r="D944" s="7">
        <v>135000</v>
      </c>
      <c r="E944" t="s">
        <v>29</v>
      </c>
      <c r="F944" t="s">
        <v>30</v>
      </c>
      <c r="G944" s="7">
        <v>135000</v>
      </c>
      <c r="H944" s="7">
        <v>65450</v>
      </c>
      <c r="I944" s="12">
        <f>H944/G944*100</f>
        <v>48.481481481481481</v>
      </c>
      <c r="J944" s="12">
        <f t="shared" si="14"/>
        <v>1.1959321901182349</v>
      </c>
      <c r="K944" s="7">
        <v>130896</v>
      </c>
      <c r="L944" s="7">
        <v>26200</v>
      </c>
      <c r="M944" s="7">
        <f>G944-L944</f>
        <v>108800</v>
      </c>
      <c r="N944" s="7">
        <v>99710.4765625</v>
      </c>
      <c r="O944" s="22">
        <f>M944/N944</f>
        <v>1.0911591615130087</v>
      </c>
      <c r="P944" s="27">
        <v>994</v>
      </c>
      <c r="Q944" s="32">
        <f>M944/P944</f>
        <v>109.45674044265594</v>
      </c>
      <c r="R944" s="37" t="s">
        <v>2012</v>
      </c>
      <c r="S944" s="42">
        <f>ABS(O2306-O944)*100</f>
        <v>28.719762853336572</v>
      </c>
      <c r="T944" t="s">
        <v>97</v>
      </c>
      <c r="V944" s="7">
        <v>25000</v>
      </c>
      <c r="W944" t="s">
        <v>33</v>
      </c>
      <c r="X944" s="17" t="s">
        <v>34</v>
      </c>
      <c r="Z944" t="s">
        <v>99</v>
      </c>
      <c r="AA944">
        <v>407</v>
      </c>
      <c r="AB944">
        <v>62</v>
      </c>
    </row>
    <row r="945" spans="1:28" x14ac:dyDescent="0.25">
      <c r="A945" t="s">
        <v>2027</v>
      </c>
      <c r="B945" t="s">
        <v>2026</v>
      </c>
      <c r="C945" s="17">
        <v>44944</v>
      </c>
      <c r="D945" s="7">
        <v>129900</v>
      </c>
      <c r="E945" t="s">
        <v>29</v>
      </c>
      <c r="F945" t="s">
        <v>30</v>
      </c>
      <c r="G945" s="7">
        <v>129900</v>
      </c>
      <c r="H945" s="7">
        <v>66730</v>
      </c>
      <c r="I945" s="12">
        <f>H945/G945*100</f>
        <v>51.370284834488068</v>
      </c>
      <c r="J945" s="12">
        <f t="shared" si="14"/>
        <v>1.6928711628883519</v>
      </c>
      <c r="K945" s="7">
        <v>133459</v>
      </c>
      <c r="L945" s="7">
        <v>26200</v>
      </c>
      <c r="M945" s="7">
        <f>G945-L945</f>
        <v>103700</v>
      </c>
      <c r="N945" s="7">
        <v>102151.4296875</v>
      </c>
      <c r="O945" s="22">
        <f>M945/N945</f>
        <v>1.0151595559380555</v>
      </c>
      <c r="P945" s="27">
        <v>1008</v>
      </c>
      <c r="Q945" s="32">
        <f>M945/P945</f>
        <v>102.87698412698413</v>
      </c>
      <c r="R945" s="37" t="s">
        <v>2012</v>
      </c>
      <c r="S945" s="42">
        <f>ABS(O2306-O945)*100</f>
        <v>36.319723410831898</v>
      </c>
      <c r="T945" t="s">
        <v>97</v>
      </c>
      <c r="V945" s="7">
        <v>25000</v>
      </c>
      <c r="W945" t="s">
        <v>33</v>
      </c>
      <c r="X945" s="17" t="s">
        <v>34</v>
      </c>
      <c r="Z945" t="s">
        <v>99</v>
      </c>
      <c r="AA945">
        <v>407</v>
      </c>
      <c r="AB945">
        <v>62</v>
      </c>
    </row>
    <row r="946" spans="1:28" x14ac:dyDescent="0.25">
      <c r="A946" t="s">
        <v>2028</v>
      </c>
      <c r="B946" t="s">
        <v>2026</v>
      </c>
      <c r="C946" s="17">
        <v>44559</v>
      </c>
      <c r="D946" s="7">
        <v>134900</v>
      </c>
      <c r="E946" t="s">
        <v>29</v>
      </c>
      <c r="F946" t="s">
        <v>30</v>
      </c>
      <c r="G946" s="7">
        <v>134900</v>
      </c>
      <c r="H946" s="7">
        <v>66730</v>
      </c>
      <c r="I946" s="12">
        <f>H946/G946*100</f>
        <v>49.466271312083023</v>
      </c>
      <c r="J946" s="12">
        <f t="shared" si="14"/>
        <v>0.21114235951669258</v>
      </c>
      <c r="K946" s="7">
        <v>133459</v>
      </c>
      <c r="L946" s="7">
        <v>26200</v>
      </c>
      <c r="M946" s="7">
        <f>G946-L946</f>
        <v>108700</v>
      </c>
      <c r="N946" s="7">
        <v>102151.4296875</v>
      </c>
      <c r="O946" s="22">
        <f>M946/N946</f>
        <v>1.0641064969186753</v>
      </c>
      <c r="P946" s="27">
        <v>1008</v>
      </c>
      <c r="Q946" s="32">
        <f>M946/P946</f>
        <v>107.83730158730158</v>
      </c>
      <c r="R946" s="37" t="s">
        <v>2012</v>
      </c>
      <c r="S946" s="42">
        <f>ABS(O2306-O946)*100</f>
        <v>31.425029312769915</v>
      </c>
      <c r="T946" t="s">
        <v>97</v>
      </c>
      <c r="V946" s="7">
        <v>25000</v>
      </c>
      <c r="W946" t="s">
        <v>33</v>
      </c>
      <c r="X946" s="17" t="s">
        <v>34</v>
      </c>
      <c r="Z946" t="s">
        <v>99</v>
      </c>
      <c r="AA946">
        <v>407</v>
      </c>
      <c r="AB946">
        <v>62</v>
      </c>
    </row>
    <row r="947" spans="1:28" x14ac:dyDescent="0.25">
      <c r="A947" t="s">
        <v>2029</v>
      </c>
      <c r="B947" t="s">
        <v>2026</v>
      </c>
      <c r="C947" s="17">
        <v>44729</v>
      </c>
      <c r="D947" s="7">
        <v>165000</v>
      </c>
      <c r="E947" t="s">
        <v>29</v>
      </c>
      <c r="F947" t="s">
        <v>30</v>
      </c>
      <c r="G947" s="7">
        <v>165000</v>
      </c>
      <c r="H947" s="7">
        <v>67060</v>
      </c>
      <c r="I947" s="12">
        <f>H947/G947*100</f>
        <v>40.642424242424241</v>
      </c>
      <c r="J947" s="12">
        <f t="shared" si="14"/>
        <v>9.0349894291754751</v>
      </c>
      <c r="K947" s="7">
        <v>134112</v>
      </c>
      <c r="L947" s="7">
        <v>26200</v>
      </c>
      <c r="M947" s="7">
        <f>G947-L947</f>
        <v>138800</v>
      </c>
      <c r="N947" s="7">
        <v>102773.3359375</v>
      </c>
      <c r="O947" s="22">
        <f>M947/N947</f>
        <v>1.3505448542062413</v>
      </c>
      <c r="P947" s="27">
        <v>1015</v>
      </c>
      <c r="Q947" s="32">
        <f>M947/P947</f>
        <v>136.74876847290639</v>
      </c>
      <c r="R947" s="37" t="s">
        <v>2012</v>
      </c>
      <c r="S947" s="42">
        <f>ABS(O2306-O947)*100</f>
        <v>2.7811935840133195</v>
      </c>
      <c r="T947" t="s">
        <v>97</v>
      </c>
      <c r="V947" s="7">
        <v>25000</v>
      </c>
      <c r="W947" t="s">
        <v>33</v>
      </c>
      <c r="X947" s="17" t="s">
        <v>34</v>
      </c>
      <c r="Z947" t="s">
        <v>99</v>
      </c>
      <c r="AA947">
        <v>407</v>
      </c>
      <c r="AB947">
        <v>62</v>
      </c>
    </row>
    <row r="948" spans="1:28" x14ac:dyDescent="0.25">
      <c r="A948" t="s">
        <v>2030</v>
      </c>
      <c r="B948" t="s">
        <v>2026</v>
      </c>
      <c r="C948" s="17">
        <v>44323</v>
      </c>
      <c r="D948" s="7">
        <v>117000</v>
      </c>
      <c r="E948" t="s">
        <v>29</v>
      </c>
      <c r="F948" t="s">
        <v>30</v>
      </c>
      <c r="G948" s="7">
        <v>117000</v>
      </c>
      <c r="H948" s="7">
        <v>68320</v>
      </c>
      <c r="I948" s="12">
        <f>H948/G948*100</f>
        <v>58.393162393162392</v>
      </c>
      <c r="J948" s="12">
        <f t="shared" si="14"/>
        <v>8.7157487215626759</v>
      </c>
      <c r="K948" s="7">
        <v>136640</v>
      </c>
      <c r="L948" s="7">
        <v>26200</v>
      </c>
      <c r="M948" s="7">
        <f>G948-L948</f>
        <v>90800</v>
      </c>
      <c r="N948" s="7">
        <v>105180.953125</v>
      </c>
      <c r="O948" s="22">
        <f>M948/N948</f>
        <v>0.86327416991639849</v>
      </c>
      <c r="P948" s="27">
        <v>1045</v>
      </c>
      <c r="Q948" s="32">
        <f>M948/P948</f>
        <v>86.889952153110045</v>
      </c>
      <c r="R948" s="37" t="s">
        <v>2012</v>
      </c>
      <c r="S948" s="42">
        <f>ABS(O2306-O948)*100</f>
        <v>51.508262012997598</v>
      </c>
      <c r="T948" t="s">
        <v>97</v>
      </c>
      <c r="V948" s="7">
        <v>25000</v>
      </c>
      <c r="W948" t="s">
        <v>33</v>
      </c>
      <c r="X948" s="17" t="s">
        <v>34</v>
      </c>
      <c r="Z948" t="s">
        <v>99</v>
      </c>
      <c r="AA948">
        <v>407</v>
      </c>
      <c r="AB948">
        <v>62</v>
      </c>
    </row>
    <row r="949" spans="1:28" x14ac:dyDescent="0.25">
      <c r="A949" t="s">
        <v>2031</v>
      </c>
      <c r="B949" t="s">
        <v>2026</v>
      </c>
      <c r="C949" s="17">
        <v>44434</v>
      </c>
      <c r="D949" s="7">
        <v>130000</v>
      </c>
      <c r="E949" t="s">
        <v>29</v>
      </c>
      <c r="F949" t="s">
        <v>30</v>
      </c>
      <c r="G949" s="7">
        <v>130000</v>
      </c>
      <c r="H949" s="7">
        <v>68320</v>
      </c>
      <c r="I949" s="12">
        <f>H949/G949*100</f>
        <v>52.553846153846152</v>
      </c>
      <c r="J949" s="12">
        <f t="shared" si="14"/>
        <v>2.876432482246436</v>
      </c>
      <c r="K949" s="7">
        <v>136640</v>
      </c>
      <c r="L949" s="7">
        <v>26200</v>
      </c>
      <c r="M949" s="7">
        <f>G949-L949</f>
        <v>103800</v>
      </c>
      <c r="N949" s="7">
        <v>105180.953125</v>
      </c>
      <c r="O949" s="22">
        <f>M949/N949</f>
        <v>0.98687069204099309</v>
      </c>
      <c r="P949" s="27">
        <v>1045</v>
      </c>
      <c r="Q949" s="32">
        <f>M949/P949</f>
        <v>99.330143540669852</v>
      </c>
      <c r="R949" s="37" t="s">
        <v>2012</v>
      </c>
      <c r="S949" s="42">
        <f>ABS(O2306-O949)*100</f>
        <v>39.148609800538139</v>
      </c>
      <c r="T949" t="s">
        <v>97</v>
      </c>
      <c r="V949" s="7">
        <v>25000</v>
      </c>
      <c r="W949" t="s">
        <v>33</v>
      </c>
      <c r="X949" s="17" t="s">
        <v>34</v>
      </c>
      <c r="Z949" t="s">
        <v>99</v>
      </c>
      <c r="AA949">
        <v>407</v>
      </c>
      <c r="AB949">
        <v>62</v>
      </c>
    </row>
    <row r="950" spans="1:28" x14ac:dyDescent="0.25">
      <c r="A950" t="s">
        <v>2032</v>
      </c>
      <c r="B950" t="s">
        <v>2026</v>
      </c>
      <c r="C950" s="17">
        <v>44631</v>
      </c>
      <c r="D950" s="7">
        <v>150000</v>
      </c>
      <c r="E950" t="s">
        <v>29</v>
      </c>
      <c r="F950" t="s">
        <v>30</v>
      </c>
      <c r="G950" s="7">
        <v>150000</v>
      </c>
      <c r="H950" s="7">
        <v>68320</v>
      </c>
      <c r="I950" s="12">
        <f>H950/G950*100</f>
        <v>45.546666666666667</v>
      </c>
      <c r="J950" s="12">
        <f t="shared" si="14"/>
        <v>4.130747004933049</v>
      </c>
      <c r="K950" s="7">
        <v>136640</v>
      </c>
      <c r="L950" s="7">
        <v>26200</v>
      </c>
      <c r="M950" s="7">
        <f>G950-L950</f>
        <v>123800</v>
      </c>
      <c r="N950" s="7">
        <v>105180.953125</v>
      </c>
      <c r="O950" s="22">
        <f>M950/N950</f>
        <v>1.1770191876172922</v>
      </c>
      <c r="P950" s="27">
        <v>1045</v>
      </c>
      <c r="Q950" s="32">
        <f>M950/P950</f>
        <v>118.4688995215311</v>
      </c>
      <c r="R950" s="37" t="s">
        <v>2012</v>
      </c>
      <c r="S950" s="42">
        <f>ABS(O2306-O950)*100</f>
        <v>20.133760242908227</v>
      </c>
      <c r="T950" t="s">
        <v>97</v>
      </c>
      <c r="V950" s="7">
        <v>25000</v>
      </c>
      <c r="W950" t="s">
        <v>33</v>
      </c>
      <c r="X950" s="17" t="s">
        <v>34</v>
      </c>
      <c r="Z950" t="s">
        <v>99</v>
      </c>
      <c r="AA950">
        <v>407</v>
      </c>
      <c r="AB950">
        <v>62</v>
      </c>
    </row>
    <row r="951" spans="1:28" x14ac:dyDescent="0.25">
      <c r="A951" t="s">
        <v>2033</v>
      </c>
      <c r="B951" t="s">
        <v>2034</v>
      </c>
      <c r="C951" s="17">
        <v>44673</v>
      </c>
      <c r="D951" s="7">
        <v>130000</v>
      </c>
      <c r="E951" t="s">
        <v>29</v>
      </c>
      <c r="F951" t="s">
        <v>30</v>
      </c>
      <c r="G951" s="7">
        <v>130000</v>
      </c>
      <c r="H951" s="7">
        <v>52440</v>
      </c>
      <c r="I951" s="12">
        <f>H951/G951*100</f>
        <v>40.338461538461537</v>
      </c>
      <c r="J951" s="12">
        <f t="shared" si="14"/>
        <v>9.3389521331381786</v>
      </c>
      <c r="K951" s="7">
        <v>104878</v>
      </c>
      <c r="L951" s="7">
        <v>26200</v>
      </c>
      <c r="M951" s="7">
        <f>G951-L951</f>
        <v>103800</v>
      </c>
      <c r="N951" s="7">
        <v>74931.4296875</v>
      </c>
      <c r="O951" s="22">
        <f>M951/N951</f>
        <v>1.3852665087653577</v>
      </c>
      <c r="P951" s="27">
        <v>725</v>
      </c>
      <c r="Q951" s="32">
        <f>M951/P951</f>
        <v>143.17241379310346</v>
      </c>
      <c r="R951" s="37" t="s">
        <v>2012</v>
      </c>
      <c r="S951" s="42">
        <f>ABS(O2306-O951)*100</f>
        <v>0.69097187189832709</v>
      </c>
      <c r="T951" t="s">
        <v>97</v>
      </c>
      <c r="V951" s="7">
        <v>25000</v>
      </c>
      <c r="W951" t="s">
        <v>33</v>
      </c>
      <c r="X951" s="17" t="s">
        <v>34</v>
      </c>
      <c r="Z951" t="s">
        <v>99</v>
      </c>
      <c r="AA951">
        <v>407</v>
      </c>
      <c r="AB951">
        <v>62</v>
      </c>
    </row>
    <row r="952" spans="1:28" x14ac:dyDescent="0.25">
      <c r="A952" t="s">
        <v>2033</v>
      </c>
      <c r="B952" t="s">
        <v>2034</v>
      </c>
      <c r="C952" s="17">
        <v>44516</v>
      </c>
      <c r="D952" s="7">
        <v>92000</v>
      </c>
      <c r="E952" t="s">
        <v>29</v>
      </c>
      <c r="F952" t="s">
        <v>30</v>
      </c>
      <c r="G952" s="7">
        <v>92000</v>
      </c>
      <c r="H952" s="7">
        <v>52440</v>
      </c>
      <c r="I952" s="12">
        <f>H952/G952*100</f>
        <v>56.999999999999993</v>
      </c>
      <c r="J952" s="12">
        <f t="shared" si="14"/>
        <v>7.322586328400277</v>
      </c>
      <c r="K952" s="7">
        <v>104878</v>
      </c>
      <c r="L952" s="7">
        <v>26200</v>
      </c>
      <c r="M952" s="7">
        <f>G952-L952</f>
        <v>65800</v>
      </c>
      <c r="N952" s="7">
        <v>74931.4296875</v>
      </c>
      <c r="O952" s="22">
        <f>M952/N952</f>
        <v>0.87813618763738477</v>
      </c>
      <c r="P952" s="27">
        <v>725</v>
      </c>
      <c r="Q952" s="32">
        <f>M952/P952</f>
        <v>90.758620689655174</v>
      </c>
      <c r="R952" s="37" t="s">
        <v>2012</v>
      </c>
      <c r="S952" s="42">
        <f>ABS(O2306-O952)*100</f>
        <v>50.022060240898966</v>
      </c>
      <c r="T952" t="s">
        <v>97</v>
      </c>
      <c r="V952" s="7">
        <v>25000</v>
      </c>
      <c r="W952" t="s">
        <v>33</v>
      </c>
      <c r="X952" s="17" t="s">
        <v>34</v>
      </c>
      <c r="Z952" t="s">
        <v>99</v>
      </c>
      <c r="AA952">
        <v>407</v>
      </c>
      <c r="AB952">
        <v>62</v>
      </c>
    </row>
    <row r="953" spans="1:28" x14ac:dyDescent="0.25">
      <c r="A953" t="s">
        <v>2035</v>
      </c>
      <c r="B953" t="s">
        <v>2034</v>
      </c>
      <c r="C953" s="17">
        <v>44361</v>
      </c>
      <c r="D953" s="7">
        <v>90000</v>
      </c>
      <c r="E953" t="s">
        <v>29</v>
      </c>
      <c r="F953" t="s">
        <v>30</v>
      </c>
      <c r="G953" s="7">
        <v>90000</v>
      </c>
      <c r="H953" s="7">
        <v>64190</v>
      </c>
      <c r="I953" s="12">
        <f>H953/G953*100</f>
        <v>71.322222222222223</v>
      </c>
      <c r="J953" s="12">
        <f t="shared" si="14"/>
        <v>21.644808550622507</v>
      </c>
      <c r="K953" s="7">
        <v>128378</v>
      </c>
      <c r="L953" s="7">
        <v>26200</v>
      </c>
      <c r="M953" s="7">
        <f>G953-L953</f>
        <v>63800</v>
      </c>
      <c r="N953" s="7">
        <v>97312.3828125</v>
      </c>
      <c r="O953" s="22">
        <f>M953/N953</f>
        <v>0.65562057115515149</v>
      </c>
      <c r="P953" s="27">
        <v>995</v>
      </c>
      <c r="Q953" s="32">
        <f>M953/P953</f>
        <v>64.120603015075375</v>
      </c>
      <c r="R953" s="37" t="s">
        <v>2012</v>
      </c>
      <c r="S953" s="42">
        <f>ABS(O2306-O953)*100</f>
        <v>72.273621889122296</v>
      </c>
      <c r="T953" t="s">
        <v>97</v>
      </c>
      <c r="V953" s="7">
        <v>25000</v>
      </c>
      <c r="W953" t="s">
        <v>33</v>
      </c>
      <c r="X953" s="17" t="s">
        <v>34</v>
      </c>
      <c r="Z953" t="s">
        <v>99</v>
      </c>
      <c r="AA953">
        <v>407</v>
      </c>
      <c r="AB953">
        <v>62</v>
      </c>
    </row>
    <row r="954" spans="1:28" x14ac:dyDescent="0.25">
      <c r="A954" t="s">
        <v>2036</v>
      </c>
      <c r="B954" t="s">
        <v>2037</v>
      </c>
      <c r="C954" s="17">
        <v>44293</v>
      </c>
      <c r="D954" s="7">
        <v>121500</v>
      </c>
      <c r="E954" t="s">
        <v>29</v>
      </c>
      <c r="F954" t="s">
        <v>30</v>
      </c>
      <c r="G954" s="7">
        <v>121500</v>
      </c>
      <c r="H954" s="7">
        <v>67990</v>
      </c>
      <c r="I954" s="12">
        <f>H954/G954*100</f>
        <v>55.958847736625515</v>
      </c>
      <c r="J954" s="12">
        <f t="shared" si="14"/>
        <v>6.2814340650257989</v>
      </c>
      <c r="K954" s="7">
        <v>135970</v>
      </c>
      <c r="L954" s="7">
        <v>26200</v>
      </c>
      <c r="M954" s="7">
        <f>G954-L954</f>
        <v>95300</v>
      </c>
      <c r="N954" s="7">
        <v>104542.859375</v>
      </c>
      <c r="O954" s="22">
        <f>M954/N954</f>
        <v>0.91158784607329857</v>
      </c>
      <c r="P954" s="27">
        <v>1037</v>
      </c>
      <c r="Q954" s="32">
        <f>M954/P954</f>
        <v>91.899710703953716</v>
      </c>
      <c r="R954" s="37" t="s">
        <v>2012</v>
      </c>
      <c r="S954" s="42">
        <f>ABS(O2306-O954)*100</f>
        <v>46.676894397307592</v>
      </c>
      <c r="T954" t="s">
        <v>97</v>
      </c>
      <c r="V954" s="7">
        <v>25000</v>
      </c>
      <c r="W954" t="s">
        <v>33</v>
      </c>
      <c r="X954" s="17" t="s">
        <v>34</v>
      </c>
      <c r="Z954" t="s">
        <v>99</v>
      </c>
      <c r="AA954">
        <v>407</v>
      </c>
      <c r="AB954">
        <v>62</v>
      </c>
    </row>
    <row r="955" spans="1:28" x14ac:dyDescent="0.25">
      <c r="A955" t="s">
        <v>2038</v>
      </c>
      <c r="B955" t="s">
        <v>2039</v>
      </c>
      <c r="C955" s="17">
        <v>44694</v>
      </c>
      <c r="D955" s="7">
        <v>145000</v>
      </c>
      <c r="E955" t="s">
        <v>29</v>
      </c>
      <c r="F955" t="s">
        <v>30</v>
      </c>
      <c r="G955" s="7">
        <v>145000</v>
      </c>
      <c r="H955" s="7">
        <v>66390</v>
      </c>
      <c r="I955" s="12">
        <f>H955/G955*100</f>
        <v>45.786206896551725</v>
      </c>
      <c r="J955" s="12">
        <f t="shared" si="14"/>
        <v>3.8912067750479906</v>
      </c>
      <c r="K955" s="7">
        <v>132778</v>
      </c>
      <c r="L955" s="7">
        <v>26836</v>
      </c>
      <c r="M955" s="7">
        <f>G955-L955</f>
        <v>118164</v>
      </c>
      <c r="N955" s="7">
        <v>100897.140625</v>
      </c>
      <c r="O955" s="22">
        <f>M955/N955</f>
        <v>1.1711332875048954</v>
      </c>
      <c r="P955" s="27">
        <v>994</v>
      </c>
      <c r="Q955" s="32">
        <f>M955/P955</f>
        <v>118.87726358148893</v>
      </c>
      <c r="R955" s="37" t="s">
        <v>2012</v>
      </c>
      <c r="S955" s="42">
        <f>ABS(O2306-O955)*100</f>
        <v>20.722350254147905</v>
      </c>
      <c r="T955" t="s">
        <v>97</v>
      </c>
      <c r="V955" s="7">
        <v>25000</v>
      </c>
      <c r="W955" t="s">
        <v>33</v>
      </c>
      <c r="X955" s="17" t="s">
        <v>34</v>
      </c>
      <c r="Z955" t="s">
        <v>99</v>
      </c>
      <c r="AA955">
        <v>407</v>
      </c>
      <c r="AB955">
        <v>62</v>
      </c>
    </row>
    <row r="956" spans="1:28" x14ac:dyDescent="0.25">
      <c r="A956" t="s">
        <v>2040</v>
      </c>
      <c r="B956" t="s">
        <v>2039</v>
      </c>
      <c r="C956" s="17">
        <v>44991</v>
      </c>
      <c r="D956" s="7">
        <v>150000</v>
      </c>
      <c r="E956" t="s">
        <v>29</v>
      </c>
      <c r="F956" t="s">
        <v>30</v>
      </c>
      <c r="G956" s="7">
        <v>150000</v>
      </c>
      <c r="H956" s="7">
        <v>68320</v>
      </c>
      <c r="I956" s="12">
        <f>H956/G956*100</f>
        <v>45.546666666666667</v>
      </c>
      <c r="J956" s="12">
        <f t="shared" si="14"/>
        <v>4.130747004933049</v>
      </c>
      <c r="K956" s="7">
        <v>136640</v>
      </c>
      <c r="L956" s="7">
        <v>26200</v>
      </c>
      <c r="M956" s="7">
        <f>G956-L956</f>
        <v>123800</v>
      </c>
      <c r="N956" s="7">
        <v>105180.953125</v>
      </c>
      <c r="O956" s="22">
        <f>M956/N956</f>
        <v>1.1770191876172922</v>
      </c>
      <c r="P956" s="27">
        <v>1045</v>
      </c>
      <c r="Q956" s="32">
        <f>M956/P956</f>
        <v>118.4688995215311</v>
      </c>
      <c r="R956" s="37" t="s">
        <v>2012</v>
      </c>
      <c r="S956" s="42">
        <f>ABS(O2306-O956)*100</f>
        <v>20.133760242908227</v>
      </c>
      <c r="T956" t="s">
        <v>97</v>
      </c>
      <c r="V956" s="7">
        <v>25000</v>
      </c>
      <c r="W956" t="s">
        <v>33</v>
      </c>
      <c r="X956" s="17" t="s">
        <v>34</v>
      </c>
      <c r="Z956" t="s">
        <v>99</v>
      </c>
      <c r="AA956">
        <v>407</v>
      </c>
      <c r="AB956">
        <v>62</v>
      </c>
    </row>
    <row r="957" spans="1:28" x14ac:dyDescent="0.25">
      <c r="A957" t="s">
        <v>2041</v>
      </c>
      <c r="B957" t="s">
        <v>2042</v>
      </c>
      <c r="C957" s="17">
        <v>44454</v>
      </c>
      <c r="D957" s="7">
        <v>125000</v>
      </c>
      <c r="E957" t="s">
        <v>29</v>
      </c>
      <c r="F957" t="s">
        <v>30</v>
      </c>
      <c r="G957" s="7">
        <v>125000</v>
      </c>
      <c r="H957" s="7">
        <v>52440</v>
      </c>
      <c r="I957" s="12">
        <f>H957/G957*100</f>
        <v>41.951999999999998</v>
      </c>
      <c r="J957" s="12">
        <f t="shared" si="14"/>
        <v>7.7254136715997177</v>
      </c>
      <c r="K957" s="7">
        <v>104878</v>
      </c>
      <c r="L957" s="7">
        <v>26200</v>
      </c>
      <c r="M957" s="7">
        <f>G957-L957</f>
        <v>98800</v>
      </c>
      <c r="N957" s="7">
        <v>74931.4296875</v>
      </c>
      <c r="O957" s="22">
        <f>M957/N957</f>
        <v>1.3185388349327296</v>
      </c>
      <c r="P957" s="27">
        <v>725</v>
      </c>
      <c r="Q957" s="32">
        <f>M957/P957</f>
        <v>136.27586206896552</v>
      </c>
      <c r="R957" s="37" t="s">
        <v>2012</v>
      </c>
      <c r="S957" s="42">
        <f>ABS(O2306-O957)*100</f>
        <v>5.981795511364485</v>
      </c>
      <c r="T957" t="s">
        <v>97</v>
      </c>
      <c r="V957" s="7">
        <v>25000</v>
      </c>
      <c r="W957" t="s">
        <v>33</v>
      </c>
      <c r="X957" s="17" t="s">
        <v>34</v>
      </c>
      <c r="Z957" t="s">
        <v>99</v>
      </c>
      <c r="AA957">
        <v>407</v>
      </c>
      <c r="AB957">
        <v>62</v>
      </c>
    </row>
    <row r="958" spans="1:28" x14ac:dyDescent="0.25">
      <c r="A958" t="s">
        <v>2043</v>
      </c>
      <c r="B958" t="s">
        <v>2044</v>
      </c>
      <c r="C958" s="17">
        <v>44469</v>
      </c>
      <c r="D958" s="7">
        <v>89900</v>
      </c>
      <c r="E958" t="s">
        <v>29</v>
      </c>
      <c r="F958" t="s">
        <v>30</v>
      </c>
      <c r="G958" s="7">
        <v>89900</v>
      </c>
      <c r="H958" s="7">
        <v>51220</v>
      </c>
      <c r="I958" s="12">
        <f>H958/G958*100</f>
        <v>56.974416017797559</v>
      </c>
      <c r="J958" s="12">
        <f t="shared" si="14"/>
        <v>7.2970023461978428</v>
      </c>
      <c r="K958" s="7">
        <v>102449</v>
      </c>
      <c r="L958" s="7">
        <v>26200</v>
      </c>
      <c r="M958" s="7">
        <f>G958-L958</f>
        <v>63700</v>
      </c>
      <c r="N958" s="7">
        <v>72618.09375</v>
      </c>
      <c r="O958" s="22">
        <f>M958/N958</f>
        <v>0.87719184999950517</v>
      </c>
      <c r="P958" s="27">
        <v>714</v>
      </c>
      <c r="Q958" s="32">
        <f>M958/P958</f>
        <v>89.215686274509807</v>
      </c>
      <c r="R958" s="37" t="s">
        <v>2012</v>
      </c>
      <c r="S958" s="42">
        <f>ABS(O2306-O958)*100</f>
        <v>50.116494004686928</v>
      </c>
      <c r="T958" t="s">
        <v>97</v>
      </c>
      <c r="V958" s="7">
        <v>25000</v>
      </c>
      <c r="W958" t="s">
        <v>33</v>
      </c>
      <c r="X958" s="17" t="s">
        <v>34</v>
      </c>
      <c r="Z958" t="s">
        <v>99</v>
      </c>
      <c r="AA958">
        <v>407</v>
      </c>
      <c r="AB958">
        <v>62</v>
      </c>
    </row>
    <row r="959" spans="1:28" x14ac:dyDescent="0.25">
      <c r="A959" t="s">
        <v>2045</v>
      </c>
      <c r="B959" t="s">
        <v>2044</v>
      </c>
      <c r="C959" s="17">
        <v>44852</v>
      </c>
      <c r="D959" s="7">
        <v>120000</v>
      </c>
      <c r="E959" t="s">
        <v>29</v>
      </c>
      <c r="F959" t="s">
        <v>30</v>
      </c>
      <c r="G959" s="7">
        <v>120000</v>
      </c>
      <c r="H959" s="7">
        <v>52440</v>
      </c>
      <c r="I959" s="12">
        <f>H959/G959*100</f>
        <v>43.7</v>
      </c>
      <c r="J959" s="12">
        <f t="shared" si="14"/>
        <v>5.977413671599713</v>
      </c>
      <c r="K959" s="7">
        <v>104878</v>
      </c>
      <c r="L959" s="7">
        <v>26200</v>
      </c>
      <c r="M959" s="7">
        <f>G959-L959</f>
        <v>93800</v>
      </c>
      <c r="N959" s="7">
        <v>74931.4296875</v>
      </c>
      <c r="O959" s="22">
        <f>M959/N959</f>
        <v>1.2518111611001017</v>
      </c>
      <c r="P959" s="27">
        <v>725</v>
      </c>
      <c r="Q959" s="32">
        <f>M959/P959</f>
        <v>129.37931034482759</v>
      </c>
      <c r="R959" s="37" t="s">
        <v>2012</v>
      </c>
      <c r="S959" s="42">
        <f>ABS(O2306-O959)*100</f>
        <v>12.654562894627276</v>
      </c>
      <c r="T959" t="s">
        <v>97</v>
      </c>
      <c r="V959" s="7">
        <v>25000</v>
      </c>
      <c r="W959" t="s">
        <v>33</v>
      </c>
      <c r="X959" s="17" t="s">
        <v>34</v>
      </c>
      <c r="Z959" t="s">
        <v>99</v>
      </c>
      <c r="AA959">
        <v>407</v>
      </c>
      <c r="AB959">
        <v>62</v>
      </c>
    </row>
    <row r="960" spans="1:28" x14ac:dyDescent="0.25">
      <c r="A960" t="s">
        <v>2046</v>
      </c>
      <c r="B960" t="s">
        <v>2047</v>
      </c>
      <c r="C960" s="17">
        <v>44309</v>
      </c>
      <c r="D960" s="7">
        <v>75500</v>
      </c>
      <c r="E960" t="s">
        <v>29</v>
      </c>
      <c r="F960" t="s">
        <v>30</v>
      </c>
      <c r="G960" s="7">
        <v>75500</v>
      </c>
      <c r="H960" s="7">
        <v>52440</v>
      </c>
      <c r="I960" s="12">
        <f>H960/G960*100</f>
        <v>69.456953642384107</v>
      </c>
      <c r="J960" s="12">
        <f t="shared" si="14"/>
        <v>19.779539970784391</v>
      </c>
      <c r="K960" s="7">
        <v>104878</v>
      </c>
      <c r="L960" s="7">
        <v>26200</v>
      </c>
      <c r="M960" s="7">
        <f>G960-L960</f>
        <v>49300</v>
      </c>
      <c r="N960" s="7">
        <v>74931.4296875</v>
      </c>
      <c r="O960" s="22">
        <f>M960/N960</f>
        <v>0.65793486398971224</v>
      </c>
      <c r="P960" s="27">
        <v>725</v>
      </c>
      <c r="Q960" s="32">
        <f>M960/P960</f>
        <v>68</v>
      </c>
      <c r="R960" s="37" t="s">
        <v>2012</v>
      </c>
      <c r="S960" s="42">
        <f>ABS(O2306-O960)*100</f>
        <v>72.042192605666216</v>
      </c>
      <c r="T960" t="s">
        <v>97</v>
      </c>
      <c r="V960" s="7">
        <v>25000</v>
      </c>
      <c r="W960" t="s">
        <v>33</v>
      </c>
      <c r="X960" s="17" t="s">
        <v>34</v>
      </c>
      <c r="Z960" t="s">
        <v>99</v>
      </c>
      <c r="AA960">
        <v>407</v>
      </c>
      <c r="AB960">
        <v>62</v>
      </c>
    </row>
    <row r="961" spans="1:28" x14ac:dyDescent="0.25">
      <c r="A961" t="s">
        <v>2048</v>
      </c>
      <c r="B961" t="s">
        <v>2049</v>
      </c>
      <c r="C961" s="17">
        <v>44498</v>
      </c>
      <c r="D961" s="7">
        <v>335000</v>
      </c>
      <c r="E961" t="s">
        <v>29</v>
      </c>
      <c r="F961" t="s">
        <v>30</v>
      </c>
      <c r="G961" s="7">
        <v>335000</v>
      </c>
      <c r="H961" s="7">
        <v>162260</v>
      </c>
      <c r="I961" s="12">
        <f>H961/G961*100</f>
        <v>48.435820895522383</v>
      </c>
      <c r="J961" s="12">
        <f t="shared" si="14"/>
        <v>1.2415927760773329</v>
      </c>
      <c r="K961" s="7">
        <v>324520</v>
      </c>
      <c r="L961" s="7">
        <v>96990</v>
      </c>
      <c r="M961" s="7">
        <f>G961-L961</f>
        <v>238010</v>
      </c>
      <c r="N961" s="7">
        <v>168540.734375</v>
      </c>
      <c r="O961" s="22">
        <f>M961/N961</f>
        <v>1.4121808646592946</v>
      </c>
      <c r="P961" s="27">
        <v>2041</v>
      </c>
      <c r="Q961" s="32">
        <f>M961/P961</f>
        <v>116.61440470357668</v>
      </c>
      <c r="R961" s="37" t="s">
        <v>1936</v>
      </c>
      <c r="S961" s="42">
        <f>ABS(O2306-O961)*100</f>
        <v>3.3824074612920141</v>
      </c>
      <c r="T961" t="s">
        <v>74</v>
      </c>
      <c r="V961" s="7">
        <v>96030</v>
      </c>
      <c r="W961" t="s">
        <v>33</v>
      </c>
      <c r="X961" s="17" t="s">
        <v>34</v>
      </c>
      <c r="Z961" t="s">
        <v>1668</v>
      </c>
      <c r="AA961">
        <v>401</v>
      </c>
      <c r="AB961">
        <v>50</v>
      </c>
    </row>
    <row r="962" spans="1:28" x14ac:dyDescent="0.25">
      <c r="A962" t="s">
        <v>2050</v>
      </c>
      <c r="B962" t="s">
        <v>2051</v>
      </c>
      <c r="C962" s="17">
        <v>44953</v>
      </c>
      <c r="D962" s="7">
        <v>105000</v>
      </c>
      <c r="E962" t="s">
        <v>29</v>
      </c>
      <c r="F962" t="s">
        <v>30</v>
      </c>
      <c r="G962" s="7">
        <v>105000</v>
      </c>
      <c r="H962" s="7">
        <v>50450</v>
      </c>
      <c r="I962" s="12">
        <f>H962/G962*100</f>
        <v>48.047619047619051</v>
      </c>
      <c r="J962" s="12">
        <f t="shared" si="14"/>
        <v>1.6297946239806649</v>
      </c>
      <c r="K962" s="7">
        <v>100898</v>
      </c>
      <c r="L962" s="7">
        <v>26200</v>
      </c>
      <c r="M962" s="7">
        <f>G962-L962</f>
        <v>78800</v>
      </c>
      <c r="N962" s="7">
        <v>76222.4453125</v>
      </c>
      <c r="O962" s="22">
        <f>M962/N962</f>
        <v>1.0338162161674613</v>
      </c>
      <c r="P962" s="27">
        <v>731</v>
      </c>
      <c r="Q962" s="32">
        <f>M962/P962</f>
        <v>107.79753761969904</v>
      </c>
      <c r="R962" s="37" t="s">
        <v>2052</v>
      </c>
      <c r="S962" s="42">
        <f>ABS(O2306-O962)*100</f>
        <v>34.454057387891311</v>
      </c>
      <c r="T962" t="s">
        <v>97</v>
      </c>
      <c r="V962" s="7">
        <v>25000</v>
      </c>
      <c r="W962" t="s">
        <v>33</v>
      </c>
      <c r="X962" s="17" t="s">
        <v>34</v>
      </c>
      <c r="Z962" t="s">
        <v>99</v>
      </c>
      <c r="AA962">
        <v>407</v>
      </c>
      <c r="AB962">
        <v>62</v>
      </c>
    </row>
    <row r="963" spans="1:28" x14ac:dyDescent="0.25">
      <c r="A963" t="s">
        <v>2053</v>
      </c>
      <c r="B963" t="s">
        <v>2051</v>
      </c>
      <c r="C963" s="17">
        <v>44412</v>
      </c>
      <c r="D963" s="7">
        <v>120000</v>
      </c>
      <c r="E963" t="s">
        <v>29</v>
      </c>
      <c r="F963" t="s">
        <v>30</v>
      </c>
      <c r="G963" s="7">
        <v>120000</v>
      </c>
      <c r="H963" s="7">
        <v>50640</v>
      </c>
      <c r="I963" s="12">
        <f>H963/G963*100</f>
        <v>42.199999999999996</v>
      </c>
      <c r="J963" s="12">
        <f t="shared" ref="J963:J1026" si="15">+ABS(I963-$I$2311)</f>
        <v>7.4774136715997201</v>
      </c>
      <c r="K963" s="7">
        <v>101276</v>
      </c>
      <c r="L963" s="7">
        <v>26200</v>
      </c>
      <c r="M963" s="7">
        <f>G963-L963</f>
        <v>93800</v>
      </c>
      <c r="N963" s="7">
        <v>76608.1640625</v>
      </c>
      <c r="O963" s="22">
        <f>M963/N963</f>
        <v>1.2244125824954402</v>
      </c>
      <c r="P963" s="27">
        <v>739</v>
      </c>
      <c r="Q963" s="32">
        <f>M963/P963</f>
        <v>126.92828146143437</v>
      </c>
      <c r="R963" s="37" t="s">
        <v>2052</v>
      </c>
      <c r="S963" s="42">
        <f>ABS(O2306-O963)*100</f>
        <v>15.39442075509343</v>
      </c>
      <c r="T963" t="s">
        <v>97</v>
      </c>
      <c r="V963" s="7">
        <v>25000</v>
      </c>
      <c r="W963" t="s">
        <v>33</v>
      </c>
      <c r="X963" s="17" t="s">
        <v>34</v>
      </c>
      <c r="Z963" t="s">
        <v>99</v>
      </c>
      <c r="AA963">
        <v>407</v>
      </c>
      <c r="AB963">
        <v>62</v>
      </c>
    </row>
    <row r="964" spans="1:28" x14ac:dyDescent="0.25">
      <c r="A964" t="s">
        <v>2054</v>
      </c>
      <c r="B964" t="s">
        <v>2051</v>
      </c>
      <c r="C964" s="17">
        <v>44911</v>
      </c>
      <c r="D964" s="7">
        <v>107900</v>
      </c>
      <c r="E964" t="s">
        <v>29</v>
      </c>
      <c r="F964" t="s">
        <v>30</v>
      </c>
      <c r="G964" s="7">
        <v>107900</v>
      </c>
      <c r="H964" s="7">
        <v>51310</v>
      </c>
      <c r="I964" s="12">
        <f>H964/G964*100</f>
        <v>47.553290083410566</v>
      </c>
      <c r="J964" s="12">
        <f t="shared" si="15"/>
        <v>2.1241235881891498</v>
      </c>
      <c r="K964" s="7">
        <v>102624</v>
      </c>
      <c r="L964" s="7">
        <v>26200</v>
      </c>
      <c r="M964" s="7">
        <f>G964-L964</f>
        <v>81700</v>
      </c>
      <c r="N964" s="7">
        <v>77983.671875</v>
      </c>
      <c r="O964" s="22">
        <f>M964/N964</f>
        <v>1.0476552082717636</v>
      </c>
      <c r="P964" s="27">
        <v>756</v>
      </c>
      <c r="Q964" s="32">
        <f>M964/P964</f>
        <v>108.06878306878306</v>
      </c>
      <c r="R964" s="37" t="s">
        <v>2052</v>
      </c>
      <c r="S964" s="42">
        <f>ABS(O2306-O964)*100</f>
        <v>33.070158177461082</v>
      </c>
      <c r="T964" t="s">
        <v>97</v>
      </c>
      <c r="V964" s="7">
        <v>25000</v>
      </c>
      <c r="W964" t="s">
        <v>33</v>
      </c>
      <c r="X964" s="17" t="s">
        <v>34</v>
      </c>
      <c r="Z964" t="s">
        <v>99</v>
      </c>
      <c r="AA964">
        <v>407</v>
      </c>
      <c r="AB964">
        <v>62</v>
      </c>
    </row>
    <row r="965" spans="1:28" x14ac:dyDescent="0.25">
      <c r="A965" t="s">
        <v>2055</v>
      </c>
      <c r="B965" t="s">
        <v>2056</v>
      </c>
      <c r="C965" s="17">
        <v>44662</v>
      </c>
      <c r="D965" s="7">
        <v>110000</v>
      </c>
      <c r="E965" t="s">
        <v>29</v>
      </c>
      <c r="F965" t="s">
        <v>30</v>
      </c>
      <c r="G965" s="7">
        <v>110000</v>
      </c>
      <c r="H965" s="7">
        <v>50450</v>
      </c>
      <c r="I965" s="12">
        <f>H965/G965*100</f>
        <v>45.86363636363636</v>
      </c>
      <c r="J965" s="12">
        <f t="shared" si="15"/>
        <v>3.8137773079633561</v>
      </c>
      <c r="K965" s="7">
        <v>100898</v>
      </c>
      <c r="L965" s="7">
        <v>26200</v>
      </c>
      <c r="M965" s="7">
        <f>G965-L965</f>
        <v>83800</v>
      </c>
      <c r="N965" s="7">
        <v>76222.4453125</v>
      </c>
      <c r="O965" s="22">
        <f>M965/N965</f>
        <v>1.0994136918126047</v>
      </c>
      <c r="P965" s="27">
        <v>731</v>
      </c>
      <c r="Q965" s="32">
        <f>M965/P965</f>
        <v>114.6374829001368</v>
      </c>
      <c r="R965" s="37" t="s">
        <v>2052</v>
      </c>
      <c r="S965" s="42">
        <f>ABS(O2306-O965)*100</f>
        <v>27.894309823376972</v>
      </c>
      <c r="T965" t="s">
        <v>97</v>
      </c>
      <c r="V965" s="7">
        <v>25000</v>
      </c>
      <c r="W965" t="s">
        <v>33</v>
      </c>
      <c r="X965" s="17" t="s">
        <v>34</v>
      </c>
      <c r="Z965" t="s">
        <v>99</v>
      </c>
      <c r="AA965">
        <v>407</v>
      </c>
      <c r="AB965">
        <v>62</v>
      </c>
    </row>
    <row r="966" spans="1:28" x14ac:dyDescent="0.25">
      <c r="A966" t="s">
        <v>2057</v>
      </c>
      <c r="B966" t="s">
        <v>2058</v>
      </c>
      <c r="C966" s="17">
        <v>44553</v>
      </c>
      <c r="D966" s="7">
        <v>120000</v>
      </c>
      <c r="E966" t="s">
        <v>29</v>
      </c>
      <c r="F966" t="s">
        <v>30</v>
      </c>
      <c r="G966" s="7">
        <v>120000</v>
      </c>
      <c r="H966" s="7">
        <v>66570</v>
      </c>
      <c r="I966" s="12">
        <f>H966/G966*100</f>
        <v>55.474999999999994</v>
      </c>
      <c r="J966" s="12">
        <f t="shared" si="15"/>
        <v>5.7975863284002784</v>
      </c>
      <c r="K966" s="7">
        <v>133133</v>
      </c>
      <c r="L966" s="7">
        <v>26200</v>
      </c>
      <c r="M966" s="7">
        <f>G966-L966</f>
        <v>93800</v>
      </c>
      <c r="N966" s="7">
        <v>101840.953125</v>
      </c>
      <c r="O966" s="22">
        <f>M966/N966</f>
        <v>0.92104401148788839</v>
      </c>
      <c r="P966" s="27">
        <v>997</v>
      </c>
      <c r="Q966" s="32">
        <f>M966/P966</f>
        <v>94.082246740220668</v>
      </c>
      <c r="R966" s="37" t="s">
        <v>2059</v>
      </c>
      <c r="S966" s="42">
        <f>ABS(O2306-O966)*100</f>
        <v>45.731277855848603</v>
      </c>
      <c r="T966" t="s">
        <v>97</v>
      </c>
      <c r="V966" s="7">
        <v>25000</v>
      </c>
      <c r="W966" t="s">
        <v>33</v>
      </c>
      <c r="X966" s="17" t="s">
        <v>34</v>
      </c>
      <c r="Z966" t="s">
        <v>99</v>
      </c>
      <c r="AA966">
        <v>407</v>
      </c>
      <c r="AB966">
        <v>62</v>
      </c>
    </row>
    <row r="967" spans="1:28" x14ac:dyDescent="0.25">
      <c r="A967" t="s">
        <v>2060</v>
      </c>
      <c r="B967" t="s">
        <v>2058</v>
      </c>
      <c r="C967" s="17">
        <v>44512</v>
      </c>
      <c r="D967" s="7">
        <v>135000</v>
      </c>
      <c r="E967" t="s">
        <v>29</v>
      </c>
      <c r="F967" t="s">
        <v>30</v>
      </c>
      <c r="G967" s="7">
        <v>135000</v>
      </c>
      <c r="H967" s="7">
        <v>66990</v>
      </c>
      <c r="I967" s="12">
        <f>H967/G967*100</f>
        <v>49.62222222222222</v>
      </c>
      <c r="J967" s="12">
        <f t="shared" si="15"/>
        <v>5.5191449377495871E-2</v>
      </c>
      <c r="K967" s="7">
        <v>133970</v>
      </c>
      <c r="L967" s="7">
        <v>26200</v>
      </c>
      <c r="M967" s="7">
        <f>G967-L967</f>
        <v>108800</v>
      </c>
      <c r="N967" s="7">
        <v>102638.09375</v>
      </c>
      <c r="O967" s="22">
        <f>M967/N967</f>
        <v>1.0600352756454035</v>
      </c>
      <c r="P967" s="27">
        <v>1008</v>
      </c>
      <c r="Q967" s="32">
        <f>M967/P967</f>
        <v>107.93650793650794</v>
      </c>
      <c r="R967" s="37" t="s">
        <v>2059</v>
      </c>
      <c r="S967" s="42">
        <f>ABS(O2306-O967)*100</f>
        <v>31.8321514400971</v>
      </c>
      <c r="T967" t="s">
        <v>97</v>
      </c>
      <c r="V967" s="7">
        <v>25000</v>
      </c>
      <c r="W967" t="s">
        <v>33</v>
      </c>
      <c r="X967" s="17" t="s">
        <v>34</v>
      </c>
      <c r="Z967" t="s">
        <v>99</v>
      </c>
      <c r="AA967">
        <v>407</v>
      </c>
      <c r="AB967">
        <v>62</v>
      </c>
    </row>
    <row r="968" spans="1:28" x14ac:dyDescent="0.25">
      <c r="A968" t="s">
        <v>2061</v>
      </c>
      <c r="B968" t="s">
        <v>2062</v>
      </c>
      <c r="C968" s="17">
        <v>44370</v>
      </c>
      <c r="D968" s="7">
        <v>132000</v>
      </c>
      <c r="E968" t="s">
        <v>29</v>
      </c>
      <c r="F968" t="s">
        <v>30</v>
      </c>
      <c r="G968" s="7">
        <v>132000</v>
      </c>
      <c r="H968" s="7">
        <v>66570</v>
      </c>
      <c r="I968" s="12">
        <f>H968/G968*100</f>
        <v>50.43181818181818</v>
      </c>
      <c r="J968" s="12">
        <f t="shared" si="15"/>
        <v>0.754404510218464</v>
      </c>
      <c r="K968" s="7">
        <v>133133</v>
      </c>
      <c r="L968" s="7">
        <v>26200</v>
      </c>
      <c r="M968" s="7">
        <f>G968-L968</f>
        <v>105800</v>
      </c>
      <c r="N968" s="7">
        <v>101840.953125</v>
      </c>
      <c r="O968" s="22">
        <f>M968/N968</f>
        <v>1.0388748018701341</v>
      </c>
      <c r="P968" s="27">
        <v>997</v>
      </c>
      <c r="Q968" s="32">
        <f>M968/P968</f>
        <v>106.11835506519559</v>
      </c>
      <c r="R968" s="37" t="s">
        <v>2059</v>
      </c>
      <c r="S968" s="42">
        <f>ABS(O2306-O968)*100</f>
        <v>33.948198817624032</v>
      </c>
      <c r="T968" t="s">
        <v>97</v>
      </c>
      <c r="V968" s="7">
        <v>25000</v>
      </c>
      <c r="W968" t="s">
        <v>33</v>
      </c>
      <c r="X968" s="17" t="s">
        <v>34</v>
      </c>
      <c r="Z968" t="s">
        <v>99</v>
      </c>
      <c r="AA968">
        <v>407</v>
      </c>
      <c r="AB968">
        <v>62</v>
      </c>
    </row>
    <row r="969" spans="1:28" x14ac:dyDescent="0.25">
      <c r="A969" t="s">
        <v>2063</v>
      </c>
      <c r="B969" t="s">
        <v>2062</v>
      </c>
      <c r="C969" s="17">
        <v>44355</v>
      </c>
      <c r="D969" s="7">
        <v>110000</v>
      </c>
      <c r="E969" t="s">
        <v>29</v>
      </c>
      <c r="F969" t="s">
        <v>30</v>
      </c>
      <c r="G969" s="7">
        <v>110000</v>
      </c>
      <c r="H969" s="7">
        <v>66990</v>
      </c>
      <c r="I969" s="12">
        <f>H969/G969*100</f>
        <v>60.9</v>
      </c>
      <c r="J969" s="12">
        <f t="shared" si="15"/>
        <v>11.222586328400283</v>
      </c>
      <c r="K969" s="7">
        <v>133970</v>
      </c>
      <c r="L969" s="7">
        <v>26200</v>
      </c>
      <c r="M969" s="7">
        <f>G969-L969</f>
        <v>83800</v>
      </c>
      <c r="N969" s="7">
        <v>102638.09375</v>
      </c>
      <c r="O969" s="22">
        <f>M969/N969</f>
        <v>0.81646099355776469</v>
      </c>
      <c r="P969" s="27">
        <v>1008</v>
      </c>
      <c r="Q969" s="32">
        <f>M969/P969</f>
        <v>83.134920634920633</v>
      </c>
      <c r="R969" s="37" t="s">
        <v>2059</v>
      </c>
      <c r="S969" s="42">
        <f>ABS(O2306-O969)*100</f>
        <v>56.189579648860978</v>
      </c>
      <c r="T969" t="s">
        <v>97</v>
      </c>
      <c r="V969" s="7">
        <v>25000</v>
      </c>
      <c r="W969" t="s">
        <v>33</v>
      </c>
      <c r="X969" s="17" t="s">
        <v>34</v>
      </c>
      <c r="Z969" t="s">
        <v>99</v>
      </c>
      <c r="AA969">
        <v>407</v>
      </c>
      <c r="AB969">
        <v>62</v>
      </c>
    </row>
    <row r="970" spans="1:28" x14ac:dyDescent="0.25">
      <c r="A970" t="s">
        <v>2064</v>
      </c>
      <c r="B970" t="s">
        <v>2065</v>
      </c>
      <c r="C970" s="17">
        <v>44922</v>
      </c>
      <c r="D970" s="7">
        <v>143000</v>
      </c>
      <c r="E970" t="s">
        <v>29</v>
      </c>
      <c r="F970" t="s">
        <v>30</v>
      </c>
      <c r="G970" s="7">
        <v>143000</v>
      </c>
      <c r="H970" s="7">
        <v>64970</v>
      </c>
      <c r="I970" s="12">
        <f>H970/G970*100</f>
        <v>45.433566433566433</v>
      </c>
      <c r="J970" s="12">
        <f t="shared" si="15"/>
        <v>4.2438472380332826</v>
      </c>
      <c r="K970" s="7">
        <v>129934</v>
      </c>
      <c r="L970" s="7">
        <v>27048</v>
      </c>
      <c r="M970" s="7">
        <f>G970-L970</f>
        <v>115952</v>
      </c>
      <c r="N970" s="7">
        <v>97986.6640625</v>
      </c>
      <c r="O970" s="22">
        <f>M970/N970</f>
        <v>1.1833447041940417</v>
      </c>
      <c r="P970" s="27">
        <v>997</v>
      </c>
      <c r="Q970" s="32">
        <f>M970/P970</f>
        <v>116.30090270812437</v>
      </c>
      <c r="R970" s="37" t="s">
        <v>2059</v>
      </c>
      <c r="S970" s="42">
        <f>ABS(O2306-O970)*100</f>
        <v>19.501208585233275</v>
      </c>
      <c r="T970" t="s">
        <v>97</v>
      </c>
      <c r="V970" s="7">
        <v>25000</v>
      </c>
      <c r="W970" t="s">
        <v>33</v>
      </c>
      <c r="X970" s="17" t="s">
        <v>34</v>
      </c>
      <c r="Z970" t="s">
        <v>99</v>
      </c>
      <c r="AA970">
        <v>407</v>
      </c>
      <c r="AB970">
        <v>62</v>
      </c>
    </row>
    <row r="971" spans="1:28" x14ac:dyDescent="0.25">
      <c r="A971" t="s">
        <v>2066</v>
      </c>
      <c r="B971" t="s">
        <v>2065</v>
      </c>
      <c r="C971" s="17">
        <v>44713</v>
      </c>
      <c r="D971" s="7">
        <v>87000</v>
      </c>
      <c r="E971" t="s">
        <v>29</v>
      </c>
      <c r="F971" t="s">
        <v>30</v>
      </c>
      <c r="G971" s="7">
        <v>87000</v>
      </c>
      <c r="H971" s="7">
        <v>66990</v>
      </c>
      <c r="I971" s="12">
        <f>H971/G971*100</f>
        <v>77</v>
      </c>
      <c r="J971" s="12">
        <f t="shared" si="15"/>
        <v>27.322586328400284</v>
      </c>
      <c r="K971" s="7">
        <v>133981</v>
      </c>
      <c r="L971" s="7">
        <v>27048</v>
      </c>
      <c r="M971" s="7">
        <f>G971-L971</f>
        <v>59952</v>
      </c>
      <c r="N971" s="7">
        <v>101840.953125</v>
      </c>
      <c r="O971" s="22">
        <f>M971/N971</f>
        <v>0.58868262874970023</v>
      </c>
      <c r="P971" s="27">
        <v>997</v>
      </c>
      <c r="Q971" s="32">
        <f>M971/P971</f>
        <v>60.132397191574725</v>
      </c>
      <c r="R971" s="37" t="s">
        <v>2059</v>
      </c>
      <c r="S971" s="42">
        <f>ABS(O2306-O971)*100</f>
        <v>78.967416129667427</v>
      </c>
      <c r="T971" t="s">
        <v>97</v>
      </c>
      <c r="V971" s="7">
        <v>25000</v>
      </c>
      <c r="W971" t="s">
        <v>33</v>
      </c>
      <c r="X971" s="17" t="s">
        <v>34</v>
      </c>
      <c r="Z971" t="s">
        <v>99</v>
      </c>
      <c r="AA971">
        <v>407</v>
      </c>
      <c r="AB971">
        <v>62</v>
      </c>
    </row>
    <row r="972" spans="1:28" x14ac:dyDescent="0.25">
      <c r="A972" t="s">
        <v>2066</v>
      </c>
      <c r="B972" t="s">
        <v>2065</v>
      </c>
      <c r="C972" s="17">
        <v>44978</v>
      </c>
      <c r="D972" s="7">
        <v>150000</v>
      </c>
      <c r="E972" t="s">
        <v>29</v>
      </c>
      <c r="F972" t="s">
        <v>30</v>
      </c>
      <c r="G972" s="7">
        <v>150000</v>
      </c>
      <c r="H972" s="7">
        <v>66990</v>
      </c>
      <c r="I972" s="12">
        <f>H972/G972*100</f>
        <v>44.66</v>
      </c>
      <c r="J972" s="12">
        <f t="shared" si="15"/>
        <v>5.0174136715997193</v>
      </c>
      <c r="K972" s="7">
        <v>133981</v>
      </c>
      <c r="L972" s="7">
        <v>27048</v>
      </c>
      <c r="M972" s="7">
        <f>G972-L972</f>
        <v>122952</v>
      </c>
      <c r="N972" s="7">
        <v>101840.953125</v>
      </c>
      <c r="O972" s="22">
        <f>M972/N972</f>
        <v>1.2072942782564908</v>
      </c>
      <c r="P972" s="27">
        <v>997</v>
      </c>
      <c r="Q972" s="32">
        <f>M972/P972</f>
        <v>123.32196589769308</v>
      </c>
      <c r="R972" s="37" t="s">
        <v>2059</v>
      </c>
      <c r="S972" s="42">
        <f>ABS(O2306-O972)*100</f>
        <v>17.106251178988362</v>
      </c>
      <c r="T972" t="s">
        <v>97</v>
      </c>
      <c r="V972" s="7">
        <v>25000</v>
      </c>
      <c r="W972" t="s">
        <v>33</v>
      </c>
      <c r="X972" s="17" t="s">
        <v>34</v>
      </c>
      <c r="Z972" t="s">
        <v>99</v>
      </c>
      <c r="AA972">
        <v>407</v>
      </c>
      <c r="AB972">
        <v>62</v>
      </c>
    </row>
    <row r="973" spans="1:28" x14ac:dyDescent="0.25">
      <c r="A973" t="s">
        <v>2067</v>
      </c>
      <c r="B973" t="s">
        <v>2065</v>
      </c>
      <c r="C973" s="17">
        <v>44547</v>
      </c>
      <c r="D973" s="7">
        <v>130000</v>
      </c>
      <c r="E973" t="s">
        <v>29</v>
      </c>
      <c r="F973" t="s">
        <v>30</v>
      </c>
      <c r="G973" s="7">
        <v>130000</v>
      </c>
      <c r="H973" s="7">
        <v>66990</v>
      </c>
      <c r="I973" s="12">
        <f>H973/G973*100</f>
        <v>51.530769230769238</v>
      </c>
      <c r="J973" s="12">
        <f t="shared" si="15"/>
        <v>1.8533555591695219</v>
      </c>
      <c r="K973" s="7">
        <v>133970</v>
      </c>
      <c r="L973" s="7">
        <v>26200</v>
      </c>
      <c r="M973" s="7">
        <f>G973-L973</f>
        <v>103800</v>
      </c>
      <c r="N973" s="7">
        <v>102638.09375</v>
      </c>
      <c r="O973" s="22">
        <f>M973/N973</f>
        <v>1.0113204192278755</v>
      </c>
      <c r="P973" s="27">
        <v>1008</v>
      </c>
      <c r="Q973" s="32">
        <f>M973/P973</f>
        <v>102.97619047619048</v>
      </c>
      <c r="R973" s="37" t="s">
        <v>2059</v>
      </c>
      <c r="S973" s="42">
        <f>ABS(O2306-O973)*100</f>
        <v>36.703637081849891</v>
      </c>
      <c r="T973" t="s">
        <v>97</v>
      </c>
      <c r="V973" s="7">
        <v>25000</v>
      </c>
      <c r="W973" t="s">
        <v>33</v>
      </c>
      <c r="X973" s="17" t="s">
        <v>34</v>
      </c>
      <c r="Z973" t="s">
        <v>99</v>
      </c>
      <c r="AA973">
        <v>407</v>
      </c>
      <c r="AB973">
        <v>62</v>
      </c>
    </row>
    <row r="974" spans="1:28" x14ac:dyDescent="0.25">
      <c r="A974" t="s">
        <v>2068</v>
      </c>
      <c r="B974" t="s">
        <v>2069</v>
      </c>
      <c r="C974" s="17">
        <v>44365</v>
      </c>
      <c r="D974" s="7">
        <v>145000</v>
      </c>
      <c r="E974" t="s">
        <v>29</v>
      </c>
      <c r="F974" t="s">
        <v>30</v>
      </c>
      <c r="G974" s="7">
        <v>145000</v>
      </c>
      <c r="H974" s="7">
        <v>65470</v>
      </c>
      <c r="I974" s="12">
        <f>H974/G974*100</f>
        <v>45.151724137931033</v>
      </c>
      <c r="J974" s="12">
        <f t="shared" si="15"/>
        <v>4.5256895336686824</v>
      </c>
      <c r="K974" s="7">
        <v>130936</v>
      </c>
      <c r="L974" s="7">
        <v>27048</v>
      </c>
      <c r="M974" s="7">
        <f>G974-L974</f>
        <v>117952</v>
      </c>
      <c r="N974" s="7">
        <v>98940.953125</v>
      </c>
      <c r="O974" s="22">
        <f>M974/N974</f>
        <v>1.1921453783751388</v>
      </c>
      <c r="P974" s="27">
        <v>962</v>
      </c>
      <c r="Q974" s="32">
        <f>M974/P974</f>
        <v>122.61122661122661</v>
      </c>
      <c r="R974" s="37" t="s">
        <v>2059</v>
      </c>
      <c r="S974" s="42">
        <f>ABS(O2306-O974)*100</f>
        <v>18.621141167123568</v>
      </c>
      <c r="T974" t="s">
        <v>97</v>
      </c>
      <c r="V974" s="7">
        <v>25000</v>
      </c>
      <c r="W974" t="s">
        <v>33</v>
      </c>
      <c r="X974" s="17" t="s">
        <v>34</v>
      </c>
      <c r="Z974" t="s">
        <v>99</v>
      </c>
      <c r="AA974">
        <v>407</v>
      </c>
      <c r="AB974">
        <v>62</v>
      </c>
    </row>
    <row r="975" spans="1:28" x14ac:dyDescent="0.25">
      <c r="A975" t="s">
        <v>2070</v>
      </c>
      <c r="B975" t="s">
        <v>2069</v>
      </c>
      <c r="C975" s="17">
        <v>44466</v>
      </c>
      <c r="D975" s="7">
        <v>76000</v>
      </c>
      <c r="E975" t="s">
        <v>29</v>
      </c>
      <c r="F975" t="s">
        <v>30</v>
      </c>
      <c r="G975" s="7">
        <v>76000</v>
      </c>
      <c r="H975" s="7">
        <v>50320</v>
      </c>
      <c r="I975" s="12">
        <f>H975/G975*100</f>
        <v>66.21052631578948</v>
      </c>
      <c r="J975" s="12">
        <f t="shared" si="15"/>
        <v>16.533112644189764</v>
      </c>
      <c r="K975" s="7">
        <v>100634</v>
      </c>
      <c r="L975" s="7">
        <v>26200</v>
      </c>
      <c r="M975" s="7">
        <f>G975-L975</f>
        <v>49800</v>
      </c>
      <c r="N975" s="7">
        <v>75953.0625</v>
      </c>
      <c r="O975" s="22">
        <f>M975/N975</f>
        <v>0.6556680976491237</v>
      </c>
      <c r="P975" s="27">
        <v>731</v>
      </c>
      <c r="Q975" s="32">
        <f>M975/P975</f>
        <v>68.125854993160061</v>
      </c>
      <c r="R975" s="37" t="s">
        <v>2052</v>
      </c>
      <c r="S975" s="42">
        <f>ABS(O2306-O975)*100</f>
        <v>72.268869239725078</v>
      </c>
      <c r="T975" t="s">
        <v>97</v>
      </c>
      <c r="V975" s="7">
        <v>25000</v>
      </c>
      <c r="W975" t="s">
        <v>33</v>
      </c>
      <c r="X975" s="17" t="s">
        <v>34</v>
      </c>
      <c r="Z975" t="s">
        <v>99</v>
      </c>
      <c r="AA975">
        <v>407</v>
      </c>
      <c r="AB975">
        <v>62</v>
      </c>
    </row>
    <row r="976" spans="1:28" x14ac:dyDescent="0.25">
      <c r="A976" t="s">
        <v>2071</v>
      </c>
      <c r="B976" t="s">
        <v>2069</v>
      </c>
      <c r="C976" s="17">
        <v>44909</v>
      </c>
      <c r="D976" s="7">
        <v>96500</v>
      </c>
      <c r="E976" t="s">
        <v>29</v>
      </c>
      <c r="F976" t="s">
        <v>30</v>
      </c>
      <c r="G976" s="7">
        <v>96500</v>
      </c>
      <c r="H976" s="7">
        <v>50640</v>
      </c>
      <c r="I976" s="12">
        <f>H976/G976*100</f>
        <v>52.476683937823829</v>
      </c>
      <c r="J976" s="12">
        <f t="shared" si="15"/>
        <v>2.7992702662241129</v>
      </c>
      <c r="K976" s="7">
        <v>101276</v>
      </c>
      <c r="L976" s="7">
        <v>26200</v>
      </c>
      <c r="M976" s="7">
        <f>G976-L976</f>
        <v>70300</v>
      </c>
      <c r="N976" s="7">
        <v>76608.1640625</v>
      </c>
      <c r="O976" s="22">
        <f>M976/N976</f>
        <v>0.91765676491929049</v>
      </c>
      <c r="P976" s="27">
        <v>739</v>
      </c>
      <c r="Q976" s="32">
        <f>M976/P976</f>
        <v>95.128552097428951</v>
      </c>
      <c r="R976" s="37" t="s">
        <v>2052</v>
      </c>
      <c r="S976" s="42">
        <f>ABS(O2306-O976)*100</f>
        <v>46.070002512708399</v>
      </c>
      <c r="T976" t="s">
        <v>97</v>
      </c>
      <c r="V976" s="7">
        <v>25000</v>
      </c>
      <c r="W976" t="s">
        <v>33</v>
      </c>
      <c r="X976" s="17" t="s">
        <v>34</v>
      </c>
      <c r="Z976" t="s">
        <v>99</v>
      </c>
      <c r="AA976">
        <v>407</v>
      </c>
      <c r="AB976">
        <v>62</v>
      </c>
    </row>
    <row r="977" spans="1:28" x14ac:dyDescent="0.25">
      <c r="A977" t="s">
        <v>2072</v>
      </c>
      <c r="B977" t="s">
        <v>2069</v>
      </c>
      <c r="C977" s="17">
        <v>44914</v>
      </c>
      <c r="D977" s="7">
        <v>140000</v>
      </c>
      <c r="E977" t="s">
        <v>29</v>
      </c>
      <c r="F977" t="s">
        <v>30</v>
      </c>
      <c r="G977" s="7">
        <v>140000</v>
      </c>
      <c r="H977" s="7">
        <v>67060</v>
      </c>
      <c r="I977" s="12">
        <f>H977/G977*100</f>
        <v>47.9</v>
      </c>
      <c r="J977" s="12">
        <f t="shared" si="15"/>
        <v>1.7774136715997173</v>
      </c>
      <c r="K977" s="7">
        <v>134118</v>
      </c>
      <c r="L977" s="7">
        <v>26200</v>
      </c>
      <c r="M977" s="7">
        <f>G977-L977</f>
        <v>113800</v>
      </c>
      <c r="N977" s="7">
        <v>102779.046875</v>
      </c>
      <c r="O977" s="22">
        <f>M977/N977</f>
        <v>1.1072295712024232</v>
      </c>
      <c r="P977" s="27">
        <v>1009</v>
      </c>
      <c r="Q977" s="32">
        <f>M977/P977</f>
        <v>112.78493557978196</v>
      </c>
      <c r="R977" s="37" t="s">
        <v>2059</v>
      </c>
      <c r="S977" s="42">
        <f>ABS(O2306-O977)*100</f>
        <v>27.112721884395128</v>
      </c>
      <c r="T977" t="s">
        <v>97</v>
      </c>
      <c r="V977" s="7">
        <v>25000</v>
      </c>
      <c r="W977" t="s">
        <v>33</v>
      </c>
      <c r="X977" s="17" t="s">
        <v>34</v>
      </c>
      <c r="Z977" t="s">
        <v>99</v>
      </c>
      <c r="AA977">
        <v>407</v>
      </c>
      <c r="AB977">
        <v>62</v>
      </c>
    </row>
    <row r="978" spans="1:28" x14ac:dyDescent="0.25">
      <c r="A978" t="s">
        <v>2073</v>
      </c>
      <c r="B978" t="s">
        <v>2069</v>
      </c>
      <c r="C978" s="17">
        <v>44900</v>
      </c>
      <c r="D978" s="7">
        <v>100000</v>
      </c>
      <c r="E978" t="s">
        <v>29</v>
      </c>
      <c r="F978" t="s">
        <v>30</v>
      </c>
      <c r="G978" s="7">
        <v>100000</v>
      </c>
      <c r="H978" s="7">
        <v>51640</v>
      </c>
      <c r="I978" s="12">
        <f>H978/G978*100</f>
        <v>51.64</v>
      </c>
      <c r="J978" s="12">
        <f t="shared" si="15"/>
        <v>1.9625863284002847</v>
      </c>
      <c r="K978" s="7">
        <v>103271</v>
      </c>
      <c r="L978" s="7">
        <v>26200</v>
      </c>
      <c r="M978" s="7">
        <f>G978-L978</f>
        <v>73800</v>
      </c>
      <c r="N978" s="7">
        <v>78643.875</v>
      </c>
      <c r="O978" s="22">
        <f>M978/N978</f>
        <v>0.93840747292780269</v>
      </c>
      <c r="P978" s="27">
        <v>763</v>
      </c>
      <c r="Q978" s="32">
        <f>M978/P978</f>
        <v>96.723460026212322</v>
      </c>
      <c r="R978" s="37" t="s">
        <v>2052</v>
      </c>
      <c r="S978" s="42">
        <f>ABS(O2306-O978)*100</f>
        <v>43.994931711857177</v>
      </c>
      <c r="T978" t="s">
        <v>97</v>
      </c>
      <c r="V978" s="7">
        <v>25000</v>
      </c>
      <c r="W978" t="s">
        <v>33</v>
      </c>
      <c r="X978" s="17" t="s">
        <v>34</v>
      </c>
      <c r="Z978" t="s">
        <v>99</v>
      </c>
      <c r="AA978">
        <v>407</v>
      </c>
      <c r="AB978">
        <v>62</v>
      </c>
    </row>
    <row r="979" spans="1:28" x14ac:dyDescent="0.25">
      <c r="A979" t="s">
        <v>2074</v>
      </c>
      <c r="B979" t="s">
        <v>2075</v>
      </c>
      <c r="C979" s="17">
        <v>44449</v>
      </c>
      <c r="D979" s="7">
        <v>126000</v>
      </c>
      <c r="E979" t="s">
        <v>29</v>
      </c>
      <c r="F979" t="s">
        <v>30</v>
      </c>
      <c r="G979" s="7">
        <v>126000</v>
      </c>
      <c r="H979" s="7">
        <v>64700</v>
      </c>
      <c r="I979" s="12">
        <f>H979/G979*100</f>
        <v>51.349206349206341</v>
      </c>
      <c r="J979" s="12">
        <f t="shared" si="15"/>
        <v>1.671792677606625</v>
      </c>
      <c r="K979" s="7">
        <v>129394</v>
      </c>
      <c r="L979" s="7">
        <v>28214</v>
      </c>
      <c r="M979" s="7">
        <f>G979-L979</f>
        <v>97786</v>
      </c>
      <c r="N979" s="7">
        <v>95452.828125</v>
      </c>
      <c r="O979" s="22">
        <f>M979/N979</f>
        <v>1.024443192735417</v>
      </c>
      <c r="P979" s="27">
        <v>934</v>
      </c>
      <c r="Q979" s="32">
        <f>M979/P979</f>
        <v>104.69593147751605</v>
      </c>
      <c r="R979" s="37" t="s">
        <v>2076</v>
      </c>
      <c r="S979" s="42">
        <f>ABS(O2306-O979)*100</f>
        <v>35.391359731095747</v>
      </c>
      <c r="T979" t="s">
        <v>194</v>
      </c>
      <c r="V979" s="7">
        <v>25000</v>
      </c>
      <c r="W979" t="s">
        <v>33</v>
      </c>
      <c r="X979" s="17" t="s">
        <v>34</v>
      </c>
      <c r="Z979" t="s">
        <v>99</v>
      </c>
      <c r="AA979">
        <v>407</v>
      </c>
      <c r="AB979">
        <v>64</v>
      </c>
    </row>
    <row r="980" spans="1:28" x14ac:dyDescent="0.25">
      <c r="A980" t="s">
        <v>2077</v>
      </c>
      <c r="B980" t="s">
        <v>2078</v>
      </c>
      <c r="C980" s="17">
        <v>44595</v>
      </c>
      <c r="D980" s="7">
        <v>137500</v>
      </c>
      <c r="E980" t="s">
        <v>29</v>
      </c>
      <c r="F980" t="s">
        <v>30</v>
      </c>
      <c r="G980" s="7">
        <v>137500</v>
      </c>
      <c r="H980" s="7">
        <v>66060</v>
      </c>
      <c r="I980" s="12">
        <f>H980/G980*100</f>
        <v>48.043636363636367</v>
      </c>
      <c r="J980" s="12">
        <f t="shared" si="15"/>
        <v>1.6337773079633493</v>
      </c>
      <c r="K980" s="7">
        <v>132112</v>
      </c>
      <c r="L980" s="7">
        <v>28214</v>
      </c>
      <c r="M980" s="7">
        <f>G980-L980</f>
        <v>109286</v>
      </c>
      <c r="N980" s="7">
        <v>98016.984375</v>
      </c>
      <c r="O980" s="22">
        <f>M980/N980</f>
        <v>1.1149700299071255</v>
      </c>
      <c r="P980" s="27">
        <v>965</v>
      </c>
      <c r="Q980" s="32">
        <f>M980/P980</f>
        <v>113.24974093264248</v>
      </c>
      <c r="R980" s="37" t="s">
        <v>2076</v>
      </c>
      <c r="S980" s="42">
        <f>ABS(O2306-O980)*100</f>
        <v>26.3386760139249</v>
      </c>
      <c r="T980" t="s">
        <v>194</v>
      </c>
      <c r="V980" s="7">
        <v>25000</v>
      </c>
      <c r="W980" t="s">
        <v>33</v>
      </c>
      <c r="X980" s="17" t="s">
        <v>34</v>
      </c>
      <c r="Z980" t="s">
        <v>99</v>
      </c>
      <c r="AA980">
        <v>407</v>
      </c>
      <c r="AB980">
        <v>64</v>
      </c>
    </row>
    <row r="981" spans="1:28" x14ac:dyDescent="0.25">
      <c r="A981" t="s">
        <v>2079</v>
      </c>
      <c r="B981" t="s">
        <v>2080</v>
      </c>
      <c r="C981" s="17">
        <v>44748</v>
      </c>
      <c r="D981" s="7">
        <v>165000</v>
      </c>
      <c r="E981" t="s">
        <v>29</v>
      </c>
      <c r="F981" t="s">
        <v>30</v>
      </c>
      <c r="G981" s="7">
        <v>165000</v>
      </c>
      <c r="H981" s="7">
        <v>72880</v>
      </c>
      <c r="I981" s="12">
        <f>H981/G981*100</f>
        <v>44.169696969696972</v>
      </c>
      <c r="J981" s="12">
        <f t="shared" si="15"/>
        <v>5.5077167019027442</v>
      </c>
      <c r="K981" s="7">
        <v>145757</v>
      </c>
      <c r="L981" s="7">
        <v>28380</v>
      </c>
      <c r="M981" s="7">
        <f>G981-L981</f>
        <v>136620</v>
      </c>
      <c r="N981" s="7">
        <v>67458.046875</v>
      </c>
      <c r="O981" s="22">
        <f>M981/N981</f>
        <v>2.0252587545731546</v>
      </c>
      <c r="P981" s="27">
        <v>1080</v>
      </c>
      <c r="Q981" s="32">
        <f>M981/P981</f>
        <v>126.5</v>
      </c>
      <c r="R981" s="37" t="s">
        <v>1316</v>
      </c>
      <c r="S981" s="42">
        <f>ABS(O2306-O981)*100</f>
        <v>64.690196452678023</v>
      </c>
      <c r="T981" t="s">
        <v>168</v>
      </c>
      <c r="V981" s="7">
        <v>27500</v>
      </c>
      <c r="W981" t="s">
        <v>33</v>
      </c>
      <c r="X981" s="17" t="s">
        <v>34</v>
      </c>
      <c r="Z981" t="s">
        <v>1317</v>
      </c>
      <c r="AA981">
        <v>401</v>
      </c>
      <c r="AB981">
        <v>45</v>
      </c>
    </row>
    <row r="982" spans="1:28" x14ac:dyDescent="0.25">
      <c r="A982" t="s">
        <v>2081</v>
      </c>
      <c r="B982" t="s">
        <v>2082</v>
      </c>
      <c r="C982" s="17">
        <v>44914</v>
      </c>
      <c r="D982" s="7">
        <v>198388</v>
      </c>
      <c r="E982" t="s">
        <v>29</v>
      </c>
      <c r="F982" t="s">
        <v>65</v>
      </c>
      <c r="G982" s="7">
        <v>198388</v>
      </c>
      <c r="H982" s="7">
        <v>139600</v>
      </c>
      <c r="I982" s="12">
        <f>H982/G982*100</f>
        <v>70.36715930399015</v>
      </c>
      <c r="J982" s="12">
        <f t="shared" si="15"/>
        <v>20.689745632390434</v>
      </c>
      <c r="K982" s="7">
        <v>279191</v>
      </c>
      <c r="L982" s="7">
        <v>60228</v>
      </c>
      <c r="M982" s="7">
        <f>G982-L982</f>
        <v>138160</v>
      </c>
      <c r="N982" s="7">
        <v>125840.806640625</v>
      </c>
      <c r="O982" s="22">
        <f>M982/N982</f>
        <v>1.0978950603404509</v>
      </c>
      <c r="P982" s="27">
        <v>1456</v>
      </c>
      <c r="Q982" s="32">
        <f>M982/P982</f>
        <v>94.890109890109883</v>
      </c>
      <c r="R982" s="37" t="s">
        <v>1316</v>
      </c>
      <c r="S982" s="42">
        <f>ABS(O2306-O982)*100</f>
        <v>28.046172970592352</v>
      </c>
      <c r="T982" t="s">
        <v>168</v>
      </c>
      <c r="V982" s="7">
        <v>55000</v>
      </c>
      <c r="W982" t="s">
        <v>33</v>
      </c>
      <c r="X982" s="17" t="s">
        <v>34</v>
      </c>
      <c r="Y982" t="s">
        <v>2083</v>
      </c>
      <c r="Z982" t="s">
        <v>1317</v>
      </c>
      <c r="AA982">
        <v>401</v>
      </c>
      <c r="AB982">
        <v>44</v>
      </c>
    </row>
    <row r="983" spans="1:28" x14ac:dyDescent="0.25">
      <c r="A983" t="s">
        <v>2084</v>
      </c>
      <c r="B983" t="s">
        <v>2085</v>
      </c>
      <c r="C983" s="17">
        <v>44489</v>
      </c>
      <c r="D983" s="7">
        <v>135000</v>
      </c>
      <c r="E983" t="s">
        <v>29</v>
      </c>
      <c r="F983" t="s">
        <v>30</v>
      </c>
      <c r="G983" s="7">
        <v>135000</v>
      </c>
      <c r="H983" s="7">
        <v>68940</v>
      </c>
      <c r="I983" s="12">
        <f>H983/G983*100</f>
        <v>51.06666666666667</v>
      </c>
      <c r="J983" s="12">
        <f t="shared" si="15"/>
        <v>1.3892529950669541</v>
      </c>
      <c r="K983" s="7">
        <v>137880</v>
      </c>
      <c r="L983" s="7">
        <v>26200</v>
      </c>
      <c r="M983" s="7">
        <f>G983-L983</f>
        <v>108800</v>
      </c>
      <c r="N983" s="7">
        <v>111680</v>
      </c>
      <c r="O983" s="22">
        <f>M983/N983</f>
        <v>0.97421203438395421</v>
      </c>
      <c r="P983" s="27">
        <v>1156</v>
      </c>
      <c r="Q983" s="32">
        <f>M983/P983</f>
        <v>94.117647058823536</v>
      </c>
      <c r="R983" s="37" t="s">
        <v>2086</v>
      </c>
      <c r="S983" s="42">
        <f>ABS(O2306-O983)*100</f>
        <v>40.414475566242025</v>
      </c>
      <c r="T983" t="s">
        <v>194</v>
      </c>
      <c r="V983" s="7">
        <v>25000</v>
      </c>
      <c r="W983" t="s">
        <v>33</v>
      </c>
      <c r="X983" s="17" t="s">
        <v>34</v>
      </c>
      <c r="Z983" t="s">
        <v>99</v>
      </c>
      <c r="AA983">
        <v>407</v>
      </c>
      <c r="AB983">
        <v>55</v>
      </c>
    </row>
    <row r="984" spans="1:28" x14ac:dyDescent="0.25">
      <c r="A984" t="s">
        <v>2087</v>
      </c>
      <c r="B984" t="s">
        <v>2085</v>
      </c>
      <c r="C984" s="17">
        <v>45009</v>
      </c>
      <c r="D984" s="7">
        <v>168000</v>
      </c>
      <c r="E984" t="s">
        <v>29</v>
      </c>
      <c r="F984" t="s">
        <v>30</v>
      </c>
      <c r="G984" s="7">
        <v>168000</v>
      </c>
      <c r="H984" s="7">
        <v>67980</v>
      </c>
      <c r="I984" s="12">
        <f>H984/G984*100</f>
        <v>40.464285714285715</v>
      </c>
      <c r="J984" s="12">
        <f t="shared" si="15"/>
        <v>9.2131279573140006</v>
      </c>
      <c r="K984" s="7">
        <v>135966</v>
      </c>
      <c r="L984" s="7">
        <v>26200</v>
      </c>
      <c r="M984" s="7">
        <f>G984-L984</f>
        <v>141800</v>
      </c>
      <c r="N984" s="7">
        <v>109766</v>
      </c>
      <c r="O984" s="22">
        <f>M984/N984</f>
        <v>1.2918390029699542</v>
      </c>
      <c r="P984" s="27">
        <v>1156</v>
      </c>
      <c r="Q984" s="32">
        <f>M984/P984</f>
        <v>122.66435986159169</v>
      </c>
      <c r="R984" s="37" t="s">
        <v>2086</v>
      </c>
      <c r="S984" s="42">
        <f>ABS(O2306-O984)*100</f>
        <v>8.6517787076420216</v>
      </c>
      <c r="T984" t="s">
        <v>194</v>
      </c>
      <c r="V984" s="7">
        <v>25000</v>
      </c>
      <c r="W984" t="s">
        <v>33</v>
      </c>
      <c r="X984" s="17" t="s">
        <v>34</v>
      </c>
      <c r="Z984" t="s">
        <v>99</v>
      </c>
      <c r="AA984">
        <v>407</v>
      </c>
      <c r="AB984">
        <v>55</v>
      </c>
    </row>
    <row r="985" spans="1:28" x14ac:dyDescent="0.25">
      <c r="A985" t="s">
        <v>2088</v>
      </c>
      <c r="B985" t="s">
        <v>2089</v>
      </c>
      <c r="C985" s="17">
        <v>44475</v>
      </c>
      <c r="D985" s="7">
        <v>139000</v>
      </c>
      <c r="E985" t="s">
        <v>29</v>
      </c>
      <c r="F985" t="s">
        <v>30</v>
      </c>
      <c r="G985" s="7">
        <v>139000</v>
      </c>
      <c r="H985" s="7">
        <v>68940</v>
      </c>
      <c r="I985" s="12">
        <f>H985/G985*100</f>
        <v>49.597122302158276</v>
      </c>
      <c r="J985" s="12">
        <f t="shared" si="15"/>
        <v>8.0291369441439997E-2</v>
      </c>
      <c r="K985" s="7">
        <v>137880</v>
      </c>
      <c r="L985" s="7">
        <v>26200</v>
      </c>
      <c r="M985" s="7">
        <f>G985-L985</f>
        <v>112800</v>
      </c>
      <c r="N985" s="7">
        <v>111680</v>
      </c>
      <c r="O985" s="22">
        <f>M985/N985</f>
        <v>1.010028653295129</v>
      </c>
      <c r="P985" s="27">
        <v>1156</v>
      </c>
      <c r="Q985" s="32">
        <f>M985/P985</f>
        <v>97.577854671280278</v>
      </c>
      <c r="R985" s="37" t="s">
        <v>2086</v>
      </c>
      <c r="S985" s="42">
        <f>ABS(O2306-O985)*100</f>
        <v>36.832813675124541</v>
      </c>
      <c r="T985" t="s">
        <v>194</v>
      </c>
      <c r="V985" s="7">
        <v>25000</v>
      </c>
      <c r="W985" t="s">
        <v>33</v>
      </c>
      <c r="X985" s="17" t="s">
        <v>34</v>
      </c>
      <c r="Z985" t="s">
        <v>99</v>
      </c>
      <c r="AA985">
        <v>407</v>
      </c>
      <c r="AB985">
        <v>55</v>
      </c>
    </row>
    <row r="986" spans="1:28" x14ac:dyDescent="0.25">
      <c r="A986" t="s">
        <v>2090</v>
      </c>
      <c r="B986" t="s">
        <v>2091</v>
      </c>
      <c r="C986" s="17">
        <v>44540</v>
      </c>
      <c r="D986" s="7">
        <v>120000</v>
      </c>
      <c r="E986" t="s">
        <v>29</v>
      </c>
      <c r="F986" t="s">
        <v>30</v>
      </c>
      <c r="G986" s="7">
        <v>120000</v>
      </c>
      <c r="H986" s="7">
        <v>61930</v>
      </c>
      <c r="I986" s="12">
        <f>H986/G986*100</f>
        <v>51.608333333333334</v>
      </c>
      <c r="J986" s="12">
        <f t="shared" si="15"/>
        <v>1.9309196617336184</v>
      </c>
      <c r="K986" s="7">
        <v>123856</v>
      </c>
      <c r="L986" s="7">
        <v>26200</v>
      </c>
      <c r="M986" s="7">
        <f>G986-L986</f>
        <v>93800</v>
      </c>
      <c r="N986" s="7">
        <v>97656</v>
      </c>
      <c r="O986" s="22">
        <f>M986/N986</f>
        <v>0.96051445891701481</v>
      </c>
      <c r="P986" s="27">
        <v>1036</v>
      </c>
      <c r="Q986" s="32">
        <f>M986/P986</f>
        <v>90.540540540540547</v>
      </c>
      <c r="R986" s="37" t="s">
        <v>2086</v>
      </c>
      <c r="S986" s="42">
        <f>ABS(O2306-O986)*100</f>
        <v>41.784233112935965</v>
      </c>
      <c r="T986" t="s">
        <v>194</v>
      </c>
      <c r="V986" s="7">
        <v>25000</v>
      </c>
      <c r="W986" t="s">
        <v>33</v>
      </c>
      <c r="X986" s="17" t="s">
        <v>34</v>
      </c>
      <c r="Z986" t="s">
        <v>99</v>
      </c>
      <c r="AA986">
        <v>407</v>
      </c>
      <c r="AB986">
        <v>55</v>
      </c>
    </row>
    <row r="987" spans="1:28" x14ac:dyDescent="0.25">
      <c r="A987" t="s">
        <v>2092</v>
      </c>
      <c r="B987" t="s">
        <v>2093</v>
      </c>
      <c r="C987" s="17">
        <v>44718</v>
      </c>
      <c r="D987" s="7">
        <v>100000</v>
      </c>
      <c r="E987" t="s">
        <v>29</v>
      </c>
      <c r="F987" t="s">
        <v>30</v>
      </c>
      <c r="G987" s="7">
        <v>100000</v>
      </c>
      <c r="H987" s="7">
        <v>71740</v>
      </c>
      <c r="I987" s="12">
        <f>H987/G987*100</f>
        <v>71.740000000000009</v>
      </c>
      <c r="J987" s="12">
        <f t="shared" si="15"/>
        <v>22.062586328400293</v>
      </c>
      <c r="K987" s="7">
        <v>143489</v>
      </c>
      <c r="L987" s="7">
        <v>26200</v>
      </c>
      <c r="M987" s="7">
        <f>G987-L987</f>
        <v>73800</v>
      </c>
      <c r="N987" s="7">
        <v>117289</v>
      </c>
      <c r="O987" s="22">
        <f>M987/N987</f>
        <v>0.62921501590089435</v>
      </c>
      <c r="P987" s="27">
        <v>1385</v>
      </c>
      <c r="Q987" s="32">
        <f>M987/P987</f>
        <v>53.285198555956676</v>
      </c>
      <c r="R987" s="37" t="s">
        <v>2086</v>
      </c>
      <c r="S987" s="42">
        <f>ABS(O2306-O987)*100</f>
        <v>74.914177414548007</v>
      </c>
      <c r="T987" t="s">
        <v>194</v>
      </c>
      <c r="V987" s="7">
        <v>25000</v>
      </c>
      <c r="W987" t="s">
        <v>33</v>
      </c>
      <c r="X987" s="17" t="s">
        <v>34</v>
      </c>
      <c r="Z987" t="s">
        <v>99</v>
      </c>
      <c r="AA987">
        <v>407</v>
      </c>
      <c r="AB987">
        <v>55</v>
      </c>
    </row>
    <row r="988" spans="1:28" x14ac:dyDescent="0.25">
      <c r="A988" t="s">
        <v>2094</v>
      </c>
      <c r="B988" t="s">
        <v>2093</v>
      </c>
      <c r="C988" s="17">
        <v>44718</v>
      </c>
      <c r="D988" s="7">
        <v>100000</v>
      </c>
      <c r="E988" t="s">
        <v>29</v>
      </c>
      <c r="F988" t="s">
        <v>30</v>
      </c>
      <c r="G988" s="7">
        <v>100000</v>
      </c>
      <c r="H988" s="7">
        <v>71740</v>
      </c>
      <c r="I988" s="12">
        <f>H988/G988*100</f>
        <v>71.740000000000009</v>
      </c>
      <c r="J988" s="12">
        <f t="shared" si="15"/>
        <v>22.062586328400293</v>
      </c>
      <c r="K988" s="7">
        <v>143489</v>
      </c>
      <c r="L988" s="7">
        <v>26200</v>
      </c>
      <c r="M988" s="7">
        <f>G988-L988</f>
        <v>73800</v>
      </c>
      <c r="N988" s="7">
        <v>117289</v>
      </c>
      <c r="O988" s="22">
        <f>M988/N988</f>
        <v>0.62921501590089435</v>
      </c>
      <c r="P988" s="27">
        <v>1385</v>
      </c>
      <c r="Q988" s="32">
        <f>M988/P988</f>
        <v>53.285198555956676</v>
      </c>
      <c r="R988" s="37" t="s">
        <v>2086</v>
      </c>
      <c r="S988" s="42">
        <f>ABS(O2306-O988)*100</f>
        <v>74.914177414548007</v>
      </c>
      <c r="T988" t="s">
        <v>194</v>
      </c>
      <c r="V988" s="7">
        <v>25000</v>
      </c>
      <c r="W988" t="s">
        <v>33</v>
      </c>
      <c r="X988" s="17" t="s">
        <v>34</v>
      </c>
      <c r="Z988" t="s">
        <v>99</v>
      </c>
      <c r="AA988">
        <v>407</v>
      </c>
      <c r="AB988">
        <v>55</v>
      </c>
    </row>
    <row r="989" spans="1:28" x14ac:dyDescent="0.25">
      <c r="A989" t="s">
        <v>2095</v>
      </c>
      <c r="B989" t="s">
        <v>2096</v>
      </c>
      <c r="C989" s="17">
        <v>44790</v>
      </c>
      <c r="D989" s="7">
        <v>177000</v>
      </c>
      <c r="E989" t="s">
        <v>29</v>
      </c>
      <c r="F989" t="s">
        <v>30</v>
      </c>
      <c r="G989" s="7">
        <v>177000</v>
      </c>
      <c r="H989" s="7">
        <v>71740</v>
      </c>
      <c r="I989" s="12">
        <f>H989/G989*100</f>
        <v>40.531073446327682</v>
      </c>
      <c r="J989" s="12">
        <f t="shared" si="15"/>
        <v>9.1463402252720343</v>
      </c>
      <c r="K989" s="7">
        <v>143489</v>
      </c>
      <c r="L989" s="7">
        <v>26200</v>
      </c>
      <c r="M989" s="7">
        <f>G989-L989</f>
        <v>150800</v>
      </c>
      <c r="N989" s="7">
        <v>117289</v>
      </c>
      <c r="O989" s="22">
        <f>M989/N989</f>
        <v>1.2857130677216106</v>
      </c>
      <c r="P989" s="27">
        <v>1385</v>
      </c>
      <c r="Q989" s="32">
        <f>M989/P989</f>
        <v>108.88086642599278</v>
      </c>
      <c r="R989" s="37" t="s">
        <v>2086</v>
      </c>
      <c r="S989" s="42">
        <f>ABS(O2306-O989)*100</f>
        <v>9.2643722324763811</v>
      </c>
      <c r="T989" t="s">
        <v>194</v>
      </c>
      <c r="V989" s="7">
        <v>25000</v>
      </c>
      <c r="W989" t="s">
        <v>33</v>
      </c>
      <c r="X989" s="17" t="s">
        <v>34</v>
      </c>
      <c r="Z989" t="s">
        <v>99</v>
      </c>
      <c r="AA989">
        <v>407</v>
      </c>
      <c r="AB989">
        <v>55</v>
      </c>
    </row>
    <row r="990" spans="1:28" x14ac:dyDescent="0.25">
      <c r="A990" t="s">
        <v>2097</v>
      </c>
      <c r="B990" t="s">
        <v>2098</v>
      </c>
      <c r="C990" s="17">
        <v>44722</v>
      </c>
      <c r="D990" s="7">
        <v>175000</v>
      </c>
      <c r="E990" t="s">
        <v>29</v>
      </c>
      <c r="F990" t="s">
        <v>30</v>
      </c>
      <c r="G990" s="7">
        <v>175000</v>
      </c>
      <c r="H990" s="7">
        <v>71740</v>
      </c>
      <c r="I990" s="12">
        <f>H990/G990*100</f>
        <v>40.994285714285716</v>
      </c>
      <c r="J990" s="12">
        <f t="shared" si="15"/>
        <v>8.6831279573139994</v>
      </c>
      <c r="K990" s="7">
        <v>143489</v>
      </c>
      <c r="L990" s="7">
        <v>26200</v>
      </c>
      <c r="M990" s="7">
        <f>G990-L990</f>
        <v>148800</v>
      </c>
      <c r="N990" s="7">
        <v>117289</v>
      </c>
      <c r="O990" s="22">
        <f>M990/N990</f>
        <v>1.2686611702717221</v>
      </c>
      <c r="P990" s="27">
        <v>1385</v>
      </c>
      <c r="Q990" s="32">
        <f>M990/P990</f>
        <v>107.43682310469315</v>
      </c>
      <c r="R990" s="37" t="s">
        <v>2086</v>
      </c>
      <c r="S990" s="42">
        <f>ABS(O2306-O990)*100</f>
        <v>10.969561977465236</v>
      </c>
      <c r="T990" t="s">
        <v>194</v>
      </c>
      <c r="V990" s="7">
        <v>25000</v>
      </c>
      <c r="W990" t="s">
        <v>33</v>
      </c>
      <c r="X990" s="17" t="s">
        <v>34</v>
      </c>
      <c r="Z990" t="s">
        <v>99</v>
      </c>
      <c r="AA990">
        <v>407</v>
      </c>
      <c r="AB990">
        <v>55</v>
      </c>
    </row>
    <row r="991" spans="1:28" x14ac:dyDescent="0.25">
      <c r="A991" t="s">
        <v>2099</v>
      </c>
      <c r="B991" t="s">
        <v>2100</v>
      </c>
      <c r="C991" s="17">
        <v>44651</v>
      </c>
      <c r="D991" s="7">
        <v>538350</v>
      </c>
      <c r="E991" t="s">
        <v>29</v>
      </c>
      <c r="F991" t="s">
        <v>30</v>
      </c>
      <c r="G991" s="7">
        <v>538350</v>
      </c>
      <c r="H991" s="7">
        <v>267920</v>
      </c>
      <c r="I991" s="12">
        <f>H991/G991*100</f>
        <v>49.766880282344204</v>
      </c>
      <c r="J991" s="12">
        <f t="shared" si="15"/>
        <v>8.9466610744487696E-2</v>
      </c>
      <c r="K991" s="7">
        <v>535834</v>
      </c>
      <c r="L991" s="7">
        <v>105586</v>
      </c>
      <c r="M991" s="7">
        <f>G991-L991</f>
        <v>432764</v>
      </c>
      <c r="N991" s="7">
        <v>494537.9375</v>
      </c>
      <c r="O991" s="22">
        <f>M991/N991</f>
        <v>0.87508756595645409</v>
      </c>
      <c r="P991" s="27">
        <v>2623</v>
      </c>
      <c r="Q991" s="32">
        <f>M991/P991</f>
        <v>164.98818147159741</v>
      </c>
      <c r="R991" s="37" t="s">
        <v>2101</v>
      </c>
      <c r="S991" s="42">
        <f>ABS(O2306-O991)*100</f>
        <v>50.326922408992033</v>
      </c>
      <c r="T991" t="s">
        <v>32</v>
      </c>
      <c r="V991" s="7">
        <v>100000</v>
      </c>
      <c r="W991" t="s">
        <v>33</v>
      </c>
      <c r="X991" s="17" t="s">
        <v>34</v>
      </c>
      <c r="Z991" t="s">
        <v>68</v>
      </c>
      <c r="AA991">
        <v>407</v>
      </c>
      <c r="AB991">
        <v>79</v>
      </c>
    </row>
    <row r="992" spans="1:28" x14ac:dyDescent="0.25">
      <c r="A992" t="s">
        <v>2102</v>
      </c>
      <c r="B992" t="s">
        <v>2103</v>
      </c>
      <c r="C992" s="17">
        <v>45012</v>
      </c>
      <c r="D992" s="7">
        <v>308000</v>
      </c>
      <c r="E992" t="s">
        <v>29</v>
      </c>
      <c r="F992" t="s">
        <v>30</v>
      </c>
      <c r="G992" s="7">
        <v>308000</v>
      </c>
      <c r="H992" s="7">
        <v>147100</v>
      </c>
      <c r="I992" s="12">
        <f>H992/G992*100</f>
        <v>47.759740259740255</v>
      </c>
      <c r="J992" s="12">
        <f t="shared" si="15"/>
        <v>1.9176734118594609</v>
      </c>
      <c r="K992" s="7">
        <v>294195</v>
      </c>
      <c r="L992" s="7">
        <v>51897</v>
      </c>
      <c r="M992" s="7">
        <f>G992-L992</f>
        <v>256103</v>
      </c>
      <c r="N992" s="7">
        <v>226446.734375</v>
      </c>
      <c r="O992" s="22">
        <f>M992/N992</f>
        <v>1.1309635385418659</v>
      </c>
      <c r="P992" s="27">
        <v>1739</v>
      </c>
      <c r="Q992" s="32">
        <f>M992/P992</f>
        <v>147.27027027027026</v>
      </c>
      <c r="R992" s="37" t="s">
        <v>2104</v>
      </c>
      <c r="S992" s="42">
        <f>ABS(O2306-O992)*100</f>
        <v>24.739325150450853</v>
      </c>
      <c r="T992" t="s">
        <v>32</v>
      </c>
      <c r="V992" s="7">
        <v>49500</v>
      </c>
      <c r="W992" t="s">
        <v>33</v>
      </c>
      <c r="X992" s="17" t="s">
        <v>34</v>
      </c>
      <c r="Z992" t="s">
        <v>1668</v>
      </c>
      <c r="AA992">
        <v>407</v>
      </c>
      <c r="AB992">
        <v>66</v>
      </c>
    </row>
    <row r="993" spans="1:28" x14ac:dyDescent="0.25">
      <c r="A993" t="s">
        <v>2105</v>
      </c>
      <c r="B993" t="s">
        <v>2106</v>
      </c>
      <c r="C993" s="17">
        <v>44300</v>
      </c>
      <c r="D993" s="7">
        <v>270000</v>
      </c>
      <c r="E993" t="s">
        <v>29</v>
      </c>
      <c r="F993" t="s">
        <v>30</v>
      </c>
      <c r="G993" s="7">
        <v>270000</v>
      </c>
      <c r="H993" s="7">
        <v>139650</v>
      </c>
      <c r="I993" s="12">
        <f>H993/G993*100</f>
        <v>51.722222222222229</v>
      </c>
      <c r="J993" s="12">
        <f t="shared" si="15"/>
        <v>2.0448085506225127</v>
      </c>
      <c r="K993" s="7">
        <v>279309</v>
      </c>
      <c r="L993" s="7">
        <v>51726</v>
      </c>
      <c r="M993" s="7">
        <f>G993-L993</f>
        <v>218274</v>
      </c>
      <c r="N993" s="7">
        <v>212694.390625</v>
      </c>
      <c r="O993" s="22">
        <f>M993/N993</f>
        <v>1.0262329878968806</v>
      </c>
      <c r="P993" s="27">
        <v>1571</v>
      </c>
      <c r="Q993" s="32">
        <f>M993/P993</f>
        <v>138.93952896244431</v>
      </c>
      <c r="R993" s="37" t="s">
        <v>2104</v>
      </c>
      <c r="S993" s="42">
        <f>ABS(O2306-O993)*100</f>
        <v>35.212380214949391</v>
      </c>
      <c r="T993" t="s">
        <v>74</v>
      </c>
      <c r="V993" s="7">
        <v>49500</v>
      </c>
      <c r="W993" t="s">
        <v>33</v>
      </c>
      <c r="X993" s="17" t="s">
        <v>34</v>
      </c>
      <c r="Z993" t="s">
        <v>1668</v>
      </c>
      <c r="AA993">
        <v>407</v>
      </c>
      <c r="AB993">
        <v>66</v>
      </c>
    </row>
    <row r="994" spans="1:28" x14ac:dyDescent="0.25">
      <c r="A994" t="s">
        <v>2107</v>
      </c>
      <c r="B994" t="s">
        <v>2108</v>
      </c>
      <c r="C994" s="17">
        <v>44911</v>
      </c>
      <c r="D994" s="7">
        <v>280000</v>
      </c>
      <c r="E994" t="s">
        <v>260</v>
      </c>
      <c r="F994" t="s">
        <v>30</v>
      </c>
      <c r="G994" s="7">
        <v>280000</v>
      </c>
      <c r="H994" s="7">
        <v>161280</v>
      </c>
      <c r="I994" s="12">
        <f>H994/G994*100</f>
        <v>57.599999999999994</v>
      </c>
      <c r="J994" s="12">
        <f t="shared" si="15"/>
        <v>7.9225863284002784</v>
      </c>
      <c r="K994" s="7">
        <v>322564</v>
      </c>
      <c r="L994" s="7">
        <v>108168</v>
      </c>
      <c r="M994" s="7">
        <f>G994-L994</f>
        <v>171832</v>
      </c>
      <c r="N994" s="7">
        <v>131531.28125</v>
      </c>
      <c r="O994" s="22">
        <f>M994/N994</f>
        <v>1.3063964584470282</v>
      </c>
      <c r="P994" s="27">
        <v>1745</v>
      </c>
      <c r="Q994" s="32">
        <f>M994/P994</f>
        <v>98.471060171919774</v>
      </c>
      <c r="R994" s="37" t="s">
        <v>2109</v>
      </c>
      <c r="S994" s="42">
        <f>ABS(O2306-O994)*100</f>
        <v>7.1960331599346228</v>
      </c>
      <c r="T994" t="s">
        <v>74</v>
      </c>
      <c r="V994" s="7">
        <v>86328</v>
      </c>
      <c r="W994" t="s">
        <v>33</v>
      </c>
      <c r="X994" s="17" t="s">
        <v>34</v>
      </c>
      <c r="Z994" t="s">
        <v>35</v>
      </c>
      <c r="AA994">
        <v>401</v>
      </c>
      <c r="AB994">
        <v>38</v>
      </c>
    </row>
    <row r="995" spans="1:28" x14ac:dyDescent="0.25">
      <c r="A995" t="s">
        <v>2110</v>
      </c>
      <c r="B995" t="s">
        <v>2111</v>
      </c>
      <c r="C995" s="17">
        <v>44428</v>
      </c>
      <c r="D995" s="7">
        <v>535000</v>
      </c>
      <c r="E995" t="s">
        <v>29</v>
      </c>
      <c r="F995" t="s">
        <v>30</v>
      </c>
      <c r="G995" s="7">
        <v>535000</v>
      </c>
      <c r="H995" s="7">
        <v>277820</v>
      </c>
      <c r="I995" s="12">
        <f>H995/G995*100</f>
        <v>51.928971962616821</v>
      </c>
      <c r="J995" s="12">
        <f t="shared" si="15"/>
        <v>2.2515582910171048</v>
      </c>
      <c r="K995" s="7">
        <v>555646</v>
      </c>
      <c r="L995" s="7">
        <v>121843</v>
      </c>
      <c r="M995" s="7">
        <f>G995-L995</f>
        <v>413157</v>
      </c>
      <c r="N995" s="7">
        <v>266136.8125</v>
      </c>
      <c r="O995" s="22">
        <f>M995/N995</f>
        <v>1.5524233424115275</v>
      </c>
      <c r="P995" s="27">
        <v>2443</v>
      </c>
      <c r="Q995" s="32">
        <f>M995/P995</f>
        <v>169.11870650839131</v>
      </c>
      <c r="R995" s="37" t="s">
        <v>2109</v>
      </c>
      <c r="S995" s="42">
        <f>ABS(O2306-O995)*100</f>
        <v>17.406655236515299</v>
      </c>
      <c r="T995" t="s">
        <v>74</v>
      </c>
      <c r="V995" s="7">
        <v>100238</v>
      </c>
      <c r="W995" t="s">
        <v>33</v>
      </c>
      <c r="X995" s="17" t="s">
        <v>34</v>
      </c>
      <c r="Z995" t="s">
        <v>35</v>
      </c>
      <c r="AA995">
        <v>401</v>
      </c>
      <c r="AB995">
        <v>54</v>
      </c>
    </row>
    <row r="996" spans="1:28" x14ac:dyDescent="0.25">
      <c r="A996" t="s">
        <v>2112</v>
      </c>
      <c r="B996" t="s">
        <v>2113</v>
      </c>
      <c r="C996" s="17">
        <v>44456</v>
      </c>
      <c r="D996" s="7">
        <v>525000</v>
      </c>
      <c r="E996" t="s">
        <v>29</v>
      </c>
      <c r="F996" t="s">
        <v>30</v>
      </c>
      <c r="G996" s="7">
        <v>525000</v>
      </c>
      <c r="H996" s="7">
        <v>214700</v>
      </c>
      <c r="I996" s="12">
        <f>H996/G996*100</f>
        <v>40.895238095238099</v>
      </c>
      <c r="J996" s="12">
        <f t="shared" si="15"/>
        <v>8.7821755763616167</v>
      </c>
      <c r="K996" s="7">
        <v>429403</v>
      </c>
      <c r="L996" s="7">
        <v>116025</v>
      </c>
      <c r="M996" s="7">
        <f>G996-L996</f>
        <v>408975</v>
      </c>
      <c r="N996" s="7">
        <v>248712.703125</v>
      </c>
      <c r="O996" s="22">
        <f>M996/N996</f>
        <v>1.6443671547989012</v>
      </c>
      <c r="P996" s="27">
        <v>2582</v>
      </c>
      <c r="Q996" s="32">
        <f>M996/P996</f>
        <v>158.39465530596436</v>
      </c>
      <c r="R996" s="37" t="s">
        <v>2114</v>
      </c>
      <c r="S996" s="42">
        <f>ABS(O2306-O996)*100</f>
        <v>26.60103647525267</v>
      </c>
      <c r="T996" t="s">
        <v>168</v>
      </c>
      <c r="V996" s="7">
        <v>105006</v>
      </c>
      <c r="W996" t="s">
        <v>33</v>
      </c>
      <c r="X996" s="17" t="s">
        <v>34</v>
      </c>
      <c r="Z996" t="s">
        <v>35</v>
      </c>
      <c r="AA996">
        <v>401</v>
      </c>
      <c r="AB996">
        <v>49</v>
      </c>
    </row>
    <row r="997" spans="1:28" x14ac:dyDescent="0.25">
      <c r="A997" t="s">
        <v>2115</v>
      </c>
      <c r="B997" t="s">
        <v>2116</v>
      </c>
      <c r="C997" s="17">
        <v>44720</v>
      </c>
      <c r="D997" s="7">
        <v>512500</v>
      </c>
      <c r="E997" t="s">
        <v>29</v>
      </c>
      <c r="F997" t="s">
        <v>30</v>
      </c>
      <c r="G997" s="7">
        <v>512500</v>
      </c>
      <c r="H997" s="7">
        <v>236100</v>
      </c>
      <c r="I997" s="12">
        <f>H997/G997*100</f>
        <v>46.068292682926831</v>
      </c>
      <c r="J997" s="12">
        <f t="shared" si="15"/>
        <v>3.6091209886728848</v>
      </c>
      <c r="K997" s="7">
        <v>472208</v>
      </c>
      <c r="L997" s="7">
        <v>103771</v>
      </c>
      <c r="M997" s="7">
        <f>G997-L997</f>
        <v>408729</v>
      </c>
      <c r="N997" s="7">
        <v>454860.5</v>
      </c>
      <c r="O997" s="22">
        <f>M997/N997</f>
        <v>0.89858099351339582</v>
      </c>
      <c r="P997" s="27">
        <v>2733</v>
      </c>
      <c r="Q997" s="32">
        <f>M997/P997</f>
        <v>149.55323819978045</v>
      </c>
      <c r="R997" s="37" t="s">
        <v>2117</v>
      </c>
      <c r="S997" s="42">
        <f>ABS(O2306-O997)*100</f>
        <v>47.977579653297866</v>
      </c>
      <c r="T997" t="s">
        <v>652</v>
      </c>
      <c r="V997" s="7">
        <v>100000</v>
      </c>
      <c r="W997" t="s">
        <v>33</v>
      </c>
      <c r="X997" s="17" t="s">
        <v>34</v>
      </c>
      <c r="Z997" t="s">
        <v>68</v>
      </c>
      <c r="AA997">
        <v>407</v>
      </c>
      <c r="AB997">
        <v>75</v>
      </c>
    </row>
    <row r="998" spans="1:28" x14ac:dyDescent="0.25">
      <c r="A998" t="s">
        <v>2118</v>
      </c>
      <c r="B998" t="s">
        <v>2119</v>
      </c>
      <c r="C998" s="17">
        <v>44834</v>
      </c>
      <c r="D998" s="7">
        <v>690000</v>
      </c>
      <c r="E998" t="s">
        <v>29</v>
      </c>
      <c r="F998" t="s">
        <v>30</v>
      </c>
      <c r="G998" s="7">
        <v>690000</v>
      </c>
      <c r="H998" s="7">
        <v>387400</v>
      </c>
      <c r="I998" s="12">
        <f>H998/G998*100</f>
        <v>56.144927536231883</v>
      </c>
      <c r="J998" s="12">
        <f t="shared" si="15"/>
        <v>6.467513864632167</v>
      </c>
      <c r="K998" s="7">
        <v>774802</v>
      </c>
      <c r="L998" s="7">
        <v>127312</v>
      </c>
      <c r="M998" s="7">
        <f>G998-L998</f>
        <v>562688</v>
      </c>
      <c r="N998" s="7">
        <v>455978.875</v>
      </c>
      <c r="O998" s="22">
        <f>M998/N998</f>
        <v>1.2340220805185329</v>
      </c>
      <c r="P998" s="27">
        <v>3352</v>
      </c>
      <c r="Q998" s="32">
        <f>M998/P998</f>
        <v>167.86634844868735</v>
      </c>
      <c r="R998" s="37" t="s">
        <v>2120</v>
      </c>
      <c r="S998" s="42">
        <f>ABS(O2306-O998)*100</f>
        <v>14.433470952784155</v>
      </c>
      <c r="T998" t="s">
        <v>74</v>
      </c>
      <c r="V998" s="7">
        <v>83523</v>
      </c>
      <c r="W998" t="s">
        <v>33</v>
      </c>
      <c r="X998" s="17" t="s">
        <v>34</v>
      </c>
      <c r="Z998" t="s">
        <v>35</v>
      </c>
      <c r="AA998">
        <v>401</v>
      </c>
      <c r="AB998">
        <v>52</v>
      </c>
    </row>
    <row r="999" spans="1:28" x14ac:dyDescent="0.25">
      <c r="A999" t="s">
        <v>2121</v>
      </c>
      <c r="B999" t="s">
        <v>2122</v>
      </c>
      <c r="C999" s="17">
        <v>44540</v>
      </c>
      <c r="D999" s="7">
        <v>725000</v>
      </c>
      <c r="E999" t="s">
        <v>29</v>
      </c>
      <c r="F999" t="s">
        <v>30</v>
      </c>
      <c r="G999" s="7">
        <v>725000</v>
      </c>
      <c r="H999" s="7">
        <v>458140</v>
      </c>
      <c r="I999" s="12">
        <f>H999/G999*100</f>
        <v>63.19172413793104</v>
      </c>
      <c r="J999" s="12">
        <f t="shared" si="15"/>
        <v>13.514310466331324</v>
      </c>
      <c r="K999" s="7">
        <v>916280</v>
      </c>
      <c r="L999" s="7">
        <v>116400</v>
      </c>
      <c r="M999" s="7">
        <f>G999-L999</f>
        <v>608600</v>
      </c>
      <c r="N999" s="7">
        <v>563295.75</v>
      </c>
      <c r="O999" s="22">
        <f>M999/N999</f>
        <v>1.0804271113353865</v>
      </c>
      <c r="P999" s="27">
        <v>3920</v>
      </c>
      <c r="Q999" s="32">
        <f>M999/P999</f>
        <v>155.25510204081633</v>
      </c>
      <c r="R999" s="37" t="s">
        <v>2120</v>
      </c>
      <c r="S999" s="42">
        <f>ABS(O2306-O999)*100</f>
        <v>29.792967871098796</v>
      </c>
      <c r="T999" t="s">
        <v>32</v>
      </c>
      <c r="V999" s="7">
        <v>84051</v>
      </c>
      <c r="W999" t="s">
        <v>33</v>
      </c>
      <c r="X999" s="17" t="s">
        <v>34</v>
      </c>
      <c r="Z999" t="s">
        <v>35</v>
      </c>
      <c r="AA999">
        <v>401</v>
      </c>
      <c r="AB999">
        <v>58</v>
      </c>
    </row>
    <row r="1000" spans="1:28" x14ac:dyDescent="0.25">
      <c r="A1000" t="s">
        <v>2123</v>
      </c>
      <c r="B1000" t="s">
        <v>2124</v>
      </c>
      <c r="C1000" s="17">
        <v>44547</v>
      </c>
      <c r="D1000" s="7">
        <v>505000</v>
      </c>
      <c r="E1000" t="s">
        <v>29</v>
      </c>
      <c r="F1000" t="s">
        <v>30</v>
      </c>
      <c r="G1000" s="7">
        <v>505000</v>
      </c>
      <c r="H1000" s="7">
        <v>238220</v>
      </c>
      <c r="I1000" s="12">
        <f>H1000/G1000*100</f>
        <v>47.172277227722773</v>
      </c>
      <c r="J1000" s="12">
        <f t="shared" si="15"/>
        <v>2.5051364438769426</v>
      </c>
      <c r="K1000" s="7">
        <v>476441</v>
      </c>
      <c r="L1000" s="7">
        <v>154314</v>
      </c>
      <c r="M1000" s="7">
        <f>G1000-L1000</f>
        <v>350686</v>
      </c>
      <c r="N1000" s="7">
        <v>226850</v>
      </c>
      <c r="O1000" s="22">
        <f>M1000/N1000</f>
        <v>1.5458937623980604</v>
      </c>
      <c r="P1000" s="27">
        <v>2222</v>
      </c>
      <c r="Q1000" s="32">
        <f>M1000/P1000</f>
        <v>157.82448244824482</v>
      </c>
      <c r="R1000" s="37" t="s">
        <v>2120</v>
      </c>
      <c r="S1000" s="42">
        <f>ABS(O2306-O1000)*100</f>
        <v>16.753697235168595</v>
      </c>
      <c r="T1000" t="s">
        <v>32</v>
      </c>
      <c r="V1000" s="7">
        <v>133023</v>
      </c>
      <c r="W1000" t="s">
        <v>33</v>
      </c>
      <c r="X1000" s="17" t="s">
        <v>34</v>
      </c>
      <c r="Z1000" t="s">
        <v>35</v>
      </c>
      <c r="AA1000">
        <v>401</v>
      </c>
      <c r="AB1000">
        <v>50</v>
      </c>
    </row>
    <row r="1001" spans="1:28" x14ac:dyDescent="0.25">
      <c r="A1001" t="s">
        <v>2125</v>
      </c>
      <c r="B1001" t="s">
        <v>2126</v>
      </c>
      <c r="C1001" s="17">
        <v>44401</v>
      </c>
      <c r="D1001" s="7">
        <v>338000</v>
      </c>
      <c r="E1001" t="s">
        <v>29</v>
      </c>
      <c r="F1001" t="s">
        <v>30</v>
      </c>
      <c r="G1001" s="7">
        <v>338000</v>
      </c>
      <c r="H1001" s="7">
        <v>166260</v>
      </c>
      <c r="I1001" s="12">
        <f>H1001/G1001*100</f>
        <v>49.189349112426036</v>
      </c>
      <c r="J1001" s="12">
        <f t="shared" si="15"/>
        <v>0.48806455917367941</v>
      </c>
      <c r="K1001" s="7">
        <v>332519</v>
      </c>
      <c r="L1001" s="7">
        <v>81447</v>
      </c>
      <c r="M1001" s="7">
        <f>G1001-L1001</f>
        <v>256553</v>
      </c>
      <c r="N1001" s="7">
        <v>176811.265625</v>
      </c>
      <c r="O1001" s="22">
        <f>M1001/N1001</f>
        <v>1.4509991718747417</v>
      </c>
      <c r="P1001" s="27">
        <v>1620</v>
      </c>
      <c r="Q1001" s="32">
        <f>M1001/P1001</f>
        <v>158.36604938271606</v>
      </c>
      <c r="R1001" s="37" t="s">
        <v>2120</v>
      </c>
      <c r="S1001" s="42">
        <f>ABS(O2306-O1001)*100</f>
        <v>7.2642381828367242</v>
      </c>
      <c r="T1001" t="s">
        <v>74</v>
      </c>
      <c r="V1001" s="7">
        <v>78375</v>
      </c>
      <c r="W1001" t="s">
        <v>33</v>
      </c>
      <c r="X1001" s="17" t="s">
        <v>34</v>
      </c>
      <c r="Z1001" t="s">
        <v>35</v>
      </c>
      <c r="AA1001">
        <v>401</v>
      </c>
      <c r="AB1001">
        <v>58</v>
      </c>
    </row>
    <row r="1002" spans="1:28" x14ac:dyDescent="0.25">
      <c r="A1002" t="s">
        <v>2127</v>
      </c>
      <c r="B1002" t="s">
        <v>2128</v>
      </c>
      <c r="C1002" s="17">
        <v>44531</v>
      </c>
      <c r="D1002" s="7">
        <v>500000</v>
      </c>
      <c r="E1002" t="s">
        <v>29</v>
      </c>
      <c r="F1002" t="s">
        <v>30</v>
      </c>
      <c r="G1002" s="7">
        <v>500000</v>
      </c>
      <c r="H1002" s="7">
        <v>199060</v>
      </c>
      <c r="I1002" s="12">
        <f>H1002/G1002*100</f>
        <v>39.811999999999998</v>
      </c>
      <c r="J1002" s="12">
        <f t="shared" si="15"/>
        <v>9.8654136715997183</v>
      </c>
      <c r="K1002" s="7">
        <v>398122</v>
      </c>
      <c r="L1002" s="7">
        <v>93435</v>
      </c>
      <c r="M1002" s="7">
        <f>G1002-L1002</f>
        <v>406565</v>
      </c>
      <c r="N1002" s="7">
        <v>214568.3125</v>
      </c>
      <c r="O1002" s="22">
        <f>M1002/N1002</f>
        <v>1.8948044809738624</v>
      </c>
      <c r="P1002" s="27">
        <v>2456</v>
      </c>
      <c r="Q1002" s="32">
        <f>M1002/P1002</f>
        <v>165.53949511400651</v>
      </c>
      <c r="R1002" s="37" t="s">
        <v>2120</v>
      </c>
      <c r="S1002" s="42">
        <f>ABS(O2306-O1002)*100</f>
        <v>51.644769092748803</v>
      </c>
      <c r="T1002" t="s">
        <v>97</v>
      </c>
      <c r="V1002" s="7">
        <v>83226</v>
      </c>
      <c r="W1002" t="s">
        <v>33</v>
      </c>
      <c r="X1002" s="17" t="s">
        <v>34</v>
      </c>
      <c r="Z1002" t="s">
        <v>35</v>
      </c>
      <c r="AA1002">
        <v>401</v>
      </c>
      <c r="AB1002">
        <v>48</v>
      </c>
    </row>
    <row r="1003" spans="1:28" x14ac:dyDescent="0.25">
      <c r="A1003" t="s">
        <v>2129</v>
      </c>
      <c r="B1003" t="s">
        <v>2130</v>
      </c>
      <c r="C1003" s="17">
        <v>44484</v>
      </c>
      <c r="D1003" s="7">
        <v>404000</v>
      </c>
      <c r="E1003" t="s">
        <v>29</v>
      </c>
      <c r="F1003" t="s">
        <v>30</v>
      </c>
      <c r="G1003" s="7">
        <v>404000</v>
      </c>
      <c r="H1003" s="7">
        <v>231440</v>
      </c>
      <c r="I1003" s="12">
        <f>H1003/G1003*100</f>
        <v>57.287128712871279</v>
      </c>
      <c r="J1003" s="12">
        <f t="shared" si="15"/>
        <v>7.6097150412715635</v>
      </c>
      <c r="K1003" s="7">
        <v>462881</v>
      </c>
      <c r="L1003" s="7">
        <v>119528</v>
      </c>
      <c r="M1003" s="7">
        <f>G1003-L1003</f>
        <v>284472</v>
      </c>
      <c r="N1003" s="7">
        <v>241797.890625</v>
      </c>
      <c r="O1003" s="22">
        <f>M1003/N1003</f>
        <v>1.176486690039751</v>
      </c>
      <c r="P1003" s="27">
        <v>1866</v>
      </c>
      <c r="Q1003" s="32">
        <f>M1003/P1003</f>
        <v>152.45016077170419</v>
      </c>
      <c r="R1003" s="37" t="s">
        <v>2120</v>
      </c>
      <c r="S1003" s="42">
        <f>ABS(O2306-O1003)*100</f>
        <v>20.18701000066234</v>
      </c>
      <c r="T1003" t="s">
        <v>74</v>
      </c>
      <c r="V1003" s="7">
        <v>96855</v>
      </c>
      <c r="W1003" t="s">
        <v>33</v>
      </c>
      <c r="X1003" s="17" t="s">
        <v>34</v>
      </c>
      <c r="Z1003" t="s">
        <v>35</v>
      </c>
      <c r="AA1003">
        <v>401</v>
      </c>
      <c r="AB1003">
        <v>46</v>
      </c>
    </row>
    <row r="1004" spans="1:28" x14ac:dyDescent="0.25">
      <c r="A1004" t="s">
        <v>2131</v>
      </c>
      <c r="B1004" t="s">
        <v>2132</v>
      </c>
      <c r="C1004" s="17">
        <v>44958</v>
      </c>
      <c r="D1004" s="7">
        <v>570000</v>
      </c>
      <c r="E1004" t="s">
        <v>29</v>
      </c>
      <c r="F1004" t="s">
        <v>30</v>
      </c>
      <c r="G1004" s="7">
        <v>570000</v>
      </c>
      <c r="H1004" s="7">
        <v>248390</v>
      </c>
      <c r="I1004" s="12">
        <f>H1004/G1004*100</f>
        <v>43.57719298245614</v>
      </c>
      <c r="J1004" s="12">
        <f t="shared" si="15"/>
        <v>6.1002206891435762</v>
      </c>
      <c r="K1004" s="7">
        <v>496773</v>
      </c>
      <c r="L1004" s="7">
        <v>98807</v>
      </c>
      <c r="M1004" s="7">
        <f>G1004-L1004</f>
        <v>471193</v>
      </c>
      <c r="N1004" s="7">
        <v>315846.03125</v>
      </c>
      <c r="O1004" s="22">
        <f>M1004/N1004</f>
        <v>1.4918439789640383</v>
      </c>
      <c r="P1004" s="27">
        <v>3128</v>
      </c>
      <c r="Q1004" s="32">
        <f>M1004/P1004</f>
        <v>150.6371483375959</v>
      </c>
      <c r="R1004" s="37" t="s">
        <v>2114</v>
      </c>
      <c r="S1004" s="42">
        <f>ABS(O2306-O1004)*100</f>
        <v>11.348718891766385</v>
      </c>
      <c r="T1004" t="s">
        <v>74</v>
      </c>
      <c r="V1004" s="7">
        <v>90981</v>
      </c>
      <c r="W1004" t="s">
        <v>33</v>
      </c>
      <c r="X1004" s="17" t="s">
        <v>34</v>
      </c>
      <c r="Z1004" t="s">
        <v>35</v>
      </c>
      <c r="AA1004">
        <v>401</v>
      </c>
      <c r="AB1004">
        <v>56</v>
      </c>
    </row>
    <row r="1005" spans="1:28" x14ac:dyDescent="0.25">
      <c r="A1005" t="s">
        <v>2133</v>
      </c>
      <c r="B1005" t="s">
        <v>2134</v>
      </c>
      <c r="C1005" s="17">
        <v>44592</v>
      </c>
      <c r="D1005" s="7">
        <v>605000</v>
      </c>
      <c r="E1005" t="s">
        <v>29</v>
      </c>
      <c r="F1005" t="s">
        <v>30</v>
      </c>
      <c r="G1005" s="7">
        <v>605000</v>
      </c>
      <c r="H1005" s="7">
        <v>379410</v>
      </c>
      <c r="I1005" s="12">
        <f>H1005/G1005*100</f>
        <v>62.712396694214881</v>
      </c>
      <c r="J1005" s="12">
        <f t="shared" si="15"/>
        <v>13.034983022615165</v>
      </c>
      <c r="K1005" s="7">
        <v>758820</v>
      </c>
      <c r="L1005" s="7">
        <v>148521</v>
      </c>
      <c r="M1005" s="7">
        <f>G1005-L1005</f>
        <v>456479</v>
      </c>
      <c r="N1005" s="7">
        <v>484364.28125</v>
      </c>
      <c r="O1005" s="22">
        <f>M1005/N1005</f>
        <v>0.9424291131087611</v>
      </c>
      <c r="P1005" s="27">
        <v>3343</v>
      </c>
      <c r="Q1005" s="32">
        <f>M1005/P1005</f>
        <v>136.54771163625486</v>
      </c>
      <c r="R1005" s="37" t="s">
        <v>2114</v>
      </c>
      <c r="S1005" s="42">
        <f>ABS(O2306-O1005)*100</f>
        <v>43.592767693761338</v>
      </c>
      <c r="T1005" t="s">
        <v>74</v>
      </c>
      <c r="V1005" s="7">
        <v>101376</v>
      </c>
      <c r="W1005" t="s">
        <v>33</v>
      </c>
      <c r="X1005" s="17" t="s">
        <v>34</v>
      </c>
      <c r="Z1005" t="s">
        <v>35</v>
      </c>
      <c r="AA1005">
        <v>401</v>
      </c>
      <c r="AB1005">
        <v>62</v>
      </c>
    </row>
    <row r="1006" spans="1:28" x14ac:dyDescent="0.25">
      <c r="A1006" t="s">
        <v>2135</v>
      </c>
      <c r="B1006" t="s">
        <v>2136</v>
      </c>
      <c r="C1006" s="17">
        <v>44681</v>
      </c>
      <c r="D1006" s="7">
        <v>675000</v>
      </c>
      <c r="E1006" t="s">
        <v>29</v>
      </c>
      <c r="F1006" t="s">
        <v>30</v>
      </c>
      <c r="G1006" s="7">
        <v>675000</v>
      </c>
      <c r="H1006" s="7">
        <v>351050</v>
      </c>
      <c r="I1006" s="12">
        <f>H1006/G1006*100</f>
        <v>52.007407407407399</v>
      </c>
      <c r="J1006" s="12">
        <f t="shared" si="15"/>
        <v>2.3299937358076832</v>
      </c>
      <c r="K1006" s="7">
        <v>702096</v>
      </c>
      <c r="L1006" s="7">
        <v>117494</v>
      </c>
      <c r="M1006" s="7">
        <f>G1006-L1006</f>
        <v>557506</v>
      </c>
      <c r="N1006" s="7">
        <v>463969.84375</v>
      </c>
      <c r="O1006" s="22">
        <f>M1006/N1006</f>
        <v>1.2015996459899232</v>
      </c>
      <c r="P1006" s="27">
        <v>2987</v>
      </c>
      <c r="Q1006" s="32">
        <f>M1006/P1006</f>
        <v>186.64412453967191</v>
      </c>
      <c r="R1006" s="37" t="s">
        <v>2114</v>
      </c>
      <c r="S1006" s="42">
        <f>ABS(O2306-O1006)*100</f>
        <v>17.675714405645127</v>
      </c>
      <c r="T1006" t="s">
        <v>74</v>
      </c>
      <c r="V1006" s="7">
        <v>93555</v>
      </c>
      <c r="W1006" t="s">
        <v>33</v>
      </c>
      <c r="X1006" s="17" t="s">
        <v>34</v>
      </c>
      <c r="Z1006" t="s">
        <v>35</v>
      </c>
      <c r="AA1006">
        <v>401</v>
      </c>
      <c r="AB1006">
        <v>58</v>
      </c>
    </row>
    <row r="1007" spans="1:28" x14ac:dyDescent="0.25">
      <c r="A1007" t="s">
        <v>2137</v>
      </c>
      <c r="B1007" t="s">
        <v>2138</v>
      </c>
      <c r="C1007" s="17">
        <v>44673</v>
      </c>
      <c r="D1007" s="7">
        <v>849900</v>
      </c>
      <c r="E1007" t="s">
        <v>29</v>
      </c>
      <c r="F1007" t="s">
        <v>30</v>
      </c>
      <c r="G1007" s="7">
        <v>849900</v>
      </c>
      <c r="H1007" s="7">
        <v>506950</v>
      </c>
      <c r="I1007" s="12">
        <f>H1007/G1007*100</f>
        <v>59.648193905165314</v>
      </c>
      <c r="J1007" s="12">
        <f t="shared" si="15"/>
        <v>9.9707802335655984</v>
      </c>
      <c r="K1007" s="7">
        <v>1013902</v>
      </c>
      <c r="L1007" s="7">
        <v>97992</v>
      </c>
      <c r="M1007" s="7">
        <f>G1007-L1007</f>
        <v>751908</v>
      </c>
      <c r="N1007" s="7">
        <v>508838.875</v>
      </c>
      <c r="O1007" s="22">
        <f>M1007/N1007</f>
        <v>1.4776937001914408</v>
      </c>
      <c r="P1007" s="27">
        <v>3784</v>
      </c>
      <c r="Q1007" s="32">
        <f>M1007/P1007</f>
        <v>198.70718816067654</v>
      </c>
      <c r="R1007" s="37" t="s">
        <v>585</v>
      </c>
      <c r="S1007" s="42">
        <f>ABS(O2306-O1007)*100</f>
        <v>9.9336910145066284</v>
      </c>
      <c r="T1007" t="s">
        <v>32</v>
      </c>
      <c r="V1007" s="7">
        <v>73920</v>
      </c>
      <c r="W1007" t="s">
        <v>33</v>
      </c>
      <c r="X1007" s="17" t="s">
        <v>34</v>
      </c>
      <c r="Z1007" t="s">
        <v>586</v>
      </c>
      <c r="AA1007">
        <v>401</v>
      </c>
      <c r="AB1007">
        <v>55</v>
      </c>
    </row>
    <row r="1008" spans="1:28" x14ac:dyDescent="0.25">
      <c r="A1008" t="s">
        <v>2139</v>
      </c>
      <c r="B1008" t="s">
        <v>2140</v>
      </c>
      <c r="C1008" s="17">
        <v>44340</v>
      </c>
      <c r="D1008" s="7">
        <v>299999</v>
      </c>
      <c r="E1008" t="s">
        <v>29</v>
      </c>
      <c r="F1008" t="s">
        <v>30</v>
      </c>
      <c r="G1008" s="7">
        <v>299999</v>
      </c>
      <c r="H1008" s="7">
        <v>155960</v>
      </c>
      <c r="I1008" s="12">
        <f>H1008/G1008*100</f>
        <v>51.986839956133188</v>
      </c>
      <c r="J1008" s="12">
        <f t="shared" si="15"/>
        <v>2.3094262845334725</v>
      </c>
      <c r="K1008" s="7">
        <v>311925</v>
      </c>
      <c r="L1008" s="7">
        <v>67946</v>
      </c>
      <c r="M1008" s="7">
        <f>G1008-L1008</f>
        <v>232053</v>
      </c>
      <c r="N1008" s="7">
        <v>149680.375</v>
      </c>
      <c r="O1008" s="22">
        <f>M1008/N1008</f>
        <v>1.550323480950659</v>
      </c>
      <c r="P1008" s="27">
        <v>1836</v>
      </c>
      <c r="Q1008" s="32">
        <f>M1008/P1008</f>
        <v>126.390522875817</v>
      </c>
      <c r="R1008" s="37" t="s">
        <v>2141</v>
      </c>
      <c r="S1008" s="42">
        <f>ABS(O2306-O1008)*100</f>
        <v>17.19666909042845</v>
      </c>
      <c r="T1008" t="s">
        <v>74</v>
      </c>
      <c r="V1008" s="7">
        <v>61875</v>
      </c>
      <c r="W1008" t="s">
        <v>33</v>
      </c>
      <c r="X1008" s="17" t="s">
        <v>34</v>
      </c>
      <c r="Z1008" t="s">
        <v>35</v>
      </c>
      <c r="AA1008">
        <v>401</v>
      </c>
      <c r="AB1008">
        <v>40</v>
      </c>
    </row>
    <row r="1009" spans="1:28" x14ac:dyDescent="0.25">
      <c r="A1009" t="s">
        <v>2142</v>
      </c>
      <c r="B1009" t="s">
        <v>2143</v>
      </c>
      <c r="C1009" s="17">
        <v>44721</v>
      </c>
      <c r="D1009" s="7">
        <v>360000</v>
      </c>
      <c r="E1009" t="s">
        <v>29</v>
      </c>
      <c r="F1009" t="s">
        <v>30</v>
      </c>
      <c r="G1009" s="7">
        <v>360000</v>
      </c>
      <c r="H1009" s="7">
        <v>168310</v>
      </c>
      <c r="I1009" s="12">
        <f>H1009/G1009*100</f>
        <v>46.75277777777778</v>
      </c>
      <c r="J1009" s="12">
        <f t="shared" si="15"/>
        <v>2.9246358938219359</v>
      </c>
      <c r="K1009" s="7">
        <v>336628</v>
      </c>
      <c r="L1009" s="7">
        <v>67298</v>
      </c>
      <c r="M1009" s="7">
        <f>G1009-L1009</f>
        <v>292702</v>
      </c>
      <c r="N1009" s="7">
        <v>165233.125</v>
      </c>
      <c r="O1009" s="22">
        <f>M1009/N1009</f>
        <v>1.7714486728977619</v>
      </c>
      <c r="P1009" s="27">
        <v>1930</v>
      </c>
      <c r="Q1009" s="32">
        <f>M1009/P1009</f>
        <v>151.65906735751295</v>
      </c>
      <c r="R1009" s="37" t="s">
        <v>2141</v>
      </c>
      <c r="S1009" s="42">
        <f>ABS(O2306-O1009)*100</f>
        <v>39.309188285138738</v>
      </c>
      <c r="T1009" t="s">
        <v>74</v>
      </c>
      <c r="V1009" s="7">
        <v>61875</v>
      </c>
      <c r="W1009" t="s">
        <v>33</v>
      </c>
      <c r="X1009" s="17" t="s">
        <v>34</v>
      </c>
      <c r="Z1009" t="s">
        <v>35</v>
      </c>
      <c r="AA1009">
        <v>401</v>
      </c>
      <c r="AB1009">
        <v>45</v>
      </c>
    </row>
    <row r="1010" spans="1:28" x14ac:dyDescent="0.25">
      <c r="A1010" t="s">
        <v>2144</v>
      </c>
      <c r="B1010" t="s">
        <v>2145</v>
      </c>
      <c r="C1010" s="17">
        <v>44953</v>
      </c>
      <c r="D1010" s="7">
        <v>315000</v>
      </c>
      <c r="E1010" t="s">
        <v>29</v>
      </c>
      <c r="F1010" t="s">
        <v>30</v>
      </c>
      <c r="G1010" s="7">
        <v>315000</v>
      </c>
      <c r="H1010" s="7">
        <v>168620</v>
      </c>
      <c r="I1010" s="12">
        <f>H1010/G1010*100</f>
        <v>53.530158730158725</v>
      </c>
      <c r="J1010" s="12">
        <f t="shared" si="15"/>
        <v>3.8527450585590088</v>
      </c>
      <c r="K1010" s="7">
        <v>337238</v>
      </c>
      <c r="L1010" s="7">
        <v>64529</v>
      </c>
      <c r="M1010" s="7">
        <f>G1010-L1010</f>
        <v>250471</v>
      </c>
      <c r="N1010" s="7">
        <v>167306.140625</v>
      </c>
      <c r="O1010" s="22">
        <f>M1010/N1010</f>
        <v>1.4970819305515255</v>
      </c>
      <c r="P1010" s="27">
        <v>1495</v>
      </c>
      <c r="Q1010" s="32">
        <f>M1010/P1010</f>
        <v>167.53913043478261</v>
      </c>
      <c r="R1010" s="37" t="s">
        <v>2141</v>
      </c>
      <c r="S1010" s="42">
        <f>ABS(O2306-O1010)*100</f>
        <v>11.872514050515104</v>
      </c>
      <c r="T1010" t="s">
        <v>74</v>
      </c>
      <c r="V1010" s="7">
        <v>61875</v>
      </c>
      <c r="W1010" t="s">
        <v>33</v>
      </c>
      <c r="X1010" s="17" t="s">
        <v>34</v>
      </c>
      <c r="Z1010" t="s">
        <v>35</v>
      </c>
      <c r="AA1010">
        <v>401</v>
      </c>
      <c r="AB1010">
        <v>47</v>
      </c>
    </row>
    <row r="1011" spans="1:28" x14ac:dyDescent="0.25">
      <c r="A1011" t="s">
        <v>2146</v>
      </c>
      <c r="B1011" t="s">
        <v>2147</v>
      </c>
      <c r="C1011" s="17">
        <v>44736</v>
      </c>
      <c r="D1011" s="7">
        <v>420000</v>
      </c>
      <c r="E1011" t="s">
        <v>29</v>
      </c>
      <c r="F1011" t="s">
        <v>30</v>
      </c>
      <c r="G1011" s="7">
        <v>420000</v>
      </c>
      <c r="H1011" s="7">
        <v>206950</v>
      </c>
      <c r="I1011" s="12">
        <f>H1011/G1011*100</f>
        <v>49.273809523809526</v>
      </c>
      <c r="J1011" s="12">
        <f t="shared" si="15"/>
        <v>0.40360414779019038</v>
      </c>
      <c r="K1011" s="7">
        <v>413891</v>
      </c>
      <c r="L1011" s="7">
        <v>71071</v>
      </c>
      <c r="M1011" s="7">
        <f>G1011-L1011</f>
        <v>348929</v>
      </c>
      <c r="N1011" s="7">
        <v>210319.015625</v>
      </c>
      <c r="O1011" s="22">
        <f>M1011/N1011</f>
        <v>1.6590463727832503</v>
      </c>
      <c r="P1011" s="27">
        <v>2262</v>
      </c>
      <c r="Q1011" s="32">
        <f>M1011/P1011</f>
        <v>154.25685234305925</v>
      </c>
      <c r="R1011" s="37" t="s">
        <v>2141</v>
      </c>
      <c r="S1011" s="42">
        <f>ABS(O2306-O1011)*100</f>
        <v>28.068958273687585</v>
      </c>
      <c r="T1011" t="s">
        <v>156</v>
      </c>
      <c r="V1011" s="7">
        <v>61875</v>
      </c>
      <c r="W1011" t="s">
        <v>33</v>
      </c>
      <c r="X1011" s="17" t="s">
        <v>34</v>
      </c>
      <c r="Z1011" t="s">
        <v>35</v>
      </c>
      <c r="AA1011">
        <v>401</v>
      </c>
      <c r="AB1011">
        <v>56</v>
      </c>
    </row>
    <row r="1012" spans="1:28" x14ac:dyDescent="0.25">
      <c r="A1012" t="s">
        <v>2148</v>
      </c>
      <c r="B1012" t="s">
        <v>2149</v>
      </c>
      <c r="C1012" s="17">
        <v>44755</v>
      </c>
      <c r="D1012" s="7">
        <v>326000</v>
      </c>
      <c r="E1012" t="s">
        <v>29</v>
      </c>
      <c r="F1012" t="s">
        <v>30</v>
      </c>
      <c r="G1012" s="7">
        <v>326000</v>
      </c>
      <c r="H1012" s="7">
        <v>149940</v>
      </c>
      <c r="I1012" s="12">
        <f>H1012/G1012*100</f>
        <v>45.993865030674847</v>
      </c>
      <c r="J1012" s="12">
        <f t="shared" si="15"/>
        <v>3.6835486409248688</v>
      </c>
      <c r="K1012" s="7">
        <v>299876</v>
      </c>
      <c r="L1012" s="7">
        <v>65643</v>
      </c>
      <c r="M1012" s="7">
        <f>G1012-L1012</f>
        <v>260357</v>
      </c>
      <c r="N1012" s="7">
        <v>143701.234375</v>
      </c>
      <c r="O1012" s="22">
        <f>M1012/N1012</f>
        <v>1.8117937617750544</v>
      </c>
      <c r="P1012" s="27">
        <v>1679</v>
      </c>
      <c r="Q1012" s="32">
        <f>M1012/P1012</f>
        <v>155.06670637284097</v>
      </c>
      <c r="R1012" s="37" t="s">
        <v>2141</v>
      </c>
      <c r="S1012" s="42">
        <f>ABS(O2306-O1012)*100</f>
        <v>43.343697172867991</v>
      </c>
      <c r="T1012" t="s">
        <v>74</v>
      </c>
      <c r="V1012" s="7">
        <v>61875</v>
      </c>
      <c r="W1012" t="s">
        <v>33</v>
      </c>
      <c r="X1012" s="17" t="s">
        <v>34</v>
      </c>
      <c r="Z1012" t="s">
        <v>35</v>
      </c>
      <c r="AA1012">
        <v>401</v>
      </c>
      <c r="AB1012">
        <v>45</v>
      </c>
    </row>
    <row r="1013" spans="1:28" x14ac:dyDescent="0.25">
      <c r="A1013" t="s">
        <v>2150</v>
      </c>
      <c r="B1013" t="s">
        <v>2151</v>
      </c>
      <c r="C1013" s="17">
        <v>44879</v>
      </c>
      <c r="D1013" s="7">
        <v>517500</v>
      </c>
      <c r="E1013" t="s">
        <v>29</v>
      </c>
      <c r="F1013" t="s">
        <v>30</v>
      </c>
      <c r="G1013" s="7">
        <v>517500</v>
      </c>
      <c r="H1013" s="7">
        <v>187570</v>
      </c>
      <c r="I1013" s="12">
        <f>H1013/G1013*100</f>
        <v>36.245410628019329</v>
      </c>
      <c r="J1013" s="12">
        <f t="shared" si="15"/>
        <v>13.432003043580387</v>
      </c>
      <c r="K1013" s="7">
        <v>375143</v>
      </c>
      <c r="L1013" s="7">
        <v>95298</v>
      </c>
      <c r="M1013" s="7">
        <f>G1013-L1013</f>
        <v>422202</v>
      </c>
      <c r="N1013" s="7">
        <v>197073.9375</v>
      </c>
      <c r="O1013" s="22">
        <f>M1013/N1013</f>
        <v>2.1423532982386368</v>
      </c>
      <c r="P1013" s="27">
        <v>2150</v>
      </c>
      <c r="Q1013" s="32">
        <f>M1013/P1013</f>
        <v>196.37302325581396</v>
      </c>
      <c r="R1013" s="37" t="s">
        <v>2120</v>
      </c>
      <c r="S1013" s="42">
        <f>ABS(O2306-O1013)*100</f>
        <v>76.399650819226238</v>
      </c>
      <c r="T1013" t="s">
        <v>74</v>
      </c>
      <c r="V1013" s="7">
        <v>78375</v>
      </c>
      <c r="W1013" t="s">
        <v>33</v>
      </c>
      <c r="X1013" s="17" t="s">
        <v>34</v>
      </c>
      <c r="Z1013" t="s">
        <v>35</v>
      </c>
      <c r="AA1013">
        <v>401</v>
      </c>
      <c r="AB1013">
        <v>45</v>
      </c>
    </row>
    <row r="1014" spans="1:28" x14ac:dyDescent="0.25">
      <c r="A1014" t="s">
        <v>2152</v>
      </c>
      <c r="B1014" t="s">
        <v>2153</v>
      </c>
      <c r="C1014" s="17">
        <v>44559</v>
      </c>
      <c r="D1014" s="7">
        <v>406501</v>
      </c>
      <c r="E1014" t="s">
        <v>29</v>
      </c>
      <c r="F1014" t="s">
        <v>30</v>
      </c>
      <c r="G1014" s="7">
        <v>406501</v>
      </c>
      <c r="H1014" s="7">
        <v>181300</v>
      </c>
      <c r="I1014" s="12">
        <f>H1014/G1014*100</f>
        <v>44.600136285027588</v>
      </c>
      <c r="J1014" s="12">
        <f t="shared" si="15"/>
        <v>5.0772773865721277</v>
      </c>
      <c r="K1014" s="7">
        <v>362603</v>
      </c>
      <c r="L1014" s="7">
        <v>85437</v>
      </c>
      <c r="M1014" s="7">
        <f>G1014-L1014</f>
        <v>321064</v>
      </c>
      <c r="N1014" s="7">
        <v>195187.328125</v>
      </c>
      <c r="O1014" s="22">
        <f>M1014/N1014</f>
        <v>1.6449018647070535</v>
      </c>
      <c r="P1014" s="27">
        <v>2445</v>
      </c>
      <c r="Q1014" s="32">
        <f>M1014/P1014</f>
        <v>131.31451942740287</v>
      </c>
      <c r="R1014" s="37" t="s">
        <v>2120</v>
      </c>
      <c r="S1014" s="42">
        <f>ABS(O2306-O1014)*100</f>
        <v>26.654507466067901</v>
      </c>
      <c r="T1014" t="s">
        <v>156</v>
      </c>
      <c r="V1014" s="7">
        <v>78375</v>
      </c>
      <c r="W1014" t="s">
        <v>33</v>
      </c>
      <c r="X1014" s="17" t="s">
        <v>34</v>
      </c>
      <c r="Z1014" t="s">
        <v>35</v>
      </c>
      <c r="AA1014">
        <v>401</v>
      </c>
      <c r="AB1014">
        <v>47</v>
      </c>
    </row>
    <row r="1015" spans="1:28" x14ac:dyDescent="0.25">
      <c r="A1015" t="s">
        <v>2154</v>
      </c>
      <c r="B1015" t="s">
        <v>2155</v>
      </c>
      <c r="C1015" s="17">
        <v>44344</v>
      </c>
      <c r="D1015" s="7">
        <v>436000</v>
      </c>
      <c r="E1015" t="s">
        <v>29</v>
      </c>
      <c r="F1015" t="s">
        <v>30</v>
      </c>
      <c r="G1015" s="7">
        <v>436000</v>
      </c>
      <c r="H1015" s="7">
        <v>176010</v>
      </c>
      <c r="I1015" s="12">
        <f>H1015/G1015*100</f>
        <v>40.36926605504587</v>
      </c>
      <c r="J1015" s="12">
        <f t="shared" si="15"/>
        <v>9.3081476165538461</v>
      </c>
      <c r="K1015" s="7">
        <v>352023</v>
      </c>
      <c r="L1015" s="7">
        <v>84177</v>
      </c>
      <c r="M1015" s="7">
        <f>G1015-L1015</f>
        <v>351823</v>
      </c>
      <c r="N1015" s="7">
        <v>188623.9375</v>
      </c>
      <c r="O1015" s="22">
        <f>M1015/N1015</f>
        <v>1.8652086509433619</v>
      </c>
      <c r="P1015" s="27">
        <v>2022</v>
      </c>
      <c r="Q1015" s="32">
        <f>M1015/P1015</f>
        <v>173.9975272007913</v>
      </c>
      <c r="R1015" s="37" t="s">
        <v>2120</v>
      </c>
      <c r="S1015" s="42">
        <f>ABS(O2306-O1015)*100</f>
        <v>48.685186089698739</v>
      </c>
      <c r="T1015" t="s">
        <v>74</v>
      </c>
      <c r="V1015" s="7">
        <v>78375</v>
      </c>
      <c r="W1015" t="s">
        <v>33</v>
      </c>
      <c r="X1015" s="17" t="s">
        <v>34</v>
      </c>
      <c r="Z1015" t="s">
        <v>35</v>
      </c>
      <c r="AA1015">
        <v>401</v>
      </c>
      <c r="AB1015">
        <v>47</v>
      </c>
    </row>
    <row r="1016" spans="1:28" x14ac:dyDescent="0.25">
      <c r="A1016" t="s">
        <v>2156</v>
      </c>
      <c r="B1016" t="s">
        <v>2157</v>
      </c>
      <c r="C1016" s="17">
        <v>44428</v>
      </c>
      <c r="D1016" s="7">
        <v>369100</v>
      </c>
      <c r="E1016" t="s">
        <v>29</v>
      </c>
      <c r="F1016" t="s">
        <v>30</v>
      </c>
      <c r="G1016" s="7">
        <v>369100</v>
      </c>
      <c r="H1016" s="7">
        <v>192490</v>
      </c>
      <c r="I1016" s="12">
        <f>H1016/G1016*100</f>
        <v>52.15117854240043</v>
      </c>
      <c r="J1016" s="12">
        <f t="shared" si="15"/>
        <v>2.4737648708007143</v>
      </c>
      <c r="K1016" s="7">
        <v>384978</v>
      </c>
      <c r="L1016" s="7">
        <v>88040</v>
      </c>
      <c r="M1016" s="7">
        <f>G1016-L1016</f>
        <v>281060</v>
      </c>
      <c r="N1016" s="7">
        <v>209111.265625</v>
      </c>
      <c r="O1016" s="22">
        <f>M1016/N1016</f>
        <v>1.3440691450073567</v>
      </c>
      <c r="P1016" s="27">
        <v>1432</v>
      </c>
      <c r="Q1016" s="32">
        <f>M1016/P1016</f>
        <v>196.27094972067039</v>
      </c>
      <c r="R1016" s="37" t="s">
        <v>2120</v>
      </c>
      <c r="S1016" s="42">
        <f>ABS(O2306-O1016)*100</f>
        <v>3.4287645039017711</v>
      </c>
      <c r="T1016" t="s">
        <v>74</v>
      </c>
      <c r="V1016" s="7">
        <v>78375</v>
      </c>
      <c r="W1016" t="s">
        <v>33</v>
      </c>
      <c r="X1016" s="17" t="s">
        <v>34</v>
      </c>
      <c r="Z1016" t="s">
        <v>35</v>
      </c>
      <c r="AA1016">
        <v>401</v>
      </c>
      <c r="AB1016">
        <v>50</v>
      </c>
    </row>
    <row r="1017" spans="1:28" x14ac:dyDescent="0.25">
      <c r="A1017" t="s">
        <v>2158</v>
      </c>
      <c r="B1017" t="s">
        <v>2159</v>
      </c>
      <c r="C1017" s="17">
        <v>44522</v>
      </c>
      <c r="D1017" s="7">
        <v>449000</v>
      </c>
      <c r="E1017" t="s">
        <v>29</v>
      </c>
      <c r="F1017" t="s">
        <v>30</v>
      </c>
      <c r="G1017" s="7">
        <v>449000</v>
      </c>
      <c r="H1017" s="7">
        <v>256860</v>
      </c>
      <c r="I1017" s="12">
        <f>H1017/G1017*100</f>
        <v>57.207126948775056</v>
      </c>
      <c r="J1017" s="12">
        <f t="shared" si="15"/>
        <v>7.5297132771753397</v>
      </c>
      <c r="K1017" s="7">
        <v>513715</v>
      </c>
      <c r="L1017" s="7">
        <v>148872</v>
      </c>
      <c r="M1017" s="7">
        <f>G1017-L1017</f>
        <v>300128</v>
      </c>
      <c r="N1017" s="7">
        <v>256931.6875</v>
      </c>
      <c r="O1017" s="22">
        <f>M1017/N1017</f>
        <v>1.168123725494155</v>
      </c>
      <c r="P1017" s="27">
        <v>2228</v>
      </c>
      <c r="Q1017" s="32">
        <f>M1017/P1017</f>
        <v>134.70736086175941</v>
      </c>
      <c r="R1017" s="37" t="s">
        <v>2120</v>
      </c>
      <c r="S1017" s="42">
        <f>ABS(O2306-O1017)*100</f>
        <v>21.023306455221945</v>
      </c>
      <c r="T1017" t="s">
        <v>652</v>
      </c>
      <c r="V1017" s="7">
        <v>123882</v>
      </c>
      <c r="W1017" t="s">
        <v>33</v>
      </c>
      <c r="X1017" s="17" t="s">
        <v>34</v>
      </c>
      <c r="Z1017" t="s">
        <v>35</v>
      </c>
      <c r="AA1017">
        <v>401</v>
      </c>
      <c r="AB1017">
        <v>45</v>
      </c>
    </row>
    <row r="1018" spans="1:28" x14ac:dyDescent="0.25">
      <c r="A1018" t="s">
        <v>2160</v>
      </c>
      <c r="B1018" t="s">
        <v>2161</v>
      </c>
      <c r="C1018" s="17">
        <v>44425</v>
      </c>
      <c r="D1018" s="7">
        <v>480000</v>
      </c>
      <c r="E1018" t="s">
        <v>29</v>
      </c>
      <c r="F1018" t="s">
        <v>30</v>
      </c>
      <c r="G1018" s="7">
        <v>480000</v>
      </c>
      <c r="H1018" s="7">
        <v>225940</v>
      </c>
      <c r="I1018" s="12">
        <f>H1018/G1018*100</f>
        <v>47.070833333333333</v>
      </c>
      <c r="J1018" s="12">
        <f t="shared" si="15"/>
        <v>2.606580338266383</v>
      </c>
      <c r="K1018" s="7">
        <v>451883</v>
      </c>
      <c r="L1018" s="7">
        <v>81774</v>
      </c>
      <c r="M1018" s="7">
        <f>G1018-L1018</f>
        <v>398226</v>
      </c>
      <c r="N1018" s="7">
        <v>293737.3125</v>
      </c>
      <c r="O1018" s="22">
        <f>M1018/N1018</f>
        <v>1.3557215343556328</v>
      </c>
      <c r="P1018" s="27">
        <v>2585</v>
      </c>
      <c r="Q1018" s="32">
        <f>M1018/P1018</f>
        <v>154.05261121856867</v>
      </c>
      <c r="R1018" s="37" t="s">
        <v>2114</v>
      </c>
      <c r="S1018" s="42">
        <f>ABS(O2306-O1018)*100</f>
        <v>2.2635255690741651</v>
      </c>
      <c r="T1018" t="s">
        <v>496</v>
      </c>
      <c r="V1018" s="7">
        <v>76858</v>
      </c>
      <c r="W1018" t="s">
        <v>33</v>
      </c>
      <c r="X1018" s="17" t="s">
        <v>34</v>
      </c>
      <c r="Z1018" t="s">
        <v>35</v>
      </c>
      <c r="AA1018">
        <v>401</v>
      </c>
      <c r="AB1018">
        <v>58</v>
      </c>
    </row>
    <row r="1019" spans="1:28" x14ac:dyDescent="0.25">
      <c r="A1019" t="s">
        <v>2162</v>
      </c>
      <c r="B1019" t="s">
        <v>2163</v>
      </c>
      <c r="C1019" s="17">
        <v>44431</v>
      </c>
      <c r="D1019" s="7">
        <v>429000</v>
      </c>
      <c r="E1019" t="s">
        <v>29</v>
      </c>
      <c r="F1019" t="s">
        <v>30</v>
      </c>
      <c r="G1019" s="7">
        <v>429000</v>
      </c>
      <c r="H1019" s="7">
        <v>240110</v>
      </c>
      <c r="I1019" s="12">
        <f>H1019/G1019*100</f>
        <v>55.969696969696969</v>
      </c>
      <c r="J1019" s="12">
        <f t="shared" si="15"/>
        <v>6.292283298097253</v>
      </c>
      <c r="K1019" s="7">
        <v>480215</v>
      </c>
      <c r="L1019" s="7">
        <v>68909</v>
      </c>
      <c r="M1019" s="7">
        <f>G1019-L1019</f>
        <v>360091</v>
      </c>
      <c r="N1019" s="7">
        <v>357657.40625</v>
      </c>
      <c r="O1019" s="22">
        <f>M1019/N1019</f>
        <v>1.006804259348397</v>
      </c>
      <c r="P1019" s="27">
        <v>3316</v>
      </c>
      <c r="Q1019" s="32">
        <f>M1019/P1019</f>
        <v>108.59197828709289</v>
      </c>
      <c r="R1019" s="37" t="s">
        <v>2164</v>
      </c>
      <c r="S1019" s="42">
        <f>ABS(O2306-O1019)*100</f>
        <v>37.155253069797745</v>
      </c>
      <c r="T1019" t="s">
        <v>32</v>
      </c>
      <c r="V1019" s="7">
        <v>61875</v>
      </c>
      <c r="W1019" t="s">
        <v>33</v>
      </c>
      <c r="X1019" s="17" t="s">
        <v>34</v>
      </c>
      <c r="Z1019" t="s">
        <v>35</v>
      </c>
      <c r="AA1019">
        <v>401</v>
      </c>
      <c r="AB1019">
        <v>53</v>
      </c>
    </row>
    <row r="1020" spans="1:28" x14ac:dyDescent="0.25">
      <c r="A1020" t="s">
        <v>2165</v>
      </c>
      <c r="B1020" t="s">
        <v>2166</v>
      </c>
      <c r="C1020" s="17">
        <v>44769</v>
      </c>
      <c r="D1020" s="7">
        <v>420000</v>
      </c>
      <c r="E1020" t="s">
        <v>29</v>
      </c>
      <c r="F1020" t="s">
        <v>30</v>
      </c>
      <c r="G1020" s="7">
        <v>420000</v>
      </c>
      <c r="H1020" s="7">
        <v>269830</v>
      </c>
      <c r="I1020" s="12">
        <f>H1020/G1020*100</f>
        <v>64.245238095238093</v>
      </c>
      <c r="J1020" s="12">
        <f t="shared" si="15"/>
        <v>14.567824423638378</v>
      </c>
      <c r="K1020" s="7">
        <v>539659</v>
      </c>
      <c r="L1020" s="7">
        <v>68801</v>
      </c>
      <c r="M1020" s="7">
        <f>G1020-L1020</f>
        <v>351199</v>
      </c>
      <c r="N1020" s="7">
        <v>399032.21875</v>
      </c>
      <c r="O1020" s="22">
        <f>M1020/N1020</f>
        <v>0.88012692584112295</v>
      </c>
      <c r="P1020" s="27">
        <v>3426</v>
      </c>
      <c r="Q1020" s="32">
        <f>M1020/P1020</f>
        <v>102.50992410974898</v>
      </c>
      <c r="R1020" s="37" t="s">
        <v>2167</v>
      </c>
      <c r="S1020" s="42">
        <f>ABS(O2306-O1020)*100</f>
        <v>49.822986420525147</v>
      </c>
      <c r="T1020" t="s">
        <v>32</v>
      </c>
      <c r="V1020" s="7">
        <v>52800</v>
      </c>
      <c r="W1020" t="s">
        <v>33</v>
      </c>
      <c r="X1020" s="17" t="s">
        <v>34</v>
      </c>
      <c r="Z1020" t="s">
        <v>1668</v>
      </c>
      <c r="AA1020">
        <v>401</v>
      </c>
      <c r="AB1020">
        <v>60</v>
      </c>
    </row>
    <row r="1021" spans="1:28" x14ac:dyDescent="0.25">
      <c r="A1021" t="s">
        <v>2168</v>
      </c>
      <c r="B1021" t="s">
        <v>2169</v>
      </c>
      <c r="C1021" s="17">
        <v>44978</v>
      </c>
      <c r="D1021" s="7">
        <v>435501</v>
      </c>
      <c r="E1021" t="s">
        <v>29</v>
      </c>
      <c r="F1021" t="s">
        <v>30</v>
      </c>
      <c r="G1021" s="7">
        <v>435501</v>
      </c>
      <c r="H1021" s="7">
        <v>221880</v>
      </c>
      <c r="I1021" s="12">
        <f>H1021/G1021*100</f>
        <v>50.948218258970698</v>
      </c>
      <c r="J1021" s="12">
        <f t="shared" si="15"/>
        <v>1.2708045873709821</v>
      </c>
      <c r="K1021" s="7">
        <v>443761</v>
      </c>
      <c r="L1021" s="7">
        <v>66430</v>
      </c>
      <c r="M1021" s="7">
        <f>G1021-L1021</f>
        <v>369071</v>
      </c>
      <c r="N1021" s="7">
        <v>328113.90625</v>
      </c>
      <c r="O1021" s="22">
        <f>M1021/N1021</f>
        <v>1.1248258393498065</v>
      </c>
      <c r="P1021" s="27">
        <v>2863</v>
      </c>
      <c r="Q1021" s="32">
        <f>M1021/P1021</f>
        <v>128.91058330422635</v>
      </c>
      <c r="R1021" s="37" t="s">
        <v>2164</v>
      </c>
      <c r="S1021" s="42">
        <f>ABS(O2306-O1021)*100</f>
        <v>25.353095069656796</v>
      </c>
      <c r="T1021" t="s">
        <v>156</v>
      </c>
      <c r="V1021" s="7">
        <v>61875</v>
      </c>
      <c r="W1021" t="s">
        <v>33</v>
      </c>
      <c r="X1021" s="17" t="s">
        <v>34</v>
      </c>
      <c r="Z1021" t="s">
        <v>35</v>
      </c>
      <c r="AA1021">
        <v>401</v>
      </c>
      <c r="AB1021">
        <v>56</v>
      </c>
    </row>
    <row r="1022" spans="1:28" x14ac:dyDescent="0.25">
      <c r="A1022" t="s">
        <v>2170</v>
      </c>
      <c r="B1022" t="s">
        <v>2171</v>
      </c>
      <c r="C1022" s="17">
        <v>44736</v>
      </c>
      <c r="D1022" s="7">
        <v>550000</v>
      </c>
      <c r="E1022" t="s">
        <v>29</v>
      </c>
      <c r="F1022" t="s">
        <v>30</v>
      </c>
      <c r="G1022" s="7">
        <v>550000</v>
      </c>
      <c r="H1022" s="7">
        <v>264140</v>
      </c>
      <c r="I1022" s="12">
        <f>H1022/G1022*100</f>
        <v>48.025454545454544</v>
      </c>
      <c r="J1022" s="12">
        <f t="shared" si="15"/>
        <v>1.6519591261451723</v>
      </c>
      <c r="K1022" s="7">
        <v>528283</v>
      </c>
      <c r="L1022" s="7">
        <v>86662</v>
      </c>
      <c r="M1022" s="7">
        <f>G1022-L1022</f>
        <v>463338</v>
      </c>
      <c r="N1022" s="7">
        <v>384018.25</v>
      </c>
      <c r="O1022" s="22">
        <f>M1022/N1022</f>
        <v>1.2065520323578371</v>
      </c>
      <c r="P1022" s="27">
        <v>3526</v>
      </c>
      <c r="Q1022" s="32">
        <f>M1022/P1022</f>
        <v>131.40612592172434</v>
      </c>
      <c r="R1022" s="37" t="s">
        <v>2164</v>
      </c>
      <c r="S1022" s="42">
        <f>ABS(O2306-O1022)*100</f>
        <v>17.180475768853732</v>
      </c>
      <c r="T1022" t="s">
        <v>32</v>
      </c>
      <c r="V1022" s="7">
        <v>61875</v>
      </c>
      <c r="W1022" t="s">
        <v>33</v>
      </c>
      <c r="X1022" s="17" t="s">
        <v>34</v>
      </c>
      <c r="Z1022" t="s">
        <v>35</v>
      </c>
      <c r="AA1022">
        <v>401</v>
      </c>
      <c r="AB1022">
        <v>53</v>
      </c>
    </row>
    <row r="1023" spans="1:28" x14ac:dyDescent="0.25">
      <c r="A1023" t="s">
        <v>2172</v>
      </c>
      <c r="B1023" t="s">
        <v>2173</v>
      </c>
      <c r="C1023" s="17">
        <v>44515</v>
      </c>
      <c r="D1023" s="7">
        <v>400000</v>
      </c>
      <c r="E1023" t="s">
        <v>29</v>
      </c>
      <c r="F1023" t="s">
        <v>30</v>
      </c>
      <c r="G1023" s="7">
        <v>400000</v>
      </c>
      <c r="H1023" s="7">
        <v>211880</v>
      </c>
      <c r="I1023" s="12">
        <f>H1023/G1023*100</f>
        <v>52.969999999999992</v>
      </c>
      <c r="J1023" s="12">
        <f t="shared" si="15"/>
        <v>3.2925863284002759</v>
      </c>
      <c r="K1023" s="7">
        <v>423753</v>
      </c>
      <c r="L1023" s="7">
        <v>73301</v>
      </c>
      <c r="M1023" s="7">
        <f>G1023-L1023</f>
        <v>326699</v>
      </c>
      <c r="N1023" s="7">
        <v>304740.875</v>
      </c>
      <c r="O1023" s="22">
        <f>M1023/N1023</f>
        <v>1.0720550697375271</v>
      </c>
      <c r="P1023" s="27">
        <v>2844</v>
      </c>
      <c r="Q1023" s="32">
        <f>M1023/P1023</f>
        <v>114.87306610407876</v>
      </c>
      <c r="R1023" s="37" t="s">
        <v>2164</v>
      </c>
      <c r="S1023" s="42">
        <f>ABS(O2306-O1023)*100</f>
        <v>30.63017203088474</v>
      </c>
      <c r="T1023" t="s">
        <v>32</v>
      </c>
      <c r="V1023" s="7">
        <v>61875</v>
      </c>
      <c r="W1023" t="s">
        <v>33</v>
      </c>
      <c r="X1023" s="17" t="s">
        <v>34</v>
      </c>
      <c r="Z1023" t="s">
        <v>35</v>
      </c>
      <c r="AA1023">
        <v>401</v>
      </c>
      <c r="AB1023">
        <v>53</v>
      </c>
    </row>
    <row r="1024" spans="1:28" x14ac:dyDescent="0.25">
      <c r="A1024" t="s">
        <v>2174</v>
      </c>
      <c r="B1024" t="s">
        <v>2175</v>
      </c>
      <c r="C1024" s="17">
        <v>44788</v>
      </c>
      <c r="D1024" s="7">
        <v>495000</v>
      </c>
      <c r="E1024" t="s">
        <v>29</v>
      </c>
      <c r="F1024" t="s">
        <v>30</v>
      </c>
      <c r="G1024" s="7">
        <v>495000</v>
      </c>
      <c r="H1024" s="7">
        <v>225190</v>
      </c>
      <c r="I1024" s="12">
        <f>H1024/G1024*100</f>
        <v>45.49292929292929</v>
      </c>
      <c r="J1024" s="12">
        <f t="shared" si="15"/>
        <v>4.184484378670426</v>
      </c>
      <c r="K1024" s="7">
        <v>450381</v>
      </c>
      <c r="L1024" s="7">
        <v>70200</v>
      </c>
      <c r="M1024" s="7">
        <f>G1024-L1024</f>
        <v>424800</v>
      </c>
      <c r="N1024" s="7">
        <v>330592.1875</v>
      </c>
      <c r="O1024" s="22">
        <f>M1024/N1024</f>
        <v>1.2849668445356108</v>
      </c>
      <c r="P1024" s="27">
        <v>3100</v>
      </c>
      <c r="Q1024" s="32">
        <f>M1024/P1024</f>
        <v>137.03225806451613</v>
      </c>
      <c r="R1024" s="37" t="s">
        <v>2164</v>
      </c>
      <c r="S1024" s="42">
        <f>ABS(O2306-O1024)*100</f>
        <v>9.3389945510763628</v>
      </c>
      <c r="T1024" t="s">
        <v>32</v>
      </c>
      <c r="V1024" s="7">
        <v>61875</v>
      </c>
      <c r="W1024" t="s">
        <v>33</v>
      </c>
      <c r="X1024" s="17" t="s">
        <v>34</v>
      </c>
      <c r="Z1024" t="s">
        <v>35</v>
      </c>
      <c r="AA1024">
        <v>401</v>
      </c>
      <c r="AB1024">
        <v>53</v>
      </c>
    </row>
    <row r="1025" spans="1:28" x14ac:dyDescent="0.25">
      <c r="A1025" t="s">
        <v>2176</v>
      </c>
      <c r="B1025" t="s">
        <v>2177</v>
      </c>
      <c r="C1025" s="17">
        <v>44316</v>
      </c>
      <c r="D1025" s="7">
        <v>599993</v>
      </c>
      <c r="E1025" t="s">
        <v>29</v>
      </c>
      <c r="F1025" t="s">
        <v>30</v>
      </c>
      <c r="G1025" s="7">
        <v>599993</v>
      </c>
      <c r="H1025" s="7">
        <v>294400</v>
      </c>
      <c r="I1025" s="12">
        <f>H1025/G1025*100</f>
        <v>49.067239117789704</v>
      </c>
      <c r="J1025" s="12">
        <f t="shared" si="15"/>
        <v>0.61017455381001184</v>
      </c>
      <c r="K1025" s="7">
        <v>588808</v>
      </c>
      <c r="L1025" s="7">
        <v>85707</v>
      </c>
      <c r="M1025" s="7">
        <f>G1025-L1025</f>
        <v>514286</v>
      </c>
      <c r="N1025" s="7">
        <v>437479.125</v>
      </c>
      <c r="O1025" s="22">
        <f>M1025/N1025</f>
        <v>1.1755669484801132</v>
      </c>
      <c r="P1025" s="27">
        <v>4411</v>
      </c>
      <c r="Q1025" s="32">
        <f>M1025/P1025</f>
        <v>116.59170256177738</v>
      </c>
      <c r="R1025" s="37" t="s">
        <v>2164</v>
      </c>
      <c r="S1025" s="42">
        <f>ABS(O2306-O1025)*100</f>
        <v>20.278984156626123</v>
      </c>
      <c r="T1025" t="s">
        <v>32</v>
      </c>
      <c r="V1025" s="7">
        <v>61875</v>
      </c>
      <c r="W1025" t="s">
        <v>33</v>
      </c>
      <c r="X1025" s="17" t="s">
        <v>34</v>
      </c>
      <c r="Z1025" t="s">
        <v>35</v>
      </c>
      <c r="AA1025">
        <v>401</v>
      </c>
      <c r="AB1025">
        <v>55</v>
      </c>
    </row>
    <row r="1026" spans="1:28" x14ac:dyDescent="0.25">
      <c r="A1026" t="s">
        <v>2178</v>
      </c>
      <c r="B1026" t="s">
        <v>2179</v>
      </c>
      <c r="C1026" s="17">
        <v>44333</v>
      </c>
      <c r="D1026" s="7">
        <v>480100</v>
      </c>
      <c r="E1026" t="s">
        <v>29</v>
      </c>
      <c r="F1026" t="s">
        <v>30</v>
      </c>
      <c r="G1026" s="7">
        <v>480100</v>
      </c>
      <c r="H1026" s="7">
        <v>226240</v>
      </c>
      <c r="I1026" s="12">
        <f>H1026/G1026*100</f>
        <v>47.123515934180375</v>
      </c>
      <c r="J1026" s="12">
        <f t="shared" si="15"/>
        <v>2.5538977374193408</v>
      </c>
      <c r="K1026" s="7">
        <v>452488</v>
      </c>
      <c r="L1026" s="7">
        <v>74785</v>
      </c>
      <c r="M1026" s="7">
        <f>G1026-L1026</f>
        <v>405315</v>
      </c>
      <c r="N1026" s="7">
        <v>328437.40625</v>
      </c>
      <c r="O1026" s="22">
        <f>M1026/N1026</f>
        <v>1.2340707613903219</v>
      </c>
      <c r="P1026" s="27">
        <v>2950</v>
      </c>
      <c r="Q1026" s="32">
        <f>M1026/P1026</f>
        <v>137.39491525423728</v>
      </c>
      <c r="R1026" s="37" t="s">
        <v>2164</v>
      </c>
      <c r="S1026" s="42">
        <f>ABS(O2306-O1026)*100</f>
        <v>14.428602865605257</v>
      </c>
      <c r="T1026" t="s">
        <v>156</v>
      </c>
      <c r="V1026" s="7">
        <v>61875</v>
      </c>
      <c r="W1026" t="s">
        <v>33</v>
      </c>
      <c r="X1026" s="17" t="s">
        <v>34</v>
      </c>
      <c r="Z1026" t="s">
        <v>35</v>
      </c>
      <c r="AA1026">
        <v>401</v>
      </c>
      <c r="AB1026">
        <v>53</v>
      </c>
    </row>
    <row r="1027" spans="1:28" x14ac:dyDescent="0.25">
      <c r="A1027" t="s">
        <v>2180</v>
      </c>
      <c r="B1027" t="s">
        <v>2181</v>
      </c>
      <c r="C1027" s="17">
        <v>44389</v>
      </c>
      <c r="D1027" s="7">
        <v>850000</v>
      </c>
      <c r="E1027" t="s">
        <v>29</v>
      </c>
      <c r="F1027" t="s">
        <v>30</v>
      </c>
      <c r="G1027" s="7">
        <v>850000</v>
      </c>
      <c r="H1027" s="7">
        <v>397130</v>
      </c>
      <c r="I1027" s="12">
        <f>H1027/G1027*100</f>
        <v>46.721176470588233</v>
      </c>
      <c r="J1027" s="12">
        <f t="shared" ref="J1027:J1090" si="16">+ABS(I1027-$I$2311)</f>
        <v>2.9562372010114828</v>
      </c>
      <c r="K1027" s="7">
        <v>794250</v>
      </c>
      <c r="L1027" s="7">
        <v>142983</v>
      </c>
      <c r="M1027" s="7">
        <f>G1027-L1027</f>
        <v>707017</v>
      </c>
      <c r="N1027" s="7">
        <v>814083.75</v>
      </c>
      <c r="O1027" s="22">
        <f>M1027/N1027</f>
        <v>0.86848189759346017</v>
      </c>
      <c r="P1027" s="27">
        <v>4223</v>
      </c>
      <c r="Q1027" s="32">
        <f>M1027/P1027</f>
        <v>167.4205541084537</v>
      </c>
      <c r="R1027" s="37" t="s">
        <v>2182</v>
      </c>
      <c r="S1027" s="42">
        <f>ABS(O2306-O1027)*100</f>
        <v>50.987489245291428</v>
      </c>
      <c r="T1027" t="s">
        <v>32</v>
      </c>
      <c r="V1027" s="7">
        <v>125000</v>
      </c>
      <c r="W1027" t="s">
        <v>33</v>
      </c>
      <c r="X1027" s="17" t="s">
        <v>34</v>
      </c>
      <c r="Z1027" t="s">
        <v>68</v>
      </c>
      <c r="AA1027">
        <v>407</v>
      </c>
      <c r="AB1027">
        <v>78</v>
      </c>
    </row>
    <row r="1028" spans="1:28" x14ac:dyDescent="0.25">
      <c r="A1028" t="s">
        <v>2183</v>
      </c>
      <c r="B1028" t="s">
        <v>2184</v>
      </c>
      <c r="C1028" s="17">
        <v>44552</v>
      </c>
      <c r="D1028" s="7">
        <v>915000</v>
      </c>
      <c r="E1028" t="s">
        <v>29</v>
      </c>
      <c r="F1028" t="s">
        <v>30</v>
      </c>
      <c r="G1028" s="7">
        <v>915000</v>
      </c>
      <c r="H1028" s="7">
        <v>424820</v>
      </c>
      <c r="I1028" s="12">
        <f>H1028/G1028*100</f>
        <v>46.428415300546447</v>
      </c>
      <c r="J1028" s="12">
        <f t="shared" si="16"/>
        <v>3.2489983710532684</v>
      </c>
      <c r="K1028" s="7">
        <v>849631</v>
      </c>
      <c r="L1028" s="7">
        <v>149596</v>
      </c>
      <c r="M1028" s="7">
        <f>G1028-L1028</f>
        <v>765404</v>
      </c>
      <c r="N1028" s="7">
        <v>875043.75</v>
      </c>
      <c r="O1028" s="22">
        <f>M1028/N1028</f>
        <v>0.87470369338675924</v>
      </c>
      <c r="P1028" s="27">
        <v>4223</v>
      </c>
      <c r="Q1028" s="32">
        <f>M1028/P1028</f>
        <v>181.24650722235378</v>
      </c>
      <c r="R1028" s="37" t="s">
        <v>2182</v>
      </c>
      <c r="S1028" s="42">
        <f>ABS(O2306-O1028)*100</f>
        <v>50.365309665961519</v>
      </c>
      <c r="T1028" t="s">
        <v>32</v>
      </c>
      <c r="V1028" s="7">
        <v>120000</v>
      </c>
      <c r="W1028" t="s">
        <v>33</v>
      </c>
      <c r="X1028" s="17" t="s">
        <v>34</v>
      </c>
      <c r="Z1028" t="s">
        <v>68</v>
      </c>
      <c r="AA1028">
        <v>407</v>
      </c>
      <c r="AB1028">
        <v>78</v>
      </c>
    </row>
    <row r="1029" spans="1:28" x14ac:dyDescent="0.25">
      <c r="A1029" t="s">
        <v>2185</v>
      </c>
      <c r="B1029" t="s">
        <v>2186</v>
      </c>
      <c r="C1029" s="17">
        <v>44302</v>
      </c>
      <c r="D1029" s="7">
        <v>730000</v>
      </c>
      <c r="E1029" t="s">
        <v>29</v>
      </c>
      <c r="F1029" t="s">
        <v>30</v>
      </c>
      <c r="G1029" s="7">
        <v>730000</v>
      </c>
      <c r="H1029" s="7">
        <v>412270</v>
      </c>
      <c r="I1029" s="12">
        <f>H1029/G1029*100</f>
        <v>56.475342465753421</v>
      </c>
      <c r="J1029" s="12">
        <f t="shared" si="16"/>
        <v>6.7979287941537052</v>
      </c>
      <c r="K1029" s="7">
        <v>824536</v>
      </c>
      <c r="L1029" s="7">
        <v>131317</v>
      </c>
      <c r="M1029" s="7">
        <f>G1029-L1029</f>
        <v>598683</v>
      </c>
      <c r="N1029" s="7">
        <v>866523.75</v>
      </c>
      <c r="O1029" s="22">
        <f>M1029/N1029</f>
        <v>0.69090200932172952</v>
      </c>
      <c r="P1029" s="27">
        <v>4341</v>
      </c>
      <c r="Q1029" s="32">
        <f>M1029/P1029</f>
        <v>137.91361437456808</v>
      </c>
      <c r="R1029" s="37" t="s">
        <v>2182</v>
      </c>
      <c r="S1029" s="42">
        <f>ABS(O2306-O1029)*100</f>
        <v>68.745478072464493</v>
      </c>
      <c r="T1029" t="s">
        <v>32</v>
      </c>
      <c r="V1029" s="7">
        <v>115000</v>
      </c>
      <c r="W1029" t="s">
        <v>33</v>
      </c>
      <c r="X1029" s="17" t="s">
        <v>34</v>
      </c>
      <c r="Z1029" t="s">
        <v>68</v>
      </c>
      <c r="AA1029">
        <v>407</v>
      </c>
      <c r="AB1029">
        <v>78</v>
      </c>
    </row>
    <row r="1030" spans="1:28" x14ac:dyDescent="0.25">
      <c r="A1030" t="s">
        <v>2187</v>
      </c>
      <c r="B1030" t="s">
        <v>2188</v>
      </c>
      <c r="C1030" s="17">
        <v>44295</v>
      </c>
      <c r="D1030" s="7">
        <v>415000</v>
      </c>
      <c r="E1030" t="s">
        <v>29</v>
      </c>
      <c r="F1030" t="s">
        <v>30</v>
      </c>
      <c r="G1030" s="7">
        <v>415000</v>
      </c>
      <c r="H1030" s="7">
        <v>224260</v>
      </c>
      <c r="I1030" s="12">
        <f>H1030/G1030*100</f>
        <v>54.038554216867475</v>
      </c>
      <c r="J1030" s="12">
        <f t="shared" si="16"/>
        <v>4.3611405452677587</v>
      </c>
      <c r="K1030" s="7">
        <v>448525</v>
      </c>
      <c r="L1030" s="7">
        <v>76847</v>
      </c>
      <c r="M1030" s="7">
        <f>G1030-L1030</f>
        <v>338153</v>
      </c>
      <c r="N1030" s="7">
        <v>334845.03125</v>
      </c>
      <c r="O1030" s="22">
        <f>M1030/N1030</f>
        <v>1.0098791035890577</v>
      </c>
      <c r="P1030" s="27">
        <v>2909</v>
      </c>
      <c r="Q1030" s="32">
        <f>M1030/P1030</f>
        <v>116.24372636644895</v>
      </c>
      <c r="R1030" s="37" t="s">
        <v>2189</v>
      </c>
      <c r="S1030" s="42">
        <f>ABS(O2306-O1030)*100</f>
        <v>36.847768645731669</v>
      </c>
      <c r="T1030" t="s">
        <v>32</v>
      </c>
      <c r="V1030" s="7">
        <v>70000</v>
      </c>
      <c r="W1030" t="s">
        <v>33</v>
      </c>
      <c r="X1030" s="17" t="s">
        <v>34</v>
      </c>
      <c r="Z1030" t="s">
        <v>2190</v>
      </c>
      <c r="AA1030">
        <v>407</v>
      </c>
      <c r="AB1030">
        <v>74</v>
      </c>
    </row>
    <row r="1031" spans="1:28" x14ac:dyDescent="0.25">
      <c r="A1031" t="s">
        <v>2191</v>
      </c>
      <c r="B1031" t="s">
        <v>2192</v>
      </c>
      <c r="C1031" s="17">
        <v>44466</v>
      </c>
      <c r="D1031" s="7">
        <v>475000</v>
      </c>
      <c r="E1031" t="s">
        <v>29</v>
      </c>
      <c r="F1031" t="s">
        <v>30</v>
      </c>
      <c r="G1031" s="7">
        <v>475000</v>
      </c>
      <c r="H1031" s="7">
        <v>209710</v>
      </c>
      <c r="I1031" s="12">
        <f>H1031/G1031*100</f>
        <v>44.149473684210527</v>
      </c>
      <c r="J1031" s="12">
        <f t="shared" si="16"/>
        <v>5.527939987389189</v>
      </c>
      <c r="K1031" s="7">
        <v>419426</v>
      </c>
      <c r="L1031" s="7">
        <v>75526</v>
      </c>
      <c r="M1031" s="7">
        <f>G1031-L1031</f>
        <v>399474</v>
      </c>
      <c r="N1031" s="7">
        <v>309819.8125</v>
      </c>
      <c r="O1031" s="22">
        <f>M1031/N1031</f>
        <v>1.2893752558190577</v>
      </c>
      <c r="P1031" s="27">
        <v>2654</v>
      </c>
      <c r="Q1031" s="32">
        <f>M1031/P1031</f>
        <v>150.51770911831198</v>
      </c>
      <c r="R1031" s="37" t="s">
        <v>2189</v>
      </c>
      <c r="S1031" s="42">
        <f>ABS(O2306-O1031)*100</f>
        <v>8.8981534227316814</v>
      </c>
      <c r="T1031" t="s">
        <v>32</v>
      </c>
      <c r="V1031" s="7">
        <v>70000</v>
      </c>
      <c r="W1031" t="s">
        <v>33</v>
      </c>
      <c r="X1031" s="17" t="s">
        <v>34</v>
      </c>
      <c r="Z1031" t="s">
        <v>2190</v>
      </c>
      <c r="AA1031">
        <v>407</v>
      </c>
      <c r="AB1031">
        <v>73</v>
      </c>
    </row>
    <row r="1032" spans="1:28" x14ac:dyDescent="0.25">
      <c r="A1032" t="s">
        <v>2193</v>
      </c>
      <c r="B1032" t="s">
        <v>2194</v>
      </c>
      <c r="C1032" s="17">
        <v>44392</v>
      </c>
      <c r="D1032" s="7">
        <v>380000</v>
      </c>
      <c r="E1032" t="s">
        <v>29</v>
      </c>
      <c r="F1032" t="s">
        <v>30</v>
      </c>
      <c r="G1032" s="7">
        <v>380000</v>
      </c>
      <c r="H1032" s="7">
        <v>194900</v>
      </c>
      <c r="I1032" s="12">
        <f>H1032/G1032*100</f>
        <v>51.289473684210527</v>
      </c>
      <c r="J1032" s="12">
        <f t="shared" si="16"/>
        <v>1.6120600126108116</v>
      </c>
      <c r="K1032" s="7">
        <v>389802</v>
      </c>
      <c r="L1032" s="7">
        <v>74084</v>
      </c>
      <c r="M1032" s="7">
        <f>G1032-L1032</f>
        <v>305916</v>
      </c>
      <c r="N1032" s="7">
        <v>284430.625</v>
      </c>
      <c r="O1032" s="22">
        <f>M1032/N1032</f>
        <v>1.0755381914306872</v>
      </c>
      <c r="P1032" s="27">
        <v>2287</v>
      </c>
      <c r="Q1032" s="32">
        <f>M1032/P1032</f>
        <v>133.76300830782685</v>
      </c>
      <c r="R1032" s="37" t="s">
        <v>2189</v>
      </c>
      <c r="S1032" s="42">
        <f>ABS(O2306-O1032)*100</f>
        <v>30.281859861568726</v>
      </c>
      <c r="T1032" t="s">
        <v>32</v>
      </c>
      <c r="V1032" s="7">
        <v>70000</v>
      </c>
      <c r="W1032" t="s">
        <v>33</v>
      </c>
      <c r="X1032" s="17" t="s">
        <v>34</v>
      </c>
      <c r="Z1032" t="s">
        <v>2190</v>
      </c>
      <c r="AA1032">
        <v>407</v>
      </c>
      <c r="AB1032">
        <v>74</v>
      </c>
    </row>
    <row r="1033" spans="1:28" x14ac:dyDescent="0.25">
      <c r="A1033" t="s">
        <v>2195</v>
      </c>
      <c r="B1033" t="s">
        <v>2196</v>
      </c>
      <c r="C1033" s="17">
        <v>44790</v>
      </c>
      <c r="D1033" s="7">
        <v>479900</v>
      </c>
      <c r="E1033" t="s">
        <v>29</v>
      </c>
      <c r="F1033" t="s">
        <v>30</v>
      </c>
      <c r="G1033" s="7">
        <v>479900</v>
      </c>
      <c r="H1033" s="7">
        <v>200290</v>
      </c>
      <c r="I1033" s="12">
        <f>H1033/G1033*100</f>
        <v>41.735778287143155</v>
      </c>
      <c r="J1033" s="12">
        <f t="shared" si="16"/>
        <v>7.9416353844565606</v>
      </c>
      <c r="K1033" s="7">
        <v>400578</v>
      </c>
      <c r="L1033" s="7">
        <v>78710</v>
      </c>
      <c r="M1033" s="7">
        <f>G1033-L1033</f>
        <v>401190</v>
      </c>
      <c r="N1033" s="7">
        <v>289971.15625</v>
      </c>
      <c r="O1033" s="22">
        <f>M1033/N1033</f>
        <v>1.3835514027957738</v>
      </c>
      <c r="P1033" s="27">
        <v>2314</v>
      </c>
      <c r="Q1033" s="32">
        <f>M1033/P1033</f>
        <v>173.3751080380294</v>
      </c>
      <c r="R1033" s="37" t="s">
        <v>2189</v>
      </c>
      <c r="S1033" s="42">
        <f>ABS(O2306-O1033)*100</f>
        <v>0.51946127493993632</v>
      </c>
      <c r="T1033" t="s">
        <v>32</v>
      </c>
      <c r="V1033" s="7">
        <v>70000</v>
      </c>
      <c r="W1033" t="s">
        <v>33</v>
      </c>
      <c r="X1033" s="17" t="s">
        <v>34</v>
      </c>
      <c r="Z1033" t="s">
        <v>2190</v>
      </c>
      <c r="AA1033">
        <v>407</v>
      </c>
      <c r="AB1033">
        <v>74</v>
      </c>
    </row>
    <row r="1034" spans="1:28" x14ac:dyDescent="0.25">
      <c r="A1034" t="s">
        <v>2197</v>
      </c>
      <c r="B1034" t="s">
        <v>2198</v>
      </c>
      <c r="C1034" s="17">
        <v>44531</v>
      </c>
      <c r="D1034" s="7">
        <v>425000</v>
      </c>
      <c r="E1034" t="s">
        <v>29</v>
      </c>
      <c r="F1034" t="s">
        <v>30</v>
      </c>
      <c r="G1034" s="7">
        <v>425000</v>
      </c>
      <c r="H1034" s="7">
        <v>203200</v>
      </c>
      <c r="I1034" s="12">
        <f>H1034/G1034*100</f>
        <v>47.811764705882354</v>
      </c>
      <c r="J1034" s="12">
        <f t="shared" si="16"/>
        <v>1.8656489657173623</v>
      </c>
      <c r="K1034" s="7">
        <v>406397</v>
      </c>
      <c r="L1034" s="7">
        <v>75045</v>
      </c>
      <c r="M1034" s="7">
        <f>G1034-L1034</f>
        <v>349955</v>
      </c>
      <c r="N1034" s="7">
        <v>298515.3125</v>
      </c>
      <c r="O1034" s="22">
        <f>M1034/N1034</f>
        <v>1.1723184216890046</v>
      </c>
      <c r="P1034" s="27">
        <v>2413</v>
      </c>
      <c r="Q1034" s="32">
        <f>M1034/P1034</f>
        <v>145.02900953170328</v>
      </c>
      <c r="R1034" s="37" t="s">
        <v>2189</v>
      </c>
      <c r="S1034" s="42">
        <f>ABS(O2306-O1034)*100</f>
        <v>20.603836835736988</v>
      </c>
      <c r="T1034" t="s">
        <v>32</v>
      </c>
      <c r="V1034" s="7">
        <v>70000</v>
      </c>
      <c r="W1034" t="s">
        <v>33</v>
      </c>
      <c r="X1034" s="17" t="s">
        <v>34</v>
      </c>
      <c r="Z1034" t="s">
        <v>2190</v>
      </c>
      <c r="AA1034">
        <v>407</v>
      </c>
      <c r="AB1034">
        <v>75</v>
      </c>
    </row>
    <row r="1035" spans="1:28" x14ac:dyDescent="0.25">
      <c r="A1035" t="s">
        <v>2199</v>
      </c>
      <c r="B1035" t="s">
        <v>2200</v>
      </c>
      <c r="C1035" s="17">
        <v>44307</v>
      </c>
      <c r="D1035" s="7">
        <v>440000</v>
      </c>
      <c r="E1035" t="s">
        <v>29</v>
      </c>
      <c r="F1035" t="s">
        <v>30</v>
      </c>
      <c r="G1035" s="7">
        <v>440000</v>
      </c>
      <c r="H1035" s="7">
        <v>221220</v>
      </c>
      <c r="I1035" s="12">
        <f>H1035/G1035*100</f>
        <v>50.277272727272724</v>
      </c>
      <c r="J1035" s="12">
        <f t="shared" si="16"/>
        <v>0.5998590556730079</v>
      </c>
      <c r="K1035" s="7">
        <v>442446</v>
      </c>
      <c r="L1035" s="7">
        <v>75526</v>
      </c>
      <c r="M1035" s="7">
        <f>G1035-L1035</f>
        <v>364474</v>
      </c>
      <c r="N1035" s="7">
        <v>330558.5625</v>
      </c>
      <c r="O1035" s="22">
        <f>M1035/N1035</f>
        <v>1.1026003902107362</v>
      </c>
      <c r="P1035" s="27">
        <v>2766</v>
      </c>
      <c r="Q1035" s="32">
        <f>M1035/P1035</f>
        <v>131.76934201012293</v>
      </c>
      <c r="R1035" s="37" t="s">
        <v>2189</v>
      </c>
      <c r="S1035" s="42">
        <f>ABS(O2306-O1035)*100</f>
        <v>27.575639983563825</v>
      </c>
      <c r="T1035" t="s">
        <v>32</v>
      </c>
      <c r="V1035" s="7">
        <v>70000</v>
      </c>
      <c r="W1035" t="s">
        <v>33</v>
      </c>
      <c r="X1035" s="17" t="s">
        <v>34</v>
      </c>
      <c r="Z1035" t="s">
        <v>2190</v>
      </c>
      <c r="AA1035">
        <v>407</v>
      </c>
      <c r="AB1035">
        <v>75</v>
      </c>
    </row>
    <row r="1036" spans="1:28" x14ac:dyDescent="0.25">
      <c r="A1036" t="s">
        <v>2201</v>
      </c>
      <c r="B1036" t="s">
        <v>2202</v>
      </c>
      <c r="C1036" s="17">
        <v>44463</v>
      </c>
      <c r="D1036" s="7">
        <v>500000</v>
      </c>
      <c r="E1036" t="s">
        <v>29</v>
      </c>
      <c r="F1036" t="s">
        <v>30</v>
      </c>
      <c r="G1036" s="7">
        <v>500000</v>
      </c>
      <c r="H1036" s="7">
        <v>217150</v>
      </c>
      <c r="I1036" s="12">
        <f>H1036/G1036*100</f>
        <v>43.43</v>
      </c>
      <c r="J1036" s="12">
        <f t="shared" si="16"/>
        <v>6.2474136715997162</v>
      </c>
      <c r="K1036" s="7">
        <v>434309</v>
      </c>
      <c r="L1036" s="7">
        <v>74084</v>
      </c>
      <c r="M1036" s="7">
        <f>G1036-L1036</f>
        <v>425916</v>
      </c>
      <c r="N1036" s="7">
        <v>324527.03125</v>
      </c>
      <c r="O1036" s="22">
        <f>M1036/N1036</f>
        <v>1.3124207199612128</v>
      </c>
      <c r="P1036" s="27">
        <v>2767</v>
      </c>
      <c r="Q1036" s="32">
        <f>M1036/P1036</f>
        <v>153.92699674737983</v>
      </c>
      <c r="R1036" s="37" t="s">
        <v>2189</v>
      </c>
      <c r="S1036" s="42">
        <f>ABS(O2306-O1036)*100</f>
        <v>6.5936070085161669</v>
      </c>
      <c r="T1036" t="s">
        <v>32</v>
      </c>
      <c r="V1036" s="7">
        <v>70000</v>
      </c>
      <c r="W1036" t="s">
        <v>33</v>
      </c>
      <c r="X1036" s="17" t="s">
        <v>34</v>
      </c>
      <c r="Z1036" t="s">
        <v>2190</v>
      </c>
      <c r="AA1036">
        <v>407</v>
      </c>
      <c r="AB1036">
        <v>74</v>
      </c>
    </row>
    <row r="1037" spans="1:28" x14ac:dyDescent="0.25">
      <c r="A1037" t="s">
        <v>2203</v>
      </c>
      <c r="B1037" t="s">
        <v>2204</v>
      </c>
      <c r="C1037" s="17">
        <v>44295</v>
      </c>
      <c r="D1037" s="7">
        <v>401000</v>
      </c>
      <c r="E1037" t="s">
        <v>29</v>
      </c>
      <c r="F1037" t="s">
        <v>30</v>
      </c>
      <c r="G1037" s="7">
        <v>401000</v>
      </c>
      <c r="H1037" s="7">
        <v>213980</v>
      </c>
      <c r="I1037" s="12">
        <f>H1037/G1037*100</f>
        <v>53.361596009975067</v>
      </c>
      <c r="J1037" s="12">
        <f t="shared" si="16"/>
        <v>3.6841823383753507</v>
      </c>
      <c r="K1037" s="7">
        <v>427958</v>
      </c>
      <c r="L1037" s="7">
        <v>76968</v>
      </c>
      <c r="M1037" s="7">
        <f>G1037-L1037</f>
        <v>324032</v>
      </c>
      <c r="N1037" s="7">
        <v>316207.21875</v>
      </c>
      <c r="O1037" s="22">
        <f>M1037/N1037</f>
        <v>1.0247457388257364</v>
      </c>
      <c r="P1037" s="27">
        <v>2541</v>
      </c>
      <c r="Q1037" s="32">
        <f>M1037/P1037</f>
        <v>127.52144824872097</v>
      </c>
      <c r="R1037" s="37" t="s">
        <v>2189</v>
      </c>
      <c r="S1037" s="42">
        <f>ABS(O2306-O1037)*100</f>
        <v>35.361105122063805</v>
      </c>
      <c r="T1037" t="s">
        <v>32</v>
      </c>
      <c r="V1037" s="7">
        <v>70000</v>
      </c>
      <c r="W1037" t="s">
        <v>33</v>
      </c>
      <c r="X1037" s="17" t="s">
        <v>34</v>
      </c>
      <c r="Z1037" t="s">
        <v>2190</v>
      </c>
      <c r="AA1037">
        <v>407</v>
      </c>
      <c r="AB1037">
        <v>74</v>
      </c>
    </row>
    <row r="1038" spans="1:28" x14ac:dyDescent="0.25">
      <c r="A1038" t="s">
        <v>2205</v>
      </c>
      <c r="B1038" t="s">
        <v>2206</v>
      </c>
      <c r="C1038" s="17">
        <v>44330</v>
      </c>
      <c r="D1038" s="7">
        <v>465000</v>
      </c>
      <c r="E1038" t="s">
        <v>29</v>
      </c>
      <c r="F1038" t="s">
        <v>30</v>
      </c>
      <c r="G1038" s="7">
        <v>465000</v>
      </c>
      <c r="H1038" s="7">
        <v>222970</v>
      </c>
      <c r="I1038" s="12">
        <f>H1038/G1038*100</f>
        <v>47.950537634408605</v>
      </c>
      <c r="J1038" s="12">
        <f t="shared" si="16"/>
        <v>1.7268760371911114</v>
      </c>
      <c r="K1038" s="7">
        <v>445947</v>
      </c>
      <c r="L1038" s="7">
        <v>81713</v>
      </c>
      <c r="M1038" s="7">
        <f>G1038-L1038</f>
        <v>383287</v>
      </c>
      <c r="N1038" s="7">
        <v>328138.75</v>
      </c>
      <c r="O1038" s="22">
        <f>M1038/N1038</f>
        <v>1.168063814468727</v>
      </c>
      <c r="P1038" s="27">
        <v>2640</v>
      </c>
      <c r="Q1038" s="32">
        <f>M1038/P1038</f>
        <v>145.1844696969697</v>
      </c>
      <c r="R1038" s="37" t="s">
        <v>2189</v>
      </c>
      <c r="S1038" s="42">
        <f>ABS(O2306-O1038)*100</f>
        <v>21.02929755776475</v>
      </c>
      <c r="T1038" t="s">
        <v>32</v>
      </c>
      <c r="V1038" s="7">
        <v>70000</v>
      </c>
      <c r="W1038" t="s">
        <v>33</v>
      </c>
      <c r="X1038" s="17" t="s">
        <v>34</v>
      </c>
      <c r="Z1038" t="s">
        <v>2190</v>
      </c>
      <c r="AA1038">
        <v>407</v>
      </c>
      <c r="AB1038">
        <v>73</v>
      </c>
    </row>
    <row r="1039" spans="1:28" x14ac:dyDescent="0.25">
      <c r="A1039" t="s">
        <v>2207</v>
      </c>
      <c r="B1039" t="s">
        <v>2208</v>
      </c>
      <c r="C1039" s="17">
        <v>44841</v>
      </c>
      <c r="D1039" s="7">
        <v>425000</v>
      </c>
      <c r="E1039" t="s">
        <v>29</v>
      </c>
      <c r="F1039" t="s">
        <v>30</v>
      </c>
      <c r="G1039" s="7">
        <v>425000</v>
      </c>
      <c r="H1039" s="7">
        <v>199870</v>
      </c>
      <c r="I1039" s="12">
        <f>H1039/G1039*100</f>
        <v>47.02823529411765</v>
      </c>
      <c r="J1039" s="12">
        <f t="shared" si="16"/>
        <v>2.6491783774820661</v>
      </c>
      <c r="K1039" s="7">
        <v>399735</v>
      </c>
      <c r="L1039" s="7">
        <v>75526</v>
      </c>
      <c r="M1039" s="7">
        <f>G1039-L1039</f>
        <v>349474</v>
      </c>
      <c r="N1039" s="7">
        <v>292080.1875</v>
      </c>
      <c r="O1039" s="22">
        <f>M1039/N1039</f>
        <v>1.1965001905512678</v>
      </c>
      <c r="P1039" s="27">
        <v>2220</v>
      </c>
      <c r="Q1039" s="32">
        <f>M1039/P1039</f>
        <v>157.42072072072071</v>
      </c>
      <c r="R1039" s="37" t="s">
        <v>2189</v>
      </c>
      <c r="S1039" s="42">
        <f>ABS(O2306-O1039)*100</f>
        <v>18.185659949510669</v>
      </c>
      <c r="T1039" t="s">
        <v>32</v>
      </c>
      <c r="V1039" s="7">
        <v>70000</v>
      </c>
      <c r="W1039" t="s">
        <v>33</v>
      </c>
      <c r="X1039" s="17" t="s">
        <v>34</v>
      </c>
      <c r="Z1039" t="s">
        <v>2190</v>
      </c>
      <c r="AA1039">
        <v>407</v>
      </c>
      <c r="AB1039">
        <v>73</v>
      </c>
    </row>
    <row r="1040" spans="1:28" x14ac:dyDescent="0.25">
      <c r="A1040" t="s">
        <v>2209</v>
      </c>
      <c r="B1040" t="s">
        <v>2210</v>
      </c>
      <c r="C1040" s="17">
        <v>44869</v>
      </c>
      <c r="D1040" s="7">
        <v>360000</v>
      </c>
      <c r="E1040" t="s">
        <v>29</v>
      </c>
      <c r="F1040" t="s">
        <v>30</v>
      </c>
      <c r="G1040" s="7">
        <v>360000</v>
      </c>
      <c r="H1040" s="7">
        <v>185620</v>
      </c>
      <c r="I1040" s="12">
        <f>H1040/G1040*100</f>
        <v>51.56111111111111</v>
      </c>
      <c r="J1040" s="12">
        <f t="shared" si="16"/>
        <v>1.8836974395113941</v>
      </c>
      <c r="K1040" s="7">
        <v>371240</v>
      </c>
      <c r="L1040" s="7">
        <v>66182</v>
      </c>
      <c r="M1040" s="7">
        <f>G1040-L1040</f>
        <v>293818</v>
      </c>
      <c r="N1040" s="7">
        <v>203372</v>
      </c>
      <c r="O1040" s="22">
        <f>M1040/N1040</f>
        <v>1.4447318214896838</v>
      </c>
      <c r="P1040" s="27">
        <v>1911</v>
      </c>
      <c r="Q1040" s="32">
        <f>M1040/P1040</f>
        <v>153.75091575091574</v>
      </c>
      <c r="R1040" s="37" t="s">
        <v>2211</v>
      </c>
      <c r="S1040" s="42">
        <f>ABS(O2306-O1040)*100</f>
        <v>6.6375031443309362</v>
      </c>
      <c r="T1040" t="s">
        <v>74</v>
      </c>
      <c r="V1040" s="7">
        <v>49500</v>
      </c>
      <c r="W1040" t="s">
        <v>33</v>
      </c>
      <c r="X1040" s="17" t="s">
        <v>34</v>
      </c>
      <c r="Z1040" t="s">
        <v>1668</v>
      </c>
      <c r="AA1040">
        <v>401</v>
      </c>
      <c r="AB1040">
        <v>57</v>
      </c>
    </row>
    <row r="1041" spans="1:28" x14ac:dyDescent="0.25">
      <c r="A1041" t="s">
        <v>2212</v>
      </c>
      <c r="B1041" t="s">
        <v>2213</v>
      </c>
      <c r="C1041" s="17">
        <v>44781</v>
      </c>
      <c r="D1041" s="7">
        <v>320000</v>
      </c>
      <c r="E1041" t="s">
        <v>29</v>
      </c>
      <c r="F1041" t="s">
        <v>30</v>
      </c>
      <c r="G1041" s="7">
        <v>320000</v>
      </c>
      <c r="H1041" s="7">
        <v>137380</v>
      </c>
      <c r="I1041" s="12">
        <f>H1041/G1041*100</f>
        <v>42.931249999999999</v>
      </c>
      <c r="J1041" s="12">
        <f t="shared" si="16"/>
        <v>6.7461636715997173</v>
      </c>
      <c r="K1041" s="7">
        <v>274750</v>
      </c>
      <c r="L1041" s="7">
        <v>52330</v>
      </c>
      <c r="M1041" s="7">
        <f>G1041-L1041</f>
        <v>267670</v>
      </c>
      <c r="N1041" s="7">
        <v>148280</v>
      </c>
      <c r="O1041" s="22">
        <f>M1041/N1041</f>
        <v>1.8051659023469113</v>
      </c>
      <c r="P1041" s="27">
        <v>1868</v>
      </c>
      <c r="Q1041" s="32">
        <f>M1041/P1041</f>
        <v>143.29229122055673</v>
      </c>
      <c r="R1041" s="37" t="s">
        <v>2211</v>
      </c>
      <c r="S1041" s="42">
        <f>ABS(O2306-O1041)*100</f>
        <v>42.680911230053688</v>
      </c>
      <c r="T1041" t="s">
        <v>74</v>
      </c>
      <c r="V1041" s="7">
        <v>49500</v>
      </c>
      <c r="W1041" t="s">
        <v>33</v>
      </c>
      <c r="X1041" s="17" t="s">
        <v>34</v>
      </c>
      <c r="Z1041" t="s">
        <v>1668</v>
      </c>
      <c r="AA1041">
        <v>401</v>
      </c>
      <c r="AB1041">
        <v>47</v>
      </c>
    </row>
    <row r="1042" spans="1:28" x14ac:dyDescent="0.25">
      <c r="A1042" t="s">
        <v>2214</v>
      </c>
      <c r="B1042" t="s">
        <v>2215</v>
      </c>
      <c r="C1042" s="17">
        <v>44386</v>
      </c>
      <c r="D1042" s="7">
        <v>440000</v>
      </c>
      <c r="E1042" t="s">
        <v>29</v>
      </c>
      <c r="F1042" t="s">
        <v>30</v>
      </c>
      <c r="G1042" s="7">
        <v>440000</v>
      </c>
      <c r="H1042" s="7">
        <v>231670</v>
      </c>
      <c r="I1042" s="12">
        <f>H1042/G1042*100</f>
        <v>52.652272727272731</v>
      </c>
      <c r="J1042" s="12">
        <f t="shared" si="16"/>
        <v>2.974859055673015</v>
      </c>
      <c r="K1042" s="7">
        <v>463336</v>
      </c>
      <c r="L1042" s="7">
        <v>77756</v>
      </c>
      <c r="M1042" s="7">
        <f>G1042-L1042</f>
        <v>362244</v>
      </c>
      <c r="N1042" s="7">
        <v>464554.21875</v>
      </c>
      <c r="O1042" s="22">
        <f>M1042/N1042</f>
        <v>0.77976689346339079</v>
      </c>
      <c r="P1042" s="27">
        <v>3043</v>
      </c>
      <c r="Q1042" s="32">
        <f>M1042/P1042</f>
        <v>119.04173512980611</v>
      </c>
      <c r="R1042" s="37" t="s">
        <v>2216</v>
      </c>
      <c r="S1042" s="42">
        <f>ABS(O2306-O1042)*100</f>
        <v>59.85898965829837</v>
      </c>
      <c r="T1042" t="s">
        <v>32</v>
      </c>
      <c r="V1042" s="7">
        <v>70000</v>
      </c>
      <c r="W1042" t="s">
        <v>33</v>
      </c>
      <c r="X1042" s="17" t="s">
        <v>34</v>
      </c>
      <c r="Z1042" t="s">
        <v>2190</v>
      </c>
      <c r="AA1042">
        <v>407</v>
      </c>
      <c r="AB1042">
        <v>77</v>
      </c>
    </row>
    <row r="1043" spans="1:28" x14ac:dyDescent="0.25">
      <c r="A1043" t="s">
        <v>2217</v>
      </c>
      <c r="B1043" t="s">
        <v>2218</v>
      </c>
      <c r="C1043" s="17">
        <v>44546</v>
      </c>
      <c r="D1043" s="7">
        <v>265000</v>
      </c>
      <c r="E1043" t="s">
        <v>29</v>
      </c>
      <c r="F1043" t="s">
        <v>30</v>
      </c>
      <c r="G1043" s="7">
        <v>265000</v>
      </c>
      <c r="H1043" s="7">
        <v>151790</v>
      </c>
      <c r="I1043" s="12">
        <f>H1043/G1043*100</f>
        <v>57.279245283018867</v>
      </c>
      <c r="J1043" s="12">
        <f t="shared" si="16"/>
        <v>7.6018316114191506</v>
      </c>
      <c r="K1043" s="7">
        <v>303570</v>
      </c>
      <c r="L1043" s="7">
        <v>58018</v>
      </c>
      <c r="M1043" s="7">
        <f>G1043-L1043</f>
        <v>206982</v>
      </c>
      <c r="N1043" s="7">
        <v>163701.328125</v>
      </c>
      <c r="O1043" s="22">
        <f>M1043/N1043</f>
        <v>1.2643880313661933</v>
      </c>
      <c r="P1043" s="27">
        <v>1628</v>
      </c>
      <c r="Q1043" s="32">
        <f>M1043/P1043</f>
        <v>127.13882063882063</v>
      </c>
      <c r="R1043" s="37" t="s">
        <v>2211</v>
      </c>
      <c r="S1043" s="42">
        <f>ABS(O2306-O1043)*100</f>
        <v>11.396875868018119</v>
      </c>
      <c r="T1043" t="s">
        <v>74</v>
      </c>
      <c r="V1043" s="7">
        <v>49500</v>
      </c>
      <c r="W1043" t="s">
        <v>33</v>
      </c>
      <c r="X1043" s="17" t="s">
        <v>34</v>
      </c>
      <c r="Z1043" t="s">
        <v>1668</v>
      </c>
      <c r="AA1043">
        <v>401</v>
      </c>
      <c r="AB1043">
        <v>53</v>
      </c>
    </row>
    <row r="1044" spans="1:28" x14ac:dyDescent="0.25">
      <c r="A1044" t="s">
        <v>2219</v>
      </c>
      <c r="B1044" t="s">
        <v>2220</v>
      </c>
      <c r="C1044" s="17">
        <v>44309</v>
      </c>
      <c r="D1044" s="7">
        <v>223000</v>
      </c>
      <c r="E1044" t="s">
        <v>29</v>
      </c>
      <c r="F1044" t="s">
        <v>30</v>
      </c>
      <c r="G1044" s="7">
        <v>223000</v>
      </c>
      <c r="H1044" s="7">
        <v>114060</v>
      </c>
      <c r="I1044" s="12">
        <f>H1044/G1044*100</f>
        <v>51.147982062780272</v>
      </c>
      <c r="J1044" s="12">
        <f t="shared" si="16"/>
        <v>1.4705683911805565</v>
      </c>
      <c r="K1044" s="7">
        <v>228111</v>
      </c>
      <c r="L1044" s="7">
        <v>52303</v>
      </c>
      <c r="M1044" s="7">
        <f>G1044-L1044</f>
        <v>170697</v>
      </c>
      <c r="N1044" s="7">
        <v>117205.3359375</v>
      </c>
      <c r="O1044" s="22">
        <f>M1044/N1044</f>
        <v>1.4563927370254248</v>
      </c>
      <c r="P1044" s="27">
        <v>1477</v>
      </c>
      <c r="Q1044" s="32">
        <f>M1044/P1044</f>
        <v>115.57007447528774</v>
      </c>
      <c r="R1044" s="37" t="s">
        <v>2211</v>
      </c>
      <c r="S1044" s="42">
        <f>ABS(O2306-O1044)*100</f>
        <v>7.8035946979050363</v>
      </c>
      <c r="T1044" t="s">
        <v>74</v>
      </c>
      <c r="V1044" s="7">
        <v>49500</v>
      </c>
      <c r="W1044" t="s">
        <v>33</v>
      </c>
      <c r="X1044" s="17" t="s">
        <v>34</v>
      </c>
      <c r="Z1044" t="s">
        <v>1668</v>
      </c>
      <c r="AA1044">
        <v>401</v>
      </c>
      <c r="AB1044">
        <v>45</v>
      </c>
    </row>
    <row r="1045" spans="1:28" x14ac:dyDescent="0.25">
      <c r="A1045" t="s">
        <v>2221</v>
      </c>
      <c r="B1045" t="s">
        <v>2222</v>
      </c>
      <c r="C1045" s="17">
        <v>44764</v>
      </c>
      <c r="D1045" s="7">
        <v>425000</v>
      </c>
      <c r="E1045" t="s">
        <v>29</v>
      </c>
      <c r="F1045" t="s">
        <v>30</v>
      </c>
      <c r="G1045" s="7">
        <v>425000</v>
      </c>
      <c r="H1045" s="7">
        <v>210930</v>
      </c>
      <c r="I1045" s="12">
        <f>H1045/G1045*100</f>
        <v>49.630588235294113</v>
      </c>
      <c r="J1045" s="12">
        <f t="shared" si="16"/>
        <v>4.6825436305603318E-2</v>
      </c>
      <c r="K1045" s="7">
        <v>421864</v>
      </c>
      <c r="L1045" s="7">
        <v>86006</v>
      </c>
      <c r="M1045" s="7">
        <f>G1045-L1045</f>
        <v>338994</v>
      </c>
      <c r="N1045" s="7">
        <v>302574.78125</v>
      </c>
      <c r="O1045" s="22">
        <f>M1045/N1045</f>
        <v>1.1203643562082224</v>
      </c>
      <c r="P1045" s="27">
        <v>2485</v>
      </c>
      <c r="Q1045" s="32">
        <f>M1045/P1045</f>
        <v>136.41609657947686</v>
      </c>
      <c r="R1045" s="37" t="s">
        <v>2189</v>
      </c>
      <c r="S1045" s="42">
        <f>ABS(O2306-O1045)*100</f>
        <v>25.799243383815206</v>
      </c>
      <c r="T1045" t="s">
        <v>32</v>
      </c>
      <c r="V1045" s="7">
        <v>80000</v>
      </c>
      <c r="W1045" t="s">
        <v>33</v>
      </c>
      <c r="X1045" s="17" t="s">
        <v>34</v>
      </c>
      <c r="Z1045" t="s">
        <v>2190</v>
      </c>
      <c r="AA1045">
        <v>407</v>
      </c>
      <c r="AB1045">
        <v>75</v>
      </c>
    </row>
    <row r="1046" spans="1:28" x14ac:dyDescent="0.25">
      <c r="A1046" t="s">
        <v>2223</v>
      </c>
      <c r="B1046" t="s">
        <v>2224</v>
      </c>
      <c r="C1046" s="17">
        <v>44985</v>
      </c>
      <c r="D1046" s="7">
        <v>475000</v>
      </c>
      <c r="E1046" t="s">
        <v>29</v>
      </c>
      <c r="F1046" t="s">
        <v>30</v>
      </c>
      <c r="G1046" s="7">
        <v>475000</v>
      </c>
      <c r="H1046" s="7">
        <v>238600</v>
      </c>
      <c r="I1046" s="12">
        <f>H1046/G1046*100</f>
        <v>50.231578947368419</v>
      </c>
      <c r="J1046" s="12">
        <f t="shared" si="16"/>
        <v>0.55416527576870322</v>
      </c>
      <c r="K1046" s="7">
        <v>477208</v>
      </c>
      <c r="L1046" s="7">
        <v>85238</v>
      </c>
      <c r="M1046" s="7">
        <f>G1046-L1046</f>
        <v>389762</v>
      </c>
      <c r="N1046" s="7">
        <v>353126.125</v>
      </c>
      <c r="O1046" s="22">
        <f>M1046/N1046</f>
        <v>1.1037472800971608</v>
      </c>
      <c r="P1046" s="27">
        <v>2706</v>
      </c>
      <c r="Q1046" s="32">
        <f>M1046/P1046</f>
        <v>144.03621581670362</v>
      </c>
      <c r="R1046" s="37" t="s">
        <v>2189</v>
      </c>
      <c r="S1046" s="42">
        <f>ABS(O2306-O1046)*100</f>
        <v>27.460950994921362</v>
      </c>
      <c r="T1046" t="s">
        <v>32</v>
      </c>
      <c r="V1046" s="7">
        <v>80000</v>
      </c>
      <c r="W1046" t="s">
        <v>33</v>
      </c>
      <c r="X1046" s="17" t="s">
        <v>34</v>
      </c>
      <c r="Z1046" t="s">
        <v>2190</v>
      </c>
      <c r="AA1046">
        <v>407</v>
      </c>
      <c r="AB1046">
        <v>76</v>
      </c>
    </row>
    <row r="1047" spans="1:28" x14ac:dyDescent="0.25">
      <c r="A1047" t="s">
        <v>2225</v>
      </c>
      <c r="B1047" t="s">
        <v>2226</v>
      </c>
      <c r="C1047" s="17">
        <v>44701</v>
      </c>
      <c r="D1047" s="7">
        <v>525000</v>
      </c>
      <c r="E1047" t="s">
        <v>29</v>
      </c>
      <c r="F1047" t="s">
        <v>30</v>
      </c>
      <c r="G1047" s="7">
        <v>525000</v>
      </c>
      <c r="H1047" s="7">
        <v>267150</v>
      </c>
      <c r="I1047" s="12">
        <f>H1047/G1047*100</f>
        <v>50.885714285714286</v>
      </c>
      <c r="J1047" s="12">
        <f t="shared" si="16"/>
        <v>1.2083006141145702</v>
      </c>
      <c r="K1047" s="7">
        <v>534298</v>
      </c>
      <c r="L1047" s="7">
        <v>92959</v>
      </c>
      <c r="M1047" s="7">
        <f>G1047-L1047</f>
        <v>432041</v>
      </c>
      <c r="N1047" s="7">
        <v>397602.6875</v>
      </c>
      <c r="O1047" s="22">
        <f>M1047/N1047</f>
        <v>1.0866148886380453</v>
      </c>
      <c r="P1047" s="27">
        <v>2791</v>
      </c>
      <c r="Q1047" s="32">
        <f>M1047/P1047</f>
        <v>154.79792189179506</v>
      </c>
      <c r="R1047" s="37" t="s">
        <v>2189</v>
      </c>
      <c r="S1047" s="42">
        <f>ABS(O2306-O1047)*100</f>
        <v>29.174190140832913</v>
      </c>
      <c r="T1047" t="s">
        <v>32</v>
      </c>
      <c r="V1047" s="7">
        <v>85000</v>
      </c>
      <c r="W1047" t="s">
        <v>33</v>
      </c>
      <c r="X1047" s="17" t="s">
        <v>34</v>
      </c>
      <c r="Z1047" t="s">
        <v>2190</v>
      </c>
      <c r="AA1047">
        <v>407</v>
      </c>
      <c r="AB1047">
        <v>75</v>
      </c>
    </row>
    <row r="1048" spans="1:28" x14ac:dyDescent="0.25">
      <c r="A1048" t="s">
        <v>2227</v>
      </c>
      <c r="B1048" t="s">
        <v>2228</v>
      </c>
      <c r="C1048" s="17">
        <v>44376</v>
      </c>
      <c r="D1048" s="7">
        <v>450000</v>
      </c>
      <c r="E1048" t="s">
        <v>29</v>
      </c>
      <c r="F1048" t="s">
        <v>30</v>
      </c>
      <c r="G1048" s="7">
        <v>450000</v>
      </c>
      <c r="H1048" s="7">
        <v>220630</v>
      </c>
      <c r="I1048" s="12">
        <f>H1048/G1048*100</f>
        <v>49.028888888888886</v>
      </c>
      <c r="J1048" s="12">
        <f t="shared" si="16"/>
        <v>0.64852478271082958</v>
      </c>
      <c r="K1048" s="7">
        <v>441260</v>
      </c>
      <c r="L1048" s="7">
        <v>90399</v>
      </c>
      <c r="M1048" s="7">
        <f>G1048-L1048</f>
        <v>359601</v>
      </c>
      <c r="N1048" s="7">
        <v>316091</v>
      </c>
      <c r="O1048" s="22">
        <f>M1048/N1048</f>
        <v>1.1376502336352505</v>
      </c>
      <c r="P1048" s="27">
        <v>2458</v>
      </c>
      <c r="Q1048" s="32">
        <f>M1048/P1048</f>
        <v>146.29820992676974</v>
      </c>
      <c r="R1048" s="37" t="s">
        <v>2189</v>
      </c>
      <c r="S1048" s="42">
        <f>ABS(O2306-O1048)*100</f>
        <v>24.070655641112392</v>
      </c>
      <c r="T1048" t="s">
        <v>496</v>
      </c>
      <c r="V1048" s="7">
        <v>80000</v>
      </c>
      <c r="W1048" t="s">
        <v>33</v>
      </c>
      <c r="X1048" s="17" t="s">
        <v>34</v>
      </c>
      <c r="Z1048" t="s">
        <v>2190</v>
      </c>
      <c r="AA1048">
        <v>407</v>
      </c>
      <c r="AB1048">
        <v>75</v>
      </c>
    </row>
    <row r="1049" spans="1:28" x14ac:dyDescent="0.25">
      <c r="A1049" t="s">
        <v>2229</v>
      </c>
      <c r="B1049" t="s">
        <v>2230</v>
      </c>
      <c r="C1049" s="17">
        <v>44315</v>
      </c>
      <c r="D1049" s="7">
        <v>381000</v>
      </c>
      <c r="E1049" t="s">
        <v>29</v>
      </c>
      <c r="F1049" t="s">
        <v>30</v>
      </c>
      <c r="G1049" s="7">
        <v>381000</v>
      </c>
      <c r="H1049" s="7">
        <v>213050</v>
      </c>
      <c r="I1049" s="12">
        <f>H1049/G1049*100</f>
        <v>55.918635170603672</v>
      </c>
      <c r="J1049" s="12">
        <f t="shared" si="16"/>
        <v>6.2412214990039558</v>
      </c>
      <c r="K1049" s="7">
        <v>426099</v>
      </c>
      <c r="L1049" s="7">
        <v>75238</v>
      </c>
      <c r="M1049" s="7">
        <f>G1049-L1049</f>
        <v>305762</v>
      </c>
      <c r="N1049" s="7">
        <v>316091</v>
      </c>
      <c r="O1049" s="22">
        <f>M1049/N1049</f>
        <v>0.96732270137397147</v>
      </c>
      <c r="P1049" s="27">
        <v>2303</v>
      </c>
      <c r="Q1049" s="32">
        <f>M1049/P1049</f>
        <v>132.76682587928789</v>
      </c>
      <c r="R1049" s="37" t="s">
        <v>2189</v>
      </c>
      <c r="S1049" s="42">
        <f>ABS(O2306-O1049)*100</f>
        <v>41.103408867240297</v>
      </c>
      <c r="T1049" t="s">
        <v>32</v>
      </c>
      <c r="V1049" s="7">
        <v>70000</v>
      </c>
      <c r="W1049" t="s">
        <v>33</v>
      </c>
      <c r="X1049" s="17" t="s">
        <v>34</v>
      </c>
      <c r="Z1049" t="s">
        <v>2190</v>
      </c>
      <c r="AA1049">
        <v>407</v>
      </c>
      <c r="AB1049">
        <v>76</v>
      </c>
    </row>
    <row r="1050" spans="1:28" x14ac:dyDescent="0.25">
      <c r="A1050" t="s">
        <v>2231</v>
      </c>
      <c r="B1050" t="s">
        <v>2232</v>
      </c>
      <c r="C1050" s="17">
        <v>44337</v>
      </c>
      <c r="D1050" s="7">
        <v>375000</v>
      </c>
      <c r="E1050" t="s">
        <v>29</v>
      </c>
      <c r="F1050" t="s">
        <v>30</v>
      </c>
      <c r="G1050" s="7">
        <v>375000</v>
      </c>
      <c r="H1050" s="7">
        <v>225250</v>
      </c>
      <c r="I1050" s="12">
        <f>H1050/G1050*100</f>
        <v>60.06666666666667</v>
      </c>
      <c r="J1050" s="12">
        <f t="shared" si="16"/>
        <v>10.389252995066954</v>
      </c>
      <c r="K1050" s="7">
        <v>450496</v>
      </c>
      <c r="L1050" s="7">
        <v>75238</v>
      </c>
      <c r="M1050" s="7">
        <f>G1050-L1050</f>
        <v>299762</v>
      </c>
      <c r="N1050" s="7">
        <v>338070.28125</v>
      </c>
      <c r="O1050" s="22">
        <f>M1050/N1050</f>
        <v>0.8866854515920275</v>
      </c>
      <c r="P1050" s="27">
        <v>2660</v>
      </c>
      <c r="Q1050" s="32">
        <f>M1050/P1050</f>
        <v>112.69248120300752</v>
      </c>
      <c r="R1050" s="37" t="s">
        <v>2189</v>
      </c>
      <c r="S1050" s="42">
        <f>ABS(O2306-O1050)*100</f>
        <v>49.167133845434698</v>
      </c>
      <c r="T1050" t="s">
        <v>32</v>
      </c>
      <c r="V1050" s="7">
        <v>70000</v>
      </c>
      <c r="W1050" t="s">
        <v>33</v>
      </c>
      <c r="X1050" s="17" t="s">
        <v>34</v>
      </c>
      <c r="Z1050" t="s">
        <v>2190</v>
      </c>
      <c r="AA1050">
        <v>407</v>
      </c>
      <c r="AB1050">
        <v>76</v>
      </c>
    </row>
    <row r="1051" spans="1:28" x14ac:dyDescent="0.25">
      <c r="A1051" t="s">
        <v>2233</v>
      </c>
      <c r="B1051" t="s">
        <v>2234</v>
      </c>
      <c r="C1051" s="17">
        <v>44410</v>
      </c>
      <c r="D1051" s="7">
        <v>330000</v>
      </c>
      <c r="E1051" t="s">
        <v>29</v>
      </c>
      <c r="F1051" t="s">
        <v>30</v>
      </c>
      <c r="G1051" s="7">
        <v>330000</v>
      </c>
      <c r="H1051" s="7">
        <v>207560</v>
      </c>
      <c r="I1051" s="12">
        <f>H1051/G1051*100</f>
        <v>62.896969696969698</v>
      </c>
      <c r="J1051" s="12">
        <f t="shared" si="16"/>
        <v>13.219556025369982</v>
      </c>
      <c r="K1051" s="7">
        <v>415119</v>
      </c>
      <c r="L1051" s="7">
        <v>76006</v>
      </c>
      <c r="M1051" s="7">
        <f>G1051-L1051</f>
        <v>253994</v>
      </c>
      <c r="N1051" s="7">
        <v>305507.21875</v>
      </c>
      <c r="O1051" s="22">
        <f>M1051/N1051</f>
        <v>0.83138461028590671</v>
      </c>
      <c r="P1051" s="27">
        <v>2486</v>
      </c>
      <c r="Q1051" s="32">
        <f>M1051/P1051</f>
        <v>102.16975060337892</v>
      </c>
      <c r="R1051" s="37" t="s">
        <v>2189</v>
      </c>
      <c r="S1051" s="42">
        <f>ABS(O2306-O1051)*100</f>
        <v>54.697217976046772</v>
      </c>
      <c r="T1051" t="s">
        <v>32</v>
      </c>
      <c r="V1051" s="7">
        <v>70000</v>
      </c>
      <c r="W1051" t="s">
        <v>33</v>
      </c>
      <c r="X1051" s="17" t="s">
        <v>34</v>
      </c>
      <c r="Z1051" t="s">
        <v>2190</v>
      </c>
      <c r="AA1051">
        <v>407</v>
      </c>
      <c r="AB1051">
        <v>75</v>
      </c>
    </row>
    <row r="1052" spans="1:28" x14ac:dyDescent="0.25">
      <c r="A1052" t="s">
        <v>2235</v>
      </c>
      <c r="B1052" t="s">
        <v>2236</v>
      </c>
      <c r="C1052" s="17">
        <v>44816</v>
      </c>
      <c r="D1052" s="7">
        <v>470000</v>
      </c>
      <c r="E1052" t="s">
        <v>29</v>
      </c>
      <c r="F1052" t="s">
        <v>30</v>
      </c>
      <c r="G1052" s="7">
        <v>470000</v>
      </c>
      <c r="H1052" s="7">
        <v>220010</v>
      </c>
      <c r="I1052" s="12">
        <f>H1052/G1052*100</f>
        <v>46.810638297872345</v>
      </c>
      <c r="J1052" s="12">
        <f t="shared" si="16"/>
        <v>2.8667753737273713</v>
      </c>
      <c r="K1052" s="7">
        <v>440010</v>
      </c>
      <c r="L1052" s="7">
        <v>77761</v>
      </c>
      <c r="M1052" s="7">
        <f>G1052-L1052</f>
        <v>392239</v>
      </c>
      <c r="N1052" s="7">
        <v>326350.4375</v>
      </c>
      <c r="O1052" s="22">
        <f>M1052/N1052</f>
        <v>1.2018951253895591</v>
      </c>
      <c r="P1052" s="27">
        <v>2649</v>
      </c>
      <c r="Q1052" s="32">
        <f>M1052/P1052</f>
        <v>148.07059267648168</v>
      </c>
      <c r="R1052" s="37" t="s">
        <v>2189</v>
      </c>
      <c r="S1052" s="42">
        <f>ABS(O2306-O1052)*100</f>
        <v>17.646166465681535</v>
      </c>
      <c r="T1052" t="s">
        <v>32</v>
      </c>
      <c r="V1052" s="7">
        <v>70000</v>
      </c>
      <c r="W1052" t="s">
        <v>33</v>
      </c>
      <c r="X1052" s="17" t="s">
        <v>34</v>
      </c>
      <c r="Z1052" t="s">
        <v>2190</v>
      </c>
      <c r="AA1052">
        <v>407</v>
      </c>
      <c r="AB1052">
        <v>75</v>
      </c>
    </row>
    <row r="1053" spans="1:28" x14ac:dyDescent="0.25">
      <c r="A1053" t="s">
        <v>2237</v>
      </c>
      <c r="B1053" t="s">
        <v>2238</v>
      </c>
      <c r="C1053" s="17">
        <v>44596</v>
      </c>
      <c r="D1053" s="7">
        <v>225000</v>
      </c>
      <c r="E1053" t="s">
        <v>29</v>
      </c>
      <c r="F1053" t="s">
        <v>30</v>
      </c>
      <c r="G1053" s="7">
        <v>225000</v>
      </c>
      <c r="H1053" s="7">
        <v>123070</v>
      </c>
      <c r="I1053" s="12">
        <f>H1053/G1053*100</f>
        <v>54.69777777777778</v>
      </c>
      <c r="J1053" s="12">
        <f t="shared" si="16"/>
        <v>5.0203641061780644</v>
      </c>
      <c r="K1053" s="7">
        <v>246135</v>
      </c>
      <c r="L1053" s="7">
        <v>65803</v>
      </c>
      <c r="M1053" s="7">
        <f>G1053-L1053</f>
        <v>159197</v>
      </c>
      <c r="N1053" s="7">
        <v>120221.3359375</v>
      </c>
      <c r="O1053" s="22">
        <f>M1053/N1053</f>
        <v>1.3241992260239268</v>
      </c>
      <c r="P1053" s="27">
        <v>1618</v>
      </c>
      <c r="Q1053" s="32">
        <f>M1053/P1053</f>
        <v>98.391223733003713</v>
      </c>
      <c r="R1053" s="37" t="s">
        <v>2211</v>
      </c>
      <c r="S1053" s="42">
        <f>ABS(O2306-O1053)*100</f>
        <v>5.4157564022447646</v>
      </c>
      <c r="T1053" t="s">
        <v>74</v>
      </c>
      <c r="V1053" s="7">
        <v>64500</v>
      </c>
      <c r="W1053" t="s">
        <v>33</v>
      </c>
      <c r="X1053" s="17" t="s">
        <v>34</v>
      </c>
      <c r="Z1053" t="s">
        <v>1668</v>
      </c>
      <c r="AA1053">
        <v>401</v>
      </c>
      <c r="AB1053">
        <v>45</v>
      </c>
    </row>
    <row r="1054" spans="1:28" x14ac:dyDescent="0.25">
      <c r="A1054" t="s">
        <v>2239</v>
      </c>
      <c r="B1054" t="s">
        <v>2240</v>
      </c>
      <c r="C1054" s="17">
        <v>44505</v>
      </c>
      <c r="D1054" s="7">
        <v>400000</v>
      </c>
      <c r="E1054" t="s">
        <v>29</v>
      </c>
      <c r="F1054" t="s">
        <v>30</v>
      </c>
      <c r="G1054" s="7">
        <v>400000</v>
      </c>
      <c r="H1054" s="7">
        <v>235120</v>
      </c>
      <c r="I1054" s="12">
        <f>H1054/G1054*100</f>
        <v>58.78</v>
      </c>
      <c r="J1054" s="12">
        <f t="shared" si="16"/>
        <v>9.1025863284002853</v>
      </c>
      <c r="K1054" s="7">
        <v>470237</v>
      </c>
      <c r="L1054" s="7">
        <v>50702</v>
      </c>
      <c r="M1054" s="7">
        <f>G1054-L1054</f>
        <v>349298</v>
      </c>
      <c r="N1054" s="7">
        <v>279690</v>
      </c>
      <c r="O1054" s="22">
        <f>M1054/N1054</f>
        <v>1.2488755407772891</v>
      </c>
      <c r="P1054" s="27">
        <v>2837</v>
      </c>
      <c r="Q1054" s="32">
        <f>M1054/P1054</f>
        <v>123.12231230172718</v>
      </c>
      <c r="R1054" s="37" t="s">
        <v>2211</v>
      </c>
      <c r="S1054" s="42">
        <f>ABS(O2306-O1054)*100</f>
        <v>12.948124926908534</v>
      </c>
      <c r="T1054" t="s">
        <v>74</v>
      </c>
      <c r="V1054" s="7">
        <v>49500</v>
      </c>
      <c r="W1054" t="s">
        <v>33</v>
      </c>
      <c r="X1054" s="17" t="s">
        <v>34</v>
      </c>
      <c r="Z1054" t="s">
        <v>1668</v>
      </c>
      <c r="AA1054">
        <v>401</v>
      </c>
      <c r="AB1054">
        <v>54</v>
      </c>
    </row>
    <row r="1055" spans="1:28" x14ac:dyDescent="0.25">
      <c r="A1055" t="s">
        <v>2241</v>
      </c>
      <c r="B1055" t="s">
        <v>2242</v>
      </c>
      <c r="C1055" s="17">
        <v>44865</v>
      </c>
      <c r="D1055" s="7">
        <v>341000</v>
      </c>
      <c r="E1055" t="s">
        <v>29</v>
      </c>
      <c r="F1055" t="s">
        <v>30</v>
      </c>
      <c r="G1055" s="7">
        <v>341000</v>
      </c>
      <c r="H1055" s="7">
        <v>164630</v>
      </c>
      <c r="I1055" s="12">
        <f>H1055/G1055*100</f>
        <v>48.278592375366571</v>
      </c>
      <c r="J1055" s="12">
        <f t="shared" si="16"/>
        <v>1.3988212962331446</v>
      </c>
      <c r="K1055" s="7">
        <v>329266</v>
      </c>
      <c r="L1055" s="7">
        <v>54014</v>
      </c>
      <c r="M1055" s="7">
        <f>G1055-L1055</f>
        <v>286986</v>
      </c>
      <c r="N1055" s="7">
        <v>183501.328125</v>
      </c>
      <c r="O1055" s="22">
        <f>M1055/N1055</f>
        <v>1.5639450838443352</v>
      </c>
      <c r="P1055" s="27">
        <v>2364</v>
      </c>
      <c r="Q1055" s="32">
        <f>M1055/P1055</f>
        <v>121.3984771573604</v>
      </c>
      <c r="R1055" s="37" t="s">
        <v>2211</v>
      </c>
      <c r="S1055" s="42">
        <f>ABS(O2306-O1055)*100</f>
        <v>18.558829379796073</v>
      </c>
      <c r="T1055" t="s">
        <v>74</v>
      </c>
      <c r="V1055" s="7">
        <v>49500</v>
      </c>
      <c r="W1055" t="s">
        <v>33</v>
      </c>
      <c r="X1055" s="17" t="s">
        <v>34</v>
      </c>
      <c r="Z1055" t="s">
        <v>1668</v>
      </c>
      <c r="AA1055">
        <v>401</v>
      </c>
      <c r="AB1055">
        <v>47</v>
      </c>
    </row>
    <row r="1056" spans="1:28" x14ac:dyDescent="0.25">
      <c r="A1056" t="s">
        <v>2243</v>
      </c>
      <c r="B1056" t="s">
        <v>2244</v>
      </c>
      <c r="C1056" s="17">
        <v>44508</v>
      </c>
      <c r="D1056" s="7">
        <v>299900</v>
      </c>
      <c r="E1056" t="s">
        <v>29</v>
      </c>
      <c r="F1056" t="s">
        <v>30</v>
      </c>
      <c r="G1056" s="7">
        <v>299900</v>
      </c>
      <c r="H1056" s="7">
        <v>154230</v>
      </c>
      <c r="I1056" s="12">
        <f>H1056/G1056*100</f>
        <v>51.427142380793597</v>
      </c>
      <c r="J1056" s="12">
        <f t="shared" si="16"/>
        <v>1.7497287091938816</v>
      </c>
      <c r="K1056" s="7">
        <v>308467</v>
      </c>
      <c r="L1056" s="7">
        <v>58814</v>
      </c>
      <c r="M1056" s="7">
        <f>G1056-L1056</f>
        <v>241086</v>
      </c>
      <c r="N1056" s="7">
        <v>166435.328125</v>
      </c>
      <c r="O1056" s="22">
        <f>M1056/N1056</f>
        <v>1.4485266001875166</v>
      </c>
      <c r="P1056" s="27">
        <v>2255</v>
      </c>
      <c r="Q1056" s="32">
        <f>M1056/P1056</f>
        <v>106.91175166297117</v>
      </c>
      <c r="R1056" s="37" t="s">
        <v>2211</v>
      </c>
      <c r="S1056" s="42">
        <f>ABS(O2306-O1056)*100</f>
        <v>7.0169810141142097</v>
      </c>
      <c r="T1056" t="s">
        <v>74</v>
      </c>
      <c r="V1056" s="7">
        <v>49500</v>
      </c>
      <c r="W1056" t="s">
        <v>33</v>
      </c>
      <c r="X1056" s="17" t="s">
        <v>34</v>
      </c>
      <c r="Z1056" t="s">
        <v>1668</v>
      </c>
      <c r="AA1056">
        <v>401</v>
      </c>
      <c r="AB1056">
        <v>47</v>
      </c>
    </row>
    <row r="1057" spans="1:28" x14ac:dyDescent="0.25">
      <c r="A1057" t="s">
        <v>2245</v>
      </c>
      <c r="B1057" t="s">
        <v>2246</v>
      </c>
      <c r="C1057" s="17">
        <v>44592</v>
      </c>
      <c r="D1057" s="7">
        <v>315000</v>
      </c>
      <c r="E1057" t="s">
        <v>29</v>
      </c>
      <c r="F1057" t="s">
        <v>30</v>
      </c>
      <c r="G1057" s="7">
        <v>315000</v>
      </c>
      <c r="H1057" s="7">
        <v>134860</v>
      </c>
      <c r="I1057" s="12">
        <f>H1057/G1057*100</f>
        <v>42.81269841269841</v>
      </c>
      <c r="J1057" s="12">
        <f t="shared" si="16"/>
        <v>6.8647152589013061</v>
      </c>
      <c r="K1057" s="7">
        <v>269712</v>
      </c>
      <c r="L1057" s="7">
        <v>52330</v>
      </c>
      <c r="M1057" s="7">
        <f>G1057-L1057</f>
        <v>262670</v>
      </c>
      <c r="N1057" s="7">
        <v>144921.328125</v>
      </c>
      <c r="O1057" s="22">
        <f>M1057/N1057</f>
        <v>1.8125006401641408</v>
      </c>
      <c r="P1057" s="27">
        <v>1766</v>
      </c>
      <c r="Q1057" s="32">
        <f>M1057/P1057</f>
        <v>148.73725934314837</v>
      </c>
      <c r="R1057" s="37" t="s">
        <v>2211</v>
      </c>
      <c r="S1057" s="42">
        <f>ABS(O2306-O1057)*100</f>
        <v>43.414385011776638</v>
      </c>
      <c r="T1057" t="s">
        <v>74</v>
      </c>
      <c r="V1057" s="7">
        <v>49500</v>
      </c>
      <c r="W1057" t="s">
        <v>33</v>
      </c>
      <c r="X1057" s="17" t="s">
        <v>34</v>
      </c>
      <c r="Z1057" t="s">
        <v>1668</v>
      </c>
      <c r="AA1057">
        <v>401</v>
      </c>
      <c r="AB1057">
        <v>47</v>
      </c>
    </row>
    <row r="1058" spans="1:28" x14ac:dyDescent="0.25">
      <c r="A1058" t="s">
        <v>2247</v>
      </c>
      <c r="B1058" t="s">
        <v>2248</v>
      </c>
      <c r="C1058" s="17">
        <v>44917</v>
      </c>
      <c r="D1058" s="7">
        <v>307500</v>
      </c>
      <c r="E1058" t="s">
        <v>29</v>
      </c>
      <c r="F1058" t="s">
        <v>30</v>
      </c>
      <c r="G1058" s="7">
        <v>307500</v>
      </c>
      <c r="H1058" s="7">
        <v>121160</v>
      </c>
      <c r="I1058" s="12">
        <f>H1058/G1058*100</f>
        <v>39.40162601626016</v>
      </c>
      <c r="J1058" s="12">
        <f t="shared" si="16"/>
        <v>10.275787655339556</v>
      </c>
      <c r="K1058" s="7">
        <v>242325</v>
      </c>
      <c r="L1058" s="7">
        <v>53449</v>
      </c>
      <c r="M1058" s="7">
        <f>G1058-L1058</f>
        <v>254051</v>
      </c>
      <c r="N1058" s="7">
        <v>125917.3359375</v>
      </c>
      <c r="O1058" s="22">
        <f>M1058/N1058</f>
        <v>2.0176014534337043</v>
      </c>
      <c r="P1058" s="27">
        <v>1497</v>
      </c>
      <c r="Q1058" s="32">
        <f>M1058/P1058</f>
        <v>169.70674682698731</v>
      </c>
      <c r="R1058" s="37" t="s">
        <v>2211</v>
      </c>
      <c r="S1058" s="42">
        <f>ABS(O2306-O1058)*100</f>
        <v>63.924466338732991</v>
      </c>
      <c r="T1058" t="s">
        <v>74</v>
      </c>
      <c r="V1058" s="7">
        <v>49500</v>
      </c>
      <c r="W1058" t="s">
        <v>33</v>
      </c>
      <c r="X1058" s="17" t="s">
        <v>34</v>
      </c>
      <c r="Z1058" t="s">
        <v>1668</v>
      </c>
      <c r="AA1058">
        <v>401</v>
      </c>
      <c r="AB1058">
        <v>47</v>
      </c>
    </row>
    <row r="1059" spans="1:28" x14ac:dyDescent="0.25">
      <c r="A1059" t="s">
        <v>2249</v>
      </c>
      <c r="B1059" t="s">
        <v>2250</v>
      </c>
      <c r="C1059" s="17">
        <v>44916</v>
      </c>
      <c r="D1059" s="7">
        <v>262500</v>
      </c>
      <c r="E1059" t="s">
        <v>29</v>
      </c>
      <c r="F1059" t="s">
        <v>30</v>
      </c>
      <c r="G1059" s="7">
        <v>262500</v>
      </c>
      <c r="H1059" s="7">
        <v>131840</v>
      </c>
      <c r="I1059" s="12">
        <f>H1059/G1059*100</f>
        <v>50.224761904761905</v>
      </c>
      <c r="J1059" s="12">
        <f t="shared" si="16"/>
        <v>0.5473482331621895</v>
      </c>
      <c r="K1059" s="7">
        <v>263680</v>
      </c>
      <c r="L1059" s="7">
        <v>52303</v>
      </c>
      <c r="M1059" s="7">
        <f>G1059-L1059</f>
        <v>210197</v>
      </c>
      <c r="N1059" s="7">
        <v>140918</v>
      </c>
      <c r="O1059" s="22">
        <f>M1059/N1059</f>
        <v>1.4916263358832795</v>
      </c>
      <c r="P1059" s="27">
        <v>1913</v>
      </c>
      <c r="Q1059" s="32">
        <f>M1059/P1059</f>
        <v>109.87820177731312</v>
      </c>
      <c r="R1059" s="37" t="s">
        <v>2211</v>
      </c>
      <c r="S1059" s="42">
        <f>ABS(O2306-O1059)*100</f>
        <v>11.326954583690508</v>
      </c>
      <c r="T1059" t="s">
        <v>74</v>
      </c>
      <c r="V1059" s="7">
        <v>49500</v>
      </c>
      <c r="W1059" t="s">
        <v>33</v>
      </c>
      <c r="X1059" s="17" t="s">
        <v>34</v>
      </c>
      <c r="Z1059" t="s">
        <v>1668</v>
      </c>
      <c r="AA1059">
        <v>401</v>
      </c>
      <c r="AB1059">
        <v>45</v>
      </c>
    </row>
    <row r="1060" spans="1:28" x14ac:dyDescent="0.25">
      <c r="A1060" t="s">
        <v>2251</v>
      </c>
      <c r="B1060" t="s">
        <v>2252</v>
      </c>
      <c r="C1060" s="17">
        <v>44701</v>
      </c>
      <c r="D1060" s="7">
        <v>351000</v>
      </c>
      <c r="E1060" t="s">
        <v>29</v>
      </c>
      <c r="F1060" t="s">
        <v>30</v>
      </c>
      <c r="G1060" s="7">
        <v>351000</v>
      </c>
      <c r="H1060" s="7">
        <v>148240</v>
      </c>
      <c r="I1060" s="12">
        <f>H1060/G1060*100</f>
        <v>42.23361823361823</v>
      </c>
      <c r="J1060" s="12">
        <f t="shared" si="16"/>
        <v>7.4437954379814855</v>
      </c>
      <c r="K1060" s="7">
        <v>296479</v>
      </c>
      <c r="L1060" s="7">
        <v>54533</v>
      </c>
      <c r="M1060" s="7">
        <f>G1060-L1060</f>
        <v>296467</v>
      </c>
      <c r="N1060" s="7">
        <v>161297.328125</v>
      </c>
      <c r="O1060" s="22">
        <f>M1060/N1060</f>
        <v>1.8380155669426095</v>
      </c>
      <c r="P1060" s="27">
        <v>2146</v>
      </c>
      <c r="Q1060" s="32">
        <f>M1060/P1060</f>
        <v>138.14864864864865</v>
      </c>
      <c r="R1060" s="37" t="s">
        <v>2253</v>
      </c>
      <c r="S1060" s="42">
        <f>ABS(O2306-O1060)*100</f>
        <v>45.965877689623504</v>
      </c>
      <c r="T1060" t="s">
        <v>32</v>
      </c>
      <c r="V1060" s="7">
        <v>49500</v>
      </c>
      <c r="W1060" t="s">
        <v>33</v>
      </c>
      <c r="X1060" s="17" t="s">
        <v>34</v>
      </c>
      <c r="Z1060" t="s">
        <v>1668</v>
      </c>
      <c r="AA1060">
        <v>401</v>
      </c>
      <c r="AB1060">
        <v>47</v>
      </c>
    </row>
    <row r="1061" spans="1:28" x14ac:dyDescent="0.25">
      <c r="A1061" t="s">
        <v>2254</v>
      </c>
      <c r="B1061" t="s">
        <v>2255</v>
      </c>
      <c r="C1061" s="17">
        <v>44848</v>
      </c>
      <c r="D1061" s="7">
        <v>350000</v>
      </c>
      <c r="E1061" t="s">
        <v>29</v>
      </c>
      <c r="F1061" t="s">
        <v>30</v>
      </c>
      <c r="G1061" s="7">
        <v>350000</v>
      </c>
      <c r="H1061" s="7">
        <v>177280</v>
      </c>
      <c r="I1061" s="12">
        <f>H1061/G1061*100</f>
        <v>50.651428571428568</v>
      </c>
      <c r="J1061" s="12">
        <f t="shared" si="16"/>
        <v>0.97401489982885181</v>
      </c>
      <c r="K1061" s="7">
        <v>354567</v>
      </c>
      <c r="L1061" s="7">
        <v>58483</v>
      </c>
      <c r="M1061" s="7">
        <f>G1061-L1061</f>
        <v>291517</v>
      </c>
      <c r="N1061" s="7">
        <v>197389.328125</v>
      </c>
      <c r="O1061" s="22">
        <f>M1061/N1061</f>
        <v>1.4768630237972751</v>
      </c>
      <c r="P1061" s="27">
        <v>2166</v>
      </c>
      <c r="Q1061" s="32">
        <f>M1061/P1061</f>
        <v>134.58771929824562</v>
      </c>
      <c r="R1061" s="37" t="s">
        <v>2253</v>
      </c>
      <c r="S1061" s="42">
        <f>ABS(O2306-O1061)*100</f>
        <v>9.8506233750900627</v>
      </c>
      <c r="T1061" t="s">
        <v>32</v>
      </c>
      <c r="V1061" s="7">
        <v>49500</v>
      </c>
      <c r="W1061" t="s">
        <v>33</v>
      </c>
      <c r="X1061" s="17" t="s">
        <v>34</v>
      </c>
      <c r="Z1061" t="s">
        <v>1668</v>
      </c>
      <c r="AA1061">
        <v>401</v>
      </c>
      <c r="AB1061">
        <v>56</v>
      </c>
    </row>
    <row r="1062" spans="1:28" x14ac:dyDescent="0.25">
      <c r="A1062" t="s">
        <v>2256</v>
      </c>
      <c r="B1062" t="s">
        <v>2257</v>
      </c>
      <c r="C1062" s="17">
        <v>44925</v>
      </c>
      <c r="D1062" s="7">
        <v>320000</v>
      </c>
      <c r="E1062" t="s">
        <v>29</v>
      </c>
      <c r="F1062" t="s">
        <v>30</v>
      </c>
      <c r="G1062" s="7">
        <v>320000</v>
      </c>
      <c r="H1062" s="7">
        <v>179850</v>
      </c>
      <c r="I1062" s="12">
        <f>H1062/G1062*100</f>
        <v>56.203125</v>
      </c>
      <c r="J1062" s="12">
        <f t="shared" si="16"/>
        <v>6.5257113284002841</v>
      </c>
      <c r="K1062" s="7">
        <v>359705</v>
      </c>
      <c r="L1062" s="7">
        <v>64149</v>
      </c>
      <c r="M1062" s="7">
        <f>G1062-L1062</f>
        <v>255851</v>
      </c>
      <c r="N1062" s="7">
        <v>197037.328125</v>
      </c>
      <c r="O1062" s="22">
        <f>M1062/N1062</f>
        <v>1.2984899990000309</v>
      </c>
      <c r="P1062" s="27">
        <v>2300</v>
      </c>
      <c r="Q1062" s="32">
        <f>M1062/P1062</f>
        <v>111.2395652173913</v>
      </c>
      <c r="R1062" s="37" t="s">
        <v>2253</v>
      </c>
      <c r="S1062" s="42">
        <f>ABS(O2306-O1062)*100</f>
        <v>7.9866791046343533</v>
      </c>
      <c r="T1062" t="s">
        <v>32</v>
      </c>
      <c r="V1062" s="7">
        <v>49500</v>
      </c>
      <c r="W1062" t="s">
        <v>33</v>
      </c>
      <c r="X1062" s="17" t="s">
        <v>34</v>
      </c>
      <c r="Z1062" t="s">
        <v>1668</v>
      </c>
      <c r="AA1062">
        <v>401</v>
      </c>
      <c r="AB1062">
        <v>56</v>
      </c>
    </row>
    <row r="1063" spans="1:28" x14ac:dyDescent="0.25">
      <c r="A1063" t="s">
        <v>2258</v>
      </c>
      <c r="B1063" t="s">
        <v>2259</v>
      </c>
      <c r="C1063" s="17">
        <v>44837</v>
      </c>
      <c r="D1063" s="7">
        <v>275000</v>
      </c>
      <c r="E1063" t="s">
        <v>29</v>
      </c>
      <c r="F1063" t="s">
        <v>30</v>
      </c>
      <c r="G1063" s="7">
        <v>275000</v>
      </c>
      <c r="H1063" s="7">
        <v>146160</v>
      </c>
      <c r="I1063" s="12">
        <f>H1063/G1063*100</f>
        <v>53.149090909090916</v>
      </c>
      <c r="J1063" s="12">
        <f t="shared" si="16"/>
        <v>3.4716772374911997</v>
      </c>
      <c r="K1063" s="7">
        <v>292311</v>
      </c>
      <c r="L1063" s="7">
        <v>57022</v>
      </c>
      <c r="M1063" s="7">
        <f>G1063-L1063</f>
        <v>217978</v>
      </c>
      <c r="N1063" s="7">
        <v>156859.328125</v>
      </c>
      <c r="O1063" s="22">
        <f>M1063/N1063</f>
        <v>1.3896400208108439</v>
      </c>
      <c r="P1063" s="27">
        <v>2146</v>
      </c>
      <c r="Q1063" s="32">
        <f>M1063/P1063</f>
        <v>101.57409133271202</v>
      </c>
      <c r="R1063" s="37" t="s">
        <v>2253</v>
      </c>
      <c r="S1063" s="42">
        <f>ABS(O2306-O1063)*100</f>
        <v>1.1283230764469465</v>
      </c>
      <c r="T1063" t="s">
        <v>32</v>
      </c>
      <c r="V1063" s="7">
        <v>49500</v>
      </c>
      <c r="W1063" t="s">
        <v>33</v>
      </c>
      <c r="X1063" s="17" t="s">
        <v>34</v>
      </c>
      <c r="Z1063" t="s">
        <v>1668</v>
      </c>
      <c r="AA1063">
        <v>401</v>
      </c>
      <c r="AB1063">
        <v>47</v>
      </c>
    </row>
    <row r="1064" spans="1:28" x14ac:dyDescent="0.25">
      <c r="A1064" t="s">
        <v>2260</v>
      </c>
      <c r="B1064" t="s">
        <v>2261</v>
      </c>
      <c r="C1064" s="17">
        <v>44833</v>
      </c>
      <c r="D1064" s="7">
        <v>373000</v>
      </c>
      <c r="E1064" t="s">
        <v>29</v>
      </c>
      <c r="F1064" t="s">
        <v>30</v>
      </c>
      <c r="G1064" s="7">
        <v>373000</v>
      </c>
      <c r="H1064" s="7">
        <v>190210</v>
      </c>
      <c r="I1064" s="12">
        <f>H1064/G1064*100</f>
        <v>50.99463806970509</v>
      </c>
      <c r="J1064" s="12">
        <f t="shared" si="16"/>
        <v>1.317224398105374</v>
      </c>
      <c r="K1064" s="7">
        <v>380418</v>
      </c>
      <c r="L1064" s="7">
        <v>56647</v>
      </c>
      <c r="M1064" s="7">
        <f>G1064-L1064</f>
        <v>316353</v>
      </c>
      <c r="N1064" s="7">
        <v>215847.328125</v>
      </c>
      <c r="O1064" s="22">
        <f>M1064/N1064</f>
        <v>1.465633152599396</v>
      </c>
      <c r="P1064" s="27">
        <v>2469</v>
      </c>
      <c r="Q1064" s="32">
        <f>M1064/P1064</f>
        <v>128.13001215066828</v>
      </c>
      <c r="R1064" s="37" t="s">
        <v>2253</v>
      </c>
      <c r="S1064" s="42">
        <f>ABS(O2306-O1064)*100</f>
        <v>8.7276362553021514</v>
      </c>
      <c r="T1064" t="s">
        <v>32</v>
      </c>
      <c r="V1064" s="7">
        <v>49500</v>
      </c>
      <c r="W1064" t="s">
        <v>33</v>
      </c>
      <c r="X1064" s="17" t="s">
        <v>34</v>
      </c>
      <c r="Z1064" t="s">
        <v>1668</v>
      </c>
      <c r="AA1064">
        <v>401</v>
      </c>
      <c r="AB1064">
        <v>56</v>
      </c>
    </row>
    <row r="1065" spans="1:28" x14ac:dyDescent="0.25">
      <c r="A1065" t="s">
        <v>2262</v>
      </c>
      <c r="B1065" t="s">
        <v>2263</v>
      </c>
      <c r="C1065" s="17">
        <v>44855</v>
      </c>
      <c r="D1065" s="7">
        <v>380000</v>
      </c>
      <c r="E1065" t="s">
        <v>29</v>
      </c>
      <c r="F1065" t="s">
        <v>30</v>
      </c>
      <c r="G1065" s="7">
        <v>380000</v>
      </c>
      <c r="H1065" s="7">
        <v>178490</v>
      </c>
      <c r="I1065" s="12">
        <f>H1065/G1065*100</f>
        <v>46.971052631578949</v>
      </c>
      <c r="J1065" s="12">
        <f t="shared" si="16"/>
        <v>2.7063610400207665</v>
      </c>
      <c r="K1065" s="7">
        <v>356981</v>
      </c>
      <c r="L1065" s="7">
        <v>58847</v>
      </c>
      <c r="M1065" s="7">
        <f>G1065-L1065</f>
        <v>321153</v>
      </c>
      <c r="N1065" s="7">
        <v>198756</v>
      </c>
      <c r="O1065" s="22">
        <f>M1065/N1065</f>
        <v>1.615815371611423</v>
      </c>
      <c r="P1065" s="27">
        <v>2263</v>
      </c>
      <c r="Q1065" s="32">
        <f>M1065/P1065</f>
        <v>141.91471498011489</v>
      </c>
      <c r="R1065" s="37" t="s">
        <v>2253</v>
      </c>
      <c r="S1065" s="42">
        <f>ABS(O2306-O1065)*100</f>
        <v>23.745858156504852</v>
      </c>
      <c r="T1065" t="s">
        <v>32</v>
      </c>
      <c r="V1065" s="7">
        <v>49500</v>
      </c>
      <c r="W1065" t="s">
        <v>33</v>
      </c>
      <c r="X1065" s="17" t="s">
        <v>34</v>
      </c>
      <c r="Z1065" t="s">
        <v>1668</v>
      </c>
      <c r="AA1065">
        <v>401</v>
      </c>
      <c r="AB1065">
        <v>56</v>
      </c>
    </row>
    <row r="1066" spans="1:28" x14ac:dyDescent="0.25">
      <c r="A1066" t="s">
        <v>2264</v>
      </c>
      <c r="B1066" t="s">
        <v>2265</v>
      </c>
      <c r="C1066" s="17">
        <v>44777</v>
      </c>
      <c r="D1066" s="7">
        <v>342000</v>
      </c>
      <c r="E1066" t="s">
        <v>29</v>
      </c>
      <c r="F1066" t="s">
        <v>30</v>
      </c>
      <c r="G1066" s="7">
        <v>342000</v>
      </c>
      <c r="H1066" s="7">
        <v>169260</v>
      </c>
      <c r="I1066" s="12">
        <f>H1066/G1066*100</f>
        <v>49.491228070175438</v>
      </c>
      <c r="J1066" s="12">
        <f t="shared" si="16"/>
        <v>0.18618560142427754</v>
      </c>
      <c r="K1066" s="7">
        <v>338525</v>
      </c>
      <c r="L1066" s="7">
        <v>55811</v>
      </c>
      <c r="M1066" s="7">
        <f>G1066-L1066</f>
        <v>286189</v>
      </c>
      <c r="N1066" s="7">
        <v>188476</v>
      </c>
      <c r="O1066" s="22">
        <f>M1066/N1066</f>
        <v>1.518437360724973</v>
      </c>
      <c r="P1066" s="27">
        <v>2102</v>
      </c>
      <c r="Q1066" s="32">
        <f>M1066/P1066</f>
        <v>136.15080875356804</v>
      </c>
      <c r="R1066" s="37" t="s">
        <v>2253</v>
      </c>
      <c r="S1066" s="42">
        <f>ABS(O2306-O1066)*100</f>
        <v>14.008057067859859</v>
      </c>
      <c r="T1066" t="s">
        <v>32</v>
      </c>
      <c r="V1066" s="7">
        <v>49500</v>
      </c>
      <c r="W1066" t="s">
        <v>33</v>
      </c>
      <c r="X1066" s="17" t="s">
        <v>34</v>
      </c>
      <c r="Z1066" t="s">
        <v>1668</v>
      </c>
      <c r="AA1066">
        <v>401</v>
      </c>
      <c r="AB1066">
        <v>56</v>
      </c>
    </row>
    <row r="1067" spans="1:28" x14ac:dyDescent="0.25">
      <c r="A1067" t="s">
        <v>2266</v>
      </c>
      <c r="B1067" t="s">
        <v>2267</v>
      </c>
      <c r="C1067" s="17">
        <v>44677</v>
      </c>
      <c r="D1067" s="7">
        <v>360000</v>
      </c>
      <c r="E1067" t="s">
        <v>29</v>
      </c>
      <c r="F1067" t="s">
        <v>30</v>
      </c>
      <c r="G1067" s="7">
        <v>360000</v>
      </c>
      <c r="H1067" s="7">
        <v>198600</v>
      </c>
      <c r="I1067" s="12">
        <f>H1067/G1067*100</f>
        <v>55.166666666666664</v>
      </c>
      <c r="J1067" s="12">
        <f t="shared" si="16"/>
        <v>5.4892529950669484</v>
      </c>
      <c r="K1067" s="7">
        <v>397202</v>
      </c>
      <c r="L1067" s="7">
        <v>75633</v>
      </c>
      <c r="M1067" s="7">
        <f>G1067-L1067</f>
        <v>284367</v>
      </c>
      <c r="N1067" s="7">
        <v>287115.1875</v>
      </c>
      <c r="O1067" s="22">
        <f>M1067/N1067</f>
        <v>0.99042827541124068</v>
      </c>
      <c r="P1067" s="27">
        <v>2609</v>
      </c>
      <c r="Q1067" s="32">
        <f>M1067/P1067</f>
        <v>108.99463395937141</v>
      </c>
      <c r="R1067" s="37" t="s">
        <v>2268</v>
      </c>
      <c r="S1067" s="42">
        <f>ABS(O2306-O1067)*100</f>
        <v>38.792851463513379</v>
      </c>
      <c r="T1067" t="s">
        <v>74</v>
      </c>
      <c r="V1067" s="7">
        <v>72039</v>
      </c>
      <c r="W1067" t="s">
        <v>33</v>
      </c>
      <c r="X1067" s="17" t="s">
        <v>34</v>
      </c>
      <c r="Z1067" t="s">
        <v>1668</v>
      </c>
      <c r="AA1067">
        <v>401</v>
      </c>
      <c r="AB1067">
        <v>59</v>
      </c>
    </row>
    <row r="1068" spans="1:28" x14ac:dyDescent="0.25">
      <c r="A1068" t="s">
        <v>2269</v>
      </c>
      <c r="B1068" t="s">
        <v>2270</v>
      </c>
      <c r="C1068" s="17">
        <v>44602</v>
      </c>
      <c r="D1068" s="7">
        <v>425000</v>
      </c>
      <c r="E1068" t="s">
        <v>29</v>
      </c>
      <c r="F1068" t="s">
        <v>30</v>
      </c>
      <c r="G1068" s="7">
        <v>425000</v>
      </c>
      <c r="H1068" s="7">
        <v>203830</v>
      </c>
      <c r="I1068" s="12">
        <f>H1068/G1068*100</f>
        <v>47.96</v>
      </c>
      <c r="J1068" s="12">
        <f t="shared" si="16"/>
        <v>1.717413671599715</v>
      </c>
      <c r="K1068" s="7">
        <v>407658</v>
      </c>
      <c r="L1068" s="7">
        <v>64474</v>
      </c>
      <c r="M1068" s="7">
        <f>G1068-L1068</f>
        <v>360526</v>
      </c>
      <c r="N1068" s="7">
        <v>306414.28125</v>
      </c>
      <c r="O1068" s="22">
        <f>M1068/N1068</f>
        <v>1.176596595071399</v>
      </c>
      <c r="P1068" s="27">
        <v>2692</v>
      </c>
      <c r="Q1068" s="32">
        <f>M1068/P1068</f>
        <v>133.92496285289747</v>
      </c>
      <c r="R1068" s="37" t="s">
        <v>2271</v>
      </c>
      <c r="S1068" s="42">
        <f>ABS(O2306-O1068)*100</f>
        <v>20.176019497497542</v>
      </c>
      <c r="T1068" t="s">
        <v>74</v>
      </c>
      <c r="V1068" s="7">
        <v>54500</v>
      </c>
      <c r="W1068" t="s">
        <v>33</v>
      </c>
      <c r="X1068" s="17" t="s">
        <v>34</v>
      </c>
      <c r="Z1068" t="s">
        <v>1668</v>
      </c>
      <c r="AA1068">
        <v>401</v>
      </c>
      <c r="AB1068">
        <v>53</v>
      </c>
    </row>
    <row r="1069" spans="1:28" x14ac:dyDescent="0.25">
      <c r="A1069" t="s">
        <v>2272</v>
      </c>
      <c r="B1069" t="s">
        <v>2273</v>
      </c>
      <c r="C1069" s="17">
        <v>44778</v>
      </c>
      <c r="D1069" s="7">
        <v>444900</v>
      </c>
      <c r="E1069" t="s">
        <v>29</v>
      </c>
      <c r="F1069" t="s">
        <v>30</v>
      </c>
      <c r="G1069" s="7">
        <v>444900</v>
      </c>
      <c r="H1069" s="7">
        <v>247310</v>
      </c>
      <c r="I1069" s="12">
        <f>H1069/G1069*100</f>
        <v>55.587772533153512</v>
      </c>
      <c r="J1069" s="12">
        <f t="shared" si="16"/>
        <v>5.9103588615537959</v>
      </c>
      <c r="K1069" s="7">
        <v>494621</v>
      </c>
      <c r="L1069" s="7">
        <v>88696</v>
      </c>
      <c r="M1069" s="7">
        <f>G1069-L1069</f>
        <v>356204</v>
      </c>
      <c r="N1069" s="7">
        <v>362433.03125</v>
      </c>
      <c r="O1069" s="22">
        <f>M1069/N1069</f>
        <v>0.98281329042080789</v>
      </c>
      <c r="P1069" s="27">
        <v>3367</v>
      </c>
      <c r="Q1069" s="32">
        <f>M1069/P1069</f>
        <v>105.7926937926938</v>
      </c>
      <c r="R1069" s="37" t="s">
        <v>2271</v>
      </c>
      <c r="S1069" s="42">
        <f>ABS(O2306-O1069)*100</f>
        <v>39.554349962556657</v>
      </c>
      <c r="T1069" t="s">
        <v>32</v>
      </c>
      <c r="V1069" s="7">
        <v>70092</v>
      </c>
      <c r="W1069" t="s">
        <v>33</v>
      </c>
      <c r="X1069" s="17" t="s">
        <v>34</v>
      </c>
      <c r="Z1069" t="s">
        <v>1668</v>
      </c>
      <c r="AA1069">
        <v>401</v>
      </c>
      <c r="AB1069">
        <v>50</v>
      </c>
    </row>
    <row r="1070" spans="1:28" x14ac:dyDescent="0.25">
      <c r="A1070" t="s">
        <v>2274</v>
      </c>
      <c r="B1070" t="s">
        <v>2275</v>
      </c>
      <c r="C1070" s="17">
        <v>44428</v>
      </c>
      <c r="D1070" s="7">
        <v>342500</v>
      </c>
      <c r="E1070" t="s">
        <v>29</v>
      </c>
      <c r="F1070" t="s">
        <v>30</v>
      </c>
      <c r="G1070" s="7">
        <v>342500</v>
      </c>
      <c r="H1070" s="7">
        <v>194530</v>
      </c>
      <c r="I1070" s="12">
        <f>H1070/G1070*100</f>
        <v>56.797080291970801</v>
      </c>
      <c r="J1070" s="12">
        <f t="shared" si="16"/>
        <v>7.1196666203710848</v>
      </c>
      <c r="K1070" s="7">
        <v>389063</v>
      </c>
      <c r="L1070" s="7">
        <v>67607</v>
      </c>
      <c r="M1070" s="7">
        <f>G1070-L1070</f>
        <v>274893</v>
      </c>
      <c r="N1070" s="7">
        <v>287014.28125</v>
      </c>
      <c r="O1070" s="22">
        <f>M1070/N1070</f>
        <v>0.95776767205725932</v>
      </c>
      <c r="P1070" s="27">
        <v>2990</v>
      </c>
      <c r="Q1070" s="32">
        <f>M1070/P1070</f>
        <v>91.937458193979936</v>
      </c>
      <c r="R1070" s="37" t="s">
        <v>2271</v>
      </c>
      <c r="S1070" s="42">
        <f>ABS(O2306-O1070)*100</f>
        <v>42.058911798911517</v>
      </c>
      <c r="T1070" t="s">
        <v>32</v>
      </c>
      <c r="V1070" s="7">
        <v>63228</v>
      </c>
      <c r="W1070" t="s">
        <v>33</v>
      </c>
      <c r="X1070" s="17" t="s">
        <v>34</v>
      </c>
      <c r="Z1070" t="s">
        <v>1668</v>
      </c>
      <c r="AA1070">
        <v>401</v>
      </c>
      <c r="AB1070">
        <v>56</v>
      </c>
    </row>
    <row r="1071" spans="1:28" x14ac:dyDescent="0.25">
      <c r="A1071" t="s">
        <v>2276</v>
      </c>
      <c r="B1071" t="s">
        <v>2277</v>
      </c>
      <c r="C1071" s="17">
        <v>44698</v>
      </c>
      <c r="D1071" s="7">
        <v>312000</v>
      </c>
      <c r="E1071" t="s">
        <v>29</v>
      </c>
      <c r="F1071" t="s">
        <v>30</v>
      </c>
      <c r="G1071" s="7">
        <v>312000</v>
      </c>
      <c r="H1071" s="7">
        <v>159750</v>
      </c>
      <c r="I1071" s="12">
        <f>H1071/G1071*100</f>
        <v>51.201923076923073</v>
      </c>
      <c r="J1071" s="12">
        <f t="shared" si="16"/>
        <v>1.5245094053233572</v>
      </c>
      <c r="K1071" s="7">
        <v>319505</v>
      </c>
      <c r="L1071" s="7">
        <v>58026</v>
      </c>
      <c r="M1071" s="7">
        <f>G1071-L1071</f>
        <v>253974</v>
      </c>
      <c r="N1071" s="7">
        <v>233463.390625</v>
      </c>
      <c r="O1071" s="22">
        <f>M1071/N1071</f>
        <v>1.0878536430062609</v>
      </c>
      <c r="P1071" s="27">
        <v>2188</v>
      </c>
      <c r="Q1071" s="32">
        <f>M1071/P1071</f>
        <v>116.07586837294333</v>
      </c>
      <c r="R1071" s="37" t="s">
        <v>2271</v>
      </c>
      <c r="S1071" s="42">
        <f>ABS(O2306-O1071)*100</f>
        <v>29.05031470401136</v>
      </c>
      <c r="T1071" t="s">
        <v>74</v>
      </c>
      <c r="V1071" s="7">
        <v>54500</v>
      </c>
      <c r="W1071" t="s">
        <v>33</v>
      </c>
      <c r="X1071" s="17" t="s">
        <v>34</v>
      </c>
      <c r="Z1071" t="s">
        <v>1668</v>
      </c>
      <c r="AA1071">
        <v>401</v>
      </c>
      <c r="AB1071">
        <v>45</v>
      </c>
    </row>
    <row r="1072" spans="1:28" x14ac:dyDescent="0.25">
      <c r="A1072" t="s">
        <v>2278</v>
      </c>
      <c r="B1072" t="s">
        <v>2279</v>
      </c>
      <c r="C1072" s="17">
        <v>44860</v>
      </c>
      <c r="D1072" s="7">
        <v>455000</v>
      </c>
      <c r="E1072" t="s">
        <v>29</v>
      </c>
      <c r="F1072" t="s">
        <v>30</v>
      </c>
      <c r="G1072" s="7">
        <v>455000</v>
      </c>
      <c r="H1072" s="7">
        <v>229110</v>
      </c>
      <c r="I1072" s="12">
        <f>H1072/G1072*100</f>
        <v>50.353846153846149</v>
      </c>
      <c r="J1072" s="12">
        <f t="shared" si="16"/>
        <v>0.67643248224643315</v>
      </c>
      <c r="K1072" s="7">
        <v>458223</v>
      </c>
      <c r="L1072" s="7">
        <v>60586</v>
      </c>
      <c r="M1072" s="7">
        <f>G1072-L1072</f>
        <v>394414</v>
      </c>
      <c r="N1072" s="7">
        <v>355033.03125</v>
      </c>
      <c r="O1072" s="22">
        <f>M1072/N1072</f>
        <v>1.1109219855159604</v>
      </c>
      <c r="P1072" s="27">
        <v>2775</v>
      </c>
      <c r="Q1072" s="32">
        <f>M1072/P1072</f>
        <v>142.13117117117116</v>
      </c>
      <c r="R1072" s="37" t="s">
        <v>2271</v>
      </c>
      <c r="S1072" s="42">
        <f>ABS(O2306-O1072)*100</f>
        <v>26.7434804530414</v>
      </c>
      <c r="T1072" t="s">
        <v>74</v>
      </c>
      <c r="V1072" s="7">
        <v>54516</v>
      </c>
      <c r="W1072" t="s">
        <v>33</v>
      </c>
      <c r="X1072" s="17" t="s">
        <v>34</v>
      </c>
      <c r="Z1072" t="s">
        <v>1668</v>
      </c>
      <c r="AA1072">
        <v>401</v>
      </c>
      <c r="AB1072">
        <v>47</v>
      </c>
    </row>
    <row r="1073" spans="1:28" x14ac:dyDescent="0.25">
      <c r="A1073" t="s">
        <v>2280</v>
      </c>
      <c r="B1073" t="s">
        <v>2281</v>
      </c>
      <c r="C1073" s="17">
        <v>44322</v>
      </c>
      <c r="D1073" s="7">
        <v>256090</v>
      </c>
      <c r="E1073" t="s">
        <v>29</v>
      </c>
      <c r="F1073" t="s">
        <v>30</v>
      </c>
      <c r="G1073" s="7">
        <v>256090</v>
      </c>
      <c r="H1073" s="7">
        <v>123900</v>
      </c>
      <c r="I1073" s="12">
        <f>H1073/G1073*100</f>
        <v>48.381428404076694</v>
      </c>
      <c r="J1073" s="12">
        <f t="shared" si="16"/>
        <v>1.2959852675230223</v>
      </c>
      <c r="K1073" s="7">
        <v>247802</v>
      </c>
      <c r="L1073" s="7">
        <v>56583</v>
      </c>
      <c r="M1073" s="7">
        <f>G1073-L1073</f>
        <v>199507</v>
      </c>
      <c r="N1073" s="7">
        <v>170731.25</v>
      </c>
      <c r="O1073" s="22">
        <f>M1073/N1073</f>
        <v>1.1685441300289197</v>
      </c>
      <c r="P1073" s="27">
        <v>1672</v>
      </c>
      <c r="Q1073" s="32">
        <f>M1073/P1073</f>
        <v>119.32236842105263</v>
      </c>
      <c r="R1073" s="37" t="s">
        <v>2271</v>
      </c>
      <c r="S1073" s="42">
        <f>ABS(O2306-O1073)*100</f>
        <v>20.981266001745482</v>
      </c>
      <c r="T1073" t="s">
        <v>74</v>
      </c>
      <c r="V1073" s="7">
        <v>54500</v>
      </c>
      <c r="W1073" t="s">
        <v>33</v>
      </c>
      <c r="X1073" s="17" t="s">
        <v>34</v>
      </c>
      <c r="Z1073" t="s">
        <v>1668</v>
      </c>
      <c r="AA1073">
        <v>401</v>
      </c>
      <c r="AB1073">
        <v>41</v>
      </c>
    </row>
    <row r="1074" spans="1:28" x14ac:dyDescent="0.25">
      <c r="A1074" t="s">
        <v>2282</v>
      </c>
      <c r="B1074" t="s">
        <v>2283</v>
      </c>
      <c r="C1074" s="17">
        <v>44385</v>
      </c>
      <c r="D1074" s="7">
        <v>325000</v>
      </c>
      <c r="E1074" t="s">
        <v>29</v>
      </c>
      <c r="F1074" t="s">
        <v>30</v>
      </c>
      <c r="G1074" s="7">
        <v>325000</v>
      </c>
      <c r="H1074" s="7">
        <v>121500</v>
      </c>
      <c r="I1074" s="12">
        <f>H1074/G1074*100</f>
        <v>37.38461538461538</v>
      </c>
      <c r="J1074" s="12">
        <f t="shared" si="16"/>
        <v>12.292798286984336</v>
      </c>
      <c r="K1074" s="7">
        <v>242999</v>
      </c>
      <c r="L1074" s="7">
        <v>55700</v>
      </c>
      <c r="M1074" s="7">
        <f>G1074-L1074</f>
        <v>269300</v>
      </c>
      <c r="N1074" s="7">
        <v>167231.25</v>
      </c>
      <c r="O1074" s="22">
        <f>M1074/N1074</f>
        <v>1.6103449564599919</v>
      </c>
      <c r="P1074" s="27">
        <v>1609</v>
      </c>
      <c r="Q1074" s="32">
        <f>M1074/P1074</f>
        <v>167.37103791174641</v>
      </c>
      <c r="R1074" s="37" t="s">
        <v>2271</v>
      </c>
      <c r="S1074" s="42">
        <f>ABS(O2306-O1074)*100</f>
        <v>23.198816641361741</v>
      </c>
      <c r="T1074" t="s">
        <v>1552</v>
      </c>
      <c r="V1074" s="7">
        <v>54500</v>
      </c>
      <c r="W1074" t="s">
        <v>33</v>
      </c>
      <c r="X1074" s="17" t="s">
        <v>34</v>
      </c>
      <c r="Z1074" t="s">
        <v>1668</v>
      </c>
      <c r="AA1074">
        <v>401</v>
      </c>
      <c r="AB1074">
        <v>52</v>
      </c>
    </row>
    <row r="1075" spans="1:28" x14ac:dyDescent="0.25">
      <c r="A1075" t="s">
        <v>2284</v>
      </c>
      <c r="B1075" t="s">
        <v>2285</v>
      </c>
      <c r="C1075" s="17">
        <v>44740</v>
      </c>
      <c r="D1075" s="7">
        <v>400000</v>
      </c>
      <c r="E1075" t="s">
        <v>29</v>
      </c>
      <c r="F1075" t="s">
        <v>30</v>
      </c>
      <c r="G1075" s="7">
        <v>400000</v>
      </c>
      <c r="H1075" s="7">
        <v>194510</v>
      </c>
      <c r="I1075" s="12">
        <f>H1075/G1075*100</f>
        <v>48.627499999999998</v>
      </c>
      <c r="J1075" s="12">
        <f t="shared" si="16"/>
        <v>1.0499136715997182</v>
      </c>
      <c r="K1075" s="7">
        <v>389029</v>
      </c>
      <c r="L1075" s="7">
        <v>60440</v>
      </c>
      <c r="M1075" s="7">
        <f>G1075-L1075</f>
        <v>339560</v>
      </c>
      <c r="N1075" s="7">
        <v>293383.03125</v>
      </c>
      <c r="O1075" s="22">
        <f>M1075/N1075</f>
        <v>1.1573948178027083</v>
      </c>
      <c r="P1075" s="27">
        <v>2538</v>
      </c>
      <c r="Q1075" s="32">
        <f>M1075/P1075</f>
        <v>133.79038613081167</v>
      </c>
      <c r="R1075" s="37" t="s">
        <v>2271</v>
      </c>
      <c r="S1075" s="42">
        <f>ABS(O2306-O1075)*100</f>
        <v>22.09619722436662</v>
      </c>
      <c r="T1075" t="s">
        <v>74</v>
      </c>
      <c r="V1075" s="7">
        <v>54500</v>
      </c>
      <c r="W1075" t="s">
        <v>33</v>
      </c>
      <c r="X1075" s="17" t="s">
        <v>34</v>
      </c>
      <c r="Z1075" t="s">
        <v>1668</v>
      </c>
      <c r="AA1075">
        <v>401</v>
      </c>
      <c r="AB1075">
        <v>47</v>
      </c>
    </row>
    <row r="1076" spans="1:28" x14ac:dyDescent="0.25">
      <c r="A1076" t="s">
        <v>2286</v>
      </c>
      <c r="B1076" t="s">
        <v>2287</v>
      </c>
      <c r="C1076" s="17">
        <v>44428</v>
      </c>
      <c r="D1076" s="7">
        <v>300000</v>
      </c>
      <c r="E1076" t="s">
        <v>29</v>
      </c>
      <c r="F1076" t="s">
        <v>30</v>
      </c>
      <c r="G1076" s="7">
        <v>300000</v>
      </c>
      <c r="H1076" s="7">
        <v>156680</v>
      </c>
      <c r="I1076" s="12">
        <f>H1076/G1076*100</f>
        <v>52.226666666666667</v>
      </c>
      <c r="J1076" s="12">
        <f t="shared" si="16"/>
        <v>2.5492529950669507</v>
      </c>
      <c r="K1076" s="7">
        <v>313352</v>
      </c>
      <c r="L1076" s="7">
        <v>58079</v>
      </c>
      <c r="M1076" s="7">
        <f>G1076-L1076</f>
        <v>241921</v>
      </c>
      <c r="N1076" s="7">
        <v>216333.046875</v>
      </c>
      <c r="O1076" s="22">
        <f>M1076/N1076</f>
        <v>1.1182803713747214</v>
      </c>
      <c r="P1076" s="27">
        <v>2621</v>
      </c>
      <c r="Q1076" s="32">
        <f>M1076/P1076</f>
        <v>92.301030141167487</v>
      </c>
      <c r="R1076" s="37" t="s">
        <v>2288</v>
      </c>
      <c r="S1076" s="42">
        <f>ABS(O2306-O1076)*100</f>
        <v>26.007641867165312</v>
      </c>
      <c r="T1076" t="s">
        <v>32</v>
      </c>
      <c r="V1076" s="7">
        <v>49500</v>
      </c>
      <c r="W1076" t="s">
        <v>33</v>
      </c>
      <c r="X1076" s="17" t="s">
        <v>34</v>
      </c>
      <c r="Z1076" t="s">
        <v>1668</v>
      </c>
      <c r="AA1076">
        <v>401</v>
      </c>
      <c r="AB1076">
        <v>53</v>
      </c>
    </row>
    <row r="1077" spans="1:28" x14ac:dyDescent="0.25">
      <c r="A1077" t="s">
        <v>2289</v>
      </c>
      <c r="B1077" t="s">
        <v>2290</v>
      </c>
      <c r="C1077" s="17">
        <v>44974</v>
      </c>
      <c r="D1077" s="7">
        <v>270000</v>
      </c>
      <c r="E1077" t="s">
        <v>29</v>
      </c>
      <c r="F1077" t="s">
        <v>30</v>
      </c>
      <c r="G1077" s="7">
        <v>270000</v>
      </c>
      <c r="H1077" s="7">
        <v>140410</v>
      </c>
      <c r="I1077" s="12">
        <f>H1077/G1077*100</f>
        <v>52.003703703703707</v>
      </c>
      <c r="J1077" s="12">
        <f t="shared" si="16"/>
        <v>2.3262900321039908</v>
      </c>
      <c r="K1077" s="7">
        <v>280828</v>
      </c>
      <c r="L1077" s="7">
        <v>53899</v>
      </c>
      <c r="M1077" s="7">
        <f>G1077-L1077</f>
        <v>216101</v>
      </c>
      <c r="N1077" s="7">
        <v>162092.140625</v>
      </c>
      <c r="O1077" s="22">
        <f>M1077/N1077</f>
        <v>1.3331985077546076</v>
      </c>
      <c r="P1077" s="27">
        <v>1571</v>
      </c>
      <c r="Q1077" s="32">
        <f>M1077/P1077</f>
        <v>137.55633354551242</v>
      </c>
      <c r="R1077" s="37" t="s">
        <v>2291</v>
      </c>
      <c r="S1077" s="42">
        <f>ABS(O2306-O1077)*100</f>
        <v>4.5158282291766882</v>
      </c>
      <c r="T1077" t="s">
        <v>74</v>
      </c>
      <c r="V1077" s="7">
        <v>49500</v>
      </c>
      <c r="W1077" t="s">
        <v>33</v>
      </c>
      <c r="X1077" s="17" t="s">
        <v>34</v>
      </c>
      <c r="Z1077" t="s">
        <v>1668</v>
      </c>
      <c r="AA1077">
        <v>401</v>
      </c>
      <c r="AB1077">
        <v>53</v>
      </c>
    </row>
    <row r="1078" spans="1:28" x14ac:dyDescent="0.25">
      <c r="A1078" t="s">
        <v>2292</v>
      </c>
      <c r="B1078" t="s">
        <v>2293</v>
      </c>
      <c r="C1078" s="17">
        <v>44846</v>
      </c>
      <c r="D1078" s="7">
        <v>355000</v>
      </c>
      <c r="E1078" t="s">
        <v>29</v>
      </c>
      <c r="F1078" t="s">
        <v>30</v>
      </c>
      <c r="G1078" s="7">
        <v>355000</v>
      </c>
      <c r="H1078" s="7">
        <v>149560</v>
      </c>
      <c r="I1078" s="12">
        <f>H1078/G1078*100</f>
        <v>42.129577464788731</v>
      </c>
      <c r="J1078" s="12">
        <f t="shared" si="16"/>
        <v>7.5478362068109845</v>
      </c>
      <c r="K1078" s="7">
        <v>299129</v>
      </c>
      <c r="L1078" s="7">
        <v>73853</v>
      </c>
      <c r="M1078" s="7">
        <f>G1078-L1078</f>
        <v>281147</v>
      </c>
      <c r="N1078" s="7">
        <v>190911.859375</v>
      </c>
      <c r="O1078" s="22">
        <f>M1078/N1078</f>
        <v>1.4726534062389229</v>
      </c>
      <c r="P1078" s="27">
        <v>2164</v>
      </c>
      <c r="Q1078" s="32">
        <f>M1078/P1078</f>
        <v>129.92005545286506</v>
      </c>
      <c r="R1078" s="37" t="s">
        <v>2288</v>
      </c>
      <c r="S1078" s="42">
        <f>ABS(O2306-O1078)*100</f>
        <v>9.4296616192548477</v>
      </c>
      <c r="T1078" t="s">
        <v>74</v>
      </c>
      <c r="V1078" s="7">
        <v>49500</v>
      </c>
      <c r="W1078" t="s">
        <v>33</v>
      </c>
      <c r="X1078" s="17" t="s">
        <v>34</v>
      </c>
      <c r="Z1078" t="s">
        <v>1668</v>
      </c>
      <c r="AA1078">
        <v>401</v>
      </c>
      <c r="AB1078">
        <v>53</v>
      </c>
    </row>
    <row r="1079" spans="1:28" x14ac:dyDescent="0.25">
      <c r="A1079" t="s">
        <v>2294</v>
      </c>
      <c r="B1079" t="s">
        <v>2295</v>
      </c>
      <c r="C1079" s="17">
        <v>44867</v>
      </c>
      <c r="D1079" s="7">
        <v>305000</v>
      </c>
      <c r="E1079" t="s">
        <v>29</v>
      </c>
      <c r="F1079" t="s">
        <v>30</v>
      </c>
      <c r="G1079" s="7">
        <v>305000</v>
      </c>
      <c r="H1079" s="7">
        <v>165540</v>
      </c>
      <c r="I1079" s="12">
        <f>H1079/G1079*100</f>
        <v>54.27540983606557</v>
      </c>
      <c r="J1079" s="12">
        <f t="shared" si="16"/>
        <v>4.5979961644658545</v>
      </c>
      <c r="K1079" s="7">
        <v>331084</v>
      </c>
      <c r="L1079" s="7">
        <v>60470</v>
      </c>
      <c r="M1079" s="7">
        <f>G1079-L1079</f>
        <v>244530</v>
      </c>
      <c r="N1079" s="7">
        <v>229333.890625</v>
      </c>
      <c r="O1079" s="22">
        <f>M1079/N1079</f>
        <v>1.0662619438129546</v>
      </c>
      <c r="P1079" s="27">
        <v>2898</v>
      </c>
      <c r="Q1079" s="32">
        <f>M1079/P1079</f>
        <v>84.378881987577643</v>
      </c>
      <c r="R1079" s="37" t="s">
        <v>2288</v>
      </c>
      <c r="S1079" s="42">
        <f>ABS(O2306-O1079)*100</f>
        <v>31.209484623341986</v>
      </c>
      <c r="T1079" t="s">
        <v>32</v>
      </c>
      <c r="V1079" s="7">
        <v>49500</v>
      </c>
      <c r="W1079" t="s">
        <v>33</v>
      </c>
      <c r="X1079" s="17" t="s">
        <v>34</v>
      </c>
      <c r="Z1079" t="s">
        <v>1668</v>
      </c>
      <c r="AA1079">
        <v>401</v>
      </c>
      <c r="AB1079">
        <v>53</v>
      </c>
    </row>
    <row r="1080" spans="1:28" x14ac:dyDescent="0.25">
      <c r="A1080" t="s">
        <v>2296</v>
      </c>
      <c r="B1080" t="s">
        <v>2297</v>
      </c>
      <c r="C1080" s="17">
        <v>44579</v>
      </c>
      <c r="D1080" s="7">
        <v>300000</v>
      </c>
      <c r="E1080" t="s">
        <v>29</v>
      </c>
      <c r="F1080" t="s">
        <v>30</v>
      </c>
      <c r="G1080" s="7">
        <v>300000</v>
      </c>
      <c r="H1080" s="7">
        <v>143210</v>
      </c>
      <c r="I1080" s="12">
        <f>H1080/G1080*100</f>
        <v>47.736666666666665</v>
      </c>
      <c r="J1080" s="12">
        <f t="shared" si="16"/>
        <v>1.9407470049330513</v>
      </c>
      <c r="K1080" s="7">
        <v>286414</v>
      </c>
      <c r="L1080" s="7">
        <v>55879</v>
      </c>
      <c r="M1080" s="7">
        <f>G1080-L1080</f>
        <v>244121</v>
      </c>
      <c r="N1080" s="7">
        <v>164667.859375</v>
      </c>
      <c r="O1080" s="22">
        <f>M1080/N1080</f>
        <v>1.4825054562958788</v>
      </c>
      <c r="P1080" s="27">
        <v>1592</v>
      </c>
      <c r="Q1080" s="32">
        <f>M1080/P1080</f>
        <v>153.34233668341707</v>
      </c>
      <c r="R1080" s="37" t="s">
        <v>2291</v>
      </c>
      <c r="S1080" s="42">
        <f>ABS(O2306-O1080)*100</f>
        <v>10.414866624950436</v>
      </c>
      <c r="T1080" t="s">
        <v>74</v>
      </c>
      <c r="V1080" s="7">
        <v>49500</v>
      </c>
      <c r="W1080" t="s">
        <v>33</v>
      </c>
      <c r="X1080" s="17" t="s">
        <v>34</v>
      </c>
      <c r="Z1080" t="s">
        <v>1668</v>
      </c>
      <c r="AA1080">
        <v>401</v>
      </c>
      <c r="AB1080">
        <v>53</v>
      </c>
    </row>
    <row r="1081" spans="1:28" x14ac:dyDescent="0.25">
      <c r="A1081" t="s">
        <v>2298</v>
      </c>
      <c r="B1081" t="s">
        <v>2299</v>
      </c>
      <c r="C1081" s="17">
        <v>44551</v>
      </c>
      <c r="D1081" s="7">
        <v>245000</v>
      </c>
      <c r="E1081" t="s">
        <v>29</v>
      </c>
      <c r="F1081" t="s">
        <v>30</v>
      </c>
      <c r="G1081" s="7">
        <v>245000</v>
      </c>
      <c r="H1081" s="7">
        <v>116040</v>
      </c>
      <c r="I1081" s="12">
        <f>H1081/G1081*100</f>
        <v>47.36326530612245</v>
      </c>
      <c r="J1081" s="12">
        <f t="shared" si="16"/>
        <v>2.3141483654772657</v>
      </c>
      <c r="K1081" s="7">
        <v>232072</v>
      </c>
      <c r="L1081" s="7">
        <v>58039</v>
      </c>
      <c r="M1081" s="7">
        <f>G1081-L1081</f>
        <v>186961</v>
      </c>
      <c r="N1081" s="7">
        <v>124309.2890625</v>
      </c>
      <c r="O1081" s="22">
        <f>M1081/N1081</f>
        <v>1.5039986264099707</v>
      </c>
      <c r="P1081" s="27">
        <v>1323</v>
      </c>
      <c r="Q1081" s="32">
        <f>M1081/P1081</f>
        <v>141.31594860166288</v>
      </c>
      <c r="R1081" s="37" t="s">
        <v>2291</v>
      </c>
      <c r="S1081" s="42">
        <f>ABS(O2306-O1081)*100</f>
        <v>12.564183636359626</v>
      </c>
      <c r="T1081" t="s">
        <v>74</v>
      </c>
      <c r="V1081" s="7">
        <v>49500</v>
      </c>
      <c r="W1081" t="s">
        <v>33</v>
      </c>
      <c r="X1081" s="17" t="s">
        <v>34</v>
      </c>
      <c r="Z1081" t="s">
        <v>1668</v>
      </c>
      <c r="AA1081">
        <v>401</v>
      </c>
      <c r="AB1081">
        <v>48</v>
      </c>
    </row>
    <row r="1082" spans="1:28" x14ac:dyDescent="0.25">
      <c r="A1082" t="s">
        <v>2300</v>
      </c>
      <c r="B1082" t="s">
        <v>2301</v>
      </c>
      <c r="C1082" s="17">
        <v>44343</v>
      </c>
      <c r="D1082" s="7">
        <v>290000</v>
      </c>
      <c r="E1082" t="s">
        <v>29</v>
      </c>
      <c r="F1082" t="s">
        <v>30</v>
      </c>
      <c r="G1082" s="7">
        <v>290000</v>
      </c>
      <c r="H1082" s="7">
        <v>138730</v>
      </c>
      <c r="I1082" s="12">
        <f>H1082/G1082*100</f>
        <v>47.837931034482764</v>
      </c>
      <c r="J1082" s="12">
        <f t="shared" si="16"/>
        <v>1.8394826371169515</v>
      </c>
      <c r="K1082" s="7">
        <v>277463</v>
      </c>
      <c r="L1082" s="7">
        <v>55564</v>
      </c>
      <c r="M1082" s="7">
        <f>G1082-L1082</f>
        <v>234436</v>
      </c>
      <c r="N1082" s="7">
        <v>158499.28125</v>
      </c>
      <c r="O1082" s="22">
        <f>M1082/N1082</f>
        <v>1.4790981899168707</v>
      </c>
      <c r="P1082" s="27">
        <v>1592</v>
      </c>
      <c r="Q1082" s="32">
        <f>M1082/P1082</f>
        <v>147.25879396984925</v>
      </c>
      <c r="R1082" s="37" t="s">
        <v>2291</v>
      </c>
      <c r="S1082" s="42">
        <f>ABS(O2306-O1082)*100</f>
        <v>10.074139987049623</v>
      </c>
      <c r="T1082" t="s">
        <v>74</v>
      </c>
      <c r="V1082" s="7">
        <v>49500</v>
      </c>
      <c r="W1082" t="s">
        <v>33</v>
      </c>
      <c r="X1082" s="17" t="s">
        <v>34</v>
      </c>
      <c r="Z1082" t="s">
        <v>1668</v>
      </c>
      <c r="AA1082">
        <v>401</v>
      </c>
      <c r="AB1082">
        <v>48</v>
      </c>
    </row>
    <row r="1083" spans="1:28" x14ac:dyDescent="0.25">
      <c r="A1083" t="s">
        <v>2302</v>
      </c>
      <c r="B1083" t="s">
        <v>2303</v>
      </c>
      <c r="C1083" s="17">
        <v>44420</v>
      </c>
      <c r="D1083" s="7">
        <v>390000</v>
      </c>
      <c r="E1083" t="s">
        <v>29</v>
      </c>
      <c r="F1083" t="s">
        <v>30</v>
      </c>
      <c r="G1083" s="7">
        <v>390000</v>
      </c>
      <c r="H1083" s="7">
        <v>163850</v>
      </c>
      <c r="I1083" s="12">
        <f>H1083/G1083*100</f>
        <v>42.012820512820511</v>
      </c>
      <c r="J1083" s="12">
        <f t="shared" si="16"/>
        <v>7.6645931587792049</v>
      </c>
      <c r="K1083" s="7">
        <v>327690</v>
      </c>
      <c r="L1083" s="7">
        <v>58324</v>
      </c>
      <c r="M1083" s="7">
        <f>G1083-L1083</f>
        <v>331676</v>
      </c>
      <c r="N1083" s="7">
        <v>192404.28125</v>
      </c>
      <c r="O1083" s="22">
        <f>M1083/N1083</f>
        <v>1.7238493751032371</v>
      </c>
      <c r="P1083" s="27">
        <v>1792</v>
      </c>
      <c r="Q1083" s="32">
        <f>M1083/P1083</f>
        <v>185.08705357142858</v>
      </c>
      <c r="R1083" s="37" t="s">
        <v>2291</v>
      </c>
      <c r="S1083" s="42">
        <f>ABS(O2306-O1083)*100</f>
        <v>34.549258505686268</v>
      </c>
      <c r="T1083" t="s">
        <v>32</v>
      </c>
      <c r="V1083" s="7">
        <v>49500</v>
      </c>
      <c r="W1083" t="s">
        <v>33</v>
      </c>
      <c r="X1083" s="17" t="s">
        <v>34</v>
      </c>
      <c r="Z1083" t="s">
        <v>1668</v>
      </c>
      <c r="AA1083">
        <v>401</v>
      </c>
      <c r="AB1083">
        <v>53</v>
      </c>
    </row>
    <row r="1084" spans="1:28" x14ac:dyDescent="0.25">
      <c r="A1084" t="s">
        <v>2304</v>
      </c>
      <c r="B1084" t="s">
        <v>2305</v>
      </c>
      <c r="C1084" s="17">
        <v>44461</v>
      </c>
      <c r="D1084" s="7">
        <v>308000</v>
      </c>
      <c r="E1084" t="s">
        <v>29</v>
      </c>
      <c r="F1084" t="s">
        <v>30</v>
      </c>
      <c r="G1084" s="7">
        <v>308000</v>
      </c>
      <c r="H1084" s="7">
        <v>139900</v>
      </c>
      <c r="I1084" s="12">
        <f>H1084/G1084*100</f>
        <v>45.422077922077925</v>
      </c>
      <c r="J1084" s="12">
        <f t="shared" si="16"/>
        <v>4.2553357495217909</v>
      </c>
      <c r="K1084" s="7">
        <v>279802</v>
      </c>
      <c r="L1084" s="7">
        <v>57044</v>
      </c>
      <c r="M1084" s="7">
        <f>G1084-L1084</f>
        <v>250956</v>
      </c>
      <c r="N1084" s="7">
        <v>159112.859375</v>
      </c>
      <c r="O1084" s="22">
        <f>M1084/N1084</f>
        <v>1.5772201001588593</v>
      </c>
      <c r="P1084" s="27">
        <v>1772</v>
      </c>
      <c r="Q1084" s="32">
        <f>M1084/P1084</f>
        <v>141.62302483069976</v>
      </c>
      <c r="R1084" s="37" t="s">
        <v>2291</v>
      </c>
      <c r="S1084" s="42">
        <f>ABS(O2306-O1084)*100</f>
        <v>19.88633101124848</v>
      </c>
      <c r="T1084" t="s">
        <v>32</v>
      </c>
      <c r="V1084" s="7">
        <v>49500</v>
      </c>
      <c r="W1084" t="s">
        <v>33</v>
      </c>
      <c r="X1084" s="17" t="s">
        <v>34</v>
      </c>
      <c r="Z1084" t="s">
        <v>1668</v>
      </c>
      <c r="AA1084">
        <v>401</v>
      </c>
      <c r="AB1084">
        <v>53</v>
      </c>
    </row>
    <row r="1085" spans="1:28" x14ac:dyDescent="0.25">
      <c r="A1085" t="s">
        <v>2306</v>
      </c>
      <c r="B1085" t="s">
        <v>2307</v>
      </c>
      <c r="C1085" s="17">
        <v>44750</v>
      </c>
      <c r="D1085" s="7">
        <v>310000</v>
      </c>
      <c r="E1085" t="s">
        <v>29</v>
      </c>
      <c r="F1085" t="s">
        <v>30</v>
      </c>
      <c r="G1085" s="7">
        <v>310000</v>
      </c>
      <c r="H1085" s="7">
        <v>143400</v>
      </c>
      <c r="I1085" s="12">
        <f>H1085/G1085*100</f>
        <v>46.258064516129032</v>
      </c>
      <c r="J1085" s="12">
        <f t="shared" si="16"/>
        <v>3.4193491554706839</v>
      </c>
      <c r="K1085" s="7">
        <v>286804</v>
      </c>
      <c r="L1085" s="7">
        <v>56196</v>
      </c>
      <c r="M1085" s="7">
        <f>G1085-L1085</f>
        <v>253804</v>
      </c>
      <c r="N1085" s="7">
        <v>164720</v>
      </c>
      <c r="O1085" s="22">
        <f>M1085/N1085</f>
        <v>1.5408207867897037</v>
      </c>
      <c r="P1085" s="27">
        <v>1612</v>
      </c>
      <c r="Q1085" s="32">
        <f>M1085/P1085</f>
        <v>157.44665012406949</v>
      </c>
      <c r="R1085" s="37" t="s">
        <v>2291</v>
      </c>
      <c r="S1085" s="42">
        <f>ABS(O2306-O1085)*100</f>
        <v>16.246399674332924</v>
      </c>
      <c r="T1085" t="s">
        <v>74</v>
      </c>
      <c r="V1085" s="7">
        <v>49500</v>
      </c>
      <c r="W1085" t="s">
        <v>33</v>
      </c>
      <c r="X1085" s="17" t="s">
        <v>34</v>
      </c>
      <c r="Z1085" t="s">
        <v>1668</v>
      </c>
      <c r="AA1085">
        <v>401</v>
      </c>
      <c r="AB1085">
        <v>53</v>
      </c>
    </row>
    <row r="1086" spans="1:28" x14ac:dyDescent="0.25">
      <c r="A1086" t="s">
        <v>2308</v>
      </c>
      <c r="B1086" t="s">
        <v>2309</v>
      </c>
      <c r="C1086" s="17">
        <v>44361</v>
      </c>
      <c r="D1086" s="7">
        <v>272500</v>
      </c>
      <c r="E1086" t="s">
        <v>29</v>
      </c>
      <c r="F1086" t="s">
        <v>30</v>
      </c>
      <c r="G1086" s="7">
        <v>272500</v>
      </c>
      <c r="H1086" s="7">
        <v>133990</v>
      </c>
      <c r="I1086" s="12">
        <f>H1086/G1086*100</f>
        <v>49.170642201834866</v>
      </c>
      <c r="J1086" s="12">
        <f t="shared" si="16"/>
        <v>0.50677146976484977</v>
      </c>
      <c r="K1086" s="7">
        <v>267971</v>
      </c>
      <c r="L1086" s="7">
        <v>59578</v>
      </c>
      <c r="M1086" s="7">
        <f>G1086-L1086</f>
        <v>212922</v>
      </c>
      <c r="N1086" s="7">
        <v>148852.140625</v>
      </c>
      <c r="O1086" s="22">
        <f>M1086/N1086</f>
        <v>1.4304261873963224</v>
      </c>
      <c r="P1086" s="27">
        <v>1389</v>
      </c>
      <c r="Q1086" s="32">
        <f>M1086/P1086</f>
        <v>153.2915766738661</v>
      </c>
      <c r="R1086" s="37" t="s">
        <v>2291</v>
      </c>
      <c r="S1086" s="42">
        <f>ABS(O2306-O1086)*100</f>
        <v>5.2069397349947977</v>
      </c>
      <c r="T1086" t="s">
        <v>74</v>
      </c>
      <c r="V1086" s="7">
        <v>49500</v>
      </c>
      <c r="W1086" t="s">
        <v>33</v>
      </c>
      <c r="X1086" s="17" t="s">
        <v>34</v>
      </c>
      <c r="Z1086" t="s">
        <v>1668</v>
      </c>
      <c r="AA1086">
        <v>401</v>
      </c>
      <c r="AB1086">
        <v>53</v>
      </c>
    </row>
    <row r="1087" spans="1:28" x14ac:dyDescent="0.25">
      <c r="A1087" t="s">
        <v>2310</v>
      </c>
      <c r="B1087" t="s">
        <v>2311</v>
      </c>
      <c r="C1087" s="17">
        <v>44407</v>
      </c>
      <c r="D1087" s="7">
        <v>262000</v>
      </c>
      <c r="E1087" t="s">
        <v>29</v>
      </c>
      <c r="F1087" t="s">
        <v>30</v>
      </c>
      <c r="G1087" s="7">
        <v>262000</v>
      </c>
      <c r="H1087" s="7">
        <v>135390</v>
      </c>
      <c r="I1087" s="12">
        <f>H1087/G1087*100</f>
        <v>51.675572519083971</v>
      </c>
      <c r="J1087" s="12">
        <f t="shared" si="16"/>
        <v>1.9981588474842553</v>
      </c>
      <c r="K1087" s="7">
        <v>270775</v>
      </c>
      <c r="L1087" s="7">
        <v>55266</v>
      </c>
      <c r="M1087" s="7">
        <f>G1087-L1087</f>
        <v>206734</v>
      </c>
      <c r="N1087" s="7">
        <v>153935</v>
      </c>
      <c r="O1087" s="22">
        <f>M1087/N1087</f>
        <v>1.3429954201448664</v>
      </c>
      <c r="P1087" s="27">
        <v>1564</v>
      </c>
      <c r="Q1087" s="32">
        <f>M1087/P1087</f>
        <v>132.18286445012788</v>
      </c>
      <c r="R1087" s="37" t="s">
        <v>2291</v>
      </c>
      <c r="S1087" s="42">
        <f>ABS(O2306-O1087)*100</f>
        <v>3.5361369901508066</v>
      </c>
      <c r="T1087" t="s">
        <v>32</v>
      </c>
      <c r="V1087" s="7">
        <v>49500</v>
      </c>
      <c r="W1087" t="s">
        <v>33</v>
      </c>
      <c r="X1087" s="17" t="s">
        <v>34</v>
      </c>
      <c r="Z1087" t="s">
        <v>1668</v>
      </c>
      <c r="AA1087">
        <v>401</v>
      </c>
      <c r="AB1087">
        <v>56</v>
      </c>
    </row>
    <row r="1088" spans="1:28" x14ac:dyDescent="0.25">
      <c r="A1088" t="s">
        <v>2312</v>
      </c>
      <c r="B1088" t="s">
        <v>2313</v>
      </c>
      <c r="C1088" s="17">
        <v>44495</v>
      </c>
      <c r="D1088" s="7">
        <v>339900</v>
      </c>
      <c r="E1088" t="s">
        <v>29</v>
      </c>
      <c r="F1088" t="s">
        <v>30</v>
      </c>
      <c r="G1088" s="7">
        <v>339900</v>
      </c>
      <c r="H1088" s="7">
        <v>156140</v>
      </c>
      <c r="I1088" s="12">
        <f>H1088/G1088*100</f>
        <v>45.937040305972346</v>
      </c>
      <c r="J1088" s="12">
        <f t="shared" si="16"/>
        <v>3.7403733656273701</v>
      </c>
      <c r="K1088" s="7">
        <v>312274</v>
      </c>
      <c r="L1088" s="7">
        <v>55266</v>
      </c>
      <c r="M1088" s="7">
        <f>G1088-L1088</f>
        <v>284634</v>
      </c>
      <c r="N1088" s="7">
        <v>183577.140625</v>
      </c>
      <c r="O1088" s="22">
        <f>M1088/N1088</f>
        <v>1.5504871632216599</v>
      </c>
      <c r="P1088" s="27">
        <v>1948</v>
      </c>
      <c r="Q1088" s="32">
        <f>M1088/P1088</f>
        <v>146.11601642710471</v>
      </c>
      <c r="R1088" s="37" t="s">
        <v>2291</v>
      </c>
      <c r="S1088" s="42">
        <f>ABS(O2306-O1088)*100</f>
        <v>17.213037317528546</v>
      </c>
      <c r="T1088" t="s">
        <v>32</v>
      </c>
      <c r="V1088" s="7">
        <v>49500</v>
      </c>
      <c r="W1088" t="s">
        <v>33</v>
      </c>
      <c r="X1088" s="17" t="s">
        <v>34</v>
      </c>
      <c r="Z1088" t="s">
        <v>1668</v>
      </c>
      <c r="AA1088">
        <v>401</v>
      </c>
      <c r="AB1088">
        <v>56</v>
      </c>
    </row>
    <row r="1089" spans="1:28" x14ac:dyDescent="0.25">
      <c r="A1089" t="s">
        <v>2314</v>
      </c>
      <c r="B1089" t="s">
        <v>2315</v>
      </c>
      <c r="C1089" s="17">
        <v>44740</v>
      </c>
      <c r="D1089" s="7">
        <v>237250</v>
      </c>
      <c r="E1089" t="s">
        <v>29</v>
      </c>
      <c r="F1089" t="s">
        <v>30</v>
      </c>
      <c r="G1089" s="7">
        <v>237250</v>
      </c>
      <c r="H1089" s="7">
        <v>162290</v>
      </c>
      <c r="I1089" s="12">
        <f>H1089/G1089*100</f>
        <v>68.404636459430975</v>
      </c>
      <c r="J1089" s="12">
        <f t="shared" si="16"/>
        <v>18.727222787831259</v>
      </c>
      <c r="K1089" s="7">
        <v>324570</v>
      </c>
      <c r="L1089" s="7">
        <v>67562</v>
      </c>
      <c r="M1089" s="7">
        <f>G1089-L1089</f>
        <v>169688</v>
      </c>
      <c r="N1089" s="7">
        <v>183577.140625</v>
      </c>
      <c r="O1089" s="22">
        <f>M1089/N1089</f>
        <v>0.92434166597369616</v>
      </c>
      <c r="P1089" s="27">
        <v>1948</v>
      </c>
      <c r="Q1089" s="32">
        <f>M1089/P1089</f>
        <v>87.108829568788508</v>
      </c>
      <c r="R1089" s="37" t="s">
        <v>2291</v>
      </c>
      <c r="S1089" s="42">
        <f>ABS(O2306-O1089)*100</f>
        <v>45.40151240726783</v>
      </c>
      <c r="T1089" t="s">
        <v>32</v>
      </c>
      <c r="V1089" s="7">
        <v>49500</v>
      </c>
      <c r="W1089" t="s">
        <v>33</v>
      </c>
      <c r="X1089" s="17" t="s">
        <v>34</v>
      </c>
      <c r="Z1089" t="s">
        <v>1668</v>
      </c>
      <c r="AA1089">
        <v>401</v>
      </c>
      <c r="AB1089">
        <v>56</v>
      </c>
    </row>
    <row r="1090" spans="1:28" x14ac:dyDescent="0.25">
      <c r="A1090" t="s">
        <v>2316</v>
      </c>
      <c r="B1090" t="s">
        <v>2317</v>
      </c>
      <c r="C1090" s="17">
        <v>44440</v>
      </c>
      <c r="D1090" s="7">
        <v>265000</v>
      </c>
      <c r="E1090" t="s">
        <v>29</v>
      </c>
      <c r="F1090" t="s">
        <v>30</v>
      </c>
      <c r="G1090" s="7">
        <v>265000</v>
      </c>
      <c r="H1090" s="7">
        <v>155470</v>
      </c>
      <c r="I1090" s="12">
        <f>H1090/G1090*100</f>
        <v>58.667924528301882</v>
      </c>
      <c r="J1090" s="12">
        <f t="shared" si="16"/>
        <v>8.9905108567021657</v>
      </c>
      <c r="K1090" s="7">
        <v>310930</v>
      </c>
      <c r="L1090" s="7">
        <v>59946</v>
      </c>
      <c r="M1090" s="7">
        <f>G1090-L1090</f>
        <v>205054</v>
      </c>
      <c r="N1090" s="7">
        <v>179274.28125</v>
      </c>
      <c r="O1090" s="22">
        <f>M1090/N1090</f>
        <v>1.1438004301021287</v>
      </c>
      <c r="P1090" s="27">
        <v>1592</v>
      </c>
      <c r="Q1090" s="32">
        <f>M1090/P1090</f>
        <v>128.80276381909547</v>
      </c>
      <c r="R1090" s="37" t="s">
        <v>2291</v>
      </c>
      <c r="S1090" s="42">
        <f>ABS(O2306-O1090)*100</f>
        <v>23.455635994424572</v>
      </c>
      <c r="T1090" t="s">
        <v>74</v>
      </c>
      <c r="V1090" s="7">
        <v>49500</v>
      </c>
      <c r="W1090" t="s">
        <v>33</v>
      </c>
      <c r="X1090" s="17" t="s">
        <v>34</v>
      </c>
      <c r="Z1090" t="s">
        <v>1668</v>
      </c>
      <c r="AA1090">
        <v>401</v>
      </c>
      <c r="AB1090">
        <v>56</v>
      </c>
    </row>
    <row r="1091" spans="1:28" x14ac:dyDescent="0.25">
      <c r="A1091" t="s">
        <v>2318</v>
      </c>
      <c r="B1091" t="s">
        <v>2319</v>
      </c>
      <c r="C1091" s="17">
        <v>44426</v>
      </c>
      <c r="D1091" s="7">
        <v>270000</v>
      </c>
      <c r="E1091" t="s">
        <v>29</v>
      </c>
      <c r="F1091" t="s">
        <v>30</v>
      </c>
      <c r="G1091" s="7">
        <v>270000</v>
      </c>
      <c r="H1091" s="7">
        <v>144620</v>
      </c>
      <c r="I1091" s="12">
        <f>H1091/G1091*100</f>
        <v>53.56296296296297</v>
      </c>
      <c r="J1091" s="12">
        <f t="shared" ref="J1091:J1154" si="17">+ABS(I1091-$I$2311)</f>
        <v>3.8855492913632546</v>
      </c>
      <c r="K1091" s="7">
        <v>289239</v>
      </c>
      <c r="L1091" s="7">
        <v>58704</v>
      </c>
      <c r="M1091" s="7">
        <f>G1091-L1091</f>
        <v>211296</v>
      </c>
      <c r="N1091" s="7">
        <v>164667.859375</v>
      </c>
      <c r="O1091" s="22">
        <f>M1091/N1091</f>
        <v>1.283164794890624</v>
      </c>
      <c r="P1091" s="27">
        <v>1592</v>
      </c>
      <c r="Q1091" s="32">
        <f>M1091/P1091</f>
        <v>132.72361809045225</v>
      </c>
      <c r="R1091" s="37" t="s">
        <v>2291</v>
      </c>
      <c r="S1091" s="42">
        <f>ABS(O2306-O1091)*100</f>
        <v>9.5191995155750497</v>
      </c>
      <c r="T1091" t="s">
        <v>74</v>
      </c>
      <c r="V1091" s="7">
        <v>49500</v>
      </c>
      <c r="W1091" t="s">
        <v>33</v>
      </c>
      <c r="X1091" s="17" t="s">
        <v>34</v>
      </c>
      <c r="Z1091" t="s">
        <v>1668</v>
      </c>
      <c r="AA1091">
        <v>401</v>
      </c>
      <c r="AB1091">
        <v>53</v>
      </c>
    </row>
    <row r="1092" spans="1:28" x14ac:dyDescent="0.25">
      <c r="A1092" t="s">
        <v>2320</v>
      </c>
      <c r="B1092" t="s">
        <v>2321</v>
      </c>
      <c r="C1092" s="17">
        <v>44939</v>
      </c>
      <c r="D1092" s="7">
        <v>278000</v>
      </c>
      <c r="E1092" t="s">
        <v>29</v>
      </c>
      <c r="F1092" t="s">
        <v>30</v>
      </c>
      <c r="G1092" s="7">
        <v>278000</v>
      </c>
      <c r="H1092" s="7">
        <v>130800</v>
      </c>
      <c r="I1092" s="12">
        <f>H1092/G1092*100</f>
        <v>47.050359712230218</v>
      </c>
      <c r="J1092" s="12">
        <f t="shared" si="17"/>
        <v>2.6270539593694977</v>
      </c>
      <c r="K1092" s="7">
        <v>261602</v>
      </c>
      <c r="L1092" s="7">
        <v>57639</v>
      </c>
      <c r="M1092" s="7">
        <f>G1092-L1092</f>
        <v>220361</v>
      </c>
      <c r="N1092" s="7">
        <v>145687.859375</v>
      </c>
      <c r="O1092" s="22">
        <f>M1092/N1092</f>
        <v>1.5125556854589484</v>
      </c>
      <c r="P1092" s="27">
        <v>1564</v>
      </c>
      <c r="Q1092" s="32">
        <f>M1092/P1092</f>
        <v>140.89578005115089</v>
      </c>
      <c r="R1092" s="37" t="s">
        <v>2291</v>
      </c>
      <c r="S1092" s="42">
        <f>ABS(O2306-O1092)*100</f>
        <v>13.41988954125739</v>
      </c>
      <c r="T1092" t="s">
        <v>32</v>
      </c>
      <c r="V1092" s="7">
        <v>49500</v>
      </c>
      <c r="W1092" t="s">
        <v>33</v>
      </c>
      <c r="X1092" s="17" t="s">
        <v>34</v>
      </c>
      <c r="Z1092" t="s">
        <v>1668</v>
      </c>
      <c r="AA1092">
        <v>401</v>
      </c>
      <c r="AB1092">
        <v>53</v>
      </c>
    </row>
    <row r="1093" spans="1:28" x14ac:dyDescent="0.25">
      <c r="A1093" t="s">
        <v>2322</v>
      </c>
      <c r="B1093" t="s">
        <v>2323</v>
      </c>
      <c r="C1093" s="17">
        <v>44312</v>
      </c>
      <c r="D1093" s="7">
        <v>300000</v>
      </c>
      <c r="E1093" t="s">
        <v>29</v>
      </c>
      <c r="F1093" t="s">
        <v>30</v>
      </c>
      <c r="G1093" s="7">
        <v>300000</v>
      </c>
      <c r="H1093" s="7">
        <v>160170</v>
      </c>
      <c r="I1093" s="12">
        <f>H1093/G1093*100</f>
        <v>53.39</v>
      </c>
      <c r="J1093" s="12">
        <f t="shared" si="17"/>
        <v>3.7125863284002847</v>
      </c>
      <c r="K1093" s="7">
        <v>320339</v>
      </c>
      <c r="L1093" s="7">
        <v>55266</v>
      </c>
      <c r="M1093" s="7">
        <f>G1093-L1093</f>
        <v>244734</v>
      </c>
      <c r="N1093" s="7">
        <v>189337.859375</v>
      </c>
      <c r="O1093" s="22">
        <f>M1093/N1093</f>
        <v>1.2925782556529444</v>
      </c>
      <c r="P1093" s="27">
        <v>1948</v>
      </c>
      <c r="Q1093" s="32">
        <f>M1093/P1093</f>
        <v>125.63347022587268</v>
      </c>
      <c r="R1093" s="37" t="s">
        <v>2291</v>
      </c>
      <c r="S1093" s="42">
        <f>ABS(O2306-O1093)*100</f>
        <v>8.5778534393430093</v>
      </c>
      <c r="T1093" t="s">
        <v>32</v>
      </c>
      <c r="V1093" s="7">
        <v>49500</v>
      </c>
      <c r="W1093" t="s">
        <v>33</v>
      </c>
      <c r="X1093" s="17" t="s">
        <v>34</v>
      </c>
      <c r="Z1093" t="s">
        <v>1668</v>
      </c>
      <c r="AA1093">
        <v>401</v>
      </c>
      <c r="AB1093">
        <v>56</v>
      </c>
    </row>
    <row r="1094" spans="1:28" x14ac:dyDescent="0.25">
      <c r="A1094" t="s">
        <v>2324</v>
      </c>
      <c r="B1094" t="s">
        <v>2325</v>
      </c>
      <c r="C1094" s="17">
        <v>44351</v>
      </c>
      <c r="D1094" s="7">
        <v>270000</v>
      </c>
      <c r="E1094" t="s">
        <v>29</v>
      </c>
      <c r="F1094" t="s">
        <v>30</v>
      </c>
      <c r="G1094" s="7">
        <v>270000</v>
      </c>
      <c r="H1094" s="7">
        <v>128640</v>
      </c>
      <c r="I1094" s="12">
        <f>H1094/G1094*100</f>
        <v>47.644444444444446</v>
      </c>
      <c r="J1094" s="12">
        <f t="shared" si="17"/>
        <v>2.0329692271552702</v>
      </c>
      <c r="K1094" s="7">
        <v>257271</v>
      </c>
      <c r="L1094" s="7">
        <v>55266</v>
      </c>
      <c r="M1094" s="7">
        <f>G1094-L1094</f>
        <v>214734</v>
      </c>
      <c r="N1094" s="7">
        <v>144289.28125</v>
      </c>
      <c r="O1094" s="22">
        <f>M1094/N1094</f>
        <v>1.4882186544955154</v>
      </c>
      <c r="P1094" s="27">
        <v>1389</v>
      </c>
      <c r="Q1094" s="32">
        <f>M1094/P1094</f>
        <v>154.5961123110151</v>
      </c>
      <c r="R1094" s="37" t="s">
        <v>2291</v>
      </c>
      <c r="S1094" s="42">
        <f>ABS(O2306-O1094)*100</f>
        <v>10.986186444914093</v>
      </c>
      <c r="T1094" t="s">
        <v>74</v>
      </c>
      <c r="V1094" s="7">
        <v>49500</v>
      </c>
      <c r="W1094" t="s">
        <v>33</v>
      </c>
      <c r="X1094" s="17" t="s">
        <v>34</v>
      </c>
      <c r="Z1094" t="s">
        <v>1668</v>
      </c>
      <c r="AA1094">
        <v>401</v>
      </c>
      <c r="AB1094">
        <v>50</v>
      </c>
    </row>
    <row r="1095" spans="1:28" x14ac:dyDescent="0.25">
      <c r="A1095" t="s">
        <v>2326</v>
      </c>
      <c r="B1095" t="s">
        <v>2327</v>
      </c>
      <c r="C1095" s="17">
        <v>44847</v>
      </c>
      <c r="D1095" s="7">
        <v>445000</v>
      </c>
      <c r="E1095" t="s">
        <v>29</v>
      </c>
      <c r="F1095" t="s">
        <v>30</v>
      </c>
      <c r="G1095" s="7">
        <v>445000</v>
      </c>
      <c r="H1095" s="7">
        <v>227550</v>
      </c>
      <c r="I1095" s="12">
        <f>H1095/G1095*100</f>
        <v>51.134831460674157</v>
      </c>
      <c r="J1095" s="12">
        <f t="shared" si="17"/>
        <v>1.4574177890744409</v>
      </c>
      <c r="K1095" s="7">
        <v>455090</v>
      </c>
      <c r="L1095" s="7">
        <v>120914</v>
      </c>
      <c r="M1095" s="7">
        <f>G1095-L1095</f>
        <v>324086</v>
      </c>
      <c r="N1095" s="7">
        <v>556960</v>
      </c>
      <c r="O1095" s="22">
        <f>M1095/N1095</f>
        <v>0.58188379775926458</v>
      </c>
      <c r="P1095" s="27">
        <v>2098</v>
      </c>
      <c r="Q1095" s="32">
        <f>M1095/P1095</f>
        <v>154.47378455672069</v>
      </c>
      <c r="R1095" s="37" t="s">
        <v>2328</v>
      </c>
      <c r="S1095" s="42">
        <f>ABS(O2306-O1095)*100</f>
        <v>79.647299228710992</v>
      </c>
      <c r="T1095" t="s">
        <v>74</v>
      </c>
      <c r="V1095" s="7">
        <v>110000</v>
      </c>
      <c r="W1095" t="s">
        <v>33</v>
      </c>
      <c r="X1095" s="17" t="s">
        <v>34</v>
      </c>
      <c r="Z1095" t="s">
        <v>68</v>
      </c>
      <c r="AA1095">
        <v>407</v>
      </c>
      <c r="AB1095">
        <v>81</v>
      </c>
    </row>
    <row r="1096" spans="1:28" x14ac:dyDescent="0.25">
      <c r="A1096" t="s">
        <v>2329</v>
      </c>
      <c r="B1096" t="s">
        <v>2330</v>
      </c>
      <c r="C1096" s="17">
        <v>44391</v>
      </c>
      <c r="D1096" s="7">
        <v>389000</v>
      </c>
      <c r="E1096" t="s">
        <v>29</v>
      </c>
      <c r="F1096" t="s">
        <v>30</v>
      </c>
      <c r="G1096" s="7">
        <v>389000</v>
      </c>
      <c r="H1096" s="7">
        <v>213390</v>
      </c>
      <c r="I1096" s="12">
        <f>H1096/G1096*100</f>
        <v>54.856041131105393</v>
      </c>
      <c r="J1096" s="12">
        <f t="shared" si="17"/>
        <v>5.1786274595056767</v>
      </c>
      <c r="K1096" s="7">
        <v>426782</v>
      </c>
      <c r="L1096" s="7">
        <v>118264</v>
      </c>
      <c r="M1096" s="7">
        <f>G1096-L1096</f>
        <v>270736</v>
      </c>
      <c r="N1096" s="7">
        <v>514196.65625</v>
      </c>
      <c r="O1096" s="22">
        <f>M1096/N1096</f>
        <v>0.52652228813477431</v>
      </c>
      <c r="P1096" s="27">
        <v>2098</v>
      </c>
      <c r="Q1096" s="32">
        <f>M1096/P1096</f>
        <v>129.04480457578646</v>
      </c>
      <c r="R1096" s="37" t="s">
        <v>2328</v>
      </c>
      <c r="S1096" s="42">
        <f>ABS(O2306-O1096)*100</f>
        <v>85.18345019116002</v>
      </c>
      <c r="T1096" t="s">
        <v>74</v>
      </c>
      <c r="V1096" s="7">
        <v>110000</v>
      </c>
      <c r="W1096" t="s">
        <v>33</v>
      </c>
      <c r="X1096" s="17" t="s">
        <v>34</v>
      </c>
      <c r="Z1096" t="s">
        <v>68</v>
      </c>
      <c r="AA1096">
        <v>407</v>
      </c>
      <c r="AB1096">
        <v>79</v>
      </c>
    </row>
    <row r="1097" spans="1:28" x14ac:dyDescent="0.25">
      <c r="A1097" t="s">
        <v>2331</v>
      </c>
      <c r="B1097" t="s">
        <v>2332</v>
      </c>
      <c r="C1097" s="17">
        <v>44985</v>
      </c>
      <c r="D1097" s="7">
        <v>550000</v>
      </c>
      <c r="E1097" t="s">
        <v>29</v>
      </c>
      <c r="F1097" t="s">
        <v>30</v>
      </c>
      <c r="G1097" s="7">
        <v>550000</v>
      </c>
      <c r="H1097" s="7">
        <v>248720</v>
      </c>
      <c r="I1097" s="12">
        <f>H1097/G1097*100</f>
        <v>45.221818181818179</v>
      </c>
      <c r="J1097" s="12">
        <f t="shared" si="17"/>
        <v>4.4555954897815369</v>
      </c>
      <c r="K1097" s="7">
        <v>497436</v>
      </c>
      <c r="L1097" s="7">
        <v>117698</v>
      </c>
      <c r="M1097" s="7">
        <f>G1097-L1097</f>
        <v>432302</v>
      </c>
      <c r="N1097" s="7">
        <v>632896.6875</v>
      </c>
      <c r="O1097" s="22">
        <f>M1097/N1097</f>
        <v>0.68305302988333305</v>
      </c>
      <c r="P1097" s="27">
        <v>2748</v>
      </c>
      <c r="Q1097" s="32">
        <f>M1097/P1097</f>
        <v>157.31513828238718</v>
      </c>
      <c r="R1097" s="37" t="s">
        <v>2328</v>
      </c>
      <c r="S1097" s="42">
        <f>ABS(O2306-O1097)*100</f>
        <v>69.530376016304146</v>
      </c>
      <c r="T1097" t="s">
        <v>652</v>
      </c>
      <c r="V1097" s="7">
        <v>110000</v>
      </c>
      <c r="W1097" t="s">
        <v>33</v>
      </c>
      <c r="X1097" s="17" t="s">
        <v>34</v>
      </c>
      <c r="Z1097" t="s">
        <v>68</v>
      </c>
      <c r="AA1097">
        <v>407</v>
      </c>
      <c r="AB1097">
        <v>81</v>
      </c>
    </row>
    <row r="1098" spans="1:28" x14ac:dyDescent="0.25">
      <c r="A1098" t="s">
        <v>2333</v>
      </c>
      <c r="B1098" t="s">
        <v>2334</v>
      </c>
      <c r="C1098" s="17">
        <v>44680</v>
      </c>
      <c r="D1098" s="7">
        <v>295000</v>
      </c>
      <c r="E1098" t="s">
        <v>29</v>
      </c>
      <c r="F1098" t="s">
        <v>30</v>
      </c>
      <c r="G1098" s="7">
        <v>295000</v>
      </c>
      <c r="H1098" s="7">
        <v>147830</v>
      </c>
      <c r="I1098" s="12">
        <f>H1098/G1098*100</f>
        <v>50.111864406779659</v>
      </c>
      <c r="J1098" s="12">
        <f t="shared" si="17"/>
        <v>0.43445073517994359</v>
      </c>
      <c r="K1098" s="7">
        <v>295663</v>
      </c>
      <c r="L1098" s="7">
        <v>70000</v>
      </c>
      <c r="M1098" s="7">
        <f>G1098-L1098</f>
        <v>225000</v>
      </c>
      <c r="N1098" s="7">
        <v>225663</v>
      </c>
      <c r="O1098" s="22">
        <f>M1098/N1098</f>
        <v>0.99706199066749979</v>
      </c>
      <c r="P1098" s="27">
        <v>1702</v>
      </c>
      <c r="Q1098" s="32">
        <f>M1098/P1098</f>
        <v>132.19741480611046</v>
      </c>
      <c r="R1098" s="37" t="s">
        <v>2335</v>
      </c>
      <c r="S1098" s="42">
        <f>ABS(O2306-O1098)*100</f>
        <v>38.129479937887467</v>
      </c>
      <c r="T1098" t="s">
        <v>32</v>
      </c>
      <c r="V1098" s="7">
        <v>70000</v>
      </c>
      <c r="W1098" t="s">
        <v>33</v>
      </c>
      <c r="X1098" s="17" t="s">
        <v>34</v>
      </c>
      <c r="Z1098" t="s">
        <v>2190</v>
      </c>
      <c r="AA1098">
        <v>407</v>
      </c>
      <c r="AB1098">
        <v>69</v>
      </c>
    </row>
    <row r="1099" spans="1:28" x14ac:dyDescent="0.25">
      <c r="A1099" t="s">
        <v>2336</v>
      </c>
      <c r="B1099" t="s">
        <v>2337</v>
      </c>
      <c r="C1099" s="17">
        <v>44785</v>
      </c>
      <c r="D1099" s="7">
        <v>300000</v>
      </c>
      <c r="E1099" t="s">
        <v>29</v>
      </c>
      <c r="F1099" t="s">
        <v>30</v>
      </c>
      <c r="G1099" s="7">
        <v>300000</v>
      </c>
      <c r="H1099" s="7">
        <v>147720</v>
      </c>
      <c r="I1099" s="12">
        <f>H1099/G1099*100</f>
        <v>49.24</v>
      </c>
      <c r="J1099" s="12">
        <f t="shared" si="17"/>
        <v>0.43741367159971389</v>
      </c>
      <c r="K1099" s="7">
        <v>295437</v>
      </c>
      <c r="L1099" s="7">
        <v>70000</v>
      </c>
      <c r="M1099" s="7">
        <f>G1099-L1099</f>
        <v>230000</v>
      </c>
      <c r="N1099" s="7">
        <v>225437</v>
      </c>
      <c r="O1099" s="22">
        <f>M1099/N1099</f>
        <v>1.0202406880858066</v>
      </c>
      <c r="P1099" s="27">
        <v>1702</v>
      </c>
      <c r="Q1099" s="32">
        <f>M1099/P1099</f>
        <v>135.13513513513513</v>
      </c>
      <c r="R1099" s="37" t="s">
        <v>2335</v>
      </c>
      <c r="S1099" s="42">
        <f>ABS(O2306-O1099)*100</f>
        <v>35.81161019605679</v>
      </c>
      <c r="T1099" t="s">
        <v>32</v>
      </c>
      <c r="V1099" s="7">
        <v>70000</v>
      </c>
      <c r="W1099" t="s">
        <v>33</v>
      </c>
      <c r="X1099" s="17" t="s">
        <v>34</v>
      </c>
      <c r="Z1099" t="s">
        <v>2190</v>
      </c>
      <c r="AA1099">
        <v>407</v>
      </c>
      <c r="AB1099">
        <v>69</v>
      </c>
    </row>
    <row r="1100" spans="1:28" x14ac:dyDescent="0.25">
      <c r="A1100" t="s">
        <v>2338</v>
      </c>
      <c r="B1100" t="s">
        <v>2339</v>
      </c>
      <c r="C1100" s="17">
        <v>44757</v>
      </c>
      <c r="D1100" s="7">
        <v>350000</v>
      </c>
      <c r="E1100" t="s">
        <v>29</v>
      </c>
      <c r="F1100" t="s">
        <v>30</v>
      </c>
      <c r="G1100" s="7">
        <v>350000</v>
      </c>
      <c r="H1100" s="7">
        <v>174110</v>
      </c>
      <c r="I1100" s="12">
        <f>H1100/G1100*100</f>
        <v>49.745714285714286</v>
      </c>
      <c r="J1100" s="12">
        <f t="shared" si="17"/>
        <v>6.8300614114569669E-2</v>
      </c>
      <c r="K1100" s="7">
        <v>348215</v>
      </c>
      <c r="L1100" s="7">
        <v>71263</v>
      </c>
      <c r="M1100" s="7">
        <f>G1100-L1100</f>
        <v>278737</v>
      </c>
      <c r="N1100" s="7">
        <v>227009.84375</v>
      </c>
      <c r="O1100" s="22">
        <f>M1100/N1100</f>
        <v>1.2278630538460955</v>
      </c>
      <c r="P1100" s="27">
        <v>1544</v>
      </c>
      <c r="Q1100" s="32">
        <f>M1100/P1100</f>
        <v>180.52914507772022</v>
      </c>
      <c r="R1100" s="37" t="s">
        <v>2340</v>
      </c>
      <c r="S1100" s="42">
        <f>ABS(O2306-O1100)*100</f>
        <v>15.049373620027895</v>
      </c>
      <c r="T1100" t="s">
        <v>74</v>
      </c>
      <c r="V1100" s="7">
        <v>70000</v>
      </c>
      <c r="W1100" t="s">
        <v>33</v>
      </c>
      <c r="X1100" s="17" t="s">
        <v>34</v>
      </c>
      <c r="Z1100" t="s">
        <v>2190</v>
      </c>
      <c r="AA1100">
        <v>407</v>
      </c>
      <c r="AB1100">
        <v>68</v>
      </c>
    </row>
    <row r="1101" spans="1:28" x14ac:dyDescent="0.25">
      <c r="A1101" t="s">
        <v>2341</v>
      </c>
      <c r="B1101" t="s">
        <v>2342</v>
      </c>
      <c r="C1101" s="17">
        <v>44512</v>
      </c>
      <c r="D1101" s="7">
        <v>300000</v>
      </c>
      <c r="E1101" t="s">
        <v>29</v>
      </c>
      <c r="F1101" t="s">
        <v>30</v>
      </c>
      <c r="G1101" s="7">
        <v>300000</v>
      </c>
      <c r="H1101" s="7">
        <v>144460</v>
      </c>
      <c r="I1101" s="12">
        <f>H1101/G1101*100</f>
        <v>48.153333333333329</v>
      </c>
      <c r="J1101" s="12">
        <f t="shared" si="17"/>
        <v>1.524080338266387</v>
      </c>
      <c r="K1101" s="7">
        <v>288919</v>
      </c>
      <c r="L1101" s="7">
        <v>57412</v>
      </c>
      <c r="M1101" s="7">
        <f>G1101-L1101</f>
        <v>242588</v>
      </c>
      <c r="N1101" s="7">
        <v>153315.890625</v>
      </c>
      <c r="O1101" s="22">
        <f>M1101/N1101</f>
        <v>1.5822756467778893</v>
      </c>
      <c r="P1101" s="27">
        <v>2207</v>
      </c>
      <c r="Q1101" s="32">
        <f>M1101/P1101</f>
        <v>109.91753511554145</v>
      </c>
      <c r="R1101" s="37" t="s">
        <v>2343</v>
      </c>
      <c r="S1101" s="42">
        <f>ABS(O2306-O1101)*100</f>
        <v>20.391885673151489</v>
      </c>
      <c r="T1101" t="s">
        <v>74</v>
      </c>
      <c r="V1101" s="7">
        <v>54500</v>
      </c>
      <c r="W1101" t="s">
        <v>33</v>
      </c>
      <c r="X1101" s="17" t="s">
        <v>34</v>
      </c>
      <c r="Z1101" t="s">
        <v>1668</v>
      </c>
      <c r="AA1101">
        <v>401</v>
      </c>
      <c r="AB1101">
        <v>45</v>
      </c>
    </row>
    <row r="1102" spans="1:28" x14ac:dyDescent="0.25">
      <c r="A1102" t="s">
        <v>2344</v>
      </c>
      <c r="B1102" t="s">
        <v>2345</v>
      </c>
      <c r="C1102" s="17">
        <v>44865</v>
      </c>
      <c r="D1102" s="7">
        <v>318000</v>
      </c>
      <c r="E1102" t="s">
        <v>29</v>
      </c>
      <c r="F1102" t="s">
        <v>30</v>
      </c>
      <c r="G1102" s="7">
        <v>318000</v>
      </c>
      <c r="H1102" s="7">
        <v>180930</v>
      </c>
      <c r="I1102" s="12">
        <f>H1102/G1102*100</f>
        <v>56.89622641509434</v>
      </c>
      <c r="J1102" s="12">
        <f t="shared" si="17"/>
        <v>7.2188127434946239</v>
      </c>
      <c r="K1102" s="7">
        <v>361868</v>
      </c>
      <c r="L1102" s="7">
        <v>61427</v>
      </c>
      <c r="M1102" s="7">
        <f>G1102-L1102</f>
        <v>256573</v>
      </c>
      <c r="N1102" s="7">
        <v>198967.546875</v>
      </c>
      <c r="O1102" s="22">
        <f>M1102/N1102</f>
        <v>1.2895218543413527</v>
      </c>
      <c r="P1102" s="27">
        <v>2262</v>
      </c>
      <c r="Q1102" s="32">
        <f>M1102/P1102</f>
        <v>113.42749778956676</v>
      </c>
      <c r="R1102" s="37" t="s">
        <v>2343</v>
      </c>
      <c r="S1102" s="42">
        <f>ABS(O2306-O1102)*100</f>
        <v>8.8834935705021767</v>
      </c>
      <c r="T1102" t="s">
        <v>74</v>
      </c>
      <c r="V1102" s="7">
        <v>54500</v>
      </c>
      <c r="W1102" t="s">
        <v>33</v>
      </c>
      <c r="X1102" s="17" t="s">
        <v>34</v>
      </c>
      <c r="Z1102" t="s">
        <v>1668</v>
      </c>
      <c r="AA1102">
        <v>401</v>
      </c>
      <c r="AB1102">
        <v>55</v>
      </c>
    </row>
    <row r="1103" spans="1:28" x14ac:dyDescent="0.25">
      <c r="A1103" t="s">
        <v>2346</v>
      </c>
      <c r="B1103" t="s">
        <v>2347</v>
      </c>
      <c r="C1103" s="17">
        <v>44350</v>
      </c>
      <c r="D1103" s="7">
        <v>280000</v>
      </c>
      <c r="E1103" t="s">
        <v>29</v>
      </c>
      <c r="F1103" t="s">
        <v>30</v>
      </c>
      <c r="G1103" s="7">
        <v>280000</v>
      </c>
      <c r="H1103" s="7">
        <v>131690</v>
      </c>
      <c r="I1103" s="12">
        <f>H1103/G1103*100</f>
        <v>47.032142857142858</v>
      </c>
      <c r="J1103" s="12">
        <f t="shared" si="17"/>
        <v>2.6452708144568575</v>
      </c>
      <c r="K1103" s="7">
        <v>263378</v>
      </c>
      <c r="L1103" s="7">
        <v>56630</v>
      </c>
      <c r="M1103" s="7">
        <f>G1103-L1103</f>
        <v>223370</v>
      </c>
      <c r="N1103" s="7">
        <v>136919.203125</v>
      </c>
      <c r="O1103" s="22">
        <f>M1103/N1103</f>
        <v>1.6314000878026949</v>
      </c>
      <c r="P1103" s="27">
        <v>1414</v>
      </c>
      <c r="Q1103" s="32">
        <f>M1103/P1103</f>
        <v>157.97029702970298</v>
      </c>
      <c r="R1103" s="37" t="s">
        <v>2343</v>
      </c>
      <c r="S1103" s="42">
        <f>ABS(O2306-O1103)*100</f>
        <v>25.304329775632041</v>
      </c>
      <c r="T1103" t="s">
        <v>74</v>
      </c>
      <c r="V1103" s="7">
        <v>54500</v>
      </c>
      <c r="W1103" t="s">
        <v>33</v>
      </c>
      <c r="X1103" s="17" t="s">
        <v>34</v>
      </c>
      <c r="Z1103" t="s">
        <v>1668</v>
      </c>
      <c r="AA1103">
        <v>401</v>
      </c>
      <c r="AB1103">
        <v>41</v>
      </c>
    </row>
    <row r="1104" spans="1:28" x14ac:dyDescent="0.25">
      <c r="A1104" t="s">
        <v>2348</v>
      </c>
      <c r="B1104" t="s">
        <v>2349</v>
      </c>
      <c r="C1104" s="17">
        <v>44799</v>
      </c>
      <c r="D1104" s="7">
        <v>275000</v>
      </c>
      <c r="E1104" t="s">
        <v>29</v>
      </c>
      <c r="F1104" t="s">
        <v>30</v>
      </c>
      <c r="G1104" s="7">
        <v>275000</v>
      </c>
      <c r="H1104" s="7">
        <v>161980</v>
      </c>
      <c r="I1104" s="12">
        <f>H1104/G1104*100</f>
        <v>58.901818181818179</v>
      </c>
      <c r="J1104" s="12">
        <f t="shared" si="17"/>
        <v>9.2244045102184629</v>
      </c>
      <c r="K1104" s="7">
        <v>323960</v>
      </c>
      <c r="L1104" s="7">
        <v>63905</v>
      </c>
      <c r="M1104" s="7">
        <f>G1104-L1104</f>
        <v>211095</v>
      </c>
      <c r="N1104" s="7">
        <v>172221.859375</v>
      </c>
      <c r="O1104" s="22">
        <f>M1104/N1104</f>
        <v>1.2257154856304082</v>
      </c>
      <c r="P1104" s="27">
        <v>1450</v>
      </c>
      <c r="Q1104" s="32">
        <f>M1104/P1104</f>
        <v>145.58275862068965</v>
      </c>
      <c r="R1104" s="37" t="s">
        <v>2343</v>
      </c>
      <c r="S1104" s="42">
        <f>ABS(O2306-O1104)*100</f>
        <v>15.264130441596624</v>
      </c>
      <c r="T1104" t="s">
        <v>74</v>
      </c>
      <c r="V1104" s="7">
        <v>54500</v>
      </c>
      <c r="W1104" t="s">
        <v>33</v>
      </c>
      <c r="X1104" s="17" t="s">
        <v>34</v>
      </c>
      <c r="Z1104" t="s">
        <v>1668</v>
      </c>
      <c r="AA1104">
        <v>401</v>
      </c>
      <c r="AB1104">
        <v>56</v>
      </c>
    </row>
    <row r="1105" spans="1:28" x14ac:dyDescent="0.25">
      <c r="A1105" t="s">
        <v>2350</v>
      </c>
      <c r="B1105" t="s">
        <v>2351</v>
      </c>
      <c r="C1105" s="17">
        <v>44755</v>
      </c>
      <c r="D1105" s="7">
        <v>310000</v>
      </c>
      <c r="E1105" t="s">
        <v>29</v>
      </c>
      <c r="F1105" t="s">
        <v>30</v>
      </c>
      <c r="G1105" s="7">
        <v>310000</v>
      </c>
      <c r="H1105" s="7">
        <v>118320</v>
      </c>
      <c r="I1105" s="12">
        <f>H1105/G1105*100</f>
        <v>38.167741935483875</v>
      </c>
      <c r="J1105" s="12">
        <f t="shared" si="17"/>
        <v>11.509671736115841</v>
      </c>
      <c r="K1105" s="7">
        <v>236644</v>
      </c>
      <c r="L1105" s="7">
        <v>57223</v>
      </c>
      <c r="M1105" s="7">
        <f>G1105-L1105</f>
        <v>252777</v>
      </c>
      <c r="N1105" s="7">
        <v>118821.8515625</v>
      </c>
      <c r="O1105" s="22">
        <f>M1105/N1105</f>
        <v>2.1273612275519871</v>
      </c>
      <c r="P1105" s="27">
        <v>1522</v>
      </c>
      <c r="Q1105" s="32">
        <f>M1105/P1105</f>
        <v>166.08212877792377</v>
      </c>
      <c r="R1105" s="37" t="s">
        <v>2343</v>
      </c>
      <c r="S1105" s="42">
        <f>ABS(O2306-O1105)*100</f>
        <v>74.900443750561266</v>
      </c>
      <c r="T1105" t="s">
        <v>74</v>
      </c>
      <c r="V1105" s="7">
        <v>54500</v>
      </c>
      <c r="W1105" t="s">
        <v>33</v>
      </c>
      <c r="X1105" s="17" t="s">
        <v>34</v>
      </c>
      <c r="Z1105" t="s">
        <v>1668</v>
      </c>
      <c r="AA1105">
        <v>401</v>
      </c>
      <c r="AB1105">
        <v>45</v>
      </c>
    </row>
    <row r="1106" spans="1:28" x14ac:dyDescent="0.25">
      <c r="A1106" t="s">
        <v>2352</v>
      </c>
      <c r="B1106" t="s">
        <v>2353</v>
      </c>
      <c r="C1106" s="17">
        <v>44477</v>
      </c>
      <c r="D1106" s="7">
        <v>340000</v>
      </c>
      <c r="E1106" t="s">
        <v>29</v>
      </c>
      <c r="F1106" t="s">
        <v>30</v>
      </c>
      <c r="G1106" s="7">
        <v>340000</v>
      </c>
      <c r="H1106" s="7">
        <v>155330</v>
      </c>
      <c r="I1106" s="12">
        <f>H1106/G1106*100</f>
        <v>45.685294117647061</v>
      </c>
      <c r="J1106" s="12">
        <f t="shared" si="17"/>
        <v>3.9921195539526551</v>
      </c>
      <c r="K1106" s="7">
        <v>310656</v>
      </c>
      <c r="L1106" s="7">
        <v>52570</v>
      </c>
      <c r="M1106" s="7">
        <f>G1106-L1106</f>
        <v>287430</v>
      </c>
      <c r="N1106" s="7">
        <v>160301.859375</v>
      </c>
      <c r="O1106" s="22">
        <f>M1106/N1106</f>
        <v>1.7930546852086382</v>
      </c>
      <c r="P1106" s="27">
        <v>1418</v>
      </c>
      <c r="Q1106" s="32">
        <f>M1106/P1106</f>
        <v>202.70098730606489</v>
      </c>
      <c r="R1106" s="37" t="s">
        <v>2354</v>
      </c>
      <c r="S1106" s="42">
        <f>ABS(O2306-O1106)*100</f>
        <v>41.469789516226371</v>
      </c>
      <c r="T1106" t="s">
        <v>74</v>
      </c>
      <c r="V1106" s="7">
        <v>49500</v>
      </c>
      <c r="W1106" t="s">
        <v>33</v>
      </c>
      <c r="X1106" s="17" t="s">
        <v>34</v>
      </c>
      <c r="Z1106" t="s">
        <v>1668</v>
      </c>
      <c r="AA1106">
        <v>401</v>
      </c>
      <c r="AB1106">
        <v>50</v>
      </c>
    </row>
    <row r="1107" spans="1:28" x14ac:dyDescent="0.25">
      <c r="A1107" t="s">
        <v>2355</v>
      </c>
      <c r="B1107" t="s">
        <v>2356</v>
      </c>
      <c r="C1107" s="17">
        <v>44972</v>
      </c>
      <c r="D1107" s="7">
        <v>337500</v>
      </c>
      <c r="E1107" t="s">
        <v>29</v>
      </c>
      <c r="F1107" t="s">
        <v>30</v>
      </c>
      <c r="G1107" s="7">
        <v>337500</v>
      </c>
      <c r="H1107" s="7">
        <v>128660</v>
      </c>
      <c r="I1107" s="12">
        <f>H1107/G1107*100</f>
        <v>38.121481481481482</v>
      </c>
      <c r="J1107" s="12">
        <f t="shared" si="17"/>
        <v>11.555932190118234</v>
      </c>
      <c r="K1107" s="7">
        <v>257327</v>
      </c>
      <c r="L1107" s="7">
        <v>104574</v>
      </c>
      <c r="M1107" s="7">
        <f>G1107-L1107</f>
        <v>232926</v>
      </c>
      <c r="N1107" s="7">
        <v>101160.9296875</v>
      </c>
      <c r="O1107" s="22">
        <f>M1107/N1107</f>
        <v>2.3025292543231899</v>
      </c>
      <c r="P1107" s="27">
        <v>1218</v>
      </c>
      <c r="Q1107" s="32">
        <f>M1107/P1107</f>
        <v>191.23645320197045</v>
      </c>
      <c r="R1107" s="37" t="s">
        <v>2343</v>
      </c>
      <c r="S1107" s="42">
        <f>ABS(O2306-O1107)*100</f>
        <v>92.417246427681548</v>
      </c>
      <c r="T1107" t="s">
        <v>74</v>
      </c>
      <c r="V1107" s="7">
        <v>54500</v>
      </c>
      <c r="W1107" t="s">
        <v>33</v>
      </c>
      <c r="X1107" s="17" t="s">
        <v>34</v>
      </c>
      <c r="Z1107" t="s">
        <v>1668</v>
      </c>
      <c r="AA1107">
        <v>401</v>
      </c>
      <c r="AB1107">
        <v>45</v>
      </c>
    </row>
    <row r="1108" spans="1:28" x14ac:dyDescent="0.25">
      <c r="A1108" t="s">
        <v>2357</v>
      </c>
      <c r="B1108" t="s">
        <v>2358</v>
      </c>
      <c r="C1108" s="17">
        <v>44292</v>
      </c>
      <c r="D1108" s="7">
        <v>302000</v>
      </c>
      <c r="E1108" t="s">
        <v>29</v>
      </c>
      <c r="F1108" t="s">
        <v>30</v>
      </c>
      <c r="G1108" s="7">
        <v>302000</v>
      </c>
      <c r="H1108" s="7">
        <v>155590</v>
      </c>
      <c r="I1108" s="12">
        <f>H1108/G1108*100</f>
        <v>51.519867549668874</v>
      </c>
      <c r="J1108" s="12">
        <f t="shared" si="17"/>
        <v>1.8424538780691577</v>
      </c>
      <c r="K1108" s="7">
        <v>311188</v>
      </c>
      <c r="L1108" s="7">
        <v>62046</v>
      </c>
      <c r="M1108" s="7">
        <f>G1108-L1108</f>
        <v>239954</v>
      </c>
      <c r="N1108" s="7">
        <v>164994.703125</v>
      </c>
      <c r="O1108" s="22">
        <f>M1108/N1108</f>
        <v>1.4543133534305694</v>
      </c>
      <c r="P1108" s="27">
        <v>2328</v>
      </c>
      <c r="Q1108" s="32">
        <f>M1108/P1108</f>
        <v>103.07302405498282</v>
      </c>
      <c r="R1108" s="37" t="s">
        <v>2343</v>
      </c>
      <c r="S1108" s="42">
        <f>ABS(O2306-O1108)*100</f>
        <v>7.5956563384194986</v>
      </c>
      <c r="T1108" t="s">
        <v>74</v>
      </c>
      <c r="V1108" s="7">
        <v>54500</v>
      </c>
      <c r="W1108" t="s">
        <v>33</v>
      </c>
      <c r="X1108" s="17" t="s">
        <v>34</v>
      </c>
      <c r="Z1108" t="s">
        <v>1668</v>
      </c>
      <c r="AA1108">
        <v>401</v>
      </c>
      <c r="AB1108">
        <v>45</v>
      </c>
    </row>
    <row r="1109" spans="1:28" x14ac:dyDescent="0.25">
      <c r="A1109" t="s">
        <v>2359</v>
      </c>
      <c r="B1109" t="s">
        <v>2360</v>
      </c>
      <c r="C1109" s="17">
        <v>44441</v>
      </c>
      <c r="D1109" s="7">
        <v>300000</v>
      </c>
      <c r="E1109" t="s">
        <v>29</v>
      </c>
      <c r="F1109" t="s">
        <v>30</v>
      </c>
      <c r="G1109" s="7">
        <v>300000</v>
      </c>
      <c r="H1109" s="7">
        <v>140750</v>
      </c>
      <c r="I1109" s="12">
        <f>H1109/G1109*100</f>
        <v>46.916666666666664</v>
      </c>
      <c r="J1109" s="12">
        <f t="shared" si="17"/>
        <v>2.7607470049330516</v>
      </c>
      <c r="K1109" s="7">
        <v>281491</v>
      </c>
      <c r="L1109" s="7">
        <v>61463</v>
      </c>
      <c r="M1109" s="7">
        <f>G1109-L1109</f>
        <v>238537</v>
      </c>
      <c r="N1109" s="7">
        <v>145713.90625</v>
      </c>
      <c r="O1109" s="22">
        <f>M1109/N1109</f>
        <v>1.6370228905314246</v>
      </c>
      <c r="P1109" s="27">
        <v>1710</v>
      </c>
      <c r="Q1109" s="32">
        <f>M1109/P1109</f>
        <v>139.49532163742691</v>
      </c>
      <c r="R1109" s="37" t="s">
        <v>2343</v>
      </c>
      <c r="S1109" s="42">
        <f>ABS(O2306-O1109)*100</f>
        <v>25.866610048505013</v>
      </c>
      <c r="T1109" t="s">
        <v>74</v>
      </c>
      <c r="V1109" s="7">
        <v>54500</v>
      </c>
      <c r="W1109" t="s">
        <v>33</v>
      </c>
      <c r="X1109" s="17" t="s">
        <v>34</v>
      </c>
      <c r="Z1109" t="s">
        <v>1668</v>
      </c>
      <c r="AA1109">
        <v>401</v>
      </c>
      <c r="AB1109">
        <v>45</v>
      </c>
    </row>
    <row r="1110" spans="1:28" x14ac:dyDescent="0.25">
      <c r="A1110" t="s">
        <v>2361</v>
      </c>
      <c r="B1110" t="s">
        <v>2362</v>
      </c>
      <c r="C1110" s="17">
        <v>44666</v>
      </c>
      <c r="D1110" s="7">
        <v>316000</v>
      </c>
      <c r="E1110" t="s">
        <v>29</v>
      </c>
      <c r="F1110" t="s">
        <v>30</v>
      </c>
      <c r="G1110" s="7">
        <v>316000</v>
      </c>
      <c r="H1110" s="7">
        <v>118840</v>
      </c>
      <c r="I1110" s="12">
        <f>H1110/G1110*100</f>
        <v>37.607594936708857</v>
      </c>
      <c r="J1110" s="12">
        <f t="shared" si="17"/>
        <v>12.069818734890859</v>
      </c>
      <c r="K1110" s="7">
        <v>237673</v>
      </c>
      <c r="L1110" s="7">
        <v>62530</v>
      </c>
      <c r="M1110" s="7">
        <f>G1110-L1110</f>
        <v>253470</v>
      </c>
      <c r="N1110" s="7">
        <v>115988.7421875</v>
      </c>
      <c r="O1110" s="22">
        <f>M1110/N1110</f>
        <v>2.1852982903311129</v>
      </c>
      <c r="P1110" s="27">
        <v>1560</v>
      </c>
      <c r="Q1110" s="32">
        <f>M1110/P1110</f>
        <v>162.48076923076923</v>
      </c>
      <c r="R1110" s="37" t="s">
        <v>2343</v>
      </c>
      <c r="S1110" s="42">
        <f>ABS(O2306-O1110)*100</f>
        <v>80.694150028473842</v>
      </c>
      <c r="T1110" t="s">
        <v>74</v>
      </c>
      <c r="V1110" s="7">
        <v>54500</v>
      </c>
      <c r="W1110" t="s">
        <v>33</v>
      </c>
      <c r="X1110" s="17" t="s">
        <v>34</v>
      </c>
      <c r="Z1110" t="s">
        <v>1668</v>
      </c>
      <c r="AA1110">
        <v>401</v>
      </c>
      <c r="AB1110">
        <v>45</v>
      </c>
    </row>
    <row r="1111" spans="1:28" x14ac:dyDescent="0.25">
      <c r="A1111" t="s">
        <v>2363</v>
      </c>
      <c r="B1111" t="s">
        <v>2364</v>
      </c>
      <c r="C1111" s="17">
        <v>44932</v>
      </c>
      <c r="D1111" s="7">
        <v>177500</v>
      </c>
      <c r="E1111" t="s">
        <v>29</v>
      </c>
      <c r="F1111" t="s">
        <v>30</v>
      </c>
      <c r="G1111" s="7">
        <v>177500</v>
      </c>
      <c r="H1111" s="7">
        <v>127060</v>
      </c>
      <c r="I1111" s="12">
        <f>H1111/G1111*100</f>
        <v>71.583098591549302</v>
      </c>
      <c r="J1111" s="12">
        <f t="shared" si="17"/>
        <v>21.905684919949586</v>
      </c>
      <c r="K1111" s="7">
        <v>254118</v>
      </c>
      <c r="L1111" s="7">
        <v>74706</v>
      </c>
      <c r="M1111" s="7">
        <f>G1111-L1111</f>
        <v>102794</v>
      </c>
      <c r="N1111" s="7">
        <v>118815.890625</v>
      </c>
      <c r="O1111" s="22">
        <f>M1111/N1111</f>
        <v>0.86515363777756471</v>
      </c>
      <c r="P1111" s="27">
        <v>1291</v>
      </c>
      <c r="Q1111" s="32">
        <f>M1111/P1111</f>
        <v>79.623547637490319</v>
      </c>
      <c r="R1111" s="37" t="s">
        <v>2343</v>
      </c>
      <c r="S1111" s="42">
        <f>ABS(O2306-O1111)*100</f>
        <v>51.320315226880972</v>
      </c>
      <c r="T1111" t="s">
        <v>74</v>
      </c>
      <c r="V1111" s="7">
        <v>54500</v>
      </c>
      <c r="W1111" t="s">
        <v>33</v>
      </c>
      <c r="X1111" s="17" t="s">
        <v>34</v>
      </c>
      <c r="Z1111" t="s">
        <v>1668</v>
      </c>
      <c r="AA1111">
        <v>401</v>
      </c>
      <c r="AB1111">
        <v>51</v>
      </c>
    </row>
    <row r="1112" spans="1:28" x14ac:dyDescent="0.25">
      <c r="A1112" t="s">
        <v>2365</v>
      </c>
      <c r="B1112" t="s">
        <v>2366</v>
      </c>
      <c r="C1112" s="17">
        <v>44378</v>
      </c>
      <c r="D1112" s="7">
        <v>260000</v>
      </c>
      <c r="E1112" t="s">
        <v>29</v>
      </c>
      <c r="F1112" t="s">
        <v>30</v>
      </c>
      <c r="G1112" s="7">
        <v>260000</v>
      </c>
      <c r="H1112" s="7">
        <v>126670</v>
      </c>
      <c r="I1112" s="12">
        <f>H1112/G1112*100</f>
        <v>48.719230769230769</v>
      </c>
      <c r="J1112" s="12">
        <f t="shared" si="17"/>
        <v>0.95818290236894654</v>
      </c>
      <c r="K1112" s="7">
        <v>253330</v>
      </c>
      <c r="L1112" s="7">
        <v>35646</v>
      </c>
      <c r="M1112" s="7">
        <f>G1112-L1112</f>
        <v>224354</v>
      </c>
      <c r="N1112" s="7">
        <v>190950.875</v>
      </c>
      <c r="O1112" s="22">
        <f>M1112/N1112</f>
        <v>1.1749304631361339</v>
      </c>
      <c r="P1112" s="27">
        <v>1368</v>
      </c>
      <c r="Q1112" s="32">
        <f>M1112/P1112</f>
        <v>164.0014619883041</v>
      </c>
      <c r="R1112" s="37" t="s">
        <v>2367</v>
      </c>
      <c r="S1112" s="42">
        <f>ABS(O2306-O1112)*100</f>
        <v>20.342632691024054</v>
      </c>
      <c r="T1112" t="s">
        <v>74</v>
      </c>
      <c r="V1112" s="7">
        <v>32500</v>
      </c>
      <c r="W1112" t="s">
        <v>33</v>
      </c>
      <c r="X1112" s="17" t="s">
        <v>34</v>
      </c>
      <c r="Z1112" t="s">
        <v>297</v>
      </c>
      <c r="AA1112">
        <v>407</v>
      </c>
      <c r="AB1112">
        <v>67</v>
      </c>
    </row>
    <row r="1113" spans="1:28" x14ac:dyDescent="0.25">
      <c r="A1113" t="s">
        <v>2368</v>
      </c>
      <c r="B1113" t="s">
        <v>2369</v>
      </c>
      <c r="C1113" s="17">
        <v>44811</v>
      </c>
      <c r="D1113" s="7">
        <v>255000</v>
      </c>
      <c r="E1113" t="s">
        <v>29</v>
      </c>
      <c r="F1113" t="s">
        <v>30</v>
      </c>
      <c r="G1113" s="7">
        <v>255000</v>
      </c>
      <c r="H1113" s="7">
        <v>130060</v>
      </c>
      <c r="I1113" s="12">
        <f>H1113/G1113*100</f>
        <v>51.003921568627455</v>
      </c>
      <c r="J1113" s="12">
        <f t="shared" si="17"/>
        <v>1.3265078970277386</v>
      </c>
      <c r="K1113" s="7">
        <v>260116</v>
      </c>
      <c r="L1113" s="7">
        <v>37738</v>
      </c>
      <c r="M1113" s="7">
        <f>G1113-L1113</f>
        <v>217262</v>
      </c>
      <c r="N1113" s="7">
        <v>195068.421875</v>
      </c>
      <c r="O1113" s="22">
        <f>M1113/N1113</f>
        <v>1.1137733002178163</v>
      </c>
      <c r="P1113" s="27">
        <v>1313</v>
      </c>
      <c r="Q1113" s="32">
        <f>M1113/P1113</f>
        <v>165.46991622239148</v>
      </c>
      <c r="R1113" s="37" t="s">
        <v>2367</v>
      </c>
      <c r="S1113" s="42">
        <f>ABS(O2306-O1113)*100</f>
        <v>26.458348982855817</v>
      </c>
      <c r="T1113" t="s">
        <v>74</v>
      </c>
      <c r="V1113" s="7">
        <v>32500</v>
      </c>
      <c r="W1113" t="s">
        <v>33</v>
      </c>
      <c r="X1113" s="17" t="s">
        <v>34</v>
      </c>
      <c r="Z1113" t="s">
        <v>297</v>
      </c>
      <c r="AA1113">
        <v>407</v>
      </c>
      <c r="AB1113">
        <v>68</v>
      </c>
    </row>
    <row r="1114" spans="1:28" x14ac:dyDescent="0.25">
      <c r="A1114" t="s">
        <v>2370</v>
      </c>
      <c r="B1114" t="s">
        <v>2371</v>
      </c>
      <c r="C1114" s="17">
        <v>44470</v>
      </c>
      <c r="D1114" s="7">
        <v>265000</v>
      </c>
      <c r="E1114" t="s">
        <v>29</v>
      </c>
      <c r="F1114" t="s">
        <v>30</v>
      </c>
      <c r="G1114" s="7">
        <v>265000</v>
      </c>
      <c r="H1114" s="7">
        <v>136580</v>
      </c>
      <c r="I1114" s="12">
        <f>H1114/G1114*100</f>
        <v>51.539622641509432</v>
      </c>
      <c r="J1114" s="12">
        <f t="shared" si="17"/>
        <v>1.862208969909716</v>
      </c>
      <c r="K1114" s="7">
        <v>273152</v>
      </c>
      <c r="L1114" s="7">
        <v>57190</v>
      </c>
      <c r="M1114" s="7">
        <f>G1114-L1114</f>
        <v>207810</v>
      </c>
      <c r="N1114" s="7">
        <v>143021.1875</v>
      </c>
      <c r="O1114" s="22">
        <f>M1114/N1114</f>
        <v>1.4530015002147847</v>
      </c>
      <c r="P1114" s="27">
        <v>1711</v>
      </c>
      <c r="Q1114" s="32">
        <f>M1114/P1114</f>
        <v>121.4552893045003</v>
      </c>
      <c r="R1114" s="37" t="s">
        <v>2343</v>
      </c>
      <c r="S1114" s="42">
        <f>ABS(O2306-O1114)*100</f>
        <v>7.4644710168410233</v>
      </c>
      <c r="T1114" t="s">
        <v>74</v>
      </c>
      <c r="V1114" s="7">
        <v>54500</v>
      </c>
      <c r="W1114" t="s">
        <v>33</v>
      </c>
      <c r="X1114" s="17" t="s">
        <v>34</v>
      </c>
      <c r="Z1114" t="s">
        <v>1668</v>
      </c>
      <c r="AA1114">
        <v>401</v>
      </c>
      <c r="AB1114">
        <v>47</v>
      </c>
    </row>
    <row r="1115" spans="1:28" x14ac:dyDescent="0.25">
      <c r="A1115" t="s">
        <v>2372</v>
      </c>
      <c r="B1115" t="s">
        <v>2373</v>
      </c>
      <c r="C1115" s="17">
        <v>44392</v>
      </c>
      <c r="D1115" s="7">
        <v>345000</v>
      </c>
      <c r="E1115" t="s">
        <v>29</v>
      </c>
      <c r="F1115" t="s">
        <v>30</v>
      </c>
      <c r="G1115" s="7">
        <v>345000</v>
      </c>
      <c r="H1115" s="7">
        <v>233440</v>
      </c>
      <c r="I1115" s="12">
        <f>H1115/G1115*100</f>
        <v>67.66376811594202</v>
      </c>
      <c r="J1115" s="12">
        <f t="shared" si="17"/>
        <v>17.986354444342304</v>
      </c>
      <c r="K1115" s="7">
        <v>466877</v>
      </c>
      <c r="L1115" s="7">
        <v>63449</v>
      </c>
      <c r="M1115" s="7">
        <f>G1115-L1115</f>
        <v>281551</v>
      </c>
      <c r="N1115" s="7">
        <v>267170.875</v>
      </c>
      <c r="O1115" s="22">
        <f>M1115/N1115</f>
        <v>1.0538236999074095</v>
      </c>
      <c r="P1115" s="27">
        <v>2560</v>
      </c>
      <c r="Q1115" s="32">
        <f>M1115/P1115</f>
        <v>109.98085937499999</v>
      </c>
      <c r="R1115" s="37" t="s">
        <v>2343</v>
      </c>
      <c r="S1115" s="42">
        <f>ABS(O2306-O1115)*100</f>
        <v>32.453309013896494</v>
      </c>
      <c r="T1115" t="s">
        <v>74</v>
      </c>
      <c r="V1115" s="7">
        <v>54500</v>
      </c>
      <c r="W1115" t="s">
        <v>33</v>
      </c>
      <c r="X1115" s="17" t="s">
        <v>34</v>
      </c>
      <c r="Z1115" t="s">
        <v>1668</v>
      </c>
      <c r="AA1115">
        <v>401</v>
      </c>
      <c r="AB1115">
        <v>58</v>
      </c>
    </row>
    <row r="1116" spans="1:28" x14ac:dyDescent="0.25">
      <c r="A1116" t="s">
        <v>2374</v>
      </c>
      <c r="B1116" t="s">
        <v>2375</v>
      </c>
      <c r="C1116" s="17">
        <v>44775</v>
      </c>
      <c r="D1116" s="7">
        <v>410000</v>
      </c>
      <c r="E1116" t="s">
        <v>29</v>
      </c>
      <c r="F1116" t="s">
        <v>30</v>
      </c>
      <c r="G1116" s="7">
        <v>410000</v>
      </c>
      <c r="H1116" s="7">
        <v>172490</v>
      </c>
      <c r="I1116" s="12">
        <f>H1116/G1116*100</f>
        <v>42.070731707317073</v>
      </c>
      <c r="J1116" s="12">
        <f t="shared" si="17"/>
        <v>7.6066819642826431</v>
      </c>
      <c r="K1116" s="7">
        <v>344987</v>
      </c>
      <c r="L1116" s="7">
        <v>62270</v>
      </c>
      <c r="M1116" s="7">
        <f>G1116-L1116</f>
        <v>347730</v>
      </c>
      <c r="N1116" s="7">
        <v>187229.796875</v>
      </c>
      <c r="O1116" s="22">
        <f>M1116/N1116</f>
        <v>1.8572364324688904</v>
      </c>
      <c r="P1116" s="27">
        <v>2231</v>
      </c>
      <c r="Q1116" s="32">
        <f>M1116/P1116</f>
        <v>155.86284177498879</v>
      </c>
      <c r="R1116" s="37" t="s">
        <v>2343</v>
      </c>
      <c r="S1116" s="42">
        <f>ABS(O2306-O1116)*100</f>
        <v>47.887964242251591</v>
      </c>
      <c r="T1116" t="s">
        <v>156</v>
      </c>
      <c r="V1116" s="7">
        <v>54500</v>
      </c>
      <c r="W1116" t="s">
        <v>33</v>
      </c>
      <c r="X1116" s="17" t="s">
        <v>34</v>
      </c>
      <c r="Z1116" t="s">
        <v>1668</v>
      </c>
      <c r="AA1116">
        <v>401</v>
      </c>
      <c r="AB1116">
        <v>56</v>
      </c>
    </row>
    <row r="1117" spans="1:28" x14ac:dyDescent="0.25">
      <c r="A1117" t="s">
        <v>2376</v>
      </c>
      <c r="B1117" t="s">
        <v>2377</v>
      </c>
      <c r="C1117" s="17">
        <v>44742</v>
      </c>
      <c r="D1117" s="7">
        <v>420000</v>
      </c>
      <c r="E1117" t="s">
        <v>29</v>
      </c>
      <c r="F1117" t="s">
        <v>30</v>
      </c>
      <c r="G1117" s="7">
        <v>420000</v>
      </c>
      <c r="H1117" s="7">
        <v>223890</v>
      </c>
      <c r="I1117" s="12">
        <f>H1117/G1117*100</f>
        <v>53.30714285714285</v>
      </c>
      <c r="J1117" s="12">
        <f t="shared" si="17"/>
        <v>3.629729185543134</v>
      </c>
      <c r="K1117" s="7">
        <v>447786</v>
      </c>
      <c r="L1117" s="7">
        <v>63671</v>
      </c>
      <c r="M1117" s="7">
        <f>G1117-L1117</f>
        <v>356329</v>
      </c>
      <c r="N1117" s="7">
        <v>238580.75</v>
      </c>
      <c r="O1117" s="22">
        <f>M1117/N1117</f>
        <v>1.4935362555445064</v>
      </c>
      <c r="P1117" s="27">
        <v>2252</v>
      </c>
      <c r="Q1117" s="32">
        <f>M1117/P1117</f>
        <v>158.22779751332149</v>
      </c>
      <c r="R1117" s="37" t="s">
        <v>2354</v>
      </c>
      <c r="S1117" s="42">
        <f>ABS(O2306-O1117)*100</f>
        <v>11.517946549813196</v>
      </c>
      <c r="T1117" t="s">
        <v>74</v>
      </c>
      <c r="V1117" s="7">
        <v>49500</v>
      </c>
      <c r="W1117" t="s">
        <v>33</v>
      </c>
      <c r="X1117" s="17" t="s">
        <v>34</v>
      </c>
      <c r="Z1117" t="s">
        <v>1668</v>
      </c>
      <c r="AA1117">
        <v>401</v>
      </c>
      <c r="AB1117">
        <v>53</v>
      </c>
    </row>
    <row r="1118" spans="1:28" x14ac:dyDescent="0.25">
      <c r="A1118" t="s">
        <v>2378</v>
      </c>
      <c r="B1118" t="s">
        <v>2379</v>
      </c>
      <c r="C1118" s="17">
        <v>44396</v>
      </c>
      <c r="D1118" s="7">
        <v>360000</v>
      </c>
      <c r="E1118" t="s">
        <v>29</v>
      </c>
      <c r="F1118" t="s">
        <v>30</v>
      </c>
      <c r="G1118" s="7">
        <v>360000</v>
      </c>
      <c r="H1118" s="7">
        <v>180590</v>
      </c>
      <c r="I1118" s="12">
        <f>H1118/G1118*100</f>
        <v>50.163888888888884</v>
      </c>
      <c r="J1118" s="12">
        <f t="shared" si="17"/>
        <v>0.48647521728916843</v>
      </c>
      <c r="K1118" s="7">
        <v>361184</v>
      </c>
      <c r="L1118" s="7">
        <v>58206</v>
      </c>
      <c r="M1118" s="7">
        <f>G1118-L1118</f>
        <v>301794</v>
      </c>
      <c r="N1118" s="7">
        <v>207519.171875</v>
      </c>
      <c r="O1118" s="22">
        <f>M1118/N1118</f>
        <v>1.454294546731262</v>
      </c>
      <c r="P1118" s="27">
        <v>2295</v>
      </c>
      <c r="Q1118" s="32">
        <f>M1118/P1118</f>
        <v>131.50065359477125</v>
      </c>
      <c r="R1118" s="37" t="s">
        <v>2380</v>
      </c>
      <c r="S1118" s="42">
        <f>ABS(O2306-O1118)*100</f>
        <v>7.5937756684887558</v>
      </c>
      <c r="T1118" t="s">
        <v>32</v>
      </c>
      <c r="V1118" s="7">
        <v>54500</v>
      </c>
      <c r="W1118" t="s">
        <v>33</v>
      </c>
      <c r="X1118" s="17" t="s">
        <v>34</v>
      </c>
      <c r="Z1118" t="s">
        <v>1668</v>
      </c>
      <c r="AA1118">
        <v>401</v>
      </c>
      <c r="AB1118">
        <v>50</v>
      </c>
    </row>
    <row r="1119" spans="1:28" x14ac:dyDescent="0.25">
      <c r="A1119" t="s">
        <v>2381</v>
      </c>
      <c r="B1119" t="s">
        <v>2382</v>
      </c>
      <c r="C1119" s="17">
        <v>44343</v>
      </c>
      <c r="D1119" s="7">
        <v>326000</v>
      </c>
      <c r="E1119" t="s">
        <v>29</v>
      </c>
      <c r="F1119" t="s">
        <v>30</v>
      </c>
      <c r="G1119" s="7">
        <v>326000</v>
      </c>
      <c r="H1119" s="7">
        <v>169310</v>
      </c>
      <c r="I1119" s="12">
        <f>H1119/G1119*100</f>
        <v>51.935582822085891</v>
      </c>
      <c r="J1119" s="12">
        <f t="shared" si="17"/>
        <v>2.2581691504861752</v>
      </c>
      <c r="K1119" s="7">
        <v>338617</v>
      </c>
      <c r="L1119" s="7">
        <v>61432</v>
      </c>
      <c r="M1119" s="7">
        <f>G1119-L1119</f>
        <v>264568</v>
      </c>
      <c r="N1119" s="7">
        <v>189852.734375</v>
      </c>
      <c r="O1119" s="22">
        <f>M1119/N1119</f>
        <v>1.3935432685284441</v>
      </c>
      <c r="P1119" s="27">
        <v>2548</v>
      </c>
      <c r="Q1119" s="32">
        <f>M1119/P1119</f>
        <v>103.83359497645212</v>
      </c>
      <c r="R1119" s="37" t="s">
        <v>2380</v>
      </c>
      <c r="S1119" s="42">
        <f>ABS(O2306-O1119)*100</f>
        <v>1.5186478482069665</v>
      </c>
      <c r="T1119" t="s">
        <v>32</v>
      </c>
      <c r="V1119" s="7">
        <v>54500</v>
      </c>
      <c r="W1119" t="s">
        <v>33</v>
      </c>
      <c r="X1119" s="17" t="s">
        <v>34</v>
      </c>
      <c r="Z1119" t="s">
        <v>1668</v>
      </c>
      <c r="AA1119">
        <v>401</v>
      </c>
      <c r="AB1119">
        <v>50</v>
      </c>
    </row>
    <row r="1120" spans="1:28" x14ac:dyDescent="0.25">
      <c r="A1120" t="s">
        <v>2383</v>
      </c>
      <c r="B1120" t="s">
        <v>2384</v>
      </c>
      <c r="C1120" s="17">
        <v>44560</v>
      </c>
      <c r="D1120" s="7">
        <v>322000</v>
      </c>
      <c r="E1120" t="s">
        <v>29</v>
      </c>
      <c r="F1120" t="s">
        <v>30</v>
      </c>
      <c r="G1120" s="7">
        <v>322000</v>
      </c>
      <c r="H1120" s="7">
        <v>161550</v>
      </c>
      <c r="I1120" s="12">
        <f>H1120/G1120*100</f>
        <v>50.170807453416145</v>
      </c>
      <c r="J1120" s="12">
        <f t="shared" si="17"/>
        <v>0.49339378181642957</v>
      </c>
      <c r="K1120" s="7">
        <v>323091</v>
      </c>
      <c r="L1120" s="7">
        <v>58208</v>
      </c>
      <c r="M1120" s="7">
        <f>G1120-L1120</f>
        <v>263792</v>
      </c>
      <c r="N1120" s="7">
        <v>181426.71875</v>
      </c>
      <c r="O1120" s="22">
        <f>M1120/N1120</f>
        <v>1.4539865010924693</v>
      </c>
      <c r="P1120" s="27">
        <v>2230</v>
      </c>
      <c r="Q1120" s="32">
        <f>M1120/P1120</f>
        <v>118.29237668161434</v>
      </c>
      <c r="R1120" s="37" t="s">
        <v>2380</v>
      </c>
      <c r="S1120" s="42">
        <f>ABS(O2306-O1120)*100</f>
        <v>7.5629711046094839</v>
      </c>
      <c r="T1120" t="s">
        <v>32</v>
      </c>
      <c r="V1120" s="7">
        <v>54500</v>
      </c>
      <c r="W1120" t="s">
        <v>33</v>
      </c>
      <c r="X1120" s="17" t="s">
        <v>34</v>
      </c>
      <c r="Z1120" t="s">
        <v>1668</v>
      </c>
      <c r="AA1120">
        <v>401</v>
      </c>
      <c r="AB1120">
        <v>50</v>
      </c>
    </row>
    <row r="1121" spans="1:28" x14ac:dyDescent="0.25">
      <c r="A1121" t="s">
        <v>2385</v>
      </c>
      <c r="B1121" t="s">
        <v>2386</v>
      </c>
      <c r="C1121" s="17">
        <v>44519</v>
      </c>
      <c r="D1121" s="7">
        <v>279900</v>
      </c>
      <c r="E1121" t="s">
        <v>29</v>
      </c>
      <c r="F1121" t="s">
        <v>30</v>
      </c>
      <c r="G1121" s="7">
        <v>279900</v>
      </c>
      <c r="H1121" s="7">
        <v>156870</v>
      </c>
      <c r="I1121" s="12">
        <f>H1121/G1121*100</f>
        <v>56.045016077170416</v>
      </c>
      <c r="J1121" s="12">
        <f t="shared" si="17"/>
        <v>6.3676024055707003</v>
      </c>
      <c r="K1121" s="7">
        <v>313730</v>
      </c>
      <c r="L1121" s="7">
        <v>58537</v>
      </c>
      <c r="M1121" s="7">
        <f>G1121-L1121</f>
        <v>221363</v>
      </c>
      <c r="N1121" s="7">
        <v>174789.71875</v>
      </c>
      <c r="O1121" s="22">
        <f>M1121/N1121</f>
        <v>1.2664532077920059</v>
      </c>
      <c r="P1121" s="27">
        <v>2226</v>
      </c>
      <c r="Q1121" s="32">
        <f>M1121/P1121</f>
        <v>99.444294699011678</v>
      </c>
      <c r="R1121" s="37" t="s">
        <v>2380</v>
      </c>
      <c r="S1121" s="42">
        <f>ABS(O2306-O1121)*100</f>
        <v>11.190358225436858</v>
      </c>
      <c r="T1121" t="s">
        <v>156</v>
      </c>
      <c r="V1121" s="7">
        <v>54500</v>
      </c>
      <c r="W1121" t="s">
        <v>33</v>
      </c>
      <c r="X1121" s="17" t="s">
        <v>34</v>
      </c>
      <c r="Z1121" t="s">
        <v>1668</v>
      </c>
      <c r="AA1121">
        <v>401</v>
      </c>
      <c r="AB1121">
        <v>50</v>
      </c>
    </row>
    <row r="1122" spans="1:28" x14ac:dyDescent="0.25">
      <c r="A1122" t="s">
        <v>2387</v>
      </c>
      <c r="B1122" t="s">
        <v>2388</v>
      </c>
      <c r="C1122" s="17">
        <v>44764</v>
      </c>
      <c r="D1122" s="7">
        <v>375000</v>
      </c>
      <c r="E1122" t="s">
        <v>29</v>
      </c>
      <c r="F1122" t="s">
        <v>30</v>
      </c>
      <c r="G1122" s="7">
        <v>375000</v>
      </c>
      <c r="H1122" s="7">
        <v>179380</v>
      </c>
      <c r="I1122" s="12">
        <f>H1122/G1122*100</f>
        <v>47.834666666666664</v>
      </c>
      <c r="J1122" s="12">
        <f t="shared" si="17"/>
        <v>1.8427470049330523</v>
      </c>
      <c r="K1122" s="7">
        <v>358754</v>
      </c>
      <c r="L1122" s="7">
        <v>58158</v>
      </c>
      <c r="M1122" s="7">
        <f>G1122-L1122</f>
        <v>316842</v>
      </c>
      <c r="N1122" s="7">
        <v>205887.671875</v>
      </c>
      <c r="O1122" s="22">
        <f>M1122/N1122</f>
        <v>1.5389070997527399</v>
      </c>
      <c r="P1122" s="27">
        <v>2842</v>
      </c>
      <c r="Q1122" s="32">
        <f>M1122/P1122</f>
        <v>111.48557353976074</v>
      </c>
      <c r="R1122" s="37" t="s">
        <v>2380</v>
      </c>
      <c r="S1122" s="42">
        <f>ABS(O2306-O1122)*100</f>
        <v>16.05503097063654</v>
      </c>
      <c r="T1122" t="s">
        <v>32</v>
      </c>
      <c r="V1122" s="7">
        <v>54500</v>
      </c>
      <c r="W1122" t="s">
        <v>33</v>
      </c>
      <c r="X1122" s="17" t="s">
        <v>34</v>
      </c>
      <c r="Z1122" t="s">
        <v>1668</v>
      </c>
      <c r="AA1122">
        <v>401</v>
      </c>
      <c r="AB1122">
        <v>50</v>
      </c>
    </row>
    <row r="1123" spans="1:28" x14ac:dyDescent="0.25">
      <c r="A1123" t="s">
        <v>2389</v>
      </c>
      <c r="B1123" t="s">
        <v>2390</v>
      </c>
      <c r="C1123" s="17">
        <v>44980</v>
      </c>
      <c r="D1123" s="7">
        <v>355000</v>
      </c>
      <c r="E1123" t="s">
        <v>29</v>
      </c>
      <c r="F1123" t="s">
        <v>30</v>
      </c>
      <c r="G1123" s="7">
        <v>355000</v>
      </c>
      <c r="H1123" s="7">
        <v>162180</v>
      </c>
      <c r="I1123" s="12">
        <f>H1123/G1123*100</f>
        <v>45.684507042253522</v>
      </c>
      <c r="J1123" s="12">
        <f t="shared" si="17"/>
        <v>3.9929066293461943</v>
      </c>
      <c r="K1123" s="7">
        <v>324368</v>
      </c>
      <c r="L1123" s="7">
        <v>57464</v>
      </c>
      <c r="M1123" s="7">
        <f>G1123-L1123</f>
        <v>297536</v>
      </c>
      <c r="N1123" s="7">
        <v>182810.953125</v>
      </c>
      <c r="O1123" s="22">
        <f>M1123/N1123</f>
        <v>1.6275611220983837</v>
      </c>
      <c r="P1123" s="27">
        <v>2183</v>
      </c>
      <c r="Q1123" s="32">
        <f>M1123/P1123</f>
        <v>136.29683921209346</v>
      </c>
      <c r="R1123" s="37" t="s">
        <v>2380</v>
      </c>
      <c r="S1123" s="42">
        <f>ABS(O2306-O1123)*100</f>
        <v>24.920433205200922</v>
      </c>
      <c r="T1123" t="s">
        <v>32</v>
      </c>
      <c r="V1123" s="7">
        <v>54500</v>
      </c>
      <c r="W1123" t="s">
        <v>33</v>
      </c>
      <c r="X1123" s="17" t="s">
        <v>34</v>
      </c>
      <c r="Z1123" t="s">
        <v>1668</v>
      </c>
      <c r="AA1123">
        <v>401</v>
      </c>
      <c r="AB1123">
        <v>50</v>
      </c>
    </row>
    <row r="1124" spans="1:28" x14ac:dyDescent="0.25">
      <c r="A1124" t="s">
        <v>2391</v>
      </c>
      <c r="B1124" t="s">
        <v>2392</v>
      </c>
      <c r="C1124" s="17">
        <v>44978</v>
      </c>
      <c r="D1124" s="7">
        <v>319900</v>
      </c>
      <c r="E1124" t="s">
        <v>29</v>
      </c>
      <c r="F1124" t="s">
        <v>30</v>
      </c>
      <c r="G1124" s="7">
        <v>319900</v>
      </c>
      <c r="H1124" s="7">
        <v>164830</v>
      </c>
      <c r="I1124" s="12">
        <f>H1124/G1124*100</f>
        <v>51.525476711472336</v>
      </c>
      <c r="J1124" s="12">
        <f t="shared" si="17"/>
        <v>1.8480630398726205</v>
      </c>
      <c r="K1124" s="7">
        <v>329652</v>
      </c>
      <c r="L1124" s="7">
        <v>57464</v>
      </c>
      <c r="M1124" s="7">
        <f>G1124-L1124</f>
        <v>262436</v>
      </c>
      <c r="N1124" s="7">
        <v>186430.140625</v>
      </c>
      <c r="O1124" s="22">
        <f>M1124/N1124</f>
        <v>1.4076908332536424</v>
      </c>
      <c r="P1124" s="27">
        <v>2307</v>
      </c>
      <c r="Q1124" s="32">
        <f>M1124/P1124</f>
        <v>113.75639358474209</v>
      </c>
      <c r="R1124" s="37" t="s">
        <v>2380</v>
      </c>
      <c r="S1124" s="42">
        <f>ABS(O2306-O1124)*100</f>
        <v>2.9334043207267957</v>
      </c>
      <c r="T1124" t="s">
        <v>156</v>
      </c>
      <c r="V1124" s="7">
        <v>54500</v>
      </c>
      <c r="W1124" t="s">
        <v>33</v>
      </c>
      <c r="X1124" s="17" t="s">
        <v>34</v>
      </c>
      <c r="Z1124" t="s">
        <v>1668</v>
      </c>
      <c r="AA1124">
        <v>401</v>
      </c>
      <c r="AB1124">
        <v>50</v>
      </c>
    </row>
    <row r="1125" spans="1:28" x14ac:dyDescent="0.25">
      <c r="A1125" t="s">
        <v>2393</v>
      </c>
      <c r="B1125" t="s">
        <v>2394</v>
      </c>
      <c r="C1125" s="17">
        <v>44706</v>
      </c>
      <c r="D1125" s="7">
        <v>422750</v>
      </c>
      <c r="E1125" t="s">
        <v>29</v>
      </c>
      <c r="F1125" t="s">
        <v>30</v>
      </c>
      <c r="G1125" s="7">
        <v>422750</v>
      </c>
      <c r="H1125" s="7">
        <v>188550</v>
      </c>
      <c r="I1125" s="12">
        <f>H1125/G1125*100</f>
        <v>44.600827912477826</v>
      </c>
      <c r="J1125" s="12">
        <f t="shared" si="17"/>
        <v>5.0765857591218904</v>
      </c>
      <c r="K1125" s="7">
        <v>377098</v>
      </c>
      <c r="L1125" s="7">
        <v>69651</v>
      </c>
      <c r="M1125" s="7">
        <f>G1125-L1125</f>
        <v>353099</v>
      </c>
      <c r="N1125" s="7">
        <v>210580.140625</v>
      </c>
      <c r="O1125" s="22">
        <f>M1125/N1125</f>
        <v>1.6767915481108773</v>
      </c>
      <c r="P1125" s="27">
        <v>2430</v>
      </c>
      <c r="Q1125" s="32">
        <f>M1125/P1125</f>
        <v>145.30823045267491</v>
      </c>
      <c r="R1125" s="37" t="s">
        <v>2380</v>
      </c>
      <c r="S1125" s="42">
        <f>ABS(O2306-O1125)*100</f>
        <v>29.843475806450282</v>
      </c>
      <c r="T1125" t="s">
        <v>32</v>
      </c>
      <c r="V1125" s="7">
        <v>59500</v>
      </c>
      <c r="W1125" t="s">
        <v>33</v>
      </c>
      <c r="X1125" s="17" t="s">
        <v>34</v>
      </c>
      <c r="Z1125" t="s">
        <v>1668</v>
      </c>
      <c r="AA1125">
        <v>401</v>
      </c>
      <c r="AB1125">
        <v>53</v>
      </c>
    </row>
    <row r="1126" spans="1:28" x14ac:dyDescent="0.25">
      <c r="A1126" t="s">
        <v>2395</v>
      </c>
      <c r="B1126" t="s">
        <v>2396</v>
      </c>
      <c r="C1126" s="17">
        <v>44749</v>
      </c>
      <c r="D1126" s="7">
        <v>322000</v>
      </c>
      <c r="E1126" t="s">
        <v>2397</v>
      </c>
      <c r="F1126" t="s">
        <v>30</v>
      </c>
      <c r="G1126" s="7">
        <v>322000</v>
      </c>
      <c r="H1126" s="7">
        <v>177460</v>
      </c>
      <c r="I1126" s="12">
        <f>H1126/G1126*100</f>
        <v>55.111801242236027</v>
      </c>
      <c r="J1126" s="12">
        <f t="shared" si="17"/>
        <v>5.4343875706363107</v>
      </c>
      <c r="K1126" s="7">
        <v>354915</v>
      </c>
      <c r="L1126" s="7">
        <v>58225</v>
      </c>
      <c r="M1126" s="7">
        <f>G1126-L1126</f>
        <v>263775</v>
      </c>
      <c r="N1126" s="7">
        <v>203212.328125</v>
      </c>
      <c r="O1126" s="22">
        <f>M1126/N1126</f>
        <v>1.2980265638103741</v>
      </c>
      <c r="P1126" s="27">
        <v>3063</v>
      </c>
      <c r="Q1126" s="32">
        <f>M1126/P1126</f>
        <v>86.116552399608224</v>
      </c>
      <c r="R1126" s="37" t="s">
        <v>2380</v>
      </c>
      <c r="S1126" s="42">
        <f>ABS(O2306-O1126)*100</f>
        <v>8.0330226236000399</v>
      </c>
      <c r="T1126" t="s">
        <v>1552</v>
      </c>
      <c r="V1126" s="7">
        <v>54500</v>
      </c>
      <c r="W1126" t="s">
        <v>33</v>
      </c>
      <c r="X1126" s="17" t="s">
        <v>34</v>
      </c>
      <c r="Z1126" t="s">
        <v>1668</v>
      </c>
      <c r="AA1126">
        <v>401</v>
      </c>
      <c r="AB1126">
        <v>50</v>
      </c>
    </row>
    <row r="1127" spans="1:28" x14ac:dyDescent="0.25">
      <c r="A1127" t="s">
        <v>2398</v>
      </c>
      <c r="B1127" t="s">
        <v>2399</v>
      </c>
      <c r="C1127" s="17">
        <v>44701</v>
      </c>
      <c r="D1127" s="7">
        <v>365000</v>
      </c>
      <c r="E1127" t="s">
        <v>29</v>
      </c>
      <c r="F1127" t="s">
        <v>30</v>
      </c>
      <c r="G1127" s="7">
        <v>365000</v>
      </c>
      <c r="H1127" s="7">
        <v>183120</v>
      </c>
      <c r="I1127" s="12">
        <f>H1127/G1127*100</f>
        <v>50.169863013698631</v>
      </c>
      <c r="J1127" s="12">
        <f t="shared" si="17"/>
        <v>0.49244934209891511</v>
      </c>
      <c r="K1127" s="7">
        <v>366238</v>
      </c>
      <c r="L1127" s="7">
        <v>58396</v>
      </c>
      <c r="M1127" s="7">
        <f>G1127-L1127</f>
        <v>306604</v>
      </c>
      <c r="N1127" s="7">
        <v>210850.6875</v>
      </c>
      <c r="O1127" s="22">
        <f>M1127/N1127</f>
        <v>1.4541285287485723</v>
      </c>
      <c r="P1127" s="27">
        <v>2794</v>
      </c>
      <c r="Q1127" s="32">
        <f>M1127/P1127</f>
        <v>109.73657838224767</v>
      </c>
      <c r="R1127" s="37" t="s">
        <v>2380</v>
      </c>
      <c r="S1127" s="42">
        <f>ABS(O2306-O1127)*100</f>
        <v>7.5771738702197888</v>
      </c>
      <c r="T1127" t="s">
        <v>496</v>
      </c>
      <c r="V1127" s="7">
        <v>54500</v>
      </c>
      <c r="W1127" t="s">
        <v>33</v>
      </c>
      <c r="X1127" s="17" t="s">
        <v>34</v>
      </c>
      <c r="Z1127" t="s">
        <v>1668</v>
      </c>
      <c r="AA1127">
        <v>401</v>
      </c>
      <c r="AB1127">
        <v>50</v>
      </c>
    </row>
    <row r="1128" spans="1:28" x14ac:dyDescent="0.25">
      <c r="A1128" t="s">
        <v>2400</v>
      </c>
      <c r="B1128" t="s">
        <v>2401</v>
      </c>
      <c r="C1128" s="17">
        <v>44893</v>
      </c>
      <c r="D1128" s="7">
        <v>185000</v>
      </c>
      <c r="E1128" t="s">
        <v>29</v>
      </c>
      <c r="F1128" t="s">
        <v>30</v>
      </c>
      <c r="G1128" s="7">
        <v>185000</v>
      </c>
      <c r="H1128" s="7">
        <v>124240</v>
      </c>
      <c r="I1128" s="12">
        <f>H1128/G1128*100</f>
        <v>67.156756756756749</v>
      </c>
      <c r="J1128" s="12">
        <f t="shared" si="17"/>
        <v>17.479343085157033</v>
      </c>
      <c r="K1128" s="7">
        <v>248479</v>
      </c>
      <c r="L1128" s="7">
        <v>57464</v>
      </c>
      <c r="M1128" s="7">
        <f>G1128-L1128</f>
        <v>127536</v>
      </c>
      <c r="N1128" s="7">
        <v>130832.1953125</v>
      </c>
      <c r="O1128" s="22">
        <f>M1128/N1128</f>
        <v>0.97480593133343929</v>
      </c>
      <c r="P1128" s="27">
        <v>1932</v>
      </c>
      <c r="Q1128" s="32">
        <f>M1128/P1128</f>
        <v>66.012422360248451</v>
      </c>
      <c r="R1128" s="37" t="s">
        <v>2380</v>
      </c>
      <c r="S1128" s="42">
        <f>ABS(O2306-O1128)*100</f>
        <v>40.355085871293518</v>
      </c>
      <c r="T1128" t="s">
        <v>156</v>
      </c>
      <c r="V1128" s="7">
        <v>54500</v>
      </c>
      <c r="W1128" t="s">
        <v>33</v>
      </c>
      <c r="X1128" s="17" t="s">
        <v>34</v>
      </c>
      <c r="Z1128" t="s">
        <v>1668</v>
      </c>
      <c r="AA1128">
        <v>401</v>
      </c>
      <c r="AB1128">
        <v>43</v>
      </c>
    </row>
    <row r="1129" spans="1:28" x14ac:dyDescent="0.25">
      <c r="A1129" t="s">
        <v>2402</v>
      </c>
      <c r="B1129" t="s">
        <v>2403</v>
      </c>
      <c r="C1129" s="17">
        <v>44832</v>
      </c>
      <c r="D1129" s="7">
        <v>300000</v>
      </c>
      <c r="E1129" t="s">
        <v>29</v>
      </c>
      <c r="F1129" t="s">
        <v>30</v>
      </c>
      <c r="G1129" s="7">
        <v>300000</v>
      </c>
      <c r="H1129" s="7">
        <v>149790</v>
      </c>
      <c r="I1129" s="12">
        <f>H1129/G1129*100</f>
        <v>49.93</v>
      </c>
      <c r="J1129" s="12">
        <f t="shared" si="17"/>
        <v>0.25258632840028383</v>
      </c>
      <c r="K1129" s="7">
        <v>299574</v>
      </c>
      <c r="L1129" s="7">
        <v>59586</v>
      </c>
      <c r="M1129" s="7">
        <f>G1129-L1129</f>
        <v>240414</v>
      </c>
      <c r="N1129" s="7">
        <v>164375.34375</v>
      </c>
      <c r="O1129" s="22">
        <f>M1129/N1129</f>
        <v>1.4625916181544107</v>
      </c>
      <c r="P1129" s="27">
        <v>1932</v>
      </c>
      <c r="Q1129" s="32">
        <f>M1129/P1129</f>
        <v>124.43788819875776</v>
      </c>
      <c r="R1129" s="37" t="s">
        <v>2380</v>
      </c>
      <c r="S1129" s="42">
        <f>ABS(O2306-O1129)*100</f>
        <v>8.4234828108036286</v>
      </c>
      <c r="T1129" t="s">
        <v>156</v>
      </c>
      <c r="V1129" s="7">
        <v>54500</v>
      </c>
      <c r="W1129" t="s">
        <v>33</v>
      </c>
      <c r="X1129" s="17" t="s">
        <v>34</v>
      </c>
      <c r="Z1129" t="s">
        <v>1668</v>
      </c>
      <c r="AA1129">
        <v>401</v>
      </c>
      <c r="AB1129">
        <v>50</v>
      </c>
    </row>
    <row r="1130" spans="1:28" x14ac:dyDescent="0.25">
      <c r="A1130" t="s">
        <v>2404</v>
      </c>
      <c r="B1130" t="s">
        <v>2405</v>
      </c>
      <c r="C1130" s="17">
        <v>44694</v>
      </c>
      <c r="D1130" s="7">
        <v>355000</v>
      </c>
      <c r="E1130" t="s">
        <v>29</v>
      </c>
      <c r="F1130" t="s">
        <v>30</v>
      </c>
      <c r="G1130" s="7">
        <v>355000</v>
      </c>
      <c r="H1130" s="7">
        <v>158090</v>
      </c>
      <c r="I1130" s="12">
        <f>H1130/G1130*100</f>
        <v>44.532394366197181</v>
      </c>
      <c r="J1130" s="12">
        <f t="shared" si="17"/>
        <v>5.1450193054025348</v>
      </c>
      <c r="K1130" s="7">
        <v>316184</v>
      </c>
      <c r="L1130" s="7">
        <v>61432</v>
      </c>
      <c r="M1130" s="7">
        <f>G1130-L1130</f>
        <v>293568</v>
      </c>
      <c r="N1130" s="7">
        <v>174487.671875</v>
      </c>
      <c r="O1130" s="22">
        <f>M1130/N1130</f>
        <v>1.682456971575087</v>
      </c>
      <c r="P1130" s="27">
        <v>2325</v>
      </c>
      <c r="Q1130" s="32">
        <f>M1130/P1130</f>
        <v>126.2658064516129</v>
      </c>
      <c r="R1130" s="37" t="s">
        <v>2380</v>
      </c>
      <c r="S1130" s="42">
        <f>ABS(O2306-O1130)*100</f>
        <v>30.410018152871253</v>
      </c>
      <c r="T1130" t="s">
        <v>156</v>
      </c>
      <c r="V1130" s="7">
        <v>54500</v>
      </c>
      <c r="W1130" t="s">
        <v>33</v>
      </c>
      <c r="X1130" s="17" t="s">
        <v>34</v>
      </c>
      <c r="Z1130" t="s">
        <v>1668</v>
      </c>
      <c r="AA1130">
        <v>401</v>
      </c>
      <c r="AB1130">
        <v>50</v>
      </c>
    </row>
    <row r="1131" spans="1:28" x14ac:dyDescent="0.25">
      <c r="A1131" t="s">
        <v>2406</v>
      </c>
      <c r="B1131" t="s">
        <v>2407</v>
      </c>
      <c r="C1131" s="17">
        <v>44694</v>
      </c>
      <c r="D1131" s="7">
        <v>294000</v>
      </c>
      <c r="E1131" t="s">
        <v>29</v>
      </c>
      <c r="F1131" t="s">
        <v>30</v>
      </c>
      <c r="G1131" s="7">
        <v>294000</v>
      </c>
      <c r="H1131" s="7">
        <v>164290</v>
      </c>
      <c r="I1131" s="12">
        <f>H1131/G1131*100</f>
        <v>55.880952380952372</v>
      </c>
      <c r="J1131" s="12">
        <f t="shared" si="17"/>
        <v>6.2035387093526566</v>
      </c>
      <c r="K1131" s="7">
        <v>328588</v>
      </c>
      <c r="L1131" s="7">
        <v>60066</v>
      </c>
      <c r="M1131" s="7">
        <f>G1131-L1131</f>
        <v>233934</v>
      </c>
      <c r="N1131" s="7">
        <v>183919.171875</v>
      </c>
      <c r="O1131" s="22">
        <f>M1131/N1131</f>
        <v>1.2719391764062118</v>
      </c>
      <c r="P1131" s="27">
        <v>2307</v>
      </c>
      <c r="Q1131" s="32">
        <f>M1131/P1131</f>
        <v>101.40182054616385</v>
      </c>
      <c r="R1131" s="37" t="s">
        <v>2380</v>
      </c>
      <c r="S1131" s="42">
        <f>ABS(O2306-O1131)*100</f>
        <v>10.641761364016267</v>
      </c>
      <c r="T1131" t="s">
        <v>156</v>
      </c>
      <c r="V1131" s="7">
        <v>54500</v>
      </c>
      <c r="W1131" t="s">
        <v>33</v>
      </c>
      <c r="X1131" s="17" t="s">
        <v>34</v>
      </c>
      <c r="Z1131" t="s">
        <v>1668</v>
      </c>
      <c r="AA1131">
        <v>401</v>
      </c>
      <c r="AB1131">
        <v>50</v>
      </c>
    </row>
    <row r="1132" spans="1:28" x14ac:dyDescent="0.25">
      <c r="A1132" t="s">
        <v>2408</v>
      </c>
      <c r="B1132" t="s">
        <v>2409</v>
      </c>
      <c r="C1132" s="17">
        <v>44834</v>
      </c>
      <c r="D1132" s="7">
        <v>375000</v>
      </c>
      <c r="E1132" t="s">
        <v>29</v>
      </c>
      <c r="F1132" t="s">
        <v>30</v>
      </c>
      <c r="G1132" s="7">
        <v>375000</v>
      </c>
      <c r="H1132" s="7">
        <v>145360</v>
      </c>
      <c r="I1132" s="12">
        <f>H1132/G1132*100</f>
        <v>38.762666666666668</v>
      </c>
      <c r="J1132" s="12">
        <f t="shared" si="17"/>
        <v>10.914747004933048</v>
      </c>
      <c r="K1132" s="7">
        <v>290714</v>
      </c>
      <c r="L1132" s="7">
        <v>59251</v>
      </c>
      <c r="M1132" s="7">
        <f>G1132-L1132</f>
        <v>315749</v>
      </c>
      <c r="N1132" s="7">
        <v>158536.296875</v>
      </c>
      <c r="O1132" s="22">
        <f>M1132/N1132</f>
        <v>1.9916511626921398</v>
      </c>
      <c r="P1132" s="27">
        <v>1928</v>
      </c>
      <c r="Q1132" s="32">
        <f>M1132/P1132</f>
        <v>163.77022821576764</v>
      </c>
      <c r="R1132" s="37" t="s">
        <v>2380</v>
      </c>
      <c r="S1132" s="42">
        <f>ABS(O2306-O1132)*100</f>
        <v>61.329437264576534</v>
      </c>
      <c r="T1132" t="s">
        <v>32</v>
      </c>
      <c r="V1132" s="7">
        <v>54500</v>
      </c>
      <c r="W1132" t="s">
        <v>33</v>
      </c>
      <c r="X1132" s="17" t="s">
        <v>34</v>
      </c>
      <c r="Z1132" t="s">
        <v>1668</v>
      </c>
      <c r="AA1132">
        <v>401</v>
      </c>
      <c r="AB1132">
        <v>50</v>
      </c>
    </row>
    <row r="1133" spans="1:28" x14ac:dyDescent="0.25">
      <c r="A1133" t="s">
        <v>2410</v>
      </c>
      <c r="B1133" t="s">
        <v>2411</v>
      </c>
      <c r="C1133" s="17">
        <v>44369</v>
      </c>
      <c r="D1133" s="7">
        <v>350000</v>
      </c>
      <c r="E1133" t="s">
        <v>29</v>
      </c>
      <c r="F1133" t="s">
        <v>30</v>
      </c>
      <c r="G1133" s="7">
        <v>350000</v>
      </c>
      <c r="H1133" s="7">
        <v>212450</v>
      </c>
      <c r="I1133" s="12">
        <f>H1133/G1133*100</f>
        <v>60.699999999999996</v>
      </c>
      <c r="J1133" s="12">
        <f t="shared" si="17"/>
        <v>11.02258632840028</v>
      </c>
      <c r="K1133" s="7">
        <v>424906</v>
      </c>
      <c r="L1133" s="7">
        <v>59725</v>
      </c>
      <c r="M1133" s="7">
        <f>G1133-L1133</f>
        <v>290275</v>
      </c>
      <c r="N1133" s="7">
        <v>250123.96875</v>
      </c>
      <c r="O1133" s="22">
        <f>M1133/N1133</f>
        <v>1.1605245249012146</v>
      </c>
      <c r="P1133" s="27">
        <v>3058</v>
      </c>
      <c r="Q1133" s="32">
        <f>M1133/P1133</f>
        <v>94.923152387181162</v>
      </c>
      <c r="R1133" s="37" t="s">
        <v>2380</v>
      </c>
      <c r="S1133" s="42">
        <f>ABS(O2306-O1133)*100</f>
        <v>21.783226514515984</v>
      </c>
      <c r="T1133" t="s">
        <v>652</v>
      </c>
      <c r="V1133" s="7">
        <v>54500</v>
      </c>
      <c r="W1133" t="s">
        <v>33</v>
      </c>
      <c r="X1133" s="17" t="s">
        <v>34</v>
      </c>
      <c r="Z1133" t="s">
        <v>1668</v>
      </c>
      <c r="AA1133">
        <v>401</v>
      </c>
      <c r="AB1133">
        <v>50</v>
      </c>
    </row>
    <row r="1134" spans="1:28" x14ac:dyDescent="0.25">
      <c r="A1134" t="s">
        <v>2412</v>
      </c>
      <c r="B1134" t="s">
        <v>2413</v>
      </c>
      <c r="C1134" s="17">
        <v>44739</v>
      </c>
      <c r="D1134" s="7">
        <v>315000</v>
      </c>
      <c r="E1134" t="s">
        <v>29</v>
      </c>
      <c r="F1134" t="s">
        <v>30</v>
      </c>
      <c r="G1134" s="7">
        <v>315000</v>
      </c>
      <c r="H1134" s="7">
        <v>165240</v>
      </c>
      <c r="I1134" s="12">
        <f>H1134/G1134*100</f>
        <v>52.457142857142856</v>
      </c>
      <c r="J1134" s="12">
        <f t="shared" si="17"/>
        <v>2.7797291855431396</v>
      </c>
      <c r="K1134" s="7">
        <v>330481</v>
      </c>
      <c r="L1134" s="7">
        <v>62269</v>
      </c>
      <c r="M1134" s="7">
        <f>G1134-L1134</f>
        <v>252731</v>
      </c>
      <c r="N1134" s="7">
        <v>183706.84375</v>
      </c>
      <c r="O1134" s="22">
        <f>M1134/N1134</f>
        <v>1.3757299120762887</v>
      </c>
      <c r="P1134" s="27">
        <v>2263</v>
      </c>
      <c r="Q1134" s="32">
        <f>M1134/P1134</f>
        <v>111.67962881131241</v>
      </c>
      <c r="R1134" s="37" t="s">
        <v>2380</v>
      </c>
      <c r="S1134" s="42">
        <f>ABS(O2306-O1134)*100</f>
        <v>0.26268779700857614</v>
      </c>
      <c r="T1134" t="s">
        <v>32</v>
      </c>
      <c r="V1134" s="7">
        <v>54500</v>
      </c>
      <c r="W1134" t="s">
        <v>33</v>
      </c>
      <c r="X1134" s="17" t="s">
        <v>34</v>
      </c>
      <c r="Z1134" t="s">
        <v>1668</v>
      </c>
      <c r="AA1134">
        <v>401</v>
      </c>
      <c r="AB1134">
        <v>50</v>
      </c>
    </row>
    <row r="1135" spans="1:28" x14ac:dyDescent="0.25">
      <c r="A1135" t="s">
        <v>2414</v>
      </c>
      <c r="B1135" t="s">
        <v>2415</v>
      </c>
      <c r="C1135" s="17">
        <v>44447</v>
      </c>
      <c r="D1135" s="7">
        <v>340000</v>
      </c>
      <c r="E1135" t="s">
        <v>29</v>
      </c>
      <c r="F1135" t="s">
        <v>30</v>
      </c>
      <c r="G1135" s="7">
        <v>340000</v>
      </c>
      <c r="H1135" s="7">
        <v>173980</v>
      </c>
      <c r="I1135" s="12">
        <f>H1135/G1135*100</f>
        <v>51.170588235294112</v>
      </c>
      <c r="J1135" s="12">
        <f t="shared" si="17"/>
        <v>1.4931745636943958</v>
      </c>
      <c r="K1135" s="7">
        <v>347952</v>
      </c>
      <c r="L1135" s="7">
        <v>77697</v>
      </c>
      <c r="M1135" s="7">
        <f>G1135-L1135</f>
        <v>262303</v>
      </c>
      <c r="N1135" s="7">
        <v>185106.171875</v>
      </c>
      <c r="O1135" s="22">
        <f>M1135/N1135</f>
        <v>1.4170408114599771</v>
      </c>
      <c r="P1135" s="27">
        <v>2307</v>
      </c>
      <c r="Q1135" s="32">
        <f>M1135/P1135</f>
        <v>113.6987429562202</v>
      </c>
      <c r="R1135" s="37" t="s">
        <v>2380</v>
      </c>
      <c r="S1135" s="42">
        <f>ABS(O2306-O1135)*100</f>
        <v>3.8684021413602609</v>
      </c>
      <c r="T1135" t="s">
        <v>156</v>
      </c>
      <c r="V1135" s="7">
        <v>54500</v>
      </c>
      <c r="W1135" t="s">
        <v>33</v>
      </c>
      <c r="X1135" s="17" t="s">
        <v>34</v>
      </c>
      <c r="Z1135" t="s">
        <v>1668</v>
      </c>
      <c r="AA1135">
        <v>401</v>
      </c>
      <c r="AB1135">
        <v>50</v>
      </c>
    </row>
    <row r="1136" spans="1:28" x14ac:dyDescent="0.25">
      <c r="A1136" t="s">
        <v>2416</v>
      </c>
      <c r="B1136" t="s">
        <v>2417</v>
      </c>
      <c r="C1136" s="17">
        <v>44463</v>
      </c>
      <c r="D1136" s="7">
        <v>313000</v>
      </c>
      <c r="E1136" t="s">
        <v>29</v>
      </c>
      <c r="F1136" t="s">
        <v>30</v>
      </c>
      <c r="G1136" s="7">
        <v>313000</v>
      </c>
      <c r="H1136" s="7">
        <v>146570</v>
      </c>
      <c r="I1136" s="12">
        <f>H1136/G1136*100</f>
        <v>46.827476038338659</v>
      </c>
      <c r="J1136" s="12">
        <f t="shared" si="17"/>
        <v>2.8499376332610566</v>
      </c>
      <c r="K1136" s="7">
        <v>293137</v>
      </c>
      <c r="L1136" s="7">
        <v>57464</v>
      </c>
      <c r="M1136" s="7">
        <f>G1136-L1136</f>
        <v>255536</v>
      </c>
      <c r="N1136" s="7">
        <v>161419.859375</v>
      </c>
      <c r="O1136" s="22">
        <f>M1136/N1136</f>
        <v>1.583051806570811</v>
      </c>
      <c r="P1136" s="27">
        <v>1824</v>
      </c>
      <c r="Q1136" s="32">
        <f>M1136/P1136</f>
        <v>140.09649122807016</v>
      </c>
      <c r="R1136" s="37" t="s">
        <v>2380</v>
      </c>
      <c r="S1136" s="42">
        <f>ABS(O2306-O1136)*100</f>
        <v>20.469501652443654</v>
      </c>
      <c r="T1136" t="s">
        <v>32</v>
      </c>
      <c r="V1136" s="7">
        <v>54500</v>
      </c>
      <c r="W1136" t="s">
        <v>33</v>
      </c>
      <c r="X1136" s="17" t="s">
        <v>34</v>
      </c>
      <c r="Z1136" t="s">
        <v>1668</v>
      </c>
      <c r="AA1136">
        <v>401</v>
      </c>
      <c r="AB1136">
        <v>50</v>
      </c>
    </row>
    <row r="1137" spans="1:28" x14ac:dyDescent="0.25">
      <c r="A1137" t="s">
        <v>2418</v>
      </c>
      <c r="B1137" t="s">
        <v>2419</v>
      </c>
      <c r="C1137" s="17">
        <v>44320</v>
      </c>
      <c r="D1137" s="7">
        <v>350000</v>
      </c>
      <c r="E1137" t="s">
        <v>29</v>
      </c>
      <c r="F1137" t="s">
        <v>30</v>
      </c>
      <c r="G1137" s="7">
        <v>350000</v>
      </c>
      <c r="H1137" s="7">
        <v>181210</v>
      </c>
      <c r="I1137" s="12">
        <f>H1137/G1137*100</f>
        <v>51.774285714285718</v>
      </c>
      <c r="J1137" s="12">
        <f t="shared" si="17"/>
        <v>2.0968720426860017</v>
      </c>
      <c r="K1137" s="7">
        <v>362428</v>
      </c>
      <c r="L1137" s="7">
        <v>59371</v>
      </c>
      <c r="M1137" s="7">
        <f>G1137-L1137</f>
        <v>290629</v>
      </c>
      <c r="N1137" s="7">
        <v>207573.28125</v>
      </c>
      <c r="O1137" s="22">
        <f>M1137/N1137</f>
        <v>1.4001272141088728</v>
      </c>
      <c r="P1137" s="27">
        <v>2580</v>
      </c>
      <c r="Q1137" s="32">
        <f>M1137/P1137</f>
        <v>112.64689922480621</v>
      </c>
      <c r="R1137" s="37" t="s">
        <v>2380</v>
      </c>
      <c r="S1137" s="42">
        <f>ABS(O2306-O1137)*100</f>
        <v>2.1770424062498295</v>
      </c>
      <c r="T1137" t="s">
        <v>1552</v>
      </c>
      <c r="V1137" s="7">
        <v>54500</v>
      </c>
      <c r="W1137" t="s">
        <v>33</v>
      </c>
      <c r="X1137" s="17" t="s">
        <v>34</v>
      </c>
      <c r="Z1137" t="s">
        <v>1668</v>
      </c>
      <c r="AA1137">
        <v>401</v>
      </c>
      <c r="AB1137">
        <v>50</v>
      </c>
    </row>
    <row r="1138" spans="1:28" x14ac:dyDescent="0.25">
      <c r="A1138" t="s">
        <v>2420</v>
      </c>
      <c r="B1138" t="s">
        <v>2421</v>
      </c>
      <c r="C1138" s="17">
        <v>44484</v>
      </c>
      <c r="D1138" s="7">
        <v>332000</v>
      </c>
      <c r="E1138" t="s">
        <v>29</v>
      </c>
      <c r="F1138" t="s">
        <v>30</v>
      </c>
      <c r="G1138" s="7">
        <v>332000</v>
      </c>
      <c r="H1138" s="7">
        <v>176460</v>
      </c>
      <c r="I1138" s="12">
        <f>H1138/G1138*100</f>
        <v>53.150602409638559</v>
      </c>
      <c r="J1138" s="12">
        <f t="shared" si="17"/>
        <v>3.4731887380388429</v>
      </c>
      <c r="K1138" s="7">
        <v>352915</v>
      </c>
      <c r="L1138" s="7">
        <v>61730</v>
      </c>
      <c r="M1138" s="7">
        <f>G1138-L1138</f>
        <v>270270</v>
      </c>
      <c r="N1138" s="7">
        <v>199441.78125</v>
      </c>
      <c r="O1138" s="22">
        <f>M1138/N1138</f>
        <v>1.3551323012965719</v>
      </c>
      <c r="P1138" s="27">
        <v>2668</v>
      </c>
      <c r="Q1138" s="32">
        <f>M1138/P1138</f>
        <v>101.30059970014993</v>
      </c>
      <c r="R1138" s="37" t="s">
        <v>2380</v>
      </c>
      <c r="S1138" s="42">
        <f>ABS(O2306-O1138)*100</f>
        <v>2.3224488749802541</v>
      </c>
      <c r="T1138" t="s">
        <v>496</v>
      </c>
      <c r="V1138" s="7">
        <v>54500</v>
      </c>
      <c r="W1138" t="s">
        <v>33</v>
      </c>
      <c r="X1138" s="17" t="s">
        <v>34</v>
      </c>
      <c r="Z1138" t="s">
        <v>1668</v>
      </c>
      <c r="AA1138">
        <v>401</v>
      </c>
      <c r="AB1138">
        <v>50</v>
      </c>
    </row>
    <row r="1139" spans="1:28" x14ac:dyDescent="0.25">
      <c r="A1139" t="s">
        <v>2422</v>
      </c>
      <c r="B1139" t="s">
        <v>2423</v>
      </c>
      <c r="C1139" s="17">
        <v>44680</v>
      </c>
      <c r="D1139" s="7">
        <v>317500</v>
      </c>
      <c r="E1139" t="s">
        <v>29</v>
      </c>
      <c r="F1139" t="s">
        <v>30</v>
      </c>
      <c r="G1139" s="7">
        <v>317500</v>
      </c>
      <c r="H1139" s="7">
        <v>149270</v>
      </c>
      <c r="I1139" s="12">
        <f>H1139/G1139*100</f>
        <v>47.014173228346458</v>
      </c>
      <c r="J1139" s="12">
        <f t="shared" si="17"/>
        <v>2.6632404432532581</v>
      </c>
      <c r="K1139" s="7">
        <v>298543</v>
      </c>
      <c r="L1139" s="7">
        <v>59351</v>
      </c>
      <c r="M1139" s="7">
        <f>G1139-L1139</f>
        <v>258149</v>
      </c>
      <c r="N1139" s="7">
        <v>163830.140625</v>
      </c>
      <c r="O1139" s="22">
        <f>M1139/N1139</f>
        <v>1.575711276418249</v>
      </c>
      <c r="P1139" s="27">
        <v>2312</v>
      </c>
      <c r="Q1139" s="32">
        <f>M1139/P1139</f>
        <v>111.65614186851211</v>
      </c>
      <c r="R1139" s="37" t="s">
        <v>2380</v>
      </c>
      <c r="S1139" s="42">
        <f>ABS(O2306-O1139)*100</f>
        <v>19.73544863718746</v>
      </c>
      <c r="T1139" t="s">
        <v>32</v>
      </c>
      <c r="V1139" s="7">
        <v>54500</v>
      </c>
      <c r="W1139" t="s">
        <v>33</v>
      </c>
      <c r="X1139" s="17" t="s">
        <v>34</v>
      </c>
      <c r="Z1139" t="s">
        <v>1668</v>
      </c>
      <c r="AA1139">
        <v>401</v>
      </c>
      <c r="AB1139">
        <v>45</v>
      </c>
    </row>
    <row r="1140" spans="1:28" x14ac:dyDescent="0.25">
      <c r="A1140" t="s">
        <v>2424</v>
      </c>
      <c r="B1140" t="s">
        <v>2425</v>
      </c>
      <c r="C1140" s="17">
        <v>44729</v>
      </c>
      <c r="D1140" s="7">
        <v>314000</v>
      </c>
      <c r="E1140" t="s">
        <v>29</v>
      </c>
      <c r="F1140" t="s">
        <v>30</v>
      </c>
      <c r="G1140" s="7">
        <v>314000</v>
      </c>
      <c r="H1140" s="7">
        <v>141250</v>
      </c>
      <c r="I1140" s="12">
        <f>H1140/G1140*100</f>
        <v>44.984076433121018</v>
      </c>
      <c r="J1140" s="12">
        <f t="shared" si="17"/>
        <v>4.6933372384786978</v>
      </c>
      <c r="K1140" s="7">
        <v>282500</v>
      </c>
      <c r="L1140" s="7">
        <v>61233</v>
      </c>
      <c r="M1140" s="7">
        <f>G1140-L1140</f>
        <v>252767</v>
      </c>
      <c r="N1140" s="7">
        <v>151552.734375</v>
      </c>
      <c r="O1140" s="22">
        <f>M1140/N1140</f>
        <v>1.6678484953927444</v>
      </c>
      <c r="P1140" s="27">
        <v>1987</v>
      </c>
      <c r="Q1140" s="32">
        <f>M1140/P1140</f>
        <v>127.21036738802215</v>
      </c>
      <c r="R1140" s="37" t="s">
        <v>2380</v>
      </c>
      <c r="S1140" s="42">
        <f>ABS(O2306-O1140)*100</f>
        <v>28.949170534636991</v>
      </c>
      <c r="T1140" t="s">
        <v>156</v>
      </c>
      <c r="V1140" s="7">
        <v>54500</v>
      </c>
      <c r="W1140" t="s">
        <v>33</v>
      </c>
      <c r="X1140" s="17" t="s">
        <v>34</v>
      </c>
      <c r="Z1140" t="s">
        <v>1668</v>
      </c>
      <c r="AA1140">
        <v>401</v>
      </c>
      <c r="AB1140">
        <v>45</v>
      </c>
    </row>
    <row r="1141" spans="1:28" x14ac:dyDescent="0.25">
      <c r="A1141" t="s">
        <v>2426</v>
      </c>
      <c r="B1141" t="s">
        <v>2427</v>
      </c>
      <c r="C1141" s="17">
        <v>44949</v>
      </c>
      <c r="D1141" s="7">
        <v>190000</v>
      </c>
      <c r="E1141" t="s">
        <v>29</v>
      </c>
      <c r="F1141" t="s">
        <v>30</v>
      </c>
      <c r="G1141" s="7">
        <v>190000</v>
      </c>
      <c r="H1141" s="7">
        <v>149160</v>
      </c>
      <c r="I1141" s="12">
        <f>H1141/G1141*100</f>
        <v>78.505263157894731</v>
      </c>
      <c r="J1141" s="12">
        <f t="shared" si="17"/>
        <v>28.827849486295015</v>
      </c>
      <c r="K1141" s="7">
        <v>298324</v>
      </c>
      <c r="L1141" s="7">
        <v>61610</v>
      </c>
      <c r="M1141" s="7">
        <f>G1141-L1141</f>
        <v>128390</v>
      </c>
      <c r="N1141" s="7">
        <v>162132.875</v>
      </c>
      <c r="O1141" s="22">
        <f>M1141/N1141</f>
        <v>0.79188135040472207</v>
      </c>
      <c r="P1141" s="27">
        <v>2450</v>
      </c>
      <c r="Q1141" s="32">
        <f>M1141/P1141</f>
        <v>52.40408163265306</v>
      </c>
      <c r="R1141" s="37" t="s">
        <v>2380</v>
      </c>
      <c r="S1141" s="42">
        <f>ABS(O2306-O1141)*100</f>
        <v>58.647543964165237</v>
      </c>
      <c r="T1141" t="s">
        <v>32</v>
      </c>
      <c r="V1141" s="7">
        <v>54500</v>
      </c>
      <c r="W1141" t="s">
        <v>33</v>
      </c>
      <c r="X1141" s="17" t="s">
        <v>34</v>
      </c>
      <c r="Z1141" t="s">
        <v>1668</v>
      </c>
      <c r="AA1141">
        <v>401</v>
      </c>
      <c r="AB1141">
        <v>45</v>
      </c>
    </row>
    <row r="1142" spans="1:28" x14ac:dyDescent="0.25">
      <c r="A1142" t="s">
        <v>2428</v>
      </c>
      <c r="B1142" t="s">
        <v>2429</v>
      </c>
      <c r="C1142" s="17">
        <v>44860</v>
      </c>
      <c r="D1142" s="7">
        <v>285000</v>
      </c>
      <c r="E1142" t="s">
        <v>29</v>
      </c>
      <c r="F1142" t="s">
        <v>30</v>
      </c>
      <c r="G1142" s="7">
        <v>285000</v>
      </c>
      <c r="H1142" s="7">
        <v>147220</v>
      </c>
      <c r="I1142" s="12">
        <f>H1142/G1142*100</f>
        <v>51.656140350877187</v>
      </c>
      <c r="J1142" s="12">
        <f t="shared" si="17"/>
        <v>1.9787266792774716</v>
      </c>
      <c r="K1142" s="7">
        <v>294441</v>
      </c>
      <c r="L1142" s="7">
        <v>60013</v>
      </c>
      <c r="M1142" s="7">
        <f>G1142-L1142</f>
        <v>224987</v>
      </c>
      <c r="N1142" s="7">
        <v>160567.125</v>
      </c>
      <c r="O1142" s="22">
        <f>M1142/N1142</f>
        <v>1.4012021452087406</v>
      </c>
      <c r="P1142" s="27">
        <v>2321</v>
      </c>
      <c r="Q1142" s="32">
        <f>M1142/P1142</f>
        <v>96.935372684187854</v>
      </c>
      <c r="R1142" s="37" t="s">
        <v>2380</v>
      </c>
      <c r="S1142" s="42">
        <f>ABS(O2306-O1142)*100</f>
        <v>2.2845355162366188</v>
      </c>
      <c r="T1142" t="s">
        <v>32</v>
      </c>
      <c r="V1142" s="7">
        <v>54500</v>
      </c>
      <c r="W1142" t="s">
        <v>33</v>
      </c>
      <c r="X1142" s="17" t="s">
        <v>34</v>
      </c>
      <c r="Z1142" t="s">
        <v>1668</v>
      </c>
      <c r="AA1142">
        <v>401</v>
      </c>
      <c r="AB1142">
        <v>45</v>
      </c>
    </row>
    <row r="1143" spans="1:28" x14ac:dyDescent="0.25">
      <c r="A1143" t="s">
        <v>2430</v>
      </c>
      <c r="B1143" t="s">
        <v>2431</v>
      </c>
      <c r="C1143" s="17">
        <v>44421</v>
      </c>
      <c r="D1143" s="7">
        <v>310000</v>
      </c>
      <c r="E1143" t="s">
        <v>29</v>
      </c>
      <c r="F1143" t="s">
        <v>30</v>
      </c>
      <c r="G1143" s="7">
        <v>310000</v>
      </c>
      <c r="H1143" s="7">
        <v>145830</v>
      </c>
      <c r="I1143" s="12">
        <f>H1143/G1143*100</f>
        <v>47.041935483870965</v>
      </c>
      <c r="J1143" s="12">
        <f t="shared" si="17"/>
        <v>2.6354781877287508</v>
      </c>
      <c r="K1143" s="7">
        <v>291659</v>
      </c>
      <c r="L1143" s="7">
        <v>59558</v>
      </c>
      <c r="M1143" s="7">
        <f>G1143-L1143</f>
        <v>250442</v>
      </c>
      <c r="N1143" s="7">
        <v>158973.28125</v>
      </c>
      <c r="O1143" s="22">
        <f>M1143/N1143</f>
        <v>1.5753716475547679</v>
      </c>
      <c r="P1143" s="27">
        <v>2129</v>
      </c>
      <c r="Q1143" s="32">
        <f>M1143/P1143</f>
        <v>117.63363081258807</v>
      </c>
      <c r="R1143" s="37" t="s">
        <v>2380</v>
      </c>
      <c r="S1143" s="42">
        <f>ABS(O2306-O1143)*100</f>
        <v>19.701485750839343</v>
      </c>
      <c r="T1143" t="s">
        <v>32</v>
      </c>
      <c r="V1143" s="7">
        <v>54500</v>
      </c>
      <c r="W1143" t="s">
        <v>33</v>
      </c>
      <c r="X1143" s="17" t="s">
        <v>34</v>
      </c>
      <c r="Z1143" t="s">
        <v>1668</v>
      </c>
      <c r="AA1143">
        <v>401</v>
      </c>
      <c r="AB1143">
        <v>45</v>
      </c>
    </row>
    <row r="1144" spans="1:28" x14ac:dyDescent="0.25">
      <c r="A1144" t="s">
        <v>2432</v>
      </c>
      <c r="B1144" t="s">
        <v>2433</v>
      </c>
      <c r="C1144" s="17">
        <v>44533</v>
      </c>
      <c r="D1144" s="7">
        <v>335000</v>
      </c>
      <c r="E1144" t="s">
        <v>29</v>
      </c>
      <c r="F1144" t="s">
        <v>30</v>
      </c>
      <c r="G1144" s="7">
        <v>335000</v>
      </c>
      <c r="H1144" s="7">
        <v>168890</v>
      </c>
      <c r="I1144" s="12">
        <f>H1144/G1144*100</f>
        <v>50.414925373134331</v>
      </c>
      <c r="J1144" s="12">
        <f t="shared" si="17"/>
        <v>0.73751170153461487</v>
      </c>
      <c r="K1144" s="7">
        <v>337787</v>
      </c>
      <c r="L1144" s="7">
        <v>59623</v>
      </c>
      <c r="M1144" s="7">
        <f>G1144-L1144</f>
        <v>275377</v>
      </c>
      <c r="N1144" s="7">
        <v>190523.28125</v>
      </c>
      <c r="O1144" s="22">
        <f>M1144/N1144</f>
        <v>1.4453719156697549</v>
      </c>
      <c r="P1144" s="27">
        <v>2673</v>
      </c>
      <c r="Q1144" s="32">
        <f>M1144/P1144</f>
        <v>103.02169846614291</v>
      </c>
      <c r="R1144" s="37" t="s">
        <v>2380</v>
      </c>
      <c r="S1144" s="42">
        <f>ABS(O2306-O1144)*100</f>
        <v>6.7015125623380412</v>
      </c>
      <c r="T1144" t="s">
        <v>32</v>
      </c>
      <c r="V1144" s="7">
        <v>54500</v>
      </c>
      <c r="W1144" t="s">
        <v>33</v>
      </c>
      <c r="X1144" s="17" t="s">
        <v>34</v>
      </c>
      <c r="Z1144" t="s">
        <v>1668</v>
      </c>
      <c r="AA1144">
        <v>401</v>
      </c>
      <c r="AB1144">
        <v>50</v>
      </c>
    </row>
    <row r="1145" spans="1:28" x14ac:dyDescent="0.25">
      <c r="A1145" t="s">
        <v>2434</v>
      </c>
      <c r="B1145" t="s">
        <v>2435</v>
      </c>
      <c r="C1145" s="17">
        <v>44811</v>
      </c>
      <c r="D1145" s="7">
        <v>385000</v>
      </c>
      <c r="E1145" t="s">
        <v>29</v>
      </c>
      <c r="F1145" t="s">
        <v>30</v>
      </c>
      <c r="G1145" s="7">
        <v>385000</v>
      </c>
      <c r="H1145" s="7">
        <v>156370</v>
      </c>
      <c r="I1145" s="12">
        <f>H1145/G1145*100</f>
        <v>40.615584415584415</v>
      </c>
      <c r="J1145" s="12">
        <f t="shared" si="17"/>
        <v>9.0618292560153009</v>
      </c>
      <c r="K1145" s="7">
        <v>312740</v>
      </c>
      <c r="L1145" s="7">
        <v>57437</v>
      </c>
      <c r="M1145" s="7">
        <f>G1145-L1145</f>
        <v>327563</v>
      </c>
      <c r="N1145" s="7">
        <v>174865.0625</v>
      </c>
      <c r="O1145" s="22">
        <f>M1145/N1145</f>
        <v>1.873232967849138</v>
      </c>
      <c r="P1145" s="27">
        <v>2340</v>
      </c>
      <c r="Q1145" s="32">
        <f>M1145/P1145</f>
        <v>139.98418803418804</v>
      </c>
      <c r="R1145" s="37" t="s">
        <v>2380</v>
      </c>
      <c r="S1145" s="42">
        <f>ABS(O2306-O1145)*100</f>
        <v>49.487617780276352</v>
      </c>
      <c r="T1145" t="s">
        <v>32</v>
      </c>
      <c r="V1145" s="7">
        <v>54500</v>
      </c>
      <c r="W1145" t="s">
        <v>33</v>
      </c>
      <c r="X1145" s="17" t="s">
        <v>34</v>
      </c>
      <c r="Z1145" t="s">
        <v>1668</v>
      </c>
      <c r="AA1145">
        <v>401</v>
      </c>
      <c r="AB1145">
        <v>47</v>
      </c>
    </row>
    <row r="1146" spans="1:28" x14ac:dyDescent="0.25">
      <c r="A1146" t="s">
        <v>2436</v>
      </c>
      <c r="B1146" t="s">
        <v>2437</v>
      </c>
      <c r="C1146" s="17">
        <v>44783</v>
      </c>
      <c r="D1146" s="7">
        <v>352000</v>
      </c>
      <c r="E1146" t="s">
        <v>29</v>
      </c>
      <c r="F1146" t="s">
        <v>30</v>
      </c>
      <c r="G1146" s="7">
        <v>352000</v>
      </c>
      <c r="H1146" s="7">
        <v>174760</v>
      </c>
      <c r="I1146" s="12">
        <f>H1146/G1146*100</f>
        <v>49.647727272727273</v>
      </c>
      <c r="J1146" s="12">
        <f t="shared" si="17"/>
        <v>2.968639887244251E-2</v>
      </c>
      <c r="K1146" s="7">
        <v>349521</v>
      </c>
      <c r="L1146" s="7">
        <v>72959</v>
      </c>
      <c r="M1146" s="7">
        <f>G1146-L1146</f>
        <v>279041</v>
      </c>
      <c r="N1146" s="7">
        <v>189426.03125</v>
      </c>
      <c r="O1146" s="22">
        <f>M1146/N1146</f>
        <v>1.4730868727948392</v>
      </c>
      <c r="P1146" s="27">
        <v>2161</v>
      </c>
      <c r="Q1146" s="32">
        <f>M1146/P1146</f>
        <v>129.12586765386396</v>
      </c>
      <c r="R1146" s="37" t="s">
        <v>2380</v>
      </c>
      <c r="S1146" s="42">
        <f>ABS(O2306-O1146)*100</f>
        <v>9.4730082748464728</v>
      </c>
      <c r="T1146" t="s">
        <v>32</v>
      </c>
      <c r="V1146" s="7">
        <v>54500</v>
      </c>
      <c r="W1146" t="s">
        <v>33</v>
      </c>
      <c r="X1146" s="17" t="s">
        <v>34</v>
      </c>
      <c r="Z1146" t="s">
        <v>1668</v>
      </c>
      <c r="AA1146">
        <v>401</v>
      </c>
      <c r="AB1146">
        <v>50</v>
      </c>
    </row>
    <row r="1147" spans="1:28" x14ac:dyDescent="0.25">
      <c r="A1147" t="s">
        <v>2438</v>
      </c>
      <c r="B1147" t="s">
        <v>2439</v>
      </c>
      <c r="C1147" s="17">
        <v>44974</v>
      </c>
      <c r="D1147" s="7">
        <v>290000</v>
      </c>
      <c r="E1147" t="s">
        <v>29</v>
      </c>
      <c r="F1147" t="s">
        <v>30</v>
      </c>
      <c r="G1147" s="7">
        <v>290000</v>
      </c>
      <c r="H1147" s="7">
        <v>137440</v>
      </c>
      <c r="I1147" s="12">
        <f>H1147/G1147*100</f>
        <v>47.393103448275866</v>
      </c>
      <c r="J1147" s="12">
        <f t="shared" si="17"/>
        <v>2.2843102233238497</v>
      </c>
      <c r="K1147" s="7">
        <v>274883</v>
      </c>
      <c r="L1147" s="7">
        <v>60122</v>
      </c>
      <c r="M1147" s="7">
        <f>G1147-L1147</f>
        <v>229878</v>
      </c>
      <c r="N1147" s="7">
        <v>147096.578125</v>
      </c>
      <c r="O1147" s="22">
        <f>M1147/N1147</f>
        <v>1.562769188312823</v>
      </c>
      <c r="P1147" s="27">
        <v>1941</v>
      </c>
      <c r="Q1147" s="32">
        <f>M1147/P1147</f>
        <v>118.43276661514683</v>
      </c>
      <c r="R1147" s="37" t="s">
        <v>2380</v>
      </c>
      <c r="S1147" s="42">
        <f>ABS(O2306-O1147)*100</f>
        <v>18.44123982664485</v>
      </c>
      <c r="T1147" t="s">
        <v>156</v>
      </c>
      <c r="V1147" s="7">
        <v>54500</v>
      </c>
      <c r="W1147" t="s">
        <v>33</v>
      </c>
      <c r="X1147" s="17" t="s">
        <v>34</v>
      </c>
      <c r="Z1147" t="s">
        <v>1668</v>
      </c>
      <c r="AA1147">
        <v>401</v>
      </c>
      <c r="AB1147">
        <v>47</v>
      </c>
    </row>
    <row r="1148" spans="1:28" x14ac:dyDescent="0.25">
      <c r="A1148" t="s">
        <v>2440</v>
      </c>
      <c r="B1148" t="s">
        <v>2441</v>
      </c>
      <c r="C1148" s="17">
        <v>44427</v>
      </c>
      <c r="D1148" s="7">
        <v>318000</v>
      </c>
      <c r="E1148" t="s">
        <v>29</v>
      </c>
      <c r="F1148" t="s">
        <v>30</v>
      </c>
      <c r="G1148" s="7">
        <v>318000</v>
      </c>
      <c r="H1148" s="7">
        <v>159950</v>
      </c>
      <c r="I1148" s="12">
        <f>H1148/G1148*100</f>
        <v>50.29874213836478</v>
      </c>
      <c r="J1148" s="12">
        <f t="shared" si="17"/>
        <v>0.62132846676506404</v>
      </c>
      <c r="K1148" s="7">
        <v>319897</v>
      </c>
      <c r="L1148" s="7">
        <v>58535</v>
      </c>
      <c r="M1148" s="7">
        <f>G1148-L1148</f>
        <v>259465</v>
      </c>
      <c r="N1148" s="7">
        <v>179015.0625</v>
      </c>
      <c r="O1148" s="22">
        <f>M1148/N1148</f>
        <v>1.4494031752216381</v>
      </c>
      <c r="P1148" s="27">
        <v>2234</v>
      </c>
      <c r="Q1148" s="32">
        <f>M1148/P1148</f>
        <v>116.14368845120859</v>
      </c>
      <c r="R1148" s="37" t="s">
        <v>2380</v>
      </c>
      <c r="S1148" s="42">
        <f>ABS(O2306-O1148)*100</f>
        <v>7.1046385175263627</v>
      </c>
      <c r="T1148" t="s">
        <v>156</v>
      </c>
      <c r="V1148" s="7">
        <v>54500</v>
      </c>
      <c r="W1148" t="s">
        <v>33</v>
      </c>
      <c r="X1148" s="17" t="s">
        <v>34</v>
      </c>
      <c r="Z1148" t="s">
        <v>1668</v>
      </c>
      <c r="AA1148">
        <v>401</v>
      </c>
      <c r="AB1148">
        <v>47</v>
      </c>
    </row>
    <row r="1149" spans="1:28" x14ac:dyDescent="0.25">
      <c r="A1149" t="s">
        <v>2442</v>
      </c>
      <c r="B1149" t="s">
        <v>2443</v>
      </c>
      <c r="C1149" s="17">
        <v>44775</v>
      </c>
      <c r="D1149" s="7">
        <v>355000</v>
      </c>
      <c r="E1149" t="s">
        <v>29</v>
      </c>
      <c r="F1149" t="s">
        <v>30</v>
      </c>
      <c r="G1149" s="7">
        <v>355000</v>
      </c>
      <c r="H1149" s="7">
        <v>152970</v>
      </c>
      <c r="I1149" s="12">
        <f>H1149/G1149*100</f>
        <v>43.090140845070422</v>
      </c>
      <c r="J1149" s="12">
        <f t="shared" si="17"/>
        <v>6.5872728265292935</v>
      </c>
      <c r="K1149" s="7">
        <v>305945</v>
      </c>
      <c r="L1149" s="7">
        <v>58076</v>
      </c>
      <c r="M1149" s="7">
        <f>G1149-L1149</f>
        <v>296924</v>
      </c>
      <c r="N1149" s="7">
        <v>169773.28125</v>
      </c>
      <c r="O1149" s="22">
        <f>M1149/N1149</f>
        <v>1.7489442261692754</v>
      </c>
      <c r="P1149" s="27">
        <v>2580</v>
      </c>
      <c r="Q1149" s="32">
        <f>M1149/P1149</f>
        <v>115.08682170542636</v>
      </c>
      <c r="R1149" s="37" t="s">
        <v>2380</v>
      </c>
      <c r="S1149" s="42">
        <f>ABS(O2306-O1149)*100</f>
        <v>37.058743612290087</v>
      </c>
      <c r="T1149" t="s">
        <v>1552</v>
      </c>
      <c r="V1149" s="7">
        <v>54500</v>
      </c>
      <c r="W1149" t="s">
        <v>33</v>
      </c>
      <c r="X1149" s="17" t="s">
        <v>34</v>
      </c>
      <c r="Z1149" t="s">
        <v>1668</v>
      </c>
      <c r="AA1149">
        <v>401</v>
      </c>
      <c r="AB1149">
        <v>45</v>
      </c>
    </row>
    <row r="1150" spans="1:28" x14ac:dyDescent="0.25">
      <c r="A1150" t="s">
        <v>2444</v>
      </c>
      <c r="B1150" t="s">
        <v>2445</v>
      </c>
      <c r="C1150" s="17">
        <v>44869</v>
      </c>
      <c r="D1150" s="7">
        <v>340000</v>
      </c>
      <c r="E1150" t="s">
        <v>29</v>
      </c>
      <c r="F1150" t="s">
        <v>30</v>
      </c>
      <c r="G1150" s="7">
        <v>340000</v>
      </c>
      <c r="H1150" s="7">
        <v>148660</v>
      </c>
      <c r="I1150" s="12">
        <f>H1150/G1150*100</f>
        <v>43.723529411764709</v>
      </c>
      <c r="J1150" s="12">
        <f t="shared" si="17"/>
        <v>5.9538842598350072</v>
      </c>
      <c r="K1150" s="7">
        <v>297317</v>
      </c>
      <c r="L1150" s="7">
        <v>59238</v>
      </c>
      <c r="M1150" s="7">
        <f>G1150-L1150</f>
        <v>280762</v>
      </c>
      <c r="N1150" s="7">
        <v>163067.8125</v>
      </c>
      <c r="O1150" s="22">
        <f>M1150/N1150</f>
        <v>1.7217499621514822</v>
      </c>
      <c r="P1150" s="27">
        <v>1991</v>
      </c>
      <c r="Q1150" s="32">
        <f>M1150/P1150</f>
        <v>141.01557006529382</v>
      </c>
      <c r="R1150" s="37" t="s">
        <v>2380</v>
      </c>
      <c r="S1150" s="42">
        <f>ABS(O2306-O1150)*100</f>
        <v>34.339317210510778</v>
      </c>
      <c r="T1150" t="s">
        <v>32</v>
      </c>
      <c r="V1150" s="7">
        <v>54500</v>
      </c>
      <c r="W1150" t="s">
        <v>33</v>
      </c>
      <c r="X1150" s="17" t="s">
        <v>34</v>
      </c>
      <c r="Z1150" t="s">
        <v>1668</v>
      </c>
      <c r="AA1150">
        <v>401</v>
      </c>
      <c r="AB1150">
        <v>50</v>
      </c>
    </row>
    <row r="1151" spans="1:28" x14ac:dyDescent="0.25">
      <c r="A1151" t="s">
        <v>2446</v>
      </c>
      <c r="B1151" t="s">
        <v>2447</v>
      </c>
      <c r="C1151" s="17">
        <v>44449</v>
      </c>
      <c r="D1151" s="7">
        <v>130000</v>
      </c>
      <c r="E1151" t="s">
        <v>29</v>
      </c>
      <c r="F1151" t="s">
        <v>30</v>
      </c>
      <c r="G1151" s="7">
        <v>130000</v>
      </c>
      <c r="H1151" s="7">
        <v>68690</v>
      </c>
      <c r="I1151" s="12">
        <f>H1151/G1151*100</f>
        <v>52.838461538461537</v>
      </c>
      <c r="J1151" s="12">
        <f t="shared" si="17"/>
        <v>3.1610478668618214</v>
      </c>
      <c r="K1151" s="7">
        <v>137382</v>
      </c>
      <c r="L1151" s="7">
        <v>26856</v>
      </c>
      <c r="M1151" s="7">
        <f>G1151-L1151</f>
        <v>103144</v>
      </c>
      <c r="N1151" s="7">
        <v>124186.515625</v>
      </c>
      <c r="O1151" s="22">
        <f>M1151/N1151</f>
        <v>0.83055716219189957</v>
      </c>
      <c r="P1151" s="27">
        <v>1320</v>
      </c>
      <c r="Q1151" s="32">
        <f>M1151/P1151</f>
        <v>78.139393939393941</v>
      </c>
      <c r="R1151" s="37" t="s">
        <v>2448</v>
      </c>
      <c r="S1151" s="42">
        <f>ABS(O2306-O1151)*100</f>
        <v>54.779962785447488</v>
      </c>
      <c r="T1151" t="s">
        <v>97</v>
      </c>
      <c r="V1151" s="7">
        <v>25000</v>
      </c>
      <c r="W1151" t="s">
        <v>33</v>
      </c>
      <c r="X1151" s="17" t="s">
        <v>34</v>
      </c>
      <c r="Z1151" t="s">
        <v>99</v>
      </c>
      <c r="AA1151">
        <v>407</v>
      </c>
      <c r="AB1151">
        <v>53</v>
      </c>
    </row>
    <row r="1152" spans="1:28" x14ac:dyDescent="0.25">
      <c r="A1152" t="s">
        <v>2449</v>
      </c>
      <c r="B1152" t="s">
        <v>2450</v>
      </c>
      <c r="C1152" s="17">
        <v>44985</v>
      </c>
      <c r="D1152" s="7">
        <v>125000</v>
      </c>
      <c r="E1152" t="s">
        <v>29</v>
      </c>
      <c r="F1152" t="s">
        <v>30</v>
      </c>
      <c r="G1152" s="7">
        <v>125000</v>
      </c>
      <c r="H1152" s="7">
        <v>66080</v>
      </c>
      <c r="I1152" s="12">
        <f>H1152/G1152*100</f>
        <v>52.863999999999997</v>
      </c>
      <c r="J1152" s="12">
        <f t="shared" si="17"/>
        <v>3.1865863284002813</v>
      </c>
      <c r="K1152" s="7">
        <v>132154</v>
      </c>
      <c r="L1152" s="7">
        <v>26856</v>
      </c>
      <c r="M1152" s="7">
        <f>G1152-L1152</f>
        <v>98144</v>
      </c>
      <c r="N1152" s="7">
        <v>118312.359375</v>
      </c>
      <c r="O1152" s="22">
        <f>M1152/N1152</f>
        <v>0.82953294582626946</v>
      </c>
      <c r="P1152" s="27">
        <v>1191</v>
      </c>
      <c r="Q1152" s="32">
        <f>M1152/P1152</f>
        <v>82.404701931150299</v>
      </c>
      <c r="R1152" s="37" t="s">
        <v>2448</v>
      </c>
      <c r="S1152" s="42">
        <f>ABS(O2306-O1152)*100</f>
        <v>54.882384422010503</v>
      </c>
      <c r="T1152" t="s">
        <v>97</v>
      </c>
      <c r="V1152" s="7">
        <v>25000</v>
      </c>
      <c r="W1152" t="s">
        <v>33</v>
      </c>
      <c r="X1152" s="17" t="s">
        <v>34</v>
      </c>
      <c r="Z1152" t="s">
        <v>99</v>
      </c>
      <c r="AA1152">
        <v>407</v>
      </c>
      <c r="AB1152">
        <v>53</v>
      </c>
    </row>
    <row r="1153" spans="1:28" x14ac:dyDescent="0.25">
      <c r="A1153" t="s">
        <v>2451</v>
      </c>
      <c r="B1153" t="s">
        <v>2452</v>
      </c>
      <c r="C1153" s="17">
        <v>44336</v>
      </c>
      <c r="D1153" s="7">
        <v>133000</v>
      </c>
      <c r="E1153" t="s">
        <v>29</v>
      </c>
      <c r="F1153" t="s">
        <v>30</v>
      </c>
      <c r="G1153" s="7">
        <v>133000</v>
      </c>
      <c r="H1153" s="7">
        <v>68840</v>
      </c>
      <c r="I1153" s="12">
        <f>H1153/G1153*100</f>
        <v>51.759398496240607</v>
      </c>
      <c r="J1153" s="12">
        <f t="shared" si="17"/>
        <v>2.081984824640891</v>
      </c>
      <c r="K1153" s="7">
        <v>137674</v>
      </c>
      <c r="L1153" s="7">
        <v>26856</v>
      </c>
      <c r="M1153" s="7">
        <f>G1153-L1153</f>
        <v>106144</v>
      </c>
      <c r="N1153" s="7">
        <v>124514.609375</v>
      </c>
      <c r="O1153" s="22">
        <f>M1153/N1153</f>
        <v>0.85246221734773842</v>
      </c>
      <c r="P1153" s="27">
        <v>1311</v>
      </c>
      <c r="Q1153" s="32">
        <f>M1153/P1153</f>
        <v>80.964149504195277</v>
      </c>
      <c r="R1153" s="37" t="s">
        <v>2448</v>
      </c>
      <c r="S1153" s="42">
        <f>ABS(O2306-O1153)*100</f>
        <v>52.589457269863601</v>
      </c>
      <c r="T1153" t="s">
        <v>97</v>
      </c>
      <c r="V1153" s="7">
        <v>25000</v>
      </c>
      <c r="W1153" t="s">
        <v>33</v>
      </c>
      <c r="X1153" s="17" t="s">
        <v>34</v>
      </c>
      <c r="Z1153" t="s">
        <v>99</v>
      </c>
      <c r="AA1153">
        <v>407</v>
      </c>
      <c r="AB1153">
        <v>53</v>
      </c>
    </row>
    <row r="1154" spans="1:28" x14ac:dyDescent="0.25">
      <c r="A1154" t="s">
        <v>2453</v>
      </c>
      <c r="B1154" t="s">
        <v>2454</v>
      </c>
      <c r="C1154" s="17">
        <v>44291</v>
      </c>
      <c r="D1154" s="7">
        <v>132000</v>
      </c>
      <c r="E1154" t="s">
        <v>29</v>
      </c>
      <c r="F1154" t="s">
        <v>30</v>
      </c>
      <c r="G1154" s="7">
        <v>132000</v>
      </c>
      <c r="H1154" s="7">
        <v>69090</v>
      </c>
      <c r="I1154" s="12">
        <f>H1154/G1154*100</f>
        <v>52.340909090909093</v>
      </c>
      <c r="J1154" s="12">
        <f t="shared" si="17"/>
        <v>2.6634954193093776</v>
      </c>
      <c r="K1154" s="7">
        <v>138184</v>
      </c>
      <c r="L1154" s="7">
        <v>26856</v>
      </c>
      <c r="M1154" s="7">
        <f>G1154-L1154</f>
        <v>105144</v>
      </c>
      <c r="N1154" s="7">
        <v>125087.640625</v>
      </c>
      <c r="O1154" s="22">
        <f>M1154/N1154</f>
        <v>0.84056266050465367</v>
      </c>
      <c r="P1154" s="27">
        <v>1309</v>
      </c>
      <c r="Q1154" s="32">
        <f>M1154/P1154</f>
        <v>80.323911382734906</v>
      </c>
      <c r="R1154" s="37" t="s">
        <v>2448</v>
      </c>
      <c r="S1154" s="42">
        <f>ABS(O2306-O1154)*100</f>
        <v>53.779412954172081</v>
      </c>
      <c r="T1154" t="s">
        <v>97</v>
      </c>
      <c r="V1154" s="7">
        <v>25000</v>
      </c>
      <c r="W1154" t="s">
        <v>33</v>
      </c>
      <c r="X1154" s="17" t="s">
        <v>34</v>
      </c>
      <c r="Z1154" t="s">
        <v>99</v>
      </c>
      <c r="AA1154">
        <v>407</v>
      </c>
      <c r="AB1154">
        <v>53</v>
      </c>
    </row>
    <row r="1155" spans="1:28" x14ac:dyDescent="0.25">
      <c r="A1155" t="s">
        <v>2455</v>
      </c>
      <c r="B1155" t="s">
        <v>2456</v>
      </c>
      <c r="C1155" s="17">
        <v>44509</v>
      </c>
      <c r="D1155" s="7">
        <v>115500</v>
      </c>
      <c r="E1155" t="s">
        <v>29</v>
      </c>
      <c r="F1155" t="s">
        <v>30</v>
      </c>
      <c r="G1155" s="7">
        <v>115500</v>
      </c>
      <c r="H1155" s="7">
        <v>53480</v>
      </c>
      <c r="I1155" s="12">
        <f>H1155/G1155*100</f>
        <v>46.303030303030305</v>
      </c>
      <c r="J1155" s="12">
        <f t="shared" ref="J1155:J1218" si="18">+ABS(I1155-$I$2311)</f>
        <v>3.3743833685694113</v>
      </c>
      <c r="K1155" s="7">
        <v>106959</v>
      </c>
      <c r="L1155" s="7">
        <v>26856</v>
      </c>
      <c r="M1155" s="7">
        <f>G1155-L1155</f>
        <v>88644</v>
      </c>
      <c r="N1155" s="7">
        <v>90003.3671875</v>
      </c>
      <c r="O1155" s="22">
        <f>M1155/N1155</f>
        <v>0.98489648520962458</v>
      </c>
      <c r="P1155" s="27">
        <v>972</v>
      </c>
      <c r="Q1155" s="32">
        <f>M1155/P1155</f>
        <v>91.197530864197532</v>
      </c>
      <c r="R1155" s="37" t="s">
        <v>2448</v>
      </c>
      <c r="S1155" s="42">
        <f>ABS(O2306-O1155)*100</f>
        <v>39.346030483674987</v>
      </c>
      <c r="T1155" t="s">
        <v>97</v>
      </c>
      <c r="V1155" s="7">
        <v>25000</v>
      </c>
      <c r="W1155" t="s">
        <v>33</v>
      </c>
      <c r="X1155" s="17" t="s">
        <v>34</v>
      </c>
      <c r="Z1155" t="s">
        <v>99</v>
      </c>
      <c r="AA1155">
        <v>407</v>
      </c>
      <c r="AB1155">
        <v>50</v>
      </c>
    </row>
    <row r="1156" spans="1:28" x14ac:dyDescent="0.25">
      <c r="A1156" t="s">
        <v>2457</v>
      </c>
      <c r="B1156" t="s">
        <v>2456</v>
      </c>
      <c r="C1156" s="17">
        <v>44498</v>
      </c>
      <c r="D1156" s="7">
        <v>118000</v>
      </c>
      <c r="E1156" t="s">
        <v>29</v>
      </c>
      <c r="F1156" t="s">
        <v>30</v>
      </c>
      <c r="G1156" s="7">
        <v>118000</v>
      </c>
      <c r="H1156" s="7">
        <v>53450</v>
      </c>
      <c r="I1156" s="12">
        <f>H1156/G1156*100</f>
        <v>45.296610169491522</v>
      </c>
      <c r="J1156" s="12">
        <f t="shared" si="18"/>
        <v>4.3808035021081935</v>
      </c>
      <c r="K1156" s="7">
        <v>106903</v>
      </c>
      <c r="L1156" s="7">
        <v>26856</v>
      </c>
      <c r="M1156" s="7">
        <f>G1156-L1156</f>
        <v>91144</v>
      </c>
      <c r="N1156" s="7">
        <v>89940.453125</v>
      </c>
      <c r="O1156" s="22">
        <f>M1156/N1156</f>
        <v>1.0133815967474313</v>
      </c>
      <c r="P1156" s="27">
        <v>972</v>
      </c>
      <c r="Q1156" s="32">
        <f>M1156/P1156</f>
        <v>93.769547325102877</v>
      </c>
      <c r="R1156" s="37" t="s">
        <v>2448</v>
      </c>
      <c r="S1156" s="42">
        <f>ABS(O2306-O1156)*100</f>
        <v>36.49751932989431</v>
      </c>
      <c r="T1156" t="s">
        <v>97</v>
      </c>
      <c r="V1156" s="7">
        <v>25000</v>
      </c>
      <c r="W1156" t="s">
        <v>33</v>
      </c>
      <c r="X1156" s="17" t="s">
        <v>34</v>
      </c>
      <c r="Z1156" t="s">
        <v>99</v>
      </c>
      <c r="AA1156">
        <v>407</v>
      </c>
      <c r="AB1156">
        <v>50</v>
      </c>
    </row>
    <row r="1157" spans="1:28" x14ac:dyDescent="0.25">
      <c r="A1157" t="s">
        <v>2458</v>
      </c>
      <c r="B1157" t="s">
        <v>2459</v>
      </c>
      <c r="C1157" s="17">
        <v>44419</v>
      </c>
      <c r="D1157" s="7">
        <v>113000</v>
      </c>
      <c r="E1157" t="s">
        <v>29</v>
      </c>
      <c r="F1157" t="s">
        <v>30</v>
      </c>
      <c r="G1157" s="7">
        <v>113000</v>
      </c>
      <c r="H1157" s="7">
        <v>53450</v>
      </c>
      <c r="I1157" s="12">
        <f>H1157/G1157*100</f>
        <v>47.300884955752217</v>
      </c>
      <c r="J1157" s="12">
        <f t="shared" si="18"/>
        <v>2.376528715847499</v>
      </c>
      <c r="K1157" s="7">
        <v>106903</v>
      </c>
      <c r="L1157" s="7">
        <v>26856</v>
      </c>
      <c r="M1157" s="7">
        <f>G1157-L1157</f>
        <v>86144</v>
      </c>
      <c r="N1157" s="7">
        <v>89940.453125</v>
      </c>
      <c r="O1157" s="22">
        <f>M1157/N1157</f>
        <v>0.9577892595257036</v>
      </c>
      <c r="P1157" s="27">
        <v>972</v>
      </c>
      <c r="Q1157" s="32">
        <f>M1157/P1157</f>
        <v>88.625514403292186</v>
      </c>
      <c r="R1157" s="37" t="s">
        <v>2448</v>
      </c>
      <c r="S1157" s="42">
        <f>ABS(O2306-O1157)*100</f>
        <v>42.056753052067087</v>
      </c>
      <c r="T1157" t="s">
        <v>97</v>
      </c>
      <c r="V1157" s="7">
        <v>25000</v>
      </c>
      <c r="W1157" t="s">
        <v>33</v>
      </c>
      <c r="X1157" s="17" t="s">
        <v>34</v>
      </c>
      <c r="Z1157" t="s">
        <v>99</v>
      </c>
      <c r="AA1157">
        <v>407</v>
      </c>
      <c r="AB1157">
        <v>50</v>
      </c>
    </row>
    <row r="1158" spans="1:28" x14ac:dyDescent="0.25">
      <c r="A1158" t="s">
        <v>2460</v>
      </c>
      <c r="B1158" t="s">
        <v>2459</v>
      </c>
      <c r="C1158" s="17">
        <v>44831</v>
      </c>
      <c r="D1158" s="7">
        <v>106000</v>
      </c>
      <c r="E1158" t="s">
        <v>29</v>
      </c>
      <c r="F1158" t="s">
        <v>30</v>
      </c>
      <c r="G1158" s="7">
        <v>106000</v>
      </c>
      <c r="H1158" s="7">
        <v>64430</v>
      </c>
      <c r="I1158" s="12">
        <f>H1158/G1158*100</f>
        <v>60.783018867924532</v>
      </c>
      <c r="J1158" s="12">
        <f t="shared" si="18"/>
        <v>11.105605196324817</v>
      </c>
      <c r="K1158" s="7">
        <v>128864</v>
      </c>
      <c r="L1158" s="7">
        <v>26856</v>
      </c>
      <c r="M1158" s="7">
        <f>G1158-L1158</f>
        <v>79144</v>
      </c>
      <c r="N1158" s="7">
        <v>114615.7265625</v>
      </c>
      <c r="O1158" s="22">
        <f>M1158/N1158</f>
        <v>0.69051606069820393</v>
      </c>
      <c r="P1158" s="27">
        <v>1192</v>
      </c>
      <c r="Q1158" s="32">
        <f>M1158/P1158</f>
        <v>66.395973154362423</v>
      </c>
      <c r="R1158" s="37" t="s">
        <v>2448</v>
      </c>
      <c r="S1158" s="42">
        <f>ABS(O2306-O1158)*100</f>
        <v>68.784072934817047</v>
      </c>
      <c r="T1158" t="s">
        <v>97</v>
      </c>
      <c r="V1158" s="7">
        <v>25000</v>
      </c>
      <c r="W1158" t="s">
        <v>33</v>
      </c>
      <c r="X1158" s="17" t="s">
        <v>34</v>
      </c>
      <c r="Z1158" t="s">
        <v>99</v>
      </c>
      <c r="AA1158">
        <v>407</v>
      </c>
      <c r="AB1158">
        <v>53</v>
      </c>
    </row>
    <row r="1159" spans="1:28" x14ac:dyDescent="0.25">
      <c r="A1159" t="s">
        <v>2461</v>
      </c>
      <c r="B1159" t="s">
        <v>2462</v>
      </c>
      <c r="C1159" s="17">
        <v>44741</v>
      </c>
      <c r="D1159" s="7">
        <v>140000</v>
      </c>
      <c r="E1159" t="s">
        <v>29</v>
      </c>
      <c r="F1159" t="s">
        <v>30</v>
      </c>
      <c r="G1159" s="7">
        <v>140000</v>
      </c>
      <c r="H1159" s="7">
        <v>69090</v>
      </c>
      <c r="I1159" s="12">
        <f>H1159/G1159*100</f>
        <v>49.35</v>
      </c>
      <c r="J1159" s="12">
        <f t="shared" si="18"/>
        <v>0.32741367159971446</v>
      </c>
      <c r="K1159" s="7">
        <v>138184</v>
      </c>
      <c r="L1159" s="7">
        <v>26856</v>
      </c>
      <c r="M1159" s="7">
        <f>G1159-L1159</f>
        <v>113144</v>
      </c>
      <c r="N1159" s="7">
        <v>125087.640625</v>
      </c>
      <c r="O1159" s="22">
        <f>M1159/N1159</f>
        <v>0.90451781994349212</v>
      </c>
      <c r="P1159" s="27">
        <v>1309</v>
      </c>
      <c r="Q1159" s="32">
        <f>M1159/P1159</f>
        <v>86.435446906035139</v>
      </c>
      <c r="R1159" s="37" t="s">
        <v>2448</v>
      </c>
      <c r="S1159" s="42">
        <f>ABS(O2306-O1159)*100</f>
        <v>47.383897010288237</v>
      </c>
      <c r="T1159" t="s">
        <v>97</v>
      </c>
      <c r="V1159" s="7">
        <v>25000</v>
      </c>
      <c r="W1159" t="s">
        <v>33</v>
      </c>
      <c r="X1159" s="17" t="s">
        <v>34</v>
      </c>
      <c r="Z1159" t="s">
        <v>99</v>
      </c>
      <c r="AA1159">
        <v>407</v>
      </c>
      <c r="AB1159">
        <v>53</v>
      </c>
    </row>
    <row r="1160" spans="1:28" x14ac:dyDescent="0.25">
      <c r="A1160" t="s">
        <v>2463</v>
      </c>
      <c r="B1160" t="s">
        <v>2462</v>
      </c>
      <c r="C1160" s="17">
        <v>44895</v>
      </c>
      <c r="D1160" s="7">
        <v>140000</v>
      </c>
      <c r="E1160" t="s">
        <v>29</v>
      </c>
      <c r="F1160" t="s">
        <v>30</v>
      </c>
      <c r="G1160" s="7">
        <v>140000</v>
      </c>
      <c r="H1160" s="7">
        <v>69090</v>
      </c>
      <c r="I1160" s="12">
        <f>H1160/G1160*100</f>
        <v>49.35</v>
      </c>
      <c r="J1160" s="12">
        <f t="shared" si="18"/>
        <v>0.32741367159971446</v>
      </c>
      <c r="K1160" s="7">
        <v>138184</v>
      </c>
      <c r="L1160" s="7">
        <v>26856</v>
      </c>
      <c r="M1160" s="7">
        <f>G1160-L1160</f>
        <v>113144</v>
      </c>
      <c r="N1160" s="7">
        <v>125087.640625</v>
      </c>
      <c r="O1160" s="22">
        <f>M1160/N1160</f>
        <v>0.90451781994349212</v>
      </c>
      <c r="P1160" s="27">
        <v>1309</v>
      </c>
      <c r="Q1160" s="32">
        <f>M1160/P1160</f>
        <v>86.435446906035139</v>
      </c>
      <c r="R1160" s="37" t="s">
        <v>2448</v>
      </c>
      <c r="S1160" s="42">
        <f>ABS(O2306-O1160)*100</f>
        <v>47.383897010288237</v>
      </c>
      <c r="T1160" t="s">
        <v>97</v>
      </c>
      <c r="V1160" s="7">
        <v>25000</v>
      </c>
      <c r="W1160" t="s">
        <v>33</v>
      </c>
      <c r="X1160" s="17" t="s">
        <v>34</v>
      </c>
      <c r="Z1160" t="s">
        <v>99</v>
      </c>
      <c r="AA1160">
        <v>407</v>
      </c>
      <c r="AB1160">
        <v>53</v>
      </c>
    </row>
    <row r="1161" spans="1:28" x14ac:dyDescent="0.25">
      <c r="A1161" t="s">
        <v>2464</v>
      </c>
      <c r="B1161" t="s">
        <v>2462</v>
      </c>
      <c r="C1161" s="17">
        <v>44327</v>
      </c>
      <c r="D1161" s="7">
        <v>125000</v>
      </c>
      <c r="E1161" t="s">
        <v>29</v>
      </c>
      <c r="F1161" t="s">
        <v>30</v>
      </c>
      <c r="G1161" s="7">
        <v>125000</v>
      </c>
      <c r="H1161" s="7">
        <v>68840</v>
      </c>
      <c r="I1161" s="12">
        <f>H1161/G1161*100</f>
        <v>55.071999999999996</v>
      </c>
      <c r="J1161" s="12">
        <f t="shared" si="18"/>
        <v>5.3945863284002797</v>
      </c>
      <c r="K1161" s="7">
        <v>137676</v>
      </c>
      <c r="L1161" s="7">
        <v>26856</v>
      </c>
      <c r="M1161" s="7">
        <f>G1161-L1161</f>
        <v>98144</v>
      </c>
      <c r="N1161" s="7">
        <v>124516.8515625</v>
      </c>
      <c r="O1161" s="22">
        <f>M1161/N1161</f>
        <v>0.78819853512548532</v>
      </c>
      <c r="P1161" s="27">
        <v>1309</v>
      </c>
      <c r="Q1161" s="32">
        <f>M1161/P1161</f>
        <v>74.976317799847209</v>
      </c>
      <c r="R1161" s="37" t="s">
        <v>2448</v>
      </c>
      <c r="S1161" s="42">
        <f>ABS(O2306-O1161)*100</f>
        <v>59.015825492088915</v>
      </c>
      <c r="T1161" t="s">
        <v>97</v>
      </c>
      <c r="V1161" s="7">
        <v>25000</v>
      </c>
      <c r="W1161" t="s">
        <v>33</v>
      </c>
      <c r="X1161" s="17" t="s">
        <v>34</v>
      </c>
      <c r="Z1161" t="s">
        <v>99</v>
      </c>
      <c r="AA1161">
        <v>407</v>
      </c>
      <c r="AB1161">
        <v>53</v>
      </c>
    </row>
    <row r="1162" spans="1:28" x14ac:dyDescent="0.25">
      <c r="A1162" t="s">
        <v>2465</v>
      </c>
      <c r="B1162" t="s">
        <v>2466</v>
      </c>
      <c r="C1162" s="17">
        <v>44911</v>
      </c>
      <c r="D1162" s="7">
        <v>206000</v>
      </c>
      <c r="E1162" t="s">
        <v>29</v>
      </c>
      <c r="F1162" t="s">
        <v>30</v>
      </c>
      <c r="G1162" s="7">
        <v>206000</v>
      </c>
      <c r="H1162" s="7">
        <v>80570</v>
      </c>
      <c r="I1162" s="12">
        <f>H1162/G1162*100</f>
        <v>39.111650485436897</v>
      </c>
      <c r="J1162" s="12">
        <f t="shared" si="18"/>
        <v>10.565763186162819</v>
      </c>
      <c r="K1162" s="7">
        <v>161144</v>
      </c>
      <c r="L1162" s="7">
        <v>26856</v>
      </c>
      <c r="M1162" s="7">
        <f>G1162-L1162</f>
        <v>179144</v>
      </c>
      <c r="N1162" s="7">
        <v>150885.390625</v>
      </c>
      <c r="O1162" s="22">
        <f>M1162/N1162</f>
        <v>1.1872852584199618</v>
      </c>
      <c r="P1162" s="27">
        <v>1850</v>
      </c>
      <c r="Q1162" s="32">
        <f>M1162/P1162</f>
        <v>96.834594594594591</v>
      </c>
      <c r="R1162" s="37" t="s">
        <v>2448</v>
      </c>
      <c r="S1162" s="42">
        <f>ABS(O2306-O1162)*100</f>
        <v>19.107153162641268</v>
      </c>
      <c r="T1162" t="s">
        <v>97</v>
      </c>
      <c r="V1162" s="7">
        <v>25000</v>
      </c>
      <c r="W1162" t="s">
        <v>33</v>
      </c>
      <c r="X1162" s="17" t="s">
        <v>34</v>
      </c>
      <c r="Z1162" t="s">
        <v>99</v>
      </c>
      <c r="AA1162">
        <v>407</v>
      </c>
      <c r="AB1162">
        <v>53</v>
      </c>
    </row>
    <row r="1163" spans="1:28" x14ac:dyDescent="0.25">
      <c r="A1163" t="s">
        <v>2467</v>
      </c>
      <c r="B1163" t="s">
        <v>2468</v>
      </c>
      <c r="C1163" s="17">
        <v>44407</v>
      </c>
      <c r="D1163" s="7">
        <v>137000</v>
      </c>
      <c r="E1163" t="s">
        <v>29</v>
      </c>
      <c r="F1163" t="s">
        <v>30</v>
      </c>
      <c r="G1163" s="7">
        <v>137000</v>
      </c>
      <c r="H1163" s="7">
        <v>66870</v>
      </c>
      <c r="I1163" s="12">
        <f>H1163/G1163*100</f>
        <v>48.810218978102185</v>
      </c>
      <c r="J1163" s="12">
        <f t="shared" si="18"/>
        <v>0.86719469349753098</v>
      </c>
      <c r="K1163" s="7">
        <v>133741</v>
      </c>
      <c r="L1163" s="7">
        <v>26856</v>
      </c>
      <c r="M1163" s="7">
        <f>G1163-L1163</f>
        <v>110144</v>
      </c>
      <c r="N1163" s="7">
        <v>120095.5078125</v>
      </c>
      <c r="O1163" s="22">
        <f>M1163/N1163</f>
        <v>0.91713671898505256</v>
      </c>
      <c r="P1163" s="27">
        <v>1259</v>
      </c>
      <c r="Q1163" s="32">
        <f>M1163/P1163</f>
        <v>87.485305798252583</v>
      </c>
      <c r="R1163" s="37" t="s">
        <v>2448</v>
      </c>
      <c r="S1163" s="42">
        <f>ABS(O2306-O1163)*100</f>
        <v>46.122007106132187</v>
      </c>
      <c r="T1163" t="s">
        <v>97</v>
      </c>
      <c r="V1163" s="7">
        <v>25000</v>
      </c>
      <c r="W1163" t="s">
        <v>33</v>
      </c>
      <c r="X1163" s="17" t="s">
        <v>34</v>
      </c>
      <c r="Z1163" t="s">
        <v>99</v>
      </c>
      <c r="AA1163">
        <v>407</v>
      </c>
      <c r="AB1163">
        <v>53</v>
      </c>
    </row>
    <row r="1164" spans="1:28" x14ac:dyDescent="0.25">
      <c r="A1164" t="s">
        <v>2469</v>
      </c>
      <c r="B1164" t="s">
        <v>2470</v>
      </c>
      <c r="C1164" s="17">
        <v>44589</v>
      </c>
      <c r="D1164" s="7">
        <v>80000</v>
      </c>
      <c r="E1164" t="s">
        <v>29</v>
      </c>
      <c r="F1164" t="s">
        <v>30</v>
      </c>
      <c r="G1164" s="7">
        <v>80000</v>
      </c>
      <c r="H1164" s="7">
        <v>47770</v>
      </c>
      <c r="I1164" s="12">
        <f>H1164/G1164*100</f>
        <v>59.712499999999999</v>
      </c>
      <c r="J1164" s="12">
        <f t="shared" si="18"/>
        <v>10.035086328400283</v>
      </c>
      <c r="K1164" s="7">
        <v>95537</v>
      </c>
      <c r="L1164" s="7">
        <v>26466</v>
      </c>
      <c r="M1164" s="7">
        <f>G1164-L1164</f>
        <v>53534</v>
      </c>
      <c r="N1164" s="7">
        <v>83218.0703125</v>
      </c>
      <c r="O1164" s="22">
        <f>M1164/N1164</f>
        <v>0.64329778134688109</v>
      </c>
      <c r="P1164" s="27">
        <v>905</v>
      </c>
      <c r="Q1164" s="32">
        <f>M1164/P1164</f>
        <v>59.153591160220998</v>
      </c>
      <c r="R1164" s="37" t="s">
        <v>2471</v>
      </c>
      <c r="S1164" s="42">
        <f>ABS(O2306-O1164)*100</f>
        <v>73.505900869949343</v>
      </c>
      <c r="T1164" t="s">
        <v>97</v>
      </c>
      <c r="V1164" s="7">
        <v>25000</v>
      </c>
      <c r="W1164" t="s">
        <v>33</v>
      </c>
      <c r="X1164" s="17" t="s">
        <v>34</v>
      </c>
      <c r="Z1164" t="s">
        <v>99</v>
      </c>
      <c r="AA1164">
        <v>407</v>
      </c>
      <c r="AB1164">
        <v>58</v>
      </c>
    </row>
    <row r="1165" spans="1:28" x14ac:dyDescent="0.25">
      <c r="A1165" t="s">
        <v>2472</v>
      </c>
      <c r="B1165" t="s">
        <v>2470</v>
      </c>
      <c r="C1165" s="17">
        <v>44294</v>
      </c>
      <c r="D1165" s="7">
        <v>80000</v>
      </c>
      <c r="E1165" t="s">
        <v>29</v>
      </c>
      <c r="F1165" t="s">
        <v>30</v>
      </c>
      <c r="G1165" s="7">
        <v>80000</v>
      </c>
      <c r="H1165" s="7">
        <v>40620</v>
      </c>
      <c r="I1165" s="12">
        <f>H1165/G1165*100</f>
        <v>50.775000000000006</v>
      </c>
      <c r="J1165" s="12">
        <f t="shared" si="18"/>
        <v>1.0975863284002898</v>
      </c>
      <c r="K1165" s="7">
        <v>81233</v>
      </c>
      <c r="L1165" s="7">
        <v>26200</v>
      </c>
      <c r="M1165" s="7">
        <f>G1165-L1165</f>
        <v>53800</v>
      </c>
      <c r="N1165" s="7">
        <v>66304.8203125</v>
      </c>
      <c r="O1165" s="22">
        <f>M1165/N1165</f>
        <v>0.81140405398033255</v>
      </c>
      <c r="P1165" s="27">
        <v>691</v>
      </c>
      <c r="Q1165" s="32">
        <f>M1165/P1165</f>
        <v>77.858176555716355</v>
      </c>
      <c r="R1165" s="37" t="s">
        <v>2471</v>
      </c>
      <c r="S1165" s="42">
        <f>ABS(O2306-O1165)*100</f>
        <v>56.695273606604189</v>
      </c>
      <c r="T1165" t="s">
        <v>97</v>
      </c>
      <c r="V1165" s="7">
        <v>25000</v>
      </c>
      <c r="W1165" t="s">
        <v>33</v>
      </c>
      <c r="X1165" s="17" t="s">
        <v>34</v>
      </c>
      <c r="Z1165" t="s">
        <v>99</v>
      </c>
      <c r="AA1165">
        <v>407</v>
      </c>
      <c r="AB1165">
        <v>58</v>
      </c>
    </row>
    <row r="1166" spans="1:28" x14ac:dyDescent="0.25">
      <c r="A1166" t="s">
        <v>2473</v>
      </c>
      <c r="B1166" t="s">
        <v>2470</v>
      </c>
      <c r="C1166" s="17">
        <v>44629</v>
      </c>
      <c r="D1166" s="7">
        <v>121500</v>
      </c>
      <c r="E1166" t="s">
        <v>29</v>
      </c>
      <c r="F1166" t="s">
        <v>30</v>
      </c>
      <c r="G1166" s="7">
        <v>121500</v>
      </c>
      <c r="H1166" s="7">
        <v>48170</v>
      </c>
      <c r="I1166" s="12">
        <f>H1166/G1166*100</f>
        <v>39.646090534979422</v>
      </c>
      <c r="J1166" s="12">
        <f t="shared" si="18"/>
        <v>10.031323136620294</v>
      </c>
      <c r="K1166" s="7">
        <v>96337</v>
      </c>
      <c r="L1166" s="7">
        <v>26200</v>
      </c>
      <c r="M1166" s="7">
        <f>G1166-L1166</f>
        <v>95300</v>
      </c>
      <c r="N1166" s="7">
        <v>84502.40625</v>
      </c>
      <c r="O1166" s="22">
        <f>M1166/N1166</f>
        <v>1.1277785358922841</v>
      </c>
      <c r="P1166" s="27">
        <v>924</v>
      </c>
      <c r="Q1166" s="32">
        <f>M1166/P1166</f>
        <v>103.13852813852814</v>
      </c>
      <c r="R1166" s="37" t="s">
        <v>2471</v>
      </c>
      <c r="S1166" s="42">
        <f>ABS(O2306-O1166)*100</f>
        <v>25.057825415409042</v>
      </c>
      <c r="T1166" t="s">
        <v>97</v>
      </c>
      <c r="V1166" s="7">
        <v>25000</v>
      </c>
      <c r="W1166" t="s">
        <v>33</v>
      </c>
      <c r="X1166" s="17" t="s">
        <v>34</v>
      </c>
      <c r="Z1166" t="s">
        <v>99</v>
      </c>
      <c r="AA1166">
        <v>407</v>
      </c>
      <c r="AB1166">
        <v>58</v>
      </c>
    </row>
    <row r="1167" spans="1:28" x14ac:dyDescent="0.25">
      <c r="A1167" t="s">
        <v>2474</v>
      </c>
      <c r="B1167" t="s">
        <v>2475</v>
      </c>
      <c r="C1167" s="17">
        <v>44501</v>
      </c>
      <c r="D1167" s="7">
        <v>105000</v>
      </c>
      <c r="E1167" t="s">
        <v>29</v>
      </c>
      <c r="F1167" t="s">
        <v>30</v>
      </c>
      <c r="G1167" s="7">
        <v>105000</v>
      </c>
      <c r="H1167" s="7">
        <v>47770</v>
      </c>
      <c r="I1167" s="12">
        <f>H1167/G1167*100</f>
        <v>45.495238095238093</v>
      </c>
      <c r="J1167" s="12">
        <f t="shared" si="18"/>
        <v>4.1821755763616224</v>
      </c>
      <c r="K1167" s="7">
        <v>95537</v>
      </c>
      <c r="L1167" s="7">
        <v>26466</v>
      </c>
      <c r="M1167" s="7">
        <f>G1167-L1167</f>
        <v>78534</v>
      </c>
      <c r="N1167" s="7">
        <v>83218.0703125</v>
      </c>
      <c r="O1167" s="22">
        <f>M1167/N1167</f>
        <v>0.94371330295318789</v>
      </c>
      <c r="P1167" s="27">
        <v>905</v>
      </c>
      <c r="Q1167" s="32">
        <f>M1167/P1167</f>
        <v>86.777900552486187</v>
      </c>
      <c r="R1167" s="37" t="s">
        <v>2471</v>
      </c>
      <c r="S1167" s="42">
        <f>ABS(O2306-O1167)*100</f>
        <v>43.464348709318656</v>
      </c>
      <c r="T1167" t="s">
        <v>97</v>
      </c>
      <c r="V1167" s="7">
        <v>25000</v>
      </c>
      <c r="W1167" t="s">
        <v>33</v>
      </c>
      <c r="X1167" s="17" t="s">
        <v>34</v>
      </c>
      <c r="Z1167" t="s">
        <v>99</v>
      </c>
      <c r="AA1167">
        <v>407</v>
      </c>
      <c r="AB1167">
        <v>58</v>
      </c>
    </row>
    <row r="1168" spans="1:28" x14ac:dyDescent="0.25">
      <c r="A1168" t="s">
        <v>2476</v>
      </c>
      <c r="B1168" t="s">
        <v>2475</v>
      </c>
      <c r="C1168" s="17">
        <v>44841</v>
      </c>
      <c r="D1168" s="7">
        <v>90000</v>
      </c>
      <c r="E1168" t="s">
        <v>29</v>
      </c>
      <c r="F1168" t="s">
        <v>30</v>
      </c>
      <c r="G1168" s="7">
        <v>90000</v>
      </c>
      <c r="H1168" s="7">
        <v>40930</v>
      </c>
      <c r="I1168" s="12">
        <f>H1168/G1168*100</f>
        <v>45.477777777777781</v>
      </c>
      <c r="J1168" s="12">
        <f t="shared" si="18"/>
        <v>4.1996358938219345</v>
      </c>
      <c r="K1168" s="7">
        <v>81858</v>
      </c>
      <c r="L1168" s="7">
        <v>26462</v>
      </c>
      <c r="M1168" s="7">
        <f>G1168-L1168</f>
        <v>63538</v>
      </c>
      <c r="N1168" s="7">
        <v>66742.171875</v>
      </c>
      <c r="O1168" s="22">
        <f>M1168/N1168</f>
        <v>0.95199179491789654</v>
      </c>
      <c r="P1168" s="27">
        <v>695</v>
      </c>
      <c r="Q1168" s="32">
        <f>M1168/P1168</f>
        <v>91.421582733812954</v>
      </c>
      <c r="R1168" s="37" t="s">
        <v>2471</v>
      </c>
      <c r="S1168" s="42">
        <f>ABS(O2306-O1168)*100</f>
        <v>42.636499512847791</v>
      </c>
      <c r="T1168" t="s">
        <v>97</v>
      </c>
      <c r="V1168" s="7">
        <v>25000</v>
      </c>
      <c r="W1168" t="s">
        <v>33</v>
      </c>
      <c r="X1168" s="17" t="s">
        <v>34</v>
      </c>
      <c r="Z1168" t="s">
        <v>99</v>
      </c>
      <c r="AA1168">
        <v>407</v>
      </c>
      <c r="AB1168">
        <v>58</v>
      </c>
    </row>
    <row r="1169" spans="1:28" x14ac:dyDescent="0.25">
      <c r="A1169" t="s">
        <v>2477</v>
      </c>
      <c r="B1169" t="s">
        <v>2475</v>
      </c>
      <c r="C1169" s="17">
        <v>44438</v>
      </c>
      <c r="D1169" s="7">
        <v>80000</v>
      </c>
      <c r="E1169" t="s">
        <v>29</v>
      </c>
      <c r="F1169" t="s">
        <v>30</v>
      </c>
      <c r="G1169" s="7">
        <v>80000</v>
      </c>
      <c r="H1169" s="7">
        <v>40400</v>
      </c>
      <c r="I1169" s="12">
        <f>H1169/G1169*100</f>
        <v>50.5</v>
      </c>
      <c r="J1169" s="12">
        <f t="shared" si="18"/>
        <v>0.82258632840028412</v>
      </c>
      <c r="K1169" s="7">
        <v>80802</v>
      </c>
      <c r="L1169" s="7">
        <v>26466</v>
      </c>
      <c r="M1169" s="7">
        <f>G1169-L1169</f>
        <v>53534</v>
      </c>
      <c r="N1169" s="7">
        <v>65465.05859375</v>
      </c>
      <c r="O1169" s="22">
        <f>M1169/N1169</f>
        <v>0.81774921079977358</v>
      </c>
      <c r="P1169" s="27">
        <v>680</v>
      </c>
      <c r="Q1169" s="32">
        <f>M1169/P1169</f>
        <v>78.726470588235287</v>
      </c>
      <c r="R1169" s="37" t="s">
        <v>2471</v>
      </c>
      <c r="S1169" s="42">
        <f>ABS(O2306-O1169)*100</f>
        <v>56.060757924660088</v>
      </c>
      <c r="T1169" t="s">
        <v>97</v>
      </c>
      <c r="V1169" s="7">
        <v>25000</v>
      </c>
      <c r="W1169" t="s">
        <v>33</v>
      </c>
      <c r="X1169" s="17" t="s">
        <v>34</v>
      </c>
      <c r="Z1169" t="s">
        <v>99</v>
      </c>
      <c r="AA1169">
        <v>407</v>
      </c>
      <c r="AB1169">
        <v>58</v>
      </c>
    </row>
    <row r="1170" spans="1:28" x14ac:dyDescent="0.25">
      <c r="A1170" t="s">
        <v>2478</v>
      </c>
      <c r="B1170" t="s">
        <v>2475</v>
      </c>
      <c r="C1170" s="17">
        <v>44624</v>
      </c>
      <c r="D1170" s="7">
        <v>113000</v>
      </c>
      <c r="E1170" t="s">
        <v>29</v>
      </c>
      <c r="F1170" t="s">
        <v>30</v>
      </c>
      <c r="G1170" s="7">
        <v>113000</v>
      </c>
      <c r="H1170" s="7">
        <v>47810</v>
      </c>
      <c r="I1170" s="12">
        <f>H1170/G1170*100</f>
        <v>42.309734513274336</v>
      </c>
      <c r="J1170" s="12">
        <f t="shared" si="18"/>
        <v>7.3676791583253802</v>
      </c>
      <c r="K1170" s="7">
        <v>95611</v>
      </c>
      <c r="L1170" s="7">
        <v>26377</v>
      </c>
      <c r="M1170" s="7">
        <f>G1170-L1170</f>
        <v>86623</v>
      </c>
      <c r="N1170" s="7">
        <v>83414.4609375</v>
      </c>
      <c r="O1170" s="22">
        <f>M1170/N1170</f>
        <v>1.038465021849198</v>
      </c>
      <c r="P1170" s="27">
        <v>909</v>
      </c>
      <c r="Q1170" s="32">
        <f>M1170/P1170</f>
        <v>95.294829482948302</v>
      </c>
      <c r="R1170" s="37" t="s">
        <v>2471</v>
      </c>
      <c r="S1170" s="42">
        <f>ABS(O2306-O1170)*100</f>
        <v>33.989176819717649</v>
      </c>
      <c r="T1170" t="s">
        <v>97</v>
      </c>
      <c r="V1170" s="7">
        <v>25000</v>
      </c>
      <c r="W1170" t="s">
        <v>33</v>
      </c>
      <c r="X1170" s="17" t="s">
        <v>34</v>
      </c>
      <c r="Z1170" t="s">
        <v>99</v>
      </c>
      <c r="AA1170">
        <v>407</v>
      </c>
      <c r="AB1170">
        <v>58</v>
      </c>
    </row>
    <row r="1171" spans="1:28" x14ac:dyDescent="0.25">
      <c r="A1171" t="s">
        <v>2479</v>
      </c>
      <c r="B1171" t="s">
        <v>2475</v>
      </c>
      <c r="C1171" s="17">
        <v>44760</v>
      </c>
      <c r="D1171" s="7">
        <v>95000</v>
      </c>
      <c r="E1171" t="s">
        <v>29</v>
      </c>
      <c r="F1171" t="s">
        <v>30</v>
      </c>
      <c r="G1171" s="7">
        <v>95000</v>
      </c>
      <c r="H1171" s="7">
        <v>40620</v>
      </c>
      <c r="I1171" s="12">
        <f>H1171/G1171*100</f>
        <v>42.757894736842104</v>
      </c>
      <c r="J1171" s="12">
        <f t="shared" si="18"/>
        <v>6.9195189347576118</v>
      </c>
      <c r="K1171" s="7">
        <v>81233</v>
      </c>
      <c r="L1171" s="7">
        <v>26200</v>
      </c>
      <c r="M1171" s="7">
        <f>G1171-L1171</f>
        <v>68800</v>
      </c>
      <c r="N1171" s="7">
        <v>66304.8203125</v>
      </c>
      <c r="O1171" s="22">
        <f>M1171/N1171</f>
        <v>1.0376319500715034</v>
      </c>
      <c r="P1171" s="27">
        <v>691</v>
      </c>
      <c r="Q1171" s="32">
        <f>M1171/P1171</f>
        <v>99.565846599131689</v>
      </c>
      <c r="R1171" s="37" t="s">
        <v>2471</v>
      </c>
      <c r="S1171" s="42">
        <f>ABS(O2306-O1171)*100</f>
        <v>34.072483997487105</v>
      </c>
      <c r="T1171" t="s">
        <v>97</v>
      </c>
      <c r="V1171" s="7">
        <v>25000</v>
      </c>
      <c r="W1171" t="s">
        <v>33</v>
      </c>
      <c r="X1171" s="17" t="s">
        <v>34</v>
      </c>
      <c r="Z1171" t="s">
        <v>99</v>
      </c>
      <c r="AA1171">
        <v>407</v>
      </c>
      <c r="AB1171">
        <v>58</v>
      </c>
    </row>
    <row r="1172" spans="1:28" x14ac:dyDescent="0.25">
      <c r="A1172" t="s">
        <v>2480</v>
      </c>
      <c r="B1172" t="s">
        <v>2475</v>
      </c>
      <c r="C1172" s="17">
        <v>44735</v>
      </c>
      <c r="D1172" s="7">
        <v>101000</v>
      </c>
      <c r="E1172" t="s">
        <v>29</v>
      </c>
      <c r="F1172" t="s">
        <v>30</v>
      </c>
      <c r="G1172" s="7">
        <v>101000</v>
      </c>
      <c r="H1172" s="7">
        <v>41280</v>
      </c>
      <c r="I1172" s="12">
        <f>H1172/G1172*100</f>
        <v>40.871287128712872</v>
      </c>
      <c r="J1172" s="12">
        <f t="shared" si="18"/>
        <v>8.8061265428868438</v>
      </c>
      <c r="K1172" s="7">
        <v>82565</v>
      </c>
      <c r="L1172" s="7">
        <v>26200</v>
      </c>
      <c r="M1172" s="7">
        <f>G1172-L1172</f>
        <v>74800</v>
      </c>
      <c r="N1172" s="7">
        <v>67909.640625</v>
      </c>
      <c r="O1172" s="22">
        <f>M1172/N1172</f>
        <v>1.1014636406787788</v>
      </c>
      <c r="P1172" s="27">
        <v>711</v>
      </c>
      <c r="Q1172" s="32">
        <f>M1172/P1172</f>
        <v>105.20393811533052</v>
      </c>
      <c r="R1172" s="37" t="s">
        <v>2471</v>
      </c>
      <c r="S1172" s="42">
        <f>ABS(O2306-O1172)*100</f>
        <v>27.689314936759569</v>
      </c>
      <c r="T1172" t="s">
        <v>97</v>
      </c>
      <c r="V1172" s="7">
        <v>25000</v>
      </c>
      <c r="W1172" t="s">
        <v>33</v>
      </c>
      <c r="X1172" s="17" t="s">
        <v>34</v>
      </c>
      <c r="Z1172" t="s">
        <v>99</v>
      </c>
      <c r="AA1172">
        <v>407</v>
      </c>
      <c r="AB1172">
        <v>58</v>
      </c>
    </row>
    <row r="1173" spans="1:28" x14ac:dyDescent="0.25">
      <c r="A1173" t="s">
        <v>2481</v>
      </c>
      <c r="B1173" t="s">
        <v>2475</v>
      </c>
      <c r="C1173" s="17">
        <v>44771</v>
      </c>
      <c r="D1173" s="7">
        <v>75000</v>
      </c>
      <c r="E1173" t="s">
        <v>29</v>
      </c>
      <c r="F1173" t="s">
        <v>30</v>
      </c>
      <c r="G1173" s="7">
        <v>75000</v>
      </c>
      <c r="H1173" s="7">
        <v>41280</v>
      </c>
      <c r="I1173" s="12">
        <f>H1173/G1173*100</f>
        <v>55.04</v>
      </c>
      <c r="J1173" s="12">
        <f t="shared" si="18"/>
        <v>5.3625863284002833</v>
      </c>
      <c r="K1173" s="7">
        <v>82565</v>
      </c>
      <c r="L1173" s="7">
        <v>26200</v>
      </c>
      <c r="M1173" s="7">
        <f>G1173-L1173</f>
        <v>48800</v>
      </c>
      <c r="N1173" s="7">
        <v>67909.640625</v>
      </c>
      <c r="O1173" s="22">
        <f>M1173/N1173</f>
        <v>0.71860194739471128</v>
      </c>
      <c r="P1173" s="27">
        <v>711</v>
      </c>
      <c r="Q1173" s="32">
        <f>M1173/P1173</f>
        <v>68.635724331926866</v>
      </c>
      <c r="R1173" s="37" t="s">
        <v>2471</v>
      </c>
      <c r="S1173" s="42">
        <f>ABS(O2306-O1173)*100</f>
        <v>65.975484265166315</v>
      </c>
      <c r="T1173" t="s">
        <v>97</v>
      </c>
      <c r="V1173" s="7">
        <v>25000</v>
      </c>
      <c r="W1173" t="s">
        <v>33</v>
      </c>
      <c r="X1173" s="17" t="s">
        <v>34</v>
      </c>
      <c r="Z1173" t="s">
        <v>99</v>
      </c>
      <c r="AA1173">
        <v>407</v>
      </c>
      <c r="AB1173">
        <v>58</v>
      </c>
    </row>
    <row r="1174" spans="1:28" x14ac:dyDescent="0.25">
      <c r="A1174" t="s">
        <v>2482</v>
      </c>
      <c r="B1174" t="s">
        <v>2475</v>
      </c>
      <c r="C1174" s="17">
        <v>44762</v>
      </c>
      <c r="D1174" s="7">
        <v>45000</v>
      </c>
      <c r="E1174" t="s">
        <v>29</v>
      </c>
      <c r="F1174" t="s">
        <v>30</v>
      </c>
      <c r="G1174" s="7">
        <v>45000</v>
      </c>
      <c r="H1174" s="7">
        <v>40950</v>
      </c>
      <c r="I1174" s="12">
        <f>H1174/G1174*100</f>
        <v>91</v>
      </c>
      <c r="J1174" s="12">
        <f t="shared" si="18"/>
        <v>41.322586328400284</v>
      </c>
      <c r="K1174" s="7">
        <v>81905</v>
      </c>
      <c r="L1174" s="7">
        <v>26200</v>
      </c>
      <c r="M1174" s="7">
        <f>G1174-L1174</f>
        <v>18800</v>
      </c>
      <c r="N1174" s="7">
        <v>67114.4609375</v>
      </c>
      <c r="O1174" s="22">
        <f>M1174/N1174</f>
        <v>0.28011846832096893</v>
      </c>
      <c r="P1174" s="27">
        <v>701</v>
      </c>
      <c r="Q1174" s="32">
        <f>M1174/P1174</f>
        <v>26.8188302425107</v>
      </c>
      <c r="R1174" s="37" t="s">
        <v>2471</v>
      </c>
      <c r="S1174" s="42">
        <f>ABS(O2306-O1174)*100</f>
        <v>109.82383217254055</v>
      </c>
      <c r="T1174" t="s">
        <v>97</v>
      </c>
      <c r="V1174" s="7">
        <v>25000</v>
      </c>
      <c r="W1174" t="s">
        <v>33</v>
      </c>
      <c r="X1174" s="17" t="s">
        <v>34</v>
      </c>
      <c r="Z1174" t="s">
        <v>99</v>
      </c>
      <c r="AA1174">
        <v>407</v>
      </c>
      <c r="AB1174">
        <v>58</v>
      </c>
    </row>
    <row r="1175" spans="1:28" x14ac:dyDescent="0.25">
      <c r="A1175" t="s">
        <v>2483</v>
      </c>
      <c r="B1175" t="s">
        <v>2484</v>
      </c>
      <c r="C1175" s="17">
        <v>44377</v>
      </c>
      <c r="D1175" s="7">
        <v>84000</v>
      </c>
      <c r="E1175" t="s">
        <v>29</v>
      </c>
      <c r="F1175" t="s">
        <v>30</v>
      </c>
      <c r="G1175" s="7">
        <v>84000</v>
      </c>
      <c r="H1175" s="7">
        <v>40800</v>
      </c>
      <c r="I1175" s="12">
        <f>H1175/G1175*100</f>
        <v>48.571428571428569</v>
      </c>
      <c r="J1175" s="12">
        <f t="shared" si="18"/>
        <v>1.1059851001711465</v>
      </c>
      <c r="K1175" s="7">
        <v>81592</v>
      </c>
      <c r="L1175" s="7">
        <v>26466</v>
      </c>
      <c r="M1175" s="7">
        <f>G1175-L1175</f>
        <v>57534</v>
      </c>
      <c r="N1175" s="7">
        <v>66416.8671875</v>
      </c>
      <c r="O1175" s="22">
        <f>M1175/N1175</f>
        <v>0.8662558539170031</v>
      </c>
      <c r="P1175" s="27">
        <v>691</v>
      </c>
      <c r="Q1175" s="32">
        <f>M1175/P1175</f>
        <v>83.261939218523878</v>
      </c>
      <c r="R1175" s="37" t="s">
        <v>2471</v>
      </c>
      <c r="S1175" s="42">
        <f>ABS(O2306-O1175)*100</f>
        <v>51.210093612937136</v>
      </c>
      <c r="T1175" t="s">
        <v>97</v>
      </c>
      <c r="V1175" s="7">
        <v>25000</v>
      </c>
      <c r="W1175" t="s">
        <v>33</v>
      </c>
      <c r="X1175" s="17" t="s">
        <v>34</v>
      </c>
      <c r="Z1175" t="s">
        <v>99</v>
      </c>
      <c r="AA1175">
        <v>407</v>
      </c>
      <c r="AB1175">
        <v>58</v>
      </c>
    </row>
    <row r="1176" spans="1:28" x14ac:dyDescent="0.25">
      <c r="A1176" t="s">
        <v>2485</v>
      </c>
      <c r="B1176" t="s">
        <v>2484</v>
      </c>
      <c r="C1176" s="17">
        <v>44372</v>
      </c>
      <c r="D1176" s="7">
        <v>85500</v>
      </c>
      <c r="E1176" t="s">
        <v>29</v>
      </c>
      <c r="F1176" t="s">
        <v>30</v>
      </c>
      <c r="G1176" s="7">
        <v>85500</v>
      </c>
      <c r="H1176" s="7">
        <v>40620</v>
      </c>
      <c r="I1176" s="12">
        <f>H1176/G1176*100</f>
        <v>47.508771929824562</v>
      </c>
      <c r="J1176" s="12">
        <f t="shared" si="18"/>
        <v>2.1686417417751542</v>
      </c>
      <c r="K1176" s="7">
        <v>81233</v>
      </c>
      <c r="L1176" s="7">
        <v>26200</v>
      </c>
      <c r="M1176" s="7">
        <f>G1176-L1176</f>
        <v>59300</v>
      </c>
      <c r="N1176" s="7">
        <v>66304.8203125</v>
      </c>
      <c r="O1176" s="22">
        <f>M1176/N1176</f>
        <v>0.89435428254709515</v>
      </c>
      <c r="P1176" s="27">
        <v>691</v>
      </c>
      <c r="Q1176" s="32">
        <f>M1176/P1176</f>
        <v>85.817655571635314</v>
      </c>
      <c r="R1176" s="37" t="s">
        <v>2471</v>
      </c>
      <c r="S1176" s="42">
        <f>ABS(O2306-O1176)*100</f>
        <v>48.400250749927935</v>
      </c>
      <c r="T1176" t="s">
        <v>97</v>
      </c>
      <c r="V1176" s="7">
        <v>25000</v>
      </c>
      <c r="W1176" t="s">
        <v>33</v>
      </c>
      <c r="X1176" s="17" t="s">
        <v>34</v>
      </c>
      <c r="Z1176" t="s">
        <v>99</v>
      </c>
      <c r="AA1176">
        <v>407</v>
      </c>
      <c r="AB1176">
        <v>58</v>
      </c>
    </row>
    <row r="1177" spans="1:28" x14ac:dyDescent="0.25">
      <c r="A1177" t="s">
        <v>2486</v>
      </c>
      <c r="B1177" t="s">
        <v>2484</v>
      </c>
      <c r="C1177" s="17">
        <v>44337</v>
      </c>
      <c r="D1177" s="7">
        <v>80000</v>
      </c>
      <c r="E1177" t="s">
        <v>29</v>
      </c>
      <c r="F1177" t="s">
        <v>30</v>
      </c>
      <c r="G1177" s="7">
        <v>80000</v>
      </c>
      <c r="H1177" s="7">
        <v>41480</v>
      </c>
      <c r="I1177" s="12">
        <f>H1177/G1177*100</f>
        <v>51.849999999999994</v>
      </c>
      <c r="J1177" s="12">
        <f t="shared" si="18"/>
        <v>2.1725863284002784</v>
      </c>
      <c r="K1177" s="7">
        <v>82963</v>
      </c>
      <c r="L1177" s="7">
        <v>26200</v>
      </c>
      <c r="M1177" s="7">
        <f>G1177-L1177</f>
        <v>53800</v>
      </c>
      <c r="N1177" s="7">
        <v>68389.15625</v>
      </c>
      <c r="O1177" s="22">
        <f>M1177/N1177</f>
        <v>0.78667442252586639</v>
      </c>
      <c r="P1177" s="27">
        <v>717</v>
      </c>
      <c r="Q1177" s="32">
        <f>M1177/P1177</f>
        <v>75.034867503486751</v>
      </c>
      <c r="R1177" s="37" t="s">
        <v>2471</v>
      </c>
      <c r="S1177" s="42">
        <f>ABS(O2306-O1177)*100</f>
        <v>59.168236752050809</v>
      </c>
      <c r="T1177" t="s">
        <v>97</v>
      </c>
      <c r="V1177" s="7">
        <v>25000</v>
      </c>
      <c r="W1177" t="s">
        <v>33</v>
      </c>
      <c r="X1177" s="17" t="s">
        <v>34</v>
      </c>
      <c r="Z1177" t="s">
        <v>99</v>
      </c>
      <c r="AA1177">
        <v>407</v>
      </c>
      <c r="AB1177">
        <v>58</v>
      </c>
    </row>
    <row r="1178" spans="1:28" x14ac:dyDescent="0.25">
      <c r="A1178" t="s">
        <v>2487</v>
      </c>
      <c r="B1178" t="s">
        <v>2484</v>
      </c>
      <c r="C1178" s="17">
        <v>44309</v>
      </c>
      <c r="D1178" s="7">
        <v>76500</v>
      </c>
      <c r="E1178" t="s">
        <v>29</v>
      </c>
      <c r="F1178" t="s">
        <v>30</v>
      </c>
      <c r="G1178" s="7">
        <v>76500</v>
      </c>
      <c r="H1178" s="7">
        <v>41940</v>
      </c>
      <c r="I1178" s="12">
        <f>H1178/G1178*100</f>
        <v>54.823529411764703</v>
      </c>
      <c r="J1178" s="12">
        <f t="shared" si="18"/>
        <v>5.1461157401649871</v>
      </c>
      <c r="K1178" s="7">
        <v>83887</v>
      </c>
      <c r="L1178" s="7">
        <v>26200</v>
      </c>
      <c r="M1178" s="7">
        <f>G1178-L1178</f>
        <v>50300</v>
      </c>
      <c r="N1178" s="7">
        <v>69502.40625</v>
      </c>
      <c r="O1178" s="22">
        <f>M1178/N1178</f>
        <v>0.72371595048193027</v>
      </c>
      <c r="P1178" s="27">
        <v>731</v>
      </c>
      <c r="Q1178" s="32">
        <f>M1178/P1178</f>
        <v>68.80984952120383</v>
      </c>
      <c r="R1178" s="37" t="s">
        <v>2471</v>
      </c>
      <c r="S1178" s="42">
        <f>ABS(O2306-O1178)*100</f>
        <v>65.464083956444412</v>
      </c>
      <c r="T1178" t="s">
        <v>97</v>
      </c>
      <c r="V1178" s="7">
        <v>25000</v>
      </c>
      <c r="W1178" t="s">
        <v>33</v>
      </c>
      <c r="X1178" s="17" t="s">
        <v>34</v>
      </c>
      <c r="Z1178" t="s">
        <v>99</v>
      </c>
      <c r="AA1178">
        <v>407</v>
      </c>
      <c r="AB1178">
        <v>58</v>
      </c>
    </row>
    <row r="1179" spans="1:28" x14ac:dyDescent="0.25">
      <c r="A1179" t="s">
        <v>2488</v>
      </c>
      <c r="B1179" t="s">
        <v>2484</v>
      </c>
      <c r="C1179" s="17">
        <v>44448</v>
      </c>
      <c r="D1179" s="7">
        <v>72000</v>
      </c>
      <c r="E1179" t="s">
        <v>29</v>
      </c>
      <c r="F1179" t="s">
        <v>30</v>
      </c>
      <c r="G1179" s="7">
        <v>72000</v>
      </c>
      <c r="H1179" s="7">
        <v>41280</v>
      </c>
      <c r="I1179" s="12">
        <f>H1179/G1179*100</f>
        <v>57.333333333333336</v>
      </c>
      <c r="J1179" s="12">
        <f t="shared" si="18"/>
        <v>7.6559196617336198</v>
      </c>
      <c r="K1179" s="7">
        <v>82565</v>
      </c>
      <c r="L1179" s="7">
        <v>26200</v>
      </c>
      <c r="M1179" s="7">
        <f>G1179-L1179</f>
        <v>45800</v>
      </c>
      <c r="N1179" s="7">
        <v>67909.640625</v>
      </c>
      <c r="O1179" s="22">
        <f>M1179/N1179</f>
        <v>0.67442559816962655</v>
      </c>
      <c r="P1179" s="27">
        <v>711</v>
      </c>
      <c r="Q1179" s="32">
        <f>M1179/P1179</f>
        <v>64.416315049226441</v>
      </c>
      <c r="R1179" s="37" t="s">
        <v>2471</v>
      </c>
      <c r="S1179" s="42">
        <f>ABS(O2306-O1179)*100</f>
        <v>70.393119187674785</v>
      </c>
      <c r="T1179" t="s">
        <v>97</v>
      </c>
      <c r="V1179" s="7">
        <v>25000</v>
      </c>
      <c r="W1179" t="s">
        <v>33</v>
      </c>
      <c r="X1179" s="17" t="s">
        <v>34</v>
      </c>
      <c r="Z1179" t="s">
        <v>99</v>
      </c>
      <c r="AA1179">
        <v>407</v>
      </c>
      <c r="AB1179">
        <v>58</v>
      </c>
    </row>
    <row r="1180" spans="1:28" x14ac:dyDescent="0.25">
      <c r="A1180" t="s">
        <v>2489</v>
      </c>
      <c r="B1180" t="s">
        <v>2490</v>
      </c>
      <c r="C1180" s="17">
        <v>44904</v>
      </c>
      <c r="D1180" s="7">
        <v>160000</v>
      </c>
      <c r="E1180" t="s">
        <v>29</v>
      </c>
      <c r="F1180" t="s">
        <v>30</v>
      </c>
      <c r="G1180" s="7">
        <v>160000</v>
      </c>
      <c r="H1180" s="7">
        <v>81920</v>
      </c>
      <c r="I1180" s="12">
        <f>H1180/G1180*100</f>
        <v>51.2</v>
      </c>
      <c r="J1180" s="12">
        <f t="shared" si="18"/>
        <v>1.522586328400287</v>
      </c>
      <c r="K1180" s="7">
        <v>163831</v>
      </c>
      <c r="L1180" s="7">
        <v>26714</v>
      </c>
      <c r="M1180" s="7">
        <f>G1180-L1180</f>
        <v>133286</v>
      </c>
      <c r="N1180" s="7">
        <v>121342.4765625</v>
      </c>
      <c r="O1180" s="22">
        <f>M1180/N1180</f>
        <v>1.0984282155420508</v>
      </c>
      <c r="P1180" s="27">
        <v>1278</v>
      </c>
      <c r="Q1180" s="32">
        <f>M1180/P1180</f>
        <v>104.29264475743349</v>
      </c>
      <c r="R1180" s="37" t="s">
        <v>2491</v>
      </c>
      <c r="S1180" s="42">
        <f>ABS(O2306-O1180)*100</f>
        <v>27.992857450432361</v>
      </c>
      <c r="T1180" t="s">
        <v>97</v>
      </c>
      <c r="V1180" s="7">
        <v>25000</v>
      </c>
      <c r="W1180" t="s">
        <v>33</v>
      </c>
      <c r="X1180" s="17" t="s">
        <v>34</v>
      </c>
      <c r="Z1180" t="s">
        <v>99</v>
      </c>
      <c r="AA1180">
        <v>407</v>
      </c>
      <c r="AB1180">
        <v>56</v>
      </c>
    </row>
    <row r="1181" spans="1:28" x14ac:dyDescent="0.25">
      <c r="A1181" t="s">
        <v>2492</v>
      </c>
      <c r="B1181" t="s">
        <v>2493</v>
      </c>
      <c r="C1181" s="17">
        <v>44923</v>
      </c>
      <c r="D1181" s="7">
        <v>190000</v>
      </c>
      <c r="E1181" t="s">
        <v>29</v>
      </c>
      <c r="F1181" t="s">
        <v>30</v>
      </c>
      <c r="G1181" s="7">
        <v>190000</v>
      </c>
      <c r="H1181" s="7">
        <v>83130</v>
      </c>
      <c r="I1181" s="12">
        <f>H1181/G1181*100</f>
        <v>43.752631578947373</v>
      </c>
      <c r="J1181" s="12">
        <f t="shared" si="18"/>
        <v>5.9247820926523431</v>
      </c>
      <c r="K1181" s="7">
        <v>166258</v>
      </c>
      <c r="L1181" s="7">
        <v>26714</v>
      </c>
      <c r="M1181" s="7">
        <f>G1181-L1181</f>
        <v>163286</v>
      </c>
      <c r="N1181" s="7">
        <v>123490.265625</v>
      </c>
      <c r="O1181" s="22">
        <f>M1181/N1181</f>
        <v>1.322258067658926</v>
      </c>
      <c r="P1181" s="27">
        <v>1278</v>
      </c>
      <c r="Q1181" s="32">
        <f>M1181/P1181</f>
        <v>127.76682316118936</v>
      </c>
      <c r="R1181" s="37" t="s">
        <v>2491</v>
      </c>
      <c r="S1181" s="42">
        <f>ABS(O2306-O1181)*100</f>
        <v>5.6098722387448507</v>
      </c>
      <c r="T1181" t="s">
        <v>97</v>
      </c>
      <c r="V1181" s="7">
        <v>25000</v>
      </c>
      <c r="W1181" t="s">
        <v>33</v>
      </c>
      <c r="X1181" s="17" t="s">
        <v>34</v>
      </c>
      <c r="Z1181" t="s">
        <v>99</v>
      </c>
      <c r="AA1181">
        <v>407</v>
      </c>
      <c r="AB1181">
        <v>56</v>
      </c>
    </row>
    <row r="1182" spans="1:28" x14ac:dyDescent="0.25">
      <c r="A1182" t="s">
        <v>2494</v>
      </c>
      <c r="B1182" t="s">
        <v>2495</v>
      </c>
      <c r="C1182" s="17">
        <v>44726</v>
      </c>
      <c r="D1182" s="7">
        <v>160000</v>
      </c>
      <c r="E1182" t="s">
        <v>29</v>
      </c>
      <c r="F1182" t="s">
        <v>30</v>
      </c>
      <c r="G1182" s="7">
        <v>160000</v>
      </c>
      <c r="H1182" s="7">
        <v>81920</v>
      </c>
      <c r="I1182" s="12">
        <f>H1182/G1182*100</f>
        <v>51.2</v>
      </c>
      <c r="J1182" s="12">
        <f t="shared" si="18"/>
        <v>1.522586328400287</v>
      </c>
      <c r="K1182" s="7">
        <v>163831</v>
      </c>
      <c r="L1182" s="7">
        <v>26714</v>
      </c>
      <c r="M1182" s="7">
        <f>G1182-L1182</f>
        <v>133286</v>
      </c>
      <c r="N1182" s="7">
        <v>121342.4765625</v>
      </c>
      <c r="O1182" s="22">
        <f>M1182/N1182</f>
        <v>1.0984282155420508</v>
      </c>
      <c r="P1182" s="27">
        <v>1278</v>
      </c>
      <c r="Q1182" s="32">
        <f>M1182/P1182</f>
        <v>104.29264475743349</v>
      </c>
      <c r="R1182" s="37" t="s">
        <v>2491</v>
      </c>
      <c r="S1182" s="42">
        <f>ABS(O2306-O1182)*100</f>
        <v>27.992857450432361</v>
      </c>
      <c r="T1182" t="s">
        <v>97</v>
      </c>
      <c r="V1182" s="7">
        <v>25000</v>
      </c>
      <c r="W1182" t="s">
        <v>33</v>
      </c>
      <c r="X1182" s="17" t="s">
        <v>34</v>
      </c>
      <c r="Z1182" t="s">
        <v>99</v>
      </c>
      <c r="AA1182">
        <v>407</v>
      </c>
      <c r="AB1182">
        <v>56</v>
      </c>
    </row>
    <row r="1183" spans="1:28" x14ac:dyDescent="0.25">
      <c r="A1183" t="s">
        <v>2496</v>
      </c>
      <c r="B1183" t="s">
        <v>2497</v>
      </c>
      <c r="C1183" s="17">
        <v>44378</v>
      </c>
      <c r="D1183" s="7">
        <v>160000</v>
      </c>
      <c r="E1183" t="s">
        <v>29</v>
      </c>
      <c r="F1183" t="s">
        <v>30</v>
      </c>
      <c r="G1183" s="7">
        <v>160000</v>
      </c>
      <c r="H1183" s="7">
        <v>81920</v>
      </c>
      <c r="I1183" s="12">
        <f>H1183/G1183*100</f>
        <v>51.2</v>
      </c>
      <c r="J1183" s="12">
        <f t="shared" si="18"/>
        <v>1.522586328400287</v>
      </c>
      <c r="K1183" s="7">
        <v>163831</v>
      </c>
      <c r="L1183" s="7">
        <v>26714</v>
      </c>
      <c r="M1183" s="7">
        <f>G1183-L1183</f>
        <v>133286</v>
      </c>
      <c r="N1183" s="7">
        <v>121342.4765625</v>
      </c>
      <c r="O1183" s="22">
        <f>M1183/N1183</f>
        <v>1.0984282155420508</v>
      </c>
      <c r="P1183" s="27">
        <v>1278</v>
      </c>
      <c r="Q1183" s="32">
        <f>M1183/P1183</f>
        <v>104.29264475743349</v>
      </c>
      <c r="R1183" s="37" t="s">
        <v>2491</v>
      </c>
      <c r="S1183" s="42">
        <f>ABS(O2306-O1183)*100</f>
        <v>27.992857450432361</v>
      </c>
      <c r="T1183" t="s">
        <v>97</v>
      </c>
      <c r="V1183" s="7">
        <v>25000</v>
      </c>
      <c r="W1183" t="s">
        <v>33</v>
      </c>
      <c r="X1183" s="17" t="s">
        <v>34</v>
      </c>
      <c r="Z1183" t="s">
        <v>99</v>
      </c>
      <c r="AA1183">
        <v>407</v>
      </c>
      <c r="AB1183">
        <v>56</v>
      </c>
    </row>
    <row r="1184" spans="1:28" x14ac:dyDescent="0.25">
      <c r="A1184" t="s">
        <v>2498</v>
      </c>
      <c r="B1184" t="s">
        <v>2499</v>
      </c>
      <c r="C1184" s="17">
        <v>44546</v>
      </c>
      <c r="D1184" s="7">
        <v>205000</v>
      </c>
      <c r="E1184" t="s">
        <v>29</v>
      </c>
      <c r="F1184" t="s">
        <v>30</v>
      </c>
      <c r="G1184" s="7">
        <v>205000</v>
      </c>
      <c r="H1184" s="7">
        <v>119500</v>
      </c>
      <c r="I1184" s="12">
        <f>H1184/G1184*100</f>
        <v>58.292682926829265</v>
      </c>
      <c r="J1184" s="12">
        <f t="shared" si="18"/>
        <v>8.6152692552295491</v>
      </c>
      <c r="K1184" s="7">
        <v>238992</v>
      </c>
      <c r="L1184" s="7">
        <v>106400</v>
      </c>
      <c r="M1184" s="7">
        <f>G1184-L1184</f>
        <v>98600</v>
      </c>
      <c r="N1184" s="7">
        <v>96081.15625</v>
      </c>
      <c r="O1184" s="22">
        <f>M1184/N1184</f>
        <v>1.0262157934844793</v>
      </c>
      <c r="P1184" s="27">
        <v>1153</v>
      </c>
      <c r="Q1184" s="32">
        <f>M1184/P1184</f>
        <v>85.516045099739813</v>
      </c>
      <c r="R1184" s="37" t="s">
        <v>2500</v>
      </c>
      <c r="S1184" s="42">
        <f>ABS(O2306-O1184)*100</f>
        <v>35.214099656189511</v>
      </c>
      <c r="T1184" t="s">
        <v>74</v>
      </c>
      <c r="V1184" s="7">
        <v>99000</v>
      </c>
      <c r="W1184" t="s">
        <v>33</v>
      </c>
      <c r="X1184" s="17" t="s">
        <v>34</v>
      </c>
      <c r="Z1184" t="s">
        <v>1668</v>
      </c>
      <c r="AA1184">
        <v>401</v>
      </c>
      <c r="AB1184">
        <v>47</v>
      </c>
    </row>
    <row r="1185" spans="1:28" x14ac:dyDescent="0.25">
      <c r="A1185" t="s">
        <v>2501</v>
      </c>
      <c r="B1185" t="s">
        <v>2502</v>
      </c>
      <c r="C1185" s="17">
        <v>44468</v>
      </c>
      <c r="D1185" s="7">
        <v>668000</v>
      </c>
      <c r="E1185" t="s">
        <v>29</v>
      </c>
      <c r="F1185" t="s">
        <v>30</v>
      </c>
      <c r="G1185" s="7">
        <v>668000</v>
      </c>
      <c r="H1185" s="7">
        <v>324420</v>
      </c>
      <c r="I1185" s="12">
        <f>H1185/G1185*100</f>
        <v>48.565868263473057</v>
      </c>
      <c r="J1185" s="12">
        <f t="shared" si="18"/>
        <v>1.1115454081266591</v>
      </c>
      <c r="K1185" s="7">
        <v>648830</v>
      </c>
      <c r="L1185" s="7">
        <v>141040</v>
      </c>
      <c r="M1185" s="7">
        <f>G1185-L1185</f>
        <v>526960</v>
      </c>
      <c r="N1185" s="7">
        <v>746750</v>
      </c>
      <c r="O1185" s="22">
        <f>M1185/N1185</f>
        <v>0.70567124204887843</v>
      </c>
      <c r="P1185" s="27">
        <v>3759</v>
      </c>
      <c r="Q1185" s="32">
        <f>M1185/P1185</f>
        <v>140.18621973929237</v>
      </c>
      <c r="R1185" s="37" t="s">
        <v>2503</v>
      </c>
      <c r="S1185" s="42">
        <f>ABS(O2306-O1185)*100</f>
        <v>67.268554799749609</v>
      </c>
      <c r="T1185" t="s">
        <v>32</v>
      </c>
      <c r="V1185" s="7">
        <v>120000</v>
      </c>
      <c r="W1185" t="s">
        <v>33</v>
      </c>
      <c r="X1185" s="17" t="s">
        <v>34</v>
      </c>
      <c r="Z1185" t="s">
        <v>68</v>
      </c>
      <c r="AA1185">
        <v>401</v>
      </c>
      <c r="AB1185">
        <v>81</v>
      </c>
    </row>
    <row r="1186" spans="1:28" x14ac:dyDescent="0.25">
      <c r="A1186" t="s">
        <v>2504</v>
      </c>
      <c r="B1186" t="s">
        <v>2505</v>
      </c>
      <c r="C1186" s="17">
        <v>44379</v>
      </c>
      <c r="D1186" s="7">
        <v>632000</v>
      </c>
      <c r="E1186" t="s">
        <v>29</v>
      </c>
      <c r="F1186" t="s">
        <v>30</v>
      </c>
      <c r="G1186" s="7">
        <v>632000</v>
      </c>
      <c r="H1186" s="7">
        <v>322300</v>
      </c>
      <c r="I1186" s="12">
        <f>H1186/G1186*100</f>
        <v>50.99683544303798</v>
      </c>
      <c r="J1186" s="12">
        <f t="shared" si="18"/>
        <v>1.3194217714382646</v>
      </c>
      <c r="K1186" s="7">
        <v>644605</v>
      </c>
      <c r="L1186" s="7">
        <v>137443</v>
      </c>
      <c r="M1186" s="7">
        <f>G1186-L1186</f>
        <v>494557</v>
      </c>
      <c r="N1186" s="7">
        <v>745826.5</v>
      </c>
      <c r="O1186" s="22">
        <f>M1186/N1186</f>
        <v>0.66309925968036798</v>
      </c>
      <c r="P1186" s="27">
        <v>3758</v>
      </c>
      <c r="Q1186" s="32">
        <f>M1186/P1186</f>
        <v>131.60111761575305</v>
      </c>
      <c r="R1186" s="37" t="s">
        <v>2503</v>
      </c>
      <c r="S1186" s="42">
        <f>ABS(O2306-O1186)*100</f>
        <v>71.525753036600648</v>
      </c>
      <c r="T1186" t="s">
        <v>32</v>
      </c>
      <c r="V1186" s="7">
        <v>115000</v>
      </c>
      <c r="W1186" t="s">
        <v>33</v>
      </c>
      <c r="X1186" s="17" t="s">
        <v>34</v>
      </c>
      <c r="Z1186" t="s">
        <v>68</v>
      </c>
      <c r="AA1186">
        <v>401</v>
      </c>
      <c r="AB1186">
        <v>80</v>
      </c>
    </row>
    <row r="1187" spans="1:28" x14ac:dyDescent="0.25">
      <c r="A1187" t="s">
        <v>2506</v>
      </c>
      <c r="B1187" t="s">
        <v>2507</v>
      </c>
      <c r="C1187" s="17">
        <v>44567</v>
      </c>
      <c r="D1187" s="7">
        <v>250000</v>
      </c>
      <c r="E1187" t="s">
        <v>29</v>
      </c>
      <c r="F1187" t="s">
        <v>30</v>
      </c>
      <c r="G1187" s="7">
        <v>250000</v>
      </c>
      <c r="H1187" s="7">
        <v>123960</v>
      </c>
      <c r="I1187" s="12">
        <f>H1187/G1187*100</f>
        <v>49.584000000000003</v>
      </c>
      <c r="J1187" s="12">
        <f t="shared" si="18"/>
        <v>9.34136715997127E-2</v>
      </c>
      <c r="K1187" s="7">
        <v>247926</v>
      </c>
      <c r="L1187" s="7">
        <v>98834</v>
      </c>
      <c r="M1187" s="7">
        <f>G1187-L1187</f>
        <v>151166</v>
      </c>
      <c r="N1187" s="7">
        <v>87701.1796875</v>
      </c>
      <c r="O1187" s="22">
        <f>M1187/N1187</f>
        <v>1.7236484222748216</v>
      </c>
      <c r="P1187" s="27">
        <v>1517</v>
      </c>
      <c r="Q1187" s="32">
        <f>M1187/P1187</f>
        <v>99.647989452867506</v>
      </c>
      <c r="R1187" s="37" t="s">
        <v>2508</v>
      </c>
      <c r="S1187" s="42">
        <f>ABS(O2306-O1187)*100</f>
        <v>34.529163222844716</v>
      </c>
      <c r="T1187" t="s">
        <v>74</v>
      </c>
      <c r="V1187" s="7">
        <v>90420</v>
      </c>
      <c r="W1187" t="s">
        <v>33</v>
      </c>
      <c r="X1187" s="17" t="s">
        <v>34</v>
      </c>
      <c r="Z1187" t="s">
        <v>1668</v>
      </c>
      <c r="AA1187">
        <v>401</v>
      </c>
      <c r="AB1187">
        <v>41</v>
      </c>
    </row>
    <row r="1188" spans="1:28" x14ac:dyDescent="0.25">
      <c r="A1188" t="s">
        <v>2509</v>
      </c>
      <c r="B1188" t="s">
        <v>2510</v>
      </c>
      <c r="C1188" s="17">
        <v>44841</v>
      </c>
      <c r="D1188" s="7">
        <v>310000</v>
      </c>
      <c r="E1188" t="s">
        <v>2397</v>
      </c>
      <c r="F1188" t="s">
        <v>30</v>
      </c>
      <c r="G1188" s="7">
        <v>310000</v>
      </c>
      <c r="H1188" s="7">
        <v>204680</v>
      </c>
      <c r="I1188" s="12">
        <f>H1188/G1188*100</f>
        <v>66.025806451612894</v>
      </c>
      <c r="J1188" s="12">
        <f t="shared" si="18"/>
        <v>16.348392780013178</v>
      </c>
      <c r="K1188" s="7">
        <v>409352</v>
      </c>
      <c r="L1188" s="7">
        <v>58508</v>
      </c>
      <c r="M1188" s="7">
        <f>G1188-L1188</f>
        <v>251492</v>
      </c>
      <c r="N1188" s="7">
        <v>224900</v>
      </c>
      <c r="O1188" s="22">
        <f>M1188/N1188</f>
        <v>1.1182392174299689</v>
      </c>
      <c r="P1188" s="27">
        <v>2333</v>
      </c>
      <c r="Q1188" s="32">
        <f>M1188/P1188</f>
        <v>107.79768538362623</v>
      </c>
      <c r="R1188" s="37" t="s">
        <v>2511</v>
      </c>
      <c r="S1188" s="42">
        <f>ABS(O2306-O1188)*100</f>
        <v>26.011757261640554</v>
      </c>
      <c r="T1188" t="s">
        <v>32</v>
      </c>
      <c r="V1188" s="7">
        <v>49500</v>
      </c>
      <c r="W1188" t="s">
        <v>33</v>
      </c>
      <c r="X1188" s="17" t="s">
        <v>34</v>
      </c>
      <c r="Z1188" t="s">
        <v>1668</v>
      </c>
      <c r="AA1188">
        <v>401</v>
      </c>
      <c r="AB1188">
        <v>58</v>
      </c>
    </row>
    <row r="1189" spans="1:28" x14ac:dyDescent="0.25">
      <c r="A1189" t="s">
        <v>2512</v>
      </c>
      <c r="B1189" t="s">
        <v>2513</v>
      </c>
      <c r="C1189" s="17">
        <v>44698</v>
      </c>
      <c r="D1189" s="7">
        <v>305000</v>
      </c>
      <c r="E1189" t="s">
        <v>29</v>
      </c>
      <c r="F1189" t="s">
        <v>30</v>
      </c>
      <c r="G1189" s="7">
        <v>305000</v>
      </c>
      <c r="H1189" s="7">
        <v>141210</v>
      </c>
      <c r="I1189" s="12">
        <f>H1189/G1189*100</f>
        <v>46.298360655737703</v>
      </c>
      <c r="J1189" s="12">
        <f t="shared" si="18"/>
        <v>3.3790530158620129</v>
      </c>
      <c r="K1189" s="7">
        <v>282412</v>
      </c>
      <c r="L1189" s="7">
        <v>53833</v>
      </c>
      <c r="M1189" s="7">
        <f>G1189-L1189</f>
        <v>251167</v>
      </c>
      <c r="N1189" s="7">
        <v>146525</v>
      </c>
      <c r="O1189" s="22">
        <f>M1189/N1189</f>
        <v>1.7141579935164648</v>
      </c>
      <c r="P1189" s="27">
        <v>1950</v>
      </c>
      <c r="Q1189" s="32">
        <f>M1189/P1189</f>
        <v>128.80358974358975</v>
      </c>
      <c r="R1189" s="37" t="s">
        <v>2511</v>
      </c>
      <c r="S1189" s="42">
        <f>ABS(O2306-O1189)*100</f>
        <v>33.580120347009036</v>
      </c>
      <c r="T1189" t="s">
        <v>32</v>
      </c>
      <c r="V1189" s="7">
        <v>49500</v>
      </c>
      <c r="W1189" t="s">
        <v>33</v>
      </c>
      <c r="X1189" s="17" t="s">
        <v>34</v>
      </c>
      <c r="Z1189" t="s">
        <v>1668</v>
      </c>
      <c r="AA1189">
        <v>401</v>
      </c>
      <c r="AB1189">
        <v>45</v>
      </c>
    </row>
    <row r="1190" spans="1:28" x14ac:dyDescent="0.25">
      <c r="A1190" t="s">
        <v>2514</v>
      </c>
      <c r="B1190" t="s">
        <v>2515</v>
      </c>
      <c r="C1190" s="17">
        <v>44589</v>
      </c>
      <c r="D1190" s="7">
        <v>564000</v>
      </c>
      <c r="E1190" t="s">
        <v>29</v>
      </c>
      <c r="F1190" t="s">
        <v>30</v>
      </c>
      <c r="G1190" s="7">
        <v>564000</v>
      </c>
      <c r="H1190" s="7">
        <v>286240</v>
      </c>
      <c r="I1190" s="12">
        <f>H1190/G1190*100</f>
        <v>50.751773049645386</v>
      </c>
      <c r="J1190" s="12">
        <f t="shared" si="18"/>
        <v>1.0743593780456706</v>
      </c>
      <c r="K1190" s="7">
        <v>572489</v>
      </c>
      <c r="L1190" s="7">
        <v>69096</v>
      </c>
      <c r="M1190" s="7">
        <f>G1190-L1190</f>
        <v>494904</v>
      </c>
      <c r="N1190" s="7">
        <v>322687.8125</v>
      </c>
      <c r="O1190" s="22">
        <f>M1190/N1190</f>
        <v>1.5336928784690311</v>
      </c>
      <c r="P1190" s="27">
        <v>2643</v>
      </c>
      <c r="Q1190" s="32">
        <f>M1190/P1190</f>
        <v>187.25085130533483</v>
      </c>
      <c r="R1190" s="37" t="s">
        <v>2511</v>
      </c>
      <c r="S1190" s="42">
        <f>ABS(O2306-O1190)*100</f>
        <v>15.533608842265668</v>
      </c>
      <c r="T1190" t="s">
        <v>32</v>
      </c>
      <c r="V1190" s="7">
        <v>49500</v>
      </c>
      <c r="W1190" t="s">
        <v>33</v>
      </c>
      <c r="X1190" s="17" t="s">
        <v>34</v>
      </c>
      <c r="Z1190" t="s">
        <v>1668</v>
      </c>
      <c r="AA1190">
        <v>401</v>
      </c>
      <c r="AB1190">
        <v>69</v>
      </c>
    </row>
    <row r="1191" spans="1:28" x14ac:dyDescent="0.25">
      <c r="A1191" t="s">
        <v>2516</v>
      </c>
      <c r="B1191" t="s">
        <v>2517</v>
      </c>
      <c r="C1191" s="17">
        <v>44404</v>
      </c>
      <c r="D1191" s="7">
        <v>375000</v>
      </c>
      <c r="E1191" t="s">
        <v>29</v>
      </c>
      <c r="F1191" t="s">
        <v>30</v>
      </c>
      <c r="G1191" s="7">
        <v>375000</v>
      </c>
      <c r="H1191" s="7">
        <v>229570</v>
      </c>
      <c r="I1191" s="12">
        <f>H1191/G1191*100</f>
        <v>61.218666666666664</v>
      </c>
      <c r="J1191" s="12">
        <f t="shared" si="18"/>
        <v>11.541252995066948</v>
      </c>
      <c r="K1191" s="7">
        <v>459145</v>
      </c>
      <c r="L1191" s="7">
        <v>73365</v>
      </c>
      <c r="M1191" s="7">
        <f>G1191-L1191</f>
        <v>301635</v>
      </c>
      <c r="N1191" s="7">
        <v>247294.875</v>
      </c>
      <c r="O1191" s="22">
        <f>M1191/N1191</f>
        <v>1.2197381769436184</v>
      </c>
      <c r="P1191" s="27">
        <v>1845</v>
      </c>
      <c r="Q1191" s="32">
        <f>M1191/P1191</f>
        <v>163.48780487804879</v>
      </c>
      <c r="R1191" s="37" t="s">
        <v>2511</v>
      </c>
      <c r="S1191" s="42">
        <f>ABS(O2306-O1191)*100</f>
        <v>15.861861310275604</v>
      </c>
      <c r="T1191" t="s">
        <v>74</v>
      </c>
      <c r="V1191" s="7">
        <v>84777</v>
      </c>
      <c r="W1191" t="s">
        <v>33</v>
      </c>
      <c r="X1191" s="17" t="s">
        <v>34</v>
      </c>
      <c r="Z1191" t="s">
        <v>1668</v>
      </c>
      <c r="AA1191">
        <v>401</v>
      </c>
      <c r="AB1191">
        <v>62</v>
      </c>
    </row>
    <row r="1192" spans="1:28" x14ac:dyDescent="0.25">
      <c r="A1192" t="s">
        <v>2518</v>
      </c>
      <c r="B1192" t="s">
        <v>2519</v>
      </c>
      <c r="C1192" s="17">
        <v>44320</v>
      </c>
      <c r="D1192" s="7">
        <v>282900</v>
      </c>
      <c r="E1192" t="s">
        <v>29</v>
      </c>
      <c r="F1192" t="s">
        <v>30</v>
      </c>
      <c r="G1192" s="7">
        <v>282900</v>
      </c>
      <c r="H1192" s="7">
        <v>119360</v>
      </c>
      <c r="I1192" s="12">
        <f>H1192/G1192*100</f>
        <v>42.191587133262637</v>
      </c>
      <c r="J1192" s="12">
        <f t="shared" si="18"/>
        <v>7.4858265383370792</v>
      </c>
      <c r="K1192" s="7">
        <v>238725</v>
      </c>
      <c r="L1192" s="7">
        <v>53194</v>
      </c>
      <c r="M1192" s="7">
        <f>G1192-L1192</f>
        <v>229706</v>
      </c>
      <c r="N1192" s="7">
        <v>118930.125</v>
      </c>
      <c r="O1192" s="22">
        <f>M1192/N1192</f>
        <v>1.9314366313833438</v>
      </c>
      <c r="P1192" s="27">
        <v>1170</v>
      </c>
      <c r="Q1192" s="32">
        <f>M1192/P1192</f>
        <v>196.32991452991453</v>
      </c>
      <c r="R1192" s="37" t="s">
        <v>2511</v>
      </c>
      <c r="S1192" s="42">
        <f>ABS(O2306-O1192)*100</f>
        <v>55.307984133696934</v>
      </c>
      <c r="T1192" t="s">
        <v>74</v>
      </c>
      <c r="V1192" s="7">
        <v>49500</v>
      </c>
      <c r="W1192" t="s">
        <v>33</v>
      </c>
      <c r="X1192" s="17" t="s">
        <v>34</v>
      </c>
      <c r="Z1192" t="s">
        <v>1668</v>
      </c>
      <c r="AA1192">
        <v>401</v>
      </c>
      <c r="AB1192">
        <v>58</v>
      </c>
    </row>
    <row r="1193" spans="1:28" x14ac:dyDescent="0.25">
      <c r="A1193" t="s">
        <v>2520</v>
      </c>
      <c r="B1193" t="s">
        <v>2521</v>
      </c>
      <c r="C1193" s="17">
        <v>44490</v>
      </c>
      <c r="D1193" s="7">
        <v>438000</v>
      </c>
      <c r="E1193" t="s">
        <v>29</v>
      </c>
      <c r="F1193" t="s">
        <v>30</v>
      </c>
      <c r="G1193" s="7">
        <v>438000</v>
      </c>
      <c r="H1193" s="7">
        <v>156890</v>
      </c>
      <c r="I1193" s="12">
        <f>H1193/G1193*100</f>
        <v>35.819634703196343</v>
      </c>
      <c r="J1193" s="12">
        <f t="shared" si="18"/>
        <v>13.857778968403373</v>
      </c>
      <c r="K1193" s="7">
        <v>313782</v>
      </c>
      <c r="L1193" s="7">
        <v>60535</v>
      </c>
      <c r="M1193" s="7">
        <f>G1193-L1193</f>
        <v>377465</v>
      </c>
      <c r="N1193" s="7">
        <v>162337.828125</v>
      </c>
      <c r="O1193" s="22">
        <f>M1193/N1193</f>
        <v>2.3251820254078566</v>
      </c>
      <c r="P1193" s="27">
        <v>1738</v>
      </c>
      <c r="Q1193" s="32">
        <f>M1193/P1193</f>
        <v>217.18354430379748</v>
      </c>
      <c r="R1193" s="37" t="s">
        <v>2511</v>
      </c>
      <c r="S1193" s="42">
        <f>ABS(O2306-O1193)*100</f>
        <v>94.68252353614821</v>
      </c>
      <c r="T1193" t="s">
        <v>1552</v>
      </c>
      <c r="V1193" s="7">
        <v>49500</v>
      </c>
      <c r="W1193" t="s">
        <v>33</v>
      </c>
      <c r="X1193" s="17" t="s">
        <v>34</v>
      </c>
      <c r="Z1193" t="s">
        <v>1668</v>
      </c>
      <c r="AA1193">
        <v>401</v>
      </c>
      <c r="AB1193">
        <v>58</v>
      </c>
    </row>
    <row r="1194" spans="1:28" x14ac:dyDescent="0.25">
      <c r="A1194" t="s">
        <v>2522</v>
      </c>
      <c r="B1194" t="s">
        <v>2523</v>
      </c>
      <c r="C1194" s="17">
        <v>44336</v>
      </c>
      <c r="D1194" s="7">
        <v>280000</v>
      </c>
      <c r="E1194" t="s">
        <v>29</v>
      </c>
      <c r="F1194" t="s">
        <v>30</v>
      </c>
      <c r="G1194" s="7">
        <v>280000</v>
      </c>
      <c r="H1194" s="7">
        <v>139540</v>
      </c>
      <c r="I1194" s="12">
        <f>H1194/G1194*100</f>
        <v>49.835714285714282</v>
      </c>
      <c r="J1194" s="12">
        <f t="shared" si="18"/>
        <v>0.15830061411456597</v>
      </c>
      <c r="K1194" s="7">
        <v>279078</v>
      </c>
      <c r="L1194" s="7">
        <v>61762</v>
      </c>
      <c r="M1194" s="7">
        <f>G1194-L1194</f>
        <v>218238</v>
      </c>
      <c r="N1194" s="7">
        <v>139305.125</v>
      </c>
      <c r="O1194" s="22">
        <f>M1194/N1194</f>
        <v>1.5666186007155156</v>
      </c>
      <c r="P1194" s="27">
        <v>1761</v>
      </c>
      <c r="Q1194" s="32">
        <f>M1194/P1194</f>
        <v>123.92844974446338</v>
      </c>
      <c r="R1194" s="37" t="s">
        <v>2511</v>
      </c>
      <c r="S1194" s="42">
        <f>ABS(O2306-O1194)*100</f>
        <v>18.826181066914117</v>
      </c>
      <c r="T1194" t="s">
        <v>74</v>
      </c>
      <c r="V1194" s="7">
        <v>49500</v>
      </c>
      <c r="W1194" t="s">
        <v>33</v>
      </c>
      <c r="X1194" s="17" t="s">
        <v>34</v>
      </c>
      <c r="Z1194" t="s">
        <v>1668</v>
      </c>
      <c r="AA1194">
        <v>401</v>
      </c>
      <c r="AB1194">
        <v>54</v>
      </c>
    </row>
    <row r="1195" spans="1:28" x14ac:dyDescent="0.25">
      <c r="A1195" t="s">
        <v>2524</v>
      </c>
      <c r="B1195" t="s">
        <v>2525</v>
      </c>
      <c r="C1195" s="17">
        <v>44742</v>
      </c>
      <c r="D1195" s="7">
        <v>543000</v>
      </c>
      <c r="E1195" t="s">
        <v>29</v>
      </c>
      <c r="F1195" t="s">
        <v>30</v>
      </c>
      <c r="G1195" s="7">
        <v>543000</v>
      </c>
      <c r="H1195" s="7">
        <v>252610</v>
      </c>
      <c r="I1195" s="12">
        <f>H1195/G1195*100</f>
        <v>46.521178637200741</v>
      </c>
      <c r="J1195" s="12">
        <f t="shared" si="18"/>
        <v>3.1562350343989749</v>
      </c>
      <c r="K1195" s="7">
        <v>505218</v>
      </c>
      <c r="L1195" s="7">
        <v>111104</v>
      </c>
      <c r="M1195" s="7">
        <f>G1195-L1195</f>
        <v>431896</v>
      </c>
      <c r="N1195" s="7">
        <v>480626.84375</v>
      </c>
      <c r="O1195" s="22">
        <f>M1195/N1195</f>
        <v>0.89860981677638563</v>
      </c>
      <c r="P1195" s="27">
        <v>2713</v>
      </c>
      <c r="Q1195" s="32">
        <f>M1195/P1195</f>
        <v>159.19498709915223</v>
      </c>
      <c r="R1195" s="37" t="s">
        <v>2526</v>
      </c>
      <c r="S1195" s="42">
        <f>ABS(O2306-O1195)*100</f>
        <v>47.974697326998886</v>
      </c>
      <c r="T1195" t="s">
        <v>652</v>
      </c>
      <c r="V1195" s="7">
        <v>100000</v>
      </c>
      <c r="W1195" t="s">
        <v>33</v>
      </c>
      <c r="X1195" s="17" t="s">
        <v>34</v>
      </c>
      <c r="Z1195" t="s">
        <v>68</v>
      </c>
      <c r="AA1195">
        <v>407</v>
      </c>
      <c r="AB1195">
        <v>73</v>
      </c>
    </row>
    <row r="1196" spans="1:28" x14ac:dyDescent="0.25">
      <c r="A1196" t="s">
        <v>2527</v>
      </c>
      <c r="B1196" t="s">
        <v>2528</v>
      </c>
      <c r="C1196" s="17">
        <v>44503</v>
      </c>
      <c r="D1196" s="7">
        <v>605000</v>
      </c>
      <c r="E1196" t="s">
        <v>29</v>
      </c>
      <c r="F1196" t="s">
        <v>30</v>
      </c>
      <c r="G1196" s="7">
        <v>605000</v>
      </c>
      <c r="H1196" s="7">
        <v>333820</v>
      </c>
      <c r="I1196" s="12">
        <f>H1196/G1196*100</f>
        <v>55.176859504132238</v>
      </c>
      <c r="J1196" s="12">
        <f t="shared" si="18"/>
        <v>5.4994458325325226</v>
      </c>
      <c r="K1196" s="7">
        <v>667638</v>
      </c>
      <c r="L1196" s="7">
        <v>142116</v>
      </c>
      <c r="M1196" s="7">
        <f>G1196-L1196</f>
        <v>462884</v>
      </c>
      <c r="N1196" s="7">
        <v>640880.5</v>
      </c>
      <c r="O1196" s="22">
        <f>M1196/N1196</f>
        <v>0.72226257469216182</v>
      </c>
      <c r="P1196" s="27">
        <v>3134</v>
      </c>
      <c r="Q1196" s="32">
        <f>M1196/P1196</f>
        <v>147.69751116783664</v>
      </c>
      <c r="R1196" s="37" t="s">
        <v>2526</v>
      </c>
      <c r="S1196" s="42">
        <f>ABS(O2306-O1196)*100</f>
        <v>65.609421535421262</v>
      </c>
      <c r="T1196" t="s">
        <v>652</v>
      </c>
      <c r="V1196" s="7">
        <v>130000</v>
      </c>
      <c r="W1196" t="s">
        <v>33</v>
      </c>
      <c r="X1196" s="17" t="s">
        <v>34</v>
      </c>
      <c r="Z1196" t="s">
        <v>68</v>
      </c>
      <c r="AA1196">
        <v>407</v>
      </c>
      <c r="AB1196">
        <v>70</v>
      </c>
    </row>
    <row r="1197" spans="1:28" x14ac:dyDescent="0.25">
      <c r="A1197" t="s">
        <v>2529</v>
      </c>
      <c r="B1197" t="s">
        <v>2530</v>
      </c>
      <c r="C1197" s="17">
        <v>44496</v>
      </c>
      <c r="D1197" s="7">
        <v>720000</v>
      </c>
      <c r="E1197" t="s">
        <v>29</v>
      </c>
      <c r="F1197" t="s">
        <v>30</v>
      </c>
      <c r="G1197" s="7">
        <v>720000</v>
      </c>
      <c r="H1197" s="7">
        <v>319640</v>
      </c>
      <c r="I1197" s="12">
        <f>H1197/G1197*100</f>
        <v>44.394444444444439</v>
      </c>
      <c r="J1197" s="12">
        <f t="shared" si="18"/>
        <v>5.2829692271552773</v>
      </c>
      <c r="K1197" s="7">
        <v>639281</v>
      </c>
      <c r="L1197" s="7">
        <v>152520</v>
      </c>
      <c r="M1197" s="7">
        <f>G1197-L1197</f>
        <v>567480</v>
      </c>
      <c r="N1197" s="7">
        <v>593611</v>
      </c>
      <c r="O1197" s="22">
        <f>M1197/N1197</f>
        <v>0.95597958932701721</v>
      </c>
      <c r="P1197" s="27">
        <v>3370</v>
      </c>
      <c r="Q1197" s="32">
        <f>M1197/P1197</f>
        <v>168.39169139465875</v>
      </c>
      <c r="R1197" s="37" t="s">
        <v>2526</v>
      </c>
      <c r="S1197" s="42">
        <f>ABS(O2306-O1197)*100</f>
        <v>42.237720071935726</v>
      </c>
      <c r="T1197" t="s">
        <v>32</v>
      </c>
      <c r="V1197" s="7">
        <v>120000</v>
      </c>
      <c r="W1197" t="s">
        <v>33</v>
      </c>
      <c r="X1197" s="17" t="s">
        <v>34</v>
      </c>
      <c r="Z1197" t="s">
        <v>68</v>
      </c>
      <c r="AA1197">
        <v>407</v>
      </c>
      <c r="AB1197">
        <v>73</v>
      </c>
    </row>
    <row r="1198" spans="1:28" x14ac:dyDescent="0.25">
      <c r="A1198" t="s">
        <v>2531</v>
      </c>
      <c r="B1198" t="s">
        <v>2532</v>
      </c>
      <c r="C1198" s="17">
        <v>44379</v>
      </c>
      <c r="D1198" s="7">
        <v>580000</v>
      </c>
      <c r="E1198" t="s">
        <v>29</v>
      </c>
      <c r="F1198" t="s">
        <v>30</v>
      </c>
      <c r="G1198" s="7">
        <v>580000</v>
      </c>
      <c r="H1198" s="7">
        <v>303470</v>
      </c>
      <c r="I1198" s="12">
        <f>H1198/G1198*100</f>
        <v>52.322413793103451</v>
      </c>
      <c r="J1198" s="12">
        <f t="shared" si="18"/>
        <v>2.6450001215037346</v>
      </c>
      <c r="K1198" s="7">
        <v>606934</v>
      </c>
      <c r="L1198" s="7">
        <v>127546</v>
      </c>
      <c r="M1198" s="7">
        <f>G1198-L1198</f>
        <v>452454</v>
      </c>
      <c r="N1198" s="7">
        <v>584619.5</v>
      </c>
      <c r="O1198" s="22">
        <f>M1198/N1198</f>
        <v>0.77392902563120114</v>
      </c>
      <c r="P1198" s="27">
        <v>3767</v>
      </c>
      <c r="Q1198" s="32">
        <f>M1198/P1198</f>
        <v>120.10990177860366</v>
      </c>
      <c r="R1198" s="37" t="s">
        <v>2526</v>
      </c>
      <c r="S1198" s="42">
        <f>ABS(O2306-O1198)*100</f>
        <v>60.442776441517331</v>
      </c>
      <c r="T1198" t="s">
        <v>32</v>
      </c>
      <c r="V1198" s="7">
        <v>115000</v>
      </c>
      <c r="W1198" t="s">
        <v>33</v>
      </c>
      <c r="X1198" s="17" t="s">
        <v>34</v>
      </c>
      <c r="Z1198" t="s">
        <v>68</v>
      </c>
      <c r="AA1198">
        <v>407</v>
      </c>
      <c r="AB1198">
        <v>71</v>
      </c>
    </row>
    <row r="1199" spans="1:28" x14ac:dyDescent="0.25">
      <c r="A1199" t="s">
        <v>2533</v>
      </c>
      <c r="B1199" t="s">
        <v>2534</v>
      </c>
      <c r="C1199" s="17">
        <v>45016</v>
      </c>
      <c r="D1199" s="7">
        <v>630000</v>
      </c>
      <c r="E1199" t="s">
        <v>29</v>
      </c>
      <c r="F1199" t="s">
        <v>30</v>
      </c>
      <c r="G1199" s="7">
        <v>630000</v>
      </c>
      <c r="H1199" s="7">
        <v>323140</v>
      </c>
      <c r="I1199" s="12">
        <f>H1199/G1199*100</f>
        <v>51.292063492063491</v>
      </c>
      <c r="J1199" s="12">
        <f t="shared" si="18"/>
        <v>1.6146498204637751</v>
      </c>
      <c r="K1199" s="7">
        <v>646279</v>
      </c>
      <c r="L1199" s="7">
        <v>142761</v>
      </c>
      <c r="M1199" s="7">
        <f>G1199-L1199</f>
        <v>487239</v>
      </c>
      <c r="N1199" s="7">
        <v>614046.3125</v>
      </c>
      <c r="O1199" s="22">
        <f>M1199/N1199</f>
        <v>0.79348900902324038</v>
      </c>
      <c r="P1199" s="27">
        <v>3338</v>
      </c>
      <c r="Q1199" s="32">
        <f>M1199/P1199</f>
        <v>145.9673457159976</v>
      </c>
      <c r="R1199" s="37" t="s">
        <v>2526</v>
      </c>
      <c r="S1199" s="42">
        <f>ABS(O2306-O1199)*100</f>
        <v>58.486778102313409</v>
      </c>
      <c r="T1199" t="s">
        <v>32</v>
      </c>
      <c r="V1199" s="7">
        <v>130000</v>
      </c>
      <c r="W1199" t="s">
        <v>33</v>
      </c>
      <c r="X1199" s="17" t="s">
        <v>34</v>
      </c>
      <c r="Z1199" t="s">
        <v>68</v>
      </c>
      <c r="AA1199">
        <v>407</v>
      </c>
      <c r="AB1199">
        <v>73</v>
      </c>
    </row>
    <row r="1200" spans="1:28" x14ac:dyDescent="0.25">
      <c r="A1200" t="s">
        <v>2535</v>
      </c>
      <c r="B1200" t="s">
        <v>2536</v>
      </c>
      <c r="C1200" s="17">
        <v>44568</v>
      </c>
      <c r="D1200" s="7">
        <v>585000</v>
      </c>
      <c r="E1200" t="s">
        <v>29</v>
      </c>
      <c r="F1200" t="s">
        <v>30</v>
      </c>
      <c r="G1200" s="7">
        <v>585000</v>
      </c>
      <c r="H1200" s="7">
        <v>286410</v>
      </c>
      <c r="I1200" s="12">
        <f>H1200/G1200*100</f>
        <v>48.958974358974359</v>
      </c>
      <c r="J1200" s="12">
        <f t="shared" si="18"/>
        <v>0.71843931262535676</v>
      </c>
      <c r="K1200" s="7">
        <v>572815</v>
      </c>
      <c r="L1200" s="7">
        <v>131771</v>
      </c>
      <c r="M1200" s="7">
        <f>G1200-L1200</f>
        <v>453229</v>
      </c>
      <c r="N1200" s="7">
        <v>537858.5625</v>
      </c>
      <c r="O1200" s="22">
        <f>M1200/N1200</f>
        <v>0.84265461517125151</v>
      </c>
      <c r="P1200" s="27">
        <v>3485</v>
      </c>
      <c r="Q1200" s="32">
        <f>M1200/P1200</f>
        <v>130.05136298421809</v>
      </c>
      <c r="R1200" s="37" t="s">
        <v>2526</v>
      </c>
      <c r="S1200" s="42">
        <f>ABS(O2306-O1200)*100</f>
        <v>53.570217487512295</v>
      </c>
      <c r="T1200" t="s">
        <v>32</v>
      </c>
      <c r="V1200" s="7">
        <v>120000</v>
      </c>
      <c r="W1200" t="s">
        <v>33</v>
      </c>
      <c r="X1200" s="17" t="s">
        <v>34</v>
      </c>
      <c r="Z1200" t="s">
        <v>68</v>
      </c>
      <c r="AA1200">
        <v>407</v>
      </c>
      <c r="AB1200">
        <v>69</v>
      </c>
    </row>
    <row r="1201" spans="1:28" x14ac:dyDescent="0.25">
      <c r="A1201" t="s">
        <v>2537</v>
      </c>
      <c r="B1201" t="s">
        <v>2538</v>
      </c>
      <c r="C1201" s="17">
        <v>44568</v>
      </c>
      <c r="D1201" s="7">
        <v>645000</v>
      </c>
      <c r="E1201" t="s">
        <v>29</v>
      </c>
      <c r="F1201" t="s">
        <v>30</v>
      </c>
      <c r="G1201" s="7">
        <v>645000</v>
      </c>
      <c r="H1201" s="7">
        <v>299020</v>
      </c>
      <c r="I1201" s="12">
        <f>H1201/G1201*100</f>
        <v>46.359689922480619</v>
      </c>
      <c r="J1201" s="12">
        <f t="shared" si="18"/>
        <v>3.3177237491190965</v>
      </c>
      <c r="K1201" s="7">
        <v>598035</v>
      </c>
      <c r="L1201" s="7">
        <v>126993</v>
      </c>
      <c r="M1201" s="7">
        <f>G1201-L1201</f>
        <v>518007</v>
      </c>
      <c r="N1201" s="7">
        <v>574441.4375</v>
      </c>
      <c r="O1201" s="22">
        <f>M1201/N1201</f>
        <v>0.90175771834008756</v>
      </c>
      <c r="P1201" s="27">
        <v>3509</v>
      </c>
      <c r="Q1201" s="32">
        <f>M1201/P1201</f>
        <v>147.62239954402963</v>
      </c>
      <c r="R1201" s="37" t="s">
        <v>2526</v>
      </c>
      <c r="S1201" s="42">
        <f>ABS(O2306-O1201)*100</f>
        <v>47.659907170628692</v>
      </c>
      <c r="T1201" t="s">
        <v>32</v>
      </c>
      <c r="V1201" s="7">
        <v>115000</v>
      </c>
      <c r="W1201" t="s">
        <v>33</v>
      </c>
      <c r="X1201" s="17" t="s">
        <v>34</v>
      </c>
      <c r="Z1201" t="s">
        <v>68</v>
      </c>
      <c r="AA1201">
        <v>407</v>
      </c>
      <c r="AB1201">
        <v>69</v>
      </c>
    </row>
    <row r="1202" spans="1:28" x14ac:dyDescent="0.25">
      <c r="A1202" t="s">
        <v>2539</v>
      </c>
      <c r="B1202" t="s">
        <v>2540</v>
      </c>
      <c r="C1202" s="17">
        <v>44742</v>
      </c>
      <c r="D1202" s="7">
        <v>625000</v>
      </c>
      <c r="E1202" t="s">
        <v>29</v>
      </c>
      <c r="F1202" t="s">
        <v>30</v>
      </c>
      <c r="G1202" s="7">
        <v>625000</v>
      </c>
      <c r="H1202" s="7">
        <v>285050</v>
      </c>
      <c r="I1202" s="12">
        <f>H1202/G1202*100</f>
        <v>45.607999999999997</v>
      </c>
      <c r="J1202" s="12">
        <f t="shared" si="18"/>
        <v>4.0694136715997189</v>
      </c>
      <c r="K1202" s="7">
        <v>570101</v>
      </c>
      <c r="L1202" s="7">
        <v>128059</v>
      </c>
      <c r="M1202" s="7">
        <f>G1202-L1202</f>
        <v>496941</v>
      </c>
      <c r="N1202" s="7">
        <v>539075.625</v>
      </c>
      <c r="O1202" s="22">
        <f>M1202/N1202</f>
        <v>0.92183912043880667</v>
      </c>
      <c r="P1202" s="27">
        <v>3310</v>
      </c>
      <c r="Q1202" s="32">
        <f>M1202/P1202</f>
        <v>150.13323262839879</v>
      </c>
      <c r="R1202" s="37" t="s">
        <v>2526</v>
      </c>
      <c r="S1202" s="42">
        <f>ABS(O2306-O1202)*100</f>
        <v>45.651766960756781</v>
      </c>
      <c r="T1202" t="s">
        <v>652</v>
      </c>
      <c r="V1202" s="7">
        <v>115000</v>
      </c>
      <c r="W1202" t="s">
        <v>33</v>
      </c>
      <c r="X1202" s="17" t="s">
        <v>34</v>
      </c>
      <c r="Z1202" t="s">
        <v>68</v>
      </c>
      <c r="AA1202">
        <v>407</v>
      </c>
      <c r="AB1202">
        <v>68</v>
      </c>
    </row>
    <row r="1203" spans="1:28" x14ac:dyDescent="0.25">
      <c r="A1203" t="s">
        <v>2541</v>
      </c>
      <c r="B1203" t="s">
        <v>2542</v>
      </c>
      <c r="C1203" s="17">
        <v>44377</v>
      </c>
      <c r="D1203" s="7">
        <v>500000</v>
      </c>
      <c r="E1203" t="s">
        <v>29</v>
      </c>
      <c r="F1203" t="s">
        <v>30</v>
      </c>
      <c r="G1203" s="7">
        <v>500000</v>
      </c>
      <c r="H1203" s="7">
        <v>278760</v>
      </c>
      <c r="I1203" s="12">
        <f>H1203/G1203*100</f>
        <v>55.752000000000002</v>
      </c>
      <c r="J1203" s="12">
        <f t="shared" si="18"/>
        <v>6.0745863284002866</v>
      </c>
      <c r="K1203" s="7">
        <v>557524</v>
      </c>
      <c r="L1203" s="7">
        <v>127484</v>
      </c>
      <c r="M1203" s="7">
        <f>G1203-L1203</f>
        <v>372516</v>
      </c>
      <c r="N1203" s="7">
        <v>524439</v>
      </c>
      <c r="O1203" s="22">
        <f>M1203/N1203</f>
        <v>0.71031330621864508</v>
      </c>
      <c r="P1203" s="27">
        <v>3350</v>
      </c>
      <c r="Q1203" s="32">
        <f>M1203/P1203</f>
        <v>111.19880597014925</v>
      </c>
      <c r="R1203" s="37" t="s">
        <v>2526</v>
      </c>
      <c r="S1203" s="42">
        <f>ABS(O2306-O1203)*100</f>
        <v>66.804348382772943</v>
      </c>
      <c r="T1203" t="s">
        <v>32</v>
      </c>
      <c r="V1203" s="7">
        <v>115000</v>
      </c>
      <c r="W1203" t="s">
        <v>33</v>
      </c>
      <c r="X1203" s="17" t="s">
        <v>34</v>
      </c>
      <c r="Z1203" t="s">
        <v>68</v>
      </c>
      <c r="AA1203">
        <v>407</v>
      </c>
      <c r="AB1203">
        <v>71</v>
      </c>
    </row>
    <row r="1204" spans="1:28" x14ac:dyDescent="0.25">
      <c r="A1204" t="s">
        <v>2543</v>
      </c>
      <c r="B1204" t="s">
        <v>2544</v>
      </c>
      <c r="C1204" s="17">
        <v>44334</v>
      </c>
      <c r="D1204" s="7">
        <v>595000</v>
      </c>
      <c r="E1204" t="s">
        <v>29</v>
      </c>
      <c r="F1204" t="s">
        <v>30</v>
      </c>
      <c r="G1204" s="7">
        <v>595000</v>
      </c>
      <c r="H1204" s="7">
        <v>289460</v>
      </c>
      <c r="I1204" s="12">
        <f>H1204/G1204*100</f>
        <v>48.648739495798324</v>
      </c>
      <c r="J1204" s="12">
        <f t="shared" si="18"/>
        <v>1.0286741758013918</v>
      </c>
      <c r="K1204" s="7">
        <v>578918</v>
      </c>
      <c r="L1204" s="7">
        <v>128901</v>
      </c>
      <c r="M1204" s="7">
        <f>G1204-L1204</f>
        <v>466099</v>
      </c>
      <c r="N1204" s="7">
        <v>548801.25</v>
      </c>
      <c r="O1204" s="22">
        <f>M1204/N1204</f>
        <v>0.84930382356089751</v>
      </c>
      <c r="P1204" s="27">
        <v>3571</v>
      </c>
      <c r="Q1204" s="32">
        <f>M1204/P1204</f>
        <v>130.52338280593671</v>
      </c>
      <c r="R1204" s="37" t="s">
        <v>2526</v>
      </c>
      <c r="S1204" s="42">
        <f>ABS(O2306-O1204)*100</f>
        <v>52.905296648547697</v>
      </c>
      <c r="T1204" t="s">
        <v>652</v>
      </c>
      <c r="V1204" s="7">
        <v>115000</v>
      </c>
      <c r="W1204" t="s">
        <v>33</v>
      </c>
      <c r="X1204" s="17" t="s">
        <v>34</v>
      </c>
      <c r="Z1204" t="s">
        <v>68</v>
      </c>
      <c r="AA1204">
        <v>407</v>
      </c>
      <c r="AB1204">
        <v>68</v>
      </c>
    </row>
    <row r="1205" spans="1:28" x14ac:dyDescent="0.25">
      <c r="A1205" t="s">
        <v>2545</v>
      </c>
      <c r="B1205" t="s">
        <v>2546</v>
      </c>
      <c r="C1205" s="17">
        <v>44292</v>
      </c>
      <c r="D1205" s="7">
        <v>270000</v>
      </c>
      <c r="E1205" t="s">
        <v>29</v>
      </c>
      <c r="F1205" t="s">
        <v>30</v>
      </c>
      <c r="G1205" s="7">
        <v>270000</v>
      </c>
      <c r="H1205" s="7">
        <v>105650</v>
      </c>
      <c r="I1205" s="12">
        <f>H1205/G1205*100</f>
        <v>39.129629629629633</v>
      </c>
      <c r="J1205" s="12">
        <f t="shared" si="18"/>
        <v>10.547784041970083</v>
      </c>
      <c r="K1205" s="7">
        <v>211300</v>
      </c>
      <c r="L1205" s="7">
        <v>132866</v>
      </c>
      <c r="M1205" s="7">
        <f>G1205-L1205</f>
        <v>137134</v>
      </c>
      <c r="N1205" s="7">
        <v>117065.671875</v>
      </c>
      <c r="O1205" s="22">
        <f>M1205/N1205</f>
        <v>1.1714279498299767</v>
      </c>
      <c r="P1205" s="27">
        <v>1588</v>
      </c>
      <c r="Q1205" s="32">
        <f>M1205/P1205</f>
        <v>86.35642317380352</v>
      </c>
      <c r="R1205" s="37" t="s">
        <v>2547</v>
      </c>
      <c r="S1205" s="42">
        <f>ABS(O2306-O1205)*100</f>
        <v>20.692884021639777</v>
      </c>
      <c r="T1205" t="s">
        <v>74</v>
      </c>
      <c r="V1205" s="7">
        <v>130000</v>
      </c>
      <c r="W1205" t="s">
        <v>33</v>
      </c>
      <c r="X1205" s="17" t="s">
        <v>34</v>
      </c>
      <c r="Z1205" t="s">
        <v>68</v>
      </c>
      <c r="AA1205">
        <v>407</v>
      </c>
      <c r="AB1205">
        <v>45</v>
      </c>
    </row>
    <row r="1206" spans="1:28" x14ac:dyDescent="0.25">
      <c r="A1206" t="s">
        <v>2548</v>
      </c>
      <c r="B1206" t="s">
        <v>2549</v>
      </c>
      <c r="C1206" s="17">
        <v>44552</v>
      </c>
      <c r="D1206" s="7">
        <v>994625</v>
      </c>
      <c r="E1206" t="s">
        <v>29</v>
      </c>
      <c r="F1206" t="s">
        <v>30</v>
      </c>
      <c r="G1206" s="7">
        <v>994625</v>
      </c>
      <c r="H1206" s="7">
        <v>638130</v>
      </c>
      <c r="I1206" s="12">
        <f>H1206/G1206*100</f>
        <v>64.157848435339943</v>
      </c>
      <c r="J1206" s="12">
        <f t="shared" si="18"/>
        <v>14.480434763740227</v>
      </c>
      <c r="K1206" s="7">
        <v>1276268</v>
      </c>
      <c r="L1206" s="7">
        <v>171423</v>
      </c>
      <c r="M1206" s="7">
        <f>G1206-L1206</f>
        <v>823202</v>
      </c>
      <c r="N1206" s="7">
        <v>1649022.375</v>
      </c>
      <c r="O1206" s="22">
        <f>M1206/N1206</f>
        <v>0.49920608263426386</v>
      </c>
      <c r="P1206" s="27">
        <v>6577</v>
      </c>
      <c r="Q1206" s="32">
        <f>M1206/P1206</f>
        <v>125.16375247073134</v>
      </c>
      <c r="R1206" s="37" t="s">
        <v>2547</v>
      </c>
      <c r="S1206" s="42">
        <f>ABS(O2306-O1206)*100</f>
        <v>87.915070741211053</v>
      </c>
      <c r="T1206" t="s">
        <v>32</v>
      </c>
      <c r="V1206" s="7">
        <v>140000</v>
      </c>
      <c r="W1206" t="s">
        <v>33</v>
      </c>
      <c r="X1206" s="17" t="s">
        <v>34</v>
      </c>
      <c r="Z1206" t="s">
        <v>68</v>
      </c>
      <c r="AA1206">
        <v>407</v>
      </c>
      <c r="AB1206">
        <v>74</v>
      </c>
    </row>
    <row r="1207" spans="1:28" x14ac:dyDescent="0.25">
      <c r="A1207" t="s">
        <v>2550</v>
      </c>
      <c r="B1207" t="s">
        <v>2551</v>
      </c>
      <c r="C1207" s="17">
        <v>44499</v>
      </c>
      <c r="D1207" s="7">
        <v>860000</v>
      </c>
      <c r="E1207" t="s">
        <v>29</v>
      </c>
      <c r="F1207" t="s">
        <v>30</v>
      </c>
      <c r="G1207" s="7">
        <v>860000</v>
      </c>
      <c r="H1207" s="7">
        <v>488320</v>
      </c>
      <c r="I1207" s="12">
        <f>H1207/G1207*100</f>
        <v>56.781395348837208</v>
      </c>
      <c r="J1207" s="12">
        <f t="shared" si="18"/>
        <v>7.103981677237492</v>
      </c>
      <c r="K1207" s="7">
        <v>976646</v>
      </c>
      <c r="L1207" s="7">
        <v>87555</v>
      </c>
      <c r="M1207" s="7">
        <f>G1207-L1207</f>
        <v>772445</v>
      </c>
      <c r="N1207" s="7">
        <v>683916.125</v>
      </c>
      <c r="O1207" s="22">
        <f>M1207/N1207</f>
        <v>1.1294440528069141</v>
      </c>
      <c r="P1207" s="27">
        <v>4917</v>
      </c>
      <c r="Q1207" s="32">
        <f>M1207/P1207</f>
        <v>157.09680699613585</v>
      </c>
      <c r="R1207" s="37" t="s">
        <v>2552</v>
      </c>
      <c r="S1207" s="42">
        <f>ABS(O2306-O1207)*100</f>
        <v>24.891273723946039</v>
      </c>
      <c r="T1207" t="s">
        <v>652</v>
      </c>
      <c r="V1207" s="7">
        <v>61875</v>
      </c>
      <c r="W1207" t="s">
        <v>33</v>
      </c>
      <c r="X1207" s="17" t="s">
        <v>34</v>
      </c>
      <c r="Z1207" t="s">
        <v>35</v>
      </c>
      <c r="AA1207">
        <v>401</v>
      </c>
      <c r="AB1207">
        <v>52</v>
      </c>
    </row>
    <row r="1208" spans="1:28" x14ac:dyDescent="0.25">
      <c r="A1208" t="s">
        <v>2553</v>
      </c>
      <c r="B1208" t="s">
        <v>2554</v>
      </c>
      <c r="C1208" s="17">
        <v>44505</v>
      </c>
      <c r="D1208" s="7">
        <v>378000</v>
      </c>
      <c r="E1208" t="s">
        <v>29</v>
      </c>
      <c r="F1208" t="s">
        <v>30</v>
      </c>
      <c r="G1208" s="7">
        <v>378000</v>
      </c>
      <c r="H1208" s="7">
        <v>177000</v>
      </c>
      <c r="I1208" s="12">
        <f>H1208/G1208*100</f>
        <v>46.825396825396822</v>
      </c>
      <c r="J1208" s="12">
        <f t="shared" si="18"/>
        <v>2.8520168462028934</v>
      </c>
      <c r="K1208" s="7">
        <v>354009</v>
      </c>
      <c r="L1208" s="7">
        <v>68742</v>
      </c>
      <c r="M1208" s="7">
        <f>G1208-L1208</f>
        <v>309258</v>
      </c>
      <c r="N1208" s="7">
        <v>219436.15625</v>
      </c>
      <c r="O1208" s="22">
        <f>M1208/N1208</f>
        <v>1.4093301909994607</v>
      </c>
      <c r="P1208" s="27">
        <v>1729</v>
      </c>
      <c r="Q1208" s="32">
        <f>M1208/P1208</f>
        <v>178.86524002313476</v>
      </c>
      <c r="R1208" s="37" t="s">
        <v>2552</v>
      </c>
      <c r="S1208" s="42">
        <f>ABS(O2306-O1208)*100</f>
        <v>3.0973400953086205</v>
      </c>
      <c r="T1208" t="s">
        <v>74</v>
      </c>
      <c r="V1208" s="7">
        <v>61875</v>
      </c>
      <c r="W1208" t="s">
        <v>33</v>
      </c>
      <c r="X1208" s="17" t="s">
        <v>34</v>
      </c>
      <c r="Z1208" t="s">
        <v>35</v>
      </c>
      <c r="AA1208">
        <v>401</v>
      </c>
      <c r="AB1208">
        <v>50</v>
      </c>
    </row>
    <row r="1209" spans="1:28" x14ac:dyDescent="0.25">
      <c r="A1209" t="s">
        <v>2555</v>
      </c>
      <c r="B1209" t="s">
        <v>2556</v>
      </c>
      <c r="C1209" s="17">
        <v>44496</v>
      </c>
      <c r="D1209" s="7">
        <v>373000</v>
      </c>
      <c r="E1209" t="s">
        <v>29</v>
      </c>
      <c r="F1209" t="s">
        <v>30</v>
      </c>
      <c r="G1209" s="7">
        <v>373000</v>
      </c>
      <c r="H1209" s="7">
        <v>191290</v>
      </c>
      <c r="I1209" s="12">
        <f>H1209/G1209*100</f>
        <v>51.284182305630019</v>
      </c>
      <c r="J1209" s="12">
        <f t="shared" si="18"/>
        <v>1.6067686340303027</v>
      </c>
      <c r="K1209" s="7">
        <v>382576</v>
      </c>
      <c r="L1209" s="7">
        <v>68726</v>
      </c>
      <c r="M1209" s="7">
        <f>G1209-L1209</f>
        <v>304274</v>
      </c>
      <c r="N1209" s="7">
        <v>202483.875</v>
      </c>
      <c r="O1209" s="22">
        <f>M1209/N1209</f>
        <v>1.5027073143478709</v>
      </c>
      <c r="P1209" s="27">
        <v>2432</v>
      </c>
      <c r="Q1209" s="32">
        <f>M1209/P1209</f>
        <v>125.11266447368421</v>
      </c>
      <c r="R1209" s="37" t="s">
        <v>2557</v>
      </c>
      <c r="S1209" s="42">
        <f>ABS(O2306-O1209)*100</f>
        <v>12.435052430149639</v>
      </c>
      <c r="T1209" t="s">
        <v>156</v>
      </c>
      <c r="V1209" s="7">
        <v>61875</v>
      </c>
      <c r="W1209" t="s">
        <v>33</v>
      </c>
      <c r="X1209" s="17" t="s">
        <v>34</v>
      </c>
      <c r="Z1209" t="s">
        <v>35</v>
      </c>
      <c r="AA1209">
        <v>401</v>
      </c>
      <c r="AB1209">
        <v>53</v>
      </c>
    </row>
    <row r="1210" spans="1:28" x14ac:dyDescent="0.25">
      <c r="A1210" t="s">
        <v>2558</v>
      </c>
      <c r="B1210" t="s">
        <v>2559</v>
      </c>
      <c r="C1210" s="17">
        <v>44631</v>
      </c>
      <c r="D1210" s="7">
        <v>605000</v>
      </c>
      <c r="E1210" t="s">
        <v>29</v>
      </c>
      <c r="F1210" t="s">
        <v>30</v>
      </c>
      <c r="G1210" s="7">
        <v>605000</v>
      </c>
      <c r="H1210" s="7">
        <v>293470</v>
      </c>
      <c r="I1210" s="12">
        <f>H1210/G1210*100</f>
        <v>48.507438016528923</v>
      </c>
      <c r="J1210" s="12">
        <f t="shared" si="18"/>
        <v>1.1699756550707932</v>
      </c>
      <c r="K1210" s="7">
        <v>586935</v>
      </c>
      <c r="L1210" s="7">
        <v>164854</v>
      </c>
      <c r="M1210" s="7">
        <f>G1210-L1210</f>
        <v>440146</v>
      </c>
      <c r="N1210" s="7">
        <v>272310.3125</v>
      </c>
      <c r="O1210" s="22">
        <f>M1210/N1210</f>
        <v>1.6163398145268553</v>
      </c>
      <c r="P1210" s="27">
        <v>2618</v>
      </c>
      <c r="Q1210" s="32">
        <f>M1210/P1210</f>
        <v>168.12299465240642</v>
      </c>
      <c r="R1210" s="37" t="s">
        <v>2557</v>
      </c>
      <c r="S1210" s="42">
        <f>ABS(O2306-O1210)*100</f>
        <v>23.79830244804808</v>
      </c>
      <c r="T1210" t="s">
        <v>496</v>
      </c>
      <c r="V1210" s="7">
        <v>147675</v>
      </c>
      <c r="W1210" t="s">
        <v>33</v>
      </c>
      <c r="X1210" s="17" t="s">
        <v>34</v>
      </c>
      <c r="Z1210" t="s">
        <v>35</v>
      </c>
      <c r="AA1210">
        <v>401</v>
      </c>
      <c r="AB1210">
        <v>50</v>
      </c>
    </row>
    <row r="1211" spans="1:28" x14ac:dyDescent="0.25">
      <c r="A1211" t="s">
        <v>2560</v>
      </c>
      <c r="B1211" t="s">
        <v>2561</v>
      </c>
      <c r="C1211" s="17">
        <v>44309</v>
      </c>
      <c r="D1211" s="7">
        <v>663000</v>
      </c>
      <c r="E1211" t="s">
        <v>29</v>
      </c>
      <c r="F1211" t="s">
        <v>30</v>
      </c>
      <c r="G1211" s="7">
        <v>663000</v>
      </c>
      <c r="H1211" s="7">
        <v>369320</v>
      </c>
      <c r="I1211" s="12">
        <f>H1211/G1211*100</f>
        <v>55.704374057315235</v>
      </c>
      <c r="J1211" s="12">
        <f t="shared" si="18"/>
        <v>6.026960385715519</v>
      </c>
      <c r="K1211" s="7">
        <v>738638</v>
      </c>
      <c r="L1211" s="7">
        <v>174064</v>
      </c>
      <c r="M1211" s="7">
        <f>G1211-L1211</f>
        <v>488936</v>
      </c>
      <c r="N1211" s="7">
        <v>364241.28125</v>
      </c>
      <c r="O1211" s="22">
        <f>M1211/N1211</f>
        <v>1.3423409843114811</v>
      </c>
      <c r="P1211" s="27">
        <v>3408</v>
      </c>
      <c r="Q1211" s="32">
        <f>M1211/P1211</f>
        <v>143.46713615023475</v>
      </c>
      <c r="R1211" s="37" t="s">
        <v>2557</v>
      </c>
      <c r="S1211" s="42">
        <f>ABS(O2306-O1211)*100</f>
        <v>3.601580573489338</v>
      </c>
      <c r="T1211" t="s">
        <v>74</v>
      </c>
      <c r="V1211" s="7">
        <v>147675</v>
      </c>
      <c r="W1211" t="s">
        <v>33</v>
      </c>
      <c r="X1211" s="17" t="s">
        <v>34</v>
      </c>
      <c r="Z1211" t="s">
        <v>35</v>
      </c>
      <c r="AA1211">
        <v>401</v>
      </c>
      <c r="AB1211">
        <v>58</v>
      </c>
    </row>
    <row r="1212" spans="1:28" x14ac:dyDescent="0.25">
      <c r="A1212" t="s">
        <v>2562</v>
      </c>
      <c r="B1212" t="s">
        <v>2563</v>
      </c>
      <c r="C1212" s="17">
        <v>44456</v>
      </c>
      <c r="D1212" s="7">
        <v>455000</v>
      </c>
      <c r="E1212" t="s">
        <v>29</v>
      </c>
      <c r="F1212" t="s">
        <v>30</v>
      </c>
      <c r="G1212" s="7">
        <v>455000</v>
      </c>
      <c r="H1212" s="7">
        <v>232920</v>
      </c>
      <c r="I1212" s="12">
        <f>H1212/G1212*100</f>
        <v>51.191208791208787</v>
      </c>
      <c r="J1212" s="12">
        <f t="shared" si="18"/>
        <v>1.5137951196090711</v>
      </c>
      <c r="K1212" s="7">
        <v>465836</v>
      </c>
      <c r="L1212" s="7">
        <v>119017</v>
      </c>
      <c r="M1212" s="7">
        <f>G1212-L1212</f>
        <v>335983</v>
      </c>
      <c r="N1212" s="7">
        <v>223754.1875</v>
      </c>
      <c r="O1212" s="22">
        <f>M1212/N1212</f>
        <v>1.5015718979560997</v>
      </c>
      <c r="P1212" s="27">
        <v>1830</v>
      </c>
      <c r="Q1212" s="32">
        <f>M1212/P1212</f>
        <v>183.59726775956284</v>
      </c>
      <c r="R1212" s="37" t="s">
        <v>2557</v>
      </c>
      <c r="S1212" s="42">
        <f>ABS(O2306-O1212)*100</f>
        <v>12.321510790972523</v>
      </c>
      <c r="T1212" t="s">
        <v>74</v>
      </c>
      <c r="V1212" s="7">
        <v>108372</v>
      </c>
      <c r="W1212" t="s">
        <v>33</v>
      </c>
      <c r="X1212" s="17" t="s">
        <v>34</v>
      </c>
      <c r="Z1212" t="s">
        <v>35</v>
      </c>
      <c r="AA1212">
        <v>401</v>
      </c>
      <c r="AB1212">
        <v>50</v>
      </c>
    </row>
    <row r="1213" spans="1:28" x14ac:dyDescent="0.25">
      <c r="A1213" t="s">
        <v>2564</v>
      </c>
      <c r="B1213" t="s">
        <v>2565</v>
      </c>
      <c r="C1213" s="17">
        <v>44321</v>
      </c>
      <c r="D1213" s="7">
        <v>555000</v>
      </c>
      <c r="E1213" t="s">
        <v>29</v>
      </c>
      <c r="F1213" t="s">
        <v>30</v>
      </c>
      <c r="G1213" s="7">
        <v>555000</v>
      </c>
      <c r="H1213" s="7">
        <v>277950</v>
      </c>
      <c r="I1213" s="12">
        <f>H1213/G1213*100</f>
        <v>50.081081081081081</v>
      </c>
      <c r="J1213" s="12">
        <f t="shared" si="18"/>
        <v>0.40366740948136481</v>
      </c>
      <c r="K1213" s="7">
        <v>555907</v>
      </c>
      <c r="L1213" s="7">
        <v>138758</v>
      </c>
      <c r="M1213" s="7">
        <f>G1213-L1213</f>
        <v>416242</v>
      </c>
      <c r="N1213" s="7">
        <v>463498.875</v>
      </c>
      <c r="O1213" s="22">
        <f>M1213/N1213</f>
        <v>0.89804317216519669</v>
      </c>
      <c r="P1213" s="27">
        <v>3283</v>
      </c>
      <c r="Q1213" s="32">
        <f>M1213/P1213</f>
        <v>126.78708498324703</v>
      </c>
      <c r="R1213" s="37" t="s">
        <v>2566</v>
      </c>
      <c r="S1213" s="42">
        <f>ABS(O2306-O1213)*100</f>
        <v>48.031361788117778</v>
      </c>
      <c r="T1213" t="s">
        <v>32</v>
      </c>
      <c r="V1213" s="7">
        <v>115000</v>
      </c>
      <c r="W1213" t="s">
        <v>33</v>
      </c>
      <c r="X1213" s="17" t="s">
        <v>34</v>
      </c>
      <c r="Z1213" t="s">
        <v>68</v>
      </c>
      <c r="AA1213">
        <v>401</v>
      </c>
      <c r="AB1213">
        <v>62</v>
      </c>
    </row>
    <row r="1214" spans="1:28" x14ac:dyDescent="0.25">
      <c r="A1214" t="s">
        <v>2567</v>
      </c>
      <c r="B1214" t="s">
        <v>2568</v>
      </c>
      <c r="C1214" s="17">
        <v>44687</v>
      </c>
      <c r="D1214" s="7">
        <v>576800</v>
      </c>
      <c r="E1214" t="s">
        <v>29</v>
      </c>
      <c r="F1214" t="s">
        <v>30</v>
      </c>
      <c r="G1214" s="7">
        <v>576800</v>
      </c>
      <c r="H1214" s="7">
        <v>291960</v>
      </c>
      <c r="I1214" s="12">
        <f>H1214/G1214*100</f>
        <v>50.617198335644943</v>
      </c>
      <c r="J1214" s="12">
        <f t="shared" si="18"/>
        <v>0.9397846640452272</v>
      </c>
      <c r="K1214" s="7">
        <v>583914</v>
      </c>
      <c r="L1214" s="7">
        <v>85170</v>
      </c>
      <c r="M1214" s="7">
        <f>G1214-L1214</f>
        <v>491630</v>
      </c>
      <c r="N1214" s="7">
        <v>383649.21875</v>
      </c>
      <c r="O1214" s="22">
        <f>M1214/N1214</f>
        <v>1.2814570601807072</v>
      </c>
      <c r="P1214" s="27">
        <v>3560</v>
      </c>
      <c r="Q1214" s="32">
        <f>M1214/P1214</f>
        <v>138.09831460674158</v>
      </c>
      <c r="R1214" s="37" t="s">
        <v>2552</v>
      </c>
      <c r="S1214" s="42">
        <f>ABS(O2306-O1214)*100</f>
        <v>9.6899729865667297</v>
      </c>
      <c r="T1214" t="s">
        <v>32</v>
      </c>
      <c r="V1214" s="7">
        <v>83490</v>
      </c>
      <c r="W1214" t="s">
        <v>33</v>
      </c>
      <c r="X1214" s="17" t="s">
        <v>34</v>
      </c>
      <c r="Z1214" t="s">
        <v>35</v>
      </c>
      <c r="AA1214">
        <v>401</v>
      </c>
      <c r="AB1214">
        <v>56</v>
      </c>
    </row>
    <row r="1215" spans="1:28" x14ac:dyDescent="0.25">
      <c r="A1215" t="s">
        <v>2569</v>
      </c>
      <c r="B1215" t="s">
        <v>2570</v>
      </c>
      <c r="C1215" s="17">
        <v>44330</v>
      </c>
      <c r="D1215" s="7">
        <v>465000</v>
      </c>
      <c r="E1215" t="s">
        <v>29</v>
      </c>
      <c r="F1215" t="s">
        <v>30</v>
      </c>
      <c r="G1215" s="7">
        <v>465000</v>
      </c>
      <c r="H1215" s="7">
        <v>183500</v>
      </c>
      <c r="I1215" s="12">
        <f>H1215/G1215*100</f>
        <v>39.462365591397855</v>
      </c>
      <c r="J1215" s="12">
        <f t="shared" si="18"/>
        <v>10.215048080201861</v>
      </c>
      <c r="K1215" s="7">
        <v>366994</v>
      </c>
      <c r="L1215" s="7">
        <v>77227</v>
      </c>
      <c r="M1215" s="7">
        <f>G1215-L1215</f>
        <v>387773</v>
      </c>
      <c r="N1215" s="7">
        <v>222897.6875</v>
      </c>
      <c r="O1215" s="22">
        <f>M1215/N1215</f>
        <v>1.7396905474849307</v>
      </c>
      <c r="P1215" s="27">
        <v>1808</v>
      </c>
      <c r="Q1215" s="32">
        <f>M1215/P1215</f>
        <v>214.4762168141593</v>
      </c>
      <c r="R1215" s="37" t="s">
        <v>2571</v>
      </c>
      <c r="S1215" s="42">
        <f>ABS(O2306-O1215)*100</f>
        <v>36.133375743855623</v>
      </c>
      <c r="T1215" t="s">
        <v>74</v>
      </c>
      <c r="V1215" s="7">
        <v>61875</v>
      </c>
      <c r="W1215" t="s">
        <v>33</v>
      </c>
      <c r="X1215" s="17" t="s">
        <v>34</v>
      </c>
      <c r="Z1215" t="s">
        <v>35</v>
      </c>
      <c r="AA1215">
        <v>401</v>
      </c>
      <c r="AB1215">
        <v>53</v>
      </c>
    </row>
    <row r="1216" spans="1:28" x14ac:dyDescent="0.25">
      <c r="A1216" t="s">
        <v>2572</v>
      </c>
      <c r="B1216" t="s">
        <v>2573</v>
      </c>
      <c r="C1216" s="17">
        <v>44839</v>
      </c>
      <c r="D1216" s="7">
        <v>440000</v>
      </c>
      <c r="E1216" t="s">
        <v>29</v>
      </c>
      <c r="F1216" t="s">
        <v>30</v>
      </c>
      <c r="G1216" s="7">
        <v>440000</v>
      </c>
      <c r="H1216" s="7">
        <v>290760</v>
      </c>
      <c r="I1216" s="12">
        <f>H1216/G1216*100</f>
        <v>66.081818181818193</v>
      </c>
      <c r="J1216" s="12">
        <f t="shared" si="18"/>
        <v>16.404404510218477</v>
      </c>
      <c r="K1216" s="7">
        <v>581510</v>
      </c>
      <c r="L1216" s="7">
        <v>112689</v>
      </c>
      <c r="M1216" s="7">
        <f>G1216-L1216</f>
        <v>327311</v>
      </c>
      <c r="N1216" s="7">
        <v>360631.53125</v>
      </c>
      <c r="O1216" s="22">
        <f>M1216/N1216</f>
        <v>0.90760505290675408</v>
      </c>
      <c r="P1216" s="27">
        <v>2608</v>
      </c>
      <c r="Q1216" s="32">
        <f>M1216/P1216</f>
        <v>125.50268404907976</v>
      </c>
      <c r="R1216" s="37" t="s">
        <v>2571</v>
      </c>
      <c r="S1216" s="42">
        <f>ABS(O2306-O1216)*100</f>
        <v>47.075173713962037</v>
      </c>
      <c r="T1216" t="s">
        <v>496</v>
      </c>
      <c r="V1216" s="7">
        <v>107250</v>
      </c>
      <c r="W1216" t="s">
        <v>33</v>
      </c>
      <c r="X1216" s="17" t="s">
        <v>34</v>
      </c>
      <c r="Z1216" t="s">
        <v>35</v>
      </c>
      <c r="AA1216">
        <v>401</v>
      </c>
      <c r="AB1216">
        <v>62</v>
      </c>
    </row>
    <row r="1217" spans="1:28" x14ac:dyDescent="0.25">
      <c r="A1217" t="s">
        <v>2574</v>
      </c>
      <c r="B1217" t="s">
        <v>2575</v>
      </c>
      <c r="C1217" s="17">
        <v>44837</v>
      </c>
      <c r="D1217" s="7">
        <v>709400</v>
      </c>
      <c r="E1217" t="s">
        <v>29</v>
      </c>
      <c r="F1217" t="s">
        <v>30</v>
      </c>
      <c r="G1217" s="7">
        <v>709400</v>
      </c>
      <c r="H1217" s="7">
        <v>408290</v>
      </c>
      <c r="I1217" s="12">
        <f>H1217/G1217*100</f>
        <v>57.554271215111363</v>
      </c>
      <c r="J1217" s="12">
        <f t="shared" si="18"/>
        <v>7.8768575435116475</v>
      </c>
      <c r="K1217" s="7">
        <v>816589</v>
      </c>
      <c r="L1217" s="7">
        <v>159322</v>
      </c>
      <c r="M1217" s="7">
        <f>G1217-L1217</f>
        <v>550078</v>
      </c>
      <c r="N1217" s="7">
        <v>730296.6875</v>
      </c>
      <c r="O1217" s="22">
        <f>M1217/N1217</f>
        <v>0.75322538006171635</v>
      </c>
      <c r="P1217" s="27">
        <v>3688</v>
      </c>
      <c r="Q1217" s="32">
        <f>M1217/P1217</f>
        <v>149.15347071583514</v>
      </c>
      <c r="R1217" s="37" t="s">
        <v>2566</v>
      </c>
      <c r="S1217" s="42">
        <f>ABS(O2306-O1217)*100</f>
        <v>62.513140998465808</v>
      </c>
      <c r="T1217" t="s">
        <v>32</v>
      </c>
      <c r="V1217" s="7">
        <v>115000</v>
      </c>
      <c r="W1217" t="s">
        <v>33</v>
      </c>
      <c r="X1217" s="17" t="s">
        <v>34</v>
      </c>
      <c r="Z1217" t="s">
        <v>68</v>
      </c>
      <c r="AA1217">
        <v>401</v>
      </c>
      <c r="AB1217">
        <v>64</v>
      </c>
    </row>
    <row r="1218" spans="1:28" x14ac:dyDescent="0.25">
      <c r="A1218" t="s">
        <v>2576</v>
      </c>
      <c r="B1218" t="s">
        <v>2577</v>
      </c>
      <c r="C1218" s="17">
        <v>44519</v>
      </c>
      <c r="D1218" s="7">
        <v>525000</v>
      </c>
      <c r="E1218" t="s">
        <v>29</v>
      </c>
      <c r="F1218" t="s">
        <v>30</v>
      </c>
      <c r="G1218" s="7">
        <v>525000</v>
      </c>
      <c r="H1218" s="7">
        <v>293630</v>
      </c>
      <c r="I1218" s="12">
        <f>H1218/G1218*100</f>
        <v>55.929523809523808</v>
      </c>
      <c r="J1218" s="12">
        <f t="shared" si="18"/>
        <v>6.2521101379240918</v>
      </c>
      <c r="K1218" s="7">
        <v>587256</v>
      </c>
      <c r="L1218" s="7">
        <v>130673</v>
      </c>
      <c r="M1218" s="7">
        <f>G1218-L1218</f>
        <v>394327</v>
      </c>
      <c r="N1218" s="7">
        <v>507314.4375</v>
      </c>
      <c r="O1218" s="22">
        <f>M1218/N1218</f>
        <v>0.77728322092154134</v>
      </c>
      <c r="P1218" s="27">
        <v>3713</v>
      </c>
      <c r="Q1218" s="32">
        <f>M1218/P1218</f>
        <v>106.20172367357931</v>
      </c>
      <c r="R1218" s="37" t="s">
        <v>2566</v>
      </c>
      <c r="S1218" s="42">
        <f>ABS(O2306-O1218)*100</f>
        <v>60.107356912483311</v>
      </c>
      <c r="T1218" t="s">
        <v>32</v>
      </c>
      <c r="V1218" s="7">
        <v>115000</v>
      </c>
      <c r="W1218" t="s">
        <v>33</v>
      </c>
      <c r="X1218" s="17" t="s">
        <v>34</v>
      </c>
      <c r="Z1218" t="s">
        <v>68</v>
      </c>
      <c r="AA1218">
        <v>401</v>
      </c>
      <c r="AB1218">
        <v>62</v>
      </c>
    </row>
    <row r="1219" spans="1:28" x14ac:dyDescent="0.25">
      <c r="A1219" t="s">
        <v>2578</v>
      </c>
      <c r="B1219" t="s">
        <v>2579</v>
      </c>
      <c r="C1219" s="17">
        <v>44448</v>
      </c>
      <c r="D1219" s="7">
        <v>715000</v>
      </c>
      <c r="E1219" t="s">
        <v>29</v>
      </c>
      <c r="F1219" t="s">
        <v>30</v>
      </c>
      <c r="G1219" s="7">
        <v>715000</v>
      </c>
      <c r="H1219" s="7">
        <v>362060</v>
      </c>
      <c r="I1219" s="12">
        <f>H1219/G1219*100</f>
        <v>50.637762237762239</v>
      </c>
      <c r="J1219" s="12">
        <f t="shared" ref="J1219:J1282" si="19">+ABS(I1219-$I$2311)</f>
        <v>0.96034856616252284</v>
      </c>
      <c r="K1219" s="7">
        <v>724114</v>
      </c>
      <c r="L1219" s="7">
        <v>174848</v>
      </c>
      <c r="M1219" s="7">
        <f>G1219-L1219</f>
        <v>540152</v>
      </c>
      <c r="N1219" s="7">
        <v>610295.5625</v>
      </c>
      <c r="O1219" s="22">
        <f>M1219/N1219</f>
        <v>0.88506624198172834</v>
      </c>
      <c r="P1219" s="27">
        <v>4024</v>
      </c>
      <c r="Q1219" s="32">
        <f>M1219/P1219</f>
        <v>134.23260437375745</v>
      </c>
      <c r="R1219" s="37" t="s">
        <v>2566</v>
      </c>
      <c r="S1219" s="42">
        <f>ABS(O2306-O1219)*100</f>
        <v>49.329054806464612</v>
      </c>
      <c r="T1219" t="s">
        <v>97</v>
      </c>
      <c r="V1219" s="7">
        <v>115000</v>
      </c>
      <c r="W1219" t="s">
        <v>33</v>
      </c>
      <c r="X1219" s="17" t="s">
        <v>34</v>
      </c>
      <c r="Z1219" t="s">
        <v>68</v>
      </c>
      <c r="AA1219">
        <v>401</v>
      </c>
      <c r="AB1219">
        <v>62</v>
      </c>
    </row>
    <row r="1220" spans="1:28" x14ac:dyDescent="0.25">
      <c r="A1220" t="s">
        <v>2580</v>
      </c>
      <c r="B1220" t="s">
        <v>2581</v>
      </c>
      <c r="C1220" s="17">
        <v>44469</v>
      </c>
      <c r="D1220" s="7">
        <v>425000</v>
      </c>
      <c r="E1220" t="s">
        <v>29</v>
      </c>
      <c r="F1220" t="s">
        <v>30</v>
      </c>
      <c r="G1220" s="7">
        <v>425000</v>
      </c>
      <c r="H1220" s="7">
        <v>227200</v>
      </c>
      <c r="I1220" s="12">
        <f>H1220/G1220*100</f>
        <v>53.458823529411767</v>
      </c>
      <c r="J1220" s="12">
        <f t="shared" si="19"/>
        <v>3.7814098578120507</v>
      </c>
      <c r="K1220" s="7">
        <v>454394</v>
      </c>
      <c r="L1220" s="7">
        <v>83934</v>
      </c>
      <c r="M1220" s="7">
        <f>G1220-L1220</f>
        <v>341066</v>
      </c>
      <c r="N1220" s="7">
        <v>282793.90625</v>
      </c>
      <c r="O1220" s="22">
        <f>M1220/N1220</f>
        <v>1.2060585198695384</v>
      </c>
      <c r="P1220" s="27">
        <v>2946</v>
      </c>
      <c r="Q1220" s="32">
        <f>M1220/P1220</f>
        <v>115.77257298031229</v>
      </c>
      <c r="R1220" s="37" t="s">
        <v>2582</v>
      </c>
      <c r="S1220" s="42">
        <f>ABS(O2306-O1220)*100</f>
        <v>17.229827017683608</v>
      </c>
      <c r="T1220" t="s">
        <v>74</v>
      </c>
      <c r="V1220" s="7">
        <v>61875</v>
      </c>
      <c r="W1220" t="s">
        <v>33</v>
      </c>
      <c r="X1220" s="17" t="s">
        <v>34</v>
      </c>
      <c r="Z1220" t="s">
        <v>35</v>
      </c>
      <c r="AA1220">
        <v>401</v>
      </c>
      <c r="AB1220">
        <v>58</v>
      </c>
    </row>
    <row r="1221" spans="1:28" x14ac:dyDescent="0.25">
      <c r="A1221" t="s">
        <v>2583</v>
      </c>
      <c r="B1221" t="s">
        <v>2584</v>
      </c>
      <c r="C1221" s="17">
        <v>44865</v>
      </c>
      <c r="D1221" s="7">
        <v>749900</v>
      </c>
      <c r="E1221" t="s">
        <v>29</v>
      </c>
      <c r="F1221" t="s">
        <v>30</v>
      </c>
      <c r="G1221" s="7">
        <v>749900</v>
      </c>
      <c r="H1221" s="7">
        <v>329730</v>
      </c>
      <c r="I1221" s="12">
        <f>H1221/G1221*100</f>
        <v>43.969862648353114</v>
      </c>
      <c r="J1221" s="12">
        <f t="shared" si="19"/>
        <v>5.7075510232466016</v>
      </c>
      <c r="K1221" s="7">
        <v>659451</v>
      </c>
      <c r="L1221" s="7">
        <v>136768</v>
      </c>
      <c r="M1221" s="7">
        <f>G1221-L1221</f>
        <v>613132</v>
      </c>
      <c r="N1221" s="7">
        <v>580758.875</v>
      </c>
      <c r="O1221" s="22">
        <f>M1221/N1221</f>
        <v>1.0557427985926173</v>
      </c>
      <c r="P1221" s="27">
        <v>3630</v>
      </c>
      <c r="Q1221" s="32">
        <f>M1221/P1221</f>
        <v>168.9068870523416</v>
      </c>
      <c r="R1221" s="37" t="s">
        <v>2566</v>
      </c>
      <c r="S1221" s="42">
        <f>ABS(O2306-O1221)*100</f>
        <v>32.261399145375712</v>
      </c>
      <c r="T1221" t="s">
        <v>97</v>
      </c>
      <c r="V1221" s="7">
        <v>125000</v>
      </c>
      <c r="W1221" t="s">
        <v>33</v>
      </c>
      <c r="X1221" s="17" t="s">
        <v>34</v>
      </c>
      <c r="Z1221" t="s">
        <v>68</v>
      </c>
      <c r="AA1221">
        <v>401</v>
      </c>
      <c r="AB1221">
        <v>62</v>
      </c>
    </row>
    <row r="1222" spans="1:28" x14ac:dyDescent="0.25">
      <c r="A1222" t="s">
        <v>2585</v>
      </c>
      <c r="B1222" t="s">
        <v>2586</v>
      </c>
      <c r="C1222" s="17">
        <v>44358</v>
      </c>
      <c r="D1222" s="7">
        <v>605000</v>
      </c>
      <c r="E1222" t="s">
        <v>29</v>
      </c>
      <c r="F1222" t="s">
        <v>30</v>
      </c>
      <c r="G1222" s="7">
        <v>605000</v>
      </c>
      <c r="H1222" s="7">
        <v>240300</v>
      </c>
      <c r="I1222" s="12">
        <f>H1222/G1222*100</f>
        <v>39.719008264462808</v>
      </c>
      <c r="J1222" s="12">
        <f t="shared" si="19"/>
        <v>9.9584054071369081</v>
      </c>
      <c r="K1222" s="7">
        <v>480597</v>
      </c>
      <c r="L1222" s="7">
        <v>129070</v>
      </c>
      <c r="M1222" s="7">
        <f>G1222-L1222</f>
        <v>475930</v>
      </c>
      <c r="N1222" s="7">
        <v>390585.5625</v>
      </c>
      <c r="O1222" s="22">
        <f>M1222/N1222</f>
        <v>1.2185038201456819</v>
      </c>
      <c r="P1222" s="27">
        <v>2438</v>
      </c>
      <c r="Q1222" s="32">
        <f>M1222/P1222</f>
        <v>195.21328958162428</v>
      </c>
      <c r="R1222" s="37" t="s">
        <v>2566</v>
      </c>
      <c r="S1222" s="42">
        <f>ABS(O2306-O1222)*100</f>
        <v>15.985296990069253</v>
      </c>
      <c r="T1222" t="s">
        <v>74</v>
      </c>
      <c r="V1222" s="7">
        <v>115000</v>
      </c>
      <c r="W1222" t="s">
        <v>33</v>
      </c>
      <c r="X1222" s="17" t="s">
        <v>34</v>
      </c>
      <c r="Z1222" t="s">
        <v>68</v>
      </c>
      <c r="AA1222">
        <v>401</v>
      </c>
      <c r="AB1222">
        <v>58</v>
      </c>
    </row>
    <row r="1223" spans="1:28" x14ac:dyDescent="0.25">
      <c r="A1223" t="s">
        <v>2587</v>
      </c>
      <c r="B1223" t="s">
        <v>2588</v>
      </c>
      <c r="C1223" s="17">
        <v>44662</v>
      </c>
      <c r="D1223" s="7">
        <v>444500</v>
      </c>
      <c r="E1223" t="s">
        <v>29</v>
      </c>
      <c r="F1223" t="s">
        <v>30</v>
      </c>
      <c r="G1223" s="7">
        <v>444500</v>
      </c>
      <c r="H1223" s="7">
        <v>223810</v>
      </c>
      <c r="I1223" s="12">
        <f>H1223/G1223*100</f>
        <v>50.350956130483695</v>
      </c>
      <c r="J1223" s="12">
        <f t="shared" si="19"/>
        <v>0.67354245888397912</v>
      </c>
      <c r="K1223" s="7">
        <v>447626</v>
      </c>
      <c r="L1223" s="7">
        <v>90593</v>
      </c>
      <c r="M1223" s="7">
        <f>G1223-L1223</f>
        <v>353907</v>
      </c>
      <c r="N1223" s="7">
        <v>272544.28125</v>
      </c>
      <c r="O1223" s="22">
        <f>M1223/N1223</f>
        <v>1.2985302732342692</v>
      </c>
      <c r="P1223" s="27">
        <v>2683</v>
      </c>
      <c r="Q1223" s="32">
        <f>M1223/P1223</f>
        <v>131.9071934401789</v>
      </c>
      <c r="R1223" s="37" t="s">
        <v>2582</v>
      </c>
      <c r="S1223" s="42">
        <f>ABS(O2306-O1223)*100</f>
        <v>7.9826516812105286</v>
      </c>
      <c r="T1223" t="s">
        <v>74</v>
      </c>
      <c r="V1223" s="7">
        <v>62783</v>
      </c>
      <c r="W1223" t="s">
        <v>33</v>
      </c>
      <c r="X1223" s="17" t="s">
        <v>34</v>
      </c>
      <c r="Z1223" t="s">
        <v>35</v>
      </c>
      <c r="AA1223">
        <v>401</v>
      </c>
      <c r="AB1223">
        <v>47</v>
      </c>
    </row>
    <row r="1224" spans="1:28" x14ac:dyDescent="0.25">
      <c r="A1224" t="s">
        <v>2589</v>
      </c>
      <c r="B1224" t="s">
        <v>2590</v>
      </c>
      <c r="C1224" s="17">
        <v>44666</v>
      </c>
      <c r="D1224" s="7">
        <v>540000</v>
      </c>
      <c r="E1224" t="s">
        <v>29</v>
      </c>
      <c r="F1224" t="s">
        <v>30</v>
      </c>
      <c r="G1224" s="7">
        <v>540000</v>
      </c>
      <c r="H1224" s="7">
        <v>241570</v>
      </c>
      <c r="I1224" s="12">
        <f>H1224/G1224*100</f>
        <v>44.735185185185181</v>
      </c>
      <c r="J1224" s="12">
        <f t="shared" si="19"/>
        <v>4.9422284864145354</v>
      </c>
      <c r="K1224" s="7">
        <v>483130</v>
      </c>
      <c r="L1224" s="7">
        <v>76782</v>
      </c>
      <c r="M1224" s="7">
        <f>G1224-L1224</f>
        <v>463218</v>
      </c>
      <c r="N1224" s="7">
        <v>310189.3125</v>
      </c>
      <c r="O1224" s="22">
        <f>M1224/N1224</f>
        <v>1.4933396520552267</v>
      </c>
      <c r="P1224" s="27">
        <v>2952</v>
      </c>
      <c r="Q1224" s="32">
        <f>M1224/P1224</f>
        <v>156.91666666666666</v>
      </c>
      <c r="R1224" s="37" t="s">
        <v>2582</v>
      </c>
      <c r="S1224" s="42">
        <f>ABS(O2306-O1224)*100</f>
        <v>11.498286200885222</v>
      </c>
      <c r="T1224" t="s">
        <v>74</v>
      </c>
      <c r="V1224" s="7">
        <v>66330</v>
      </c>
      <c r="W1224" t="s">
        <v>33</v>
      </c>
      <c r="X1224" s="17" t="s">
        <v>34</v>
      </c>
      <c r="Z1224" t="s">
        <v>35</v>
      </c>
      <c r="AA1224">
        <v>401</v>
      </c>
      <c r="AB1224">
        <v>56</v>
      </c>
    </row>
    <row r="1225" spans="1:28" x14ac:dyDescent="0.25">
      <c r="A1225" t="s">
        <v>2591</v>
      </c>
      <c r="B1225" t="s">
        <v>2592</v>
      </c>
      <c r="C1225" s="17">
        <v>44330</v>
      </c>
      <c r="D1225" s="7">
        <v>502000</v>
      </c>
      <c r="E1225" t="s">
        <v>29</v>
      </c>
      <c r="F1225" t="s">
        <v>30</v>
      </c>
      <c r="G1225" s="7">
        <v>502000</v>
      </c>
      <c r="H1225" s="7">
        <v>255220</v>
      </c>
      <c r="I1225" s="12">
        <f>H1225/G1225*100</f>
        <v>50.840637450199196</v>
      </c>
      <c r="J1225" s="12">
        <f t="shared" si="19"/>
        <v>1.1632237785994803</v>
      </c>
      <c r="K1225" s="7">
        <v>510438</v>
      </c>
      <c r="L1225" s="7">
        <v>129630</v>
      </c>
      <c r="M1225" s="7">
        <f>G1225-L1225</f>
        <v>372370</v>
      </c>
      <c r="N1225" s="7">
        <v>423120</v>
      </c>
      <c r="O1225" s="22">
        <f>M1225/N1225</f>
        <v>0.88005766685573827</v>
      </c>
      <c r="P1225" s="27">
        <v>3009</v>
      </c>
      <c r="Q1225" s="32">
        <f>M1225/P1225</f>
        <v>123.75207710202726</v>
      </c>
      <c r="R1225" s="37" t="s">
        <v>2566</v>
      </c>
      <c r="S1225" s="42">
        <f>ABS(O2306-O1225)*100</f>
        <v>49.829912319063617</v>
      </c>
      <c r="T1225" t="s">
        <v>32</v>
      </c>
      <c r="V1225" s="7">
        <v>115000</v>
      </c>
      <c r="W1225" t="s">
        <v>33</v>
      </c>
      <c r="X1225" s="17" t="s">
        <v>34</v>
      </c>
      <c r="Z1225" t="s">
        <v>68</v>
      </c>
      <c r="AA1225">
        <v>401</v>
      </c>
      <c r="AB1225">
        <v>63</v>
      </c>
    </row>
    <row r="1226" spans="1:28" x14ac:dyDescent="0.25">
      <c r="A1226" t="s">
        <v>2593</v>
      </c>
      <c r="B1226" t="s">
        <v>2594</v>
      </c>
      <c r="C1226" s="17">
        <v>44439</v>
      </c>
      <c r="D1226" s="7">
        <v>469000</v>
      </c>
      <c r="E1226" t="s">
        <v>29</v>
      </c>
      <c r="F1226" t="s">
        <v>30</v>
      </c>
      <c r="G1226" s="7">
        <v>469000</v>
      </c>
      <c r="H1226" s="7">
        <v>218330</v>
      </c>
      <c r="I1226" s="12">
        <f>H1226/G1226*100</f>
        <v>46.552238805970148</v>
      </c>
      <c r="J1226" s="12">
        <f t="shared" si="19"/>
        <v>3.1251748656295675</v>
      </c>
      <c r="K1226" s="7">
        <v>436656</v>
      </c>
      <c r="L1226" s="7">
        <v>73310</v>
      </c>
      <c r="M1226" s="7">
        <f>G1226-L1226</f>
        <v>395690</v>
      </c>
      <c r="N1226" s="7">
        <v>386538.3125</v>
      </c>
      <c r="O1226" s="22">
        <f>M1226/N1226</f>
        <v>1.0236760165914989</v>
      </c>
      <c r="P1226" s="27">
        <v>3562</v>
      </c>
      <c r="Q1226" s="32">
        <f>M1226/P1226</f>
        <v>111.08646827624929</v>
      </c>
      <c r="R1226" s="37" t="s">
        <v>2595</v>
      </c>
      <c r="S1226" s="42">
        <f>ABS(O2306-O1226)*100</f>
        <v>35.468077345487558</v>
      </c>
      <c r="T1226" t="s">
        <v>74</v>
      </c>
      <c r="V1226" s="7">
        <v>68310</v>
      </c>
      <c r="W1226" t="s">
        <v>33</v>
      </c>
      <c r="X1226" s="17" t="s">
        <v>34</v>
      </c>
      <c r="Z1226" t="s">
        <v>2596</v>
      </c>
      <c r="AA1226">
        <v>401</v>
      </c>
      <c r="AB1226">
        <v>55</v>
      </c>
    </row>
    <row r="1227" spans="1:28" x14ac:dyDescent="0.25">
      <c r="A1227" t="s">
        <v>2597</v>
      </c>
      <c r="B1227" t="s">
        <v>2598</v>
      </c>
      <c r="C1227" s="17">
        <v>44363</v>
      </c>
      <c r="D1227" s="7">
        <v>570000</v>
      </c>
      <c r="E1227" t="s">
        <v>29</v>
      </c>
      <c r="F1227" t="s">
        <v>30</v>
      </c>
      <c r="G1227" s="7">
        <v>570000</v>
      </c>
      <c r="H1227" s="7">
        <v>290960</v>
      </c>
      <c r="I1227" s="12">
        <f>H1227/G1227*100</f>
        <v>51.045614035087716</v>
      </c>
      <c r="J1227" s="12">
        <f t="shared" si="19"/>
        <v>1.3682003634880004</v>
      </c>
      <c r="K1227" s="7">
        <v>581926</v>
      </c>
      <c r="L1227" s="7">
        <v>119352</v>
      </c>
      <c r="M1227" s="7">
        <f>G1227-L1227</f>
        <v>450648</v>
      </c>
      <c r="N1227" s="7">
        <v>428309.25</v>
      </c>
      <c r="O1227" s="22">
        <f>M1227/N1227</f>
        <v>1.0521556562226941</v>
      </c>
      <c r="P1227" s="27">
        <v>3304</v>
      </c>
      <c r="Q1227" s="32">
        <f>M1227/P1227</f>
        <v>136.39467312348668</v>
      </c>
      <c r="R1227" s="37" t="s">
        <v>2599</v>
      </c>
      <c r="S1227" s="42">
        <f>ABS(O2306-O1227)*100</f>
        <v>32.620113382368032</v>
      </c>
      <c r="T1227" t="s">
        <v>32</v>
      </c>
      <c r="V1227" s="7">
        <v>95370</v>
      </c>
      <c r="W1227" t="s">
        <v>33</v>
      </c>
      <c r="X1227" s="17" t="s">
        <v>34</v>
      </c>
      <c r="Z1227" t="s">
        <v>35</v>
      </c>
      <c r="AA1227">
        <v>401</v>
      </c>
      <c r="AB1227">
        <v>53</v>
      </c>
    </row>
    <row r="1228" spans="1:28" x14ac:dyDescent="0.25">
      <c r="A1228" t="s">
        <v>2600</v>
      </c>
      <c r="B1228" t="s">
        <v>2601</v>
      </c>
      <c r="C1228" s="17">
        <v>44733</v>
      </c>
      <c r="D1228" s="7">
        <v>705000</v>
      </c>
      <c r="E1228" t="s">
        <v>29</v>
      </c>
      <c r="F1228" t="s">
        <v>30</v>
      </c>
      <c r="G1228" s="7">
        <v>705000</v>
      </c>
      <c r="H1228" s="7">
        <v>344200</v>
      </c>
      <c r="I1228" s="12">
        <f>H1228/G1228*100</f>
        <v>48.822695035460995</v>
      </c>
      <c r="J1228" s="12">
        <f t="shared" si="19"/>
        <v>0.85471863613872046</v>
      </c>
      <c r="K1228" s="7">
        <v>688402</v>
      </c>
      <c r="L1228" s="7">
        <v>168515</v>
      </c>
      <c r="M1228" s="7">
        <f>G1228-L1228</f>
        <v>536485</v>
      </c>
      <c r="N1228" s="7">
        <v>481376.84375</v>
      </c>
      <c r="O1228" s="22">
        <f>M1228/N1228</f>
        <v>1.1144802808142971</v>
      </c>
      <c r="P1228" s="27">
        <v>3142</v>
      </c>
      <c r="Q1228" s="32">
        <f>M1228/P1228</f>
        <v>170.74633991088479</v>
      </c>
      <c r="R1228" s="37" t="s">
        <v>2599</v>
      </c>
      <c r="S1228" s="42">
        <f>ABS(O2306-O1228)*100</f>
        <v>26.38765092320774</v>
      </c>
      <c r="T1228" t="s">
        <v>32</v>
      </c>
      <c r="V1228" s="7">
        <v>141075</v>
      </c>
      <c r="W1228" t="s">
        <v>33</v>
      </c>
      <c r="X1228" s="17" t="s">
        <v>34</v>
      </c>
      <c r="Z1228" t="s">
        <v>35</v>
      </c>
      <c r="AA1228">
        <v>401</v>
      </c>
      <c r="AB1228">
        <v>58</v>
      </c>
    </row>
    <row r="1229" spans="1:28" x14ac:dyDescent="0.25">
      <c r="A1229" t="s">
        <v>2602</v>
      </c>
      <c r="B1229" t="s">
        <v>2603</v>
      </c>
      <c r="C1229" s="17">
        <v>44385</v>
      </c>
      <c r="D1229" s="7">
        <v>515000</v>
      </c>
      <c r="E1229" t="s">
        <v>29</v>
      </c>
      <c r="F1229" t="s">
        <v>30</v>
      </c>
      <c r="G1229" s="7">
        <v>515000</v>
      </c>
      <c r="H1229" s="7">
        <v>208900</v>
      </c>
      <c r="I1229" s="12">
        <f>H1229/G1229*100</f>
        <v>40.563106796116507</v>
      </c>
      <c r="J1229" s="12">
        <f t="shared" si="19"/>
        <v>9.1143068754832086</v>
      </c>
      <c r="K1229" s="7">
        <v>417798</v>
      </c>
      <c r="L1229" s="7">
        <v>107201</v>
      </c>
      <c r="M1229" s="7">
        <f>G1229-L1229</f>
        <v>407799</v>
      </c>
      <c r="N1229" s="7">
        <v>330422.34375</v>
      </c>
      <c r="O1229" s="22">
        <f>M1229/N1229</f>
        <v>1.2341750118101691</v>
      </c>
      <c r="P1229" s="27">
        <v>3476</v>
      </c>
      <c r="Q1229" s="32">
        <f>M1229/P1229</f>
        <v>117.31846950517837</v>
      </c>
      <c r="R1229" s="37" t="s">
        <v>2595</v>
      </c>
      <c r="S1229" s="42">
        <f>ABS(O2306-O1229)*100</f>
        <v>14.418177823620537</v>
      </c>
      <c r="T1229" t="s">
        <v>32</v>
      </c>
      <c r="V1229" s="7">
        <v>89100</v>
      </c>
      <c r="W1229" t="s">
        <v>33</v>
      </c>
      <c r="X1229" s="17" t="s">
        <v>34</v>
      </c>
      <c r="Z1229" t="s">
        <v>2596</v>
      </c>
      <c r="AA1229">
        <v>401</v>
      </c>
      <c r="AB1229">
        <v>43</v>
      </c>
    </row>
    <row r="1230" spans="1:28" x14ac:dyDescent="0.25">
      <c r="A1230" t="s">
        <v>2604</v>
      </c>
      <c r="B1230" t="s">
        <v>2605</v>
      </c>
      <c r="C1230" s="17">
        <v>44540</v>
      </c>
      <c r="D1230" s="7">
        <v>1300000</v>
      </c>
      <c r="E1230" t="s">
        <v>29</v>
      </c>
      <c r="F1230" t="s">
        <v>30</v>
      </c>
      <c r="G1230" s="7">
        <v>1300000</v>
      </c>
      <c r="H1230" s="7">
        <v>764430</v>
      </c>
      <c r="I1230" s="12">
        <f>H1230/G1230*100</f>
        <v>58.802307692307686</v>
      </c>
      <c r="J1230" s="12">
        <f t="shared" si="19"/>
        <v>9.1248940207079698</v>
      </c>
      <c r="K1230" s="7">
        <v>1528868</v>
      </c>
      <c r="L1230" s="7">
        <v>162649</v>
      </c>
      <c r="M1230" s="7">
        <f>G1230-L1230</f>
        <v>1137351</v>
      </c>
      <c r="N1230" s="7">
        <v>1453424.5</v>
      </c>
      <c r="O1230" s="22">
        <f>M1230/N1230</f>
        <v>0.78253187558074055</v>
      </c>
      <c r="P1230" s="27">
        <v>6497</v>
      </c>
      <c r="Q1230" s="32">
        <f>M1230/P1230</f>
        <v>175.05787286439895</v>
      </c>
      <c r="R1230" s="37" t="s">
        <v>2595</v>
      </c>
      <c r="S1230" s="42">
        <f>ABS(O2306-O1230)*100</f>
        <v>59.582491446563388</v>
      </c>
      <c r="T1230" t="s">
        <v>32</v>
      </c>
      <c r="V1230" s="7">
        <v>80273</v>
      </c>
      <c r="W1230" t="s">
        <v>33</v>
      </c>
      <c r="X1230" s="17" t="s">
        <v>34</v>
      </c>
      <c r="Z1230" t="s">
        <v>2596</v>
      </c>
      <c r="AA1230">
        <v>401</v>
      </c>
      <c r="AB1230">
        <v>71</v>
      </c>
    </row>
    <row r="1231" spans="1:28" x14ac:dyDescent="0.25">
      <c r="A1231" t="s">
        <v>2606</v>
      </c>
      <c r="B1231" t="s">
        <v>2607</v>
      </c>
      <c r="C1231" s="17">
        <v>44400</v>
      </c>
      <c r="D1231" s="7">
        <v>498000</v>
      </c>
      <c r="E1231" t="s">
        <v>29</v>
      </c>
      <c r="F1231" t="s">
        <v>30</v>
      </c>
      <c r="G1231" s="7">
        <v>498000</v>
      </c>
      <c r="H1231" s="7">
        <v>226420</v>
      </c>
      <c r="I1231" s="12">
        <f>H1231/G1231*100</f>
        <v>45.46586345381526</v>
      </c>
      <c r="J1231" s="12">
        <f t="shared" si="19"/>
        <v>4.2115502177844562</v>
      </c>
      <c r="K1231" s="7">
        <v>452847</v>
      </c>
      <c r="L1231" s="7">
        <v>104380</v>
      </c>
      <c r="M1231" s="7">
        <f>G1231-L1231</f>
        <v>393620</v>
      </c>
      <c r="N1231" s="7">
        <v>419839.75</v>
      </c>
      <c r="O1231" s="22">
        <f>M1231/N1231</f>
        <v>0.93754819547220103</v>
      </c>
      <c r="P1231" s="27">
        <v>2343</v>
      </c>
      <c r="Q1231" s="32">
        <f>M1231/P1231</f>
        <v>167.99829278702518</v>
      </c>
      <c r="R1231" s="37" t="s">
        <v>2608</v>
      </c>
      <c r="S1231" s="42">
        <f>ABS(O2306-O1231)*100</f>
        <v>44.08085945741734</v>
      </c>
      <c r="T1231" t="s">
        <v>32</v>
      </c>
      <c r="V1231" s="7">
        <v>100000</v>
      </c>
      <c r="W1231" t="s">
        <v>33</v>
      </c>
      <c r="X1231" s="17" t="s">
        <v>34</v>
      </c>
      <c r="Z1231" t="s">
        <v>68</v>
      </c>
      <c r="AA1231">
        <v>407</v>
      </c>
      <c r="AB1231">
        <v>80</v>
      </c>
    </row>
    <row r="1232" spans="1:28" x14ac:dyDescent="0.25">
      <c r="A1232" t="s">
        <v>2609</v>
      </c>
      <c r="B1232" t="s">
        <v>2610</v>
      </c>
      <c r="C1232" s="17">
        <v>44477</v>
      </c>
      <c r="D1232" s="7">
        <v>435000</v>
      </c>
      <c r="E1232" t="s">
        <v>29</v>
      </c>
      <c r="F1232" t="s">
        <v>30</v>
      </c>
      <c r="G1232" s="7">
        <v>435000</v>
      </c>
      <c r="H1232" s="7">
        <v>225390</v>
      </c>
      <c r="I1232" s="12">
        <f>H1232/G1232*100</f>
        <v>51.813793103448283</v>
      </c>
      <c r="J1232" s="12">
        <f t="shared" si="19"/>
        <v>2.1363794318485674</v>
      </c>
      <c r="K1232" s="7">
        <v>450780</v>
      </c>
      <c r="L1232" s="7">
        <v>104380</v>
      </c>
      <c r="M1232" s="7">
        <f>G1232-L1232</f>
        <v>330620</v>
      </c>
      <c r="N1232" s="7">
        <v>417349.40625</v>
      </c>
      <c r="O1232" s="22">
        <f>M1232/N1232</f>
        <v>0.7921899373733684</v>
      </c>
      <c r="P1232" s="27">
        <v>2343</v>
      </c>
      <c r="Q1232" s="32">
        <f>M1232/P1232</f>
        <v>141.1096884336321</v>
      </c>
      <c r="R1232" s="37" t="s">
        <v>2608</v>
      </c>
      <c r="S1232" s="42">
        <f>ABS(O2306-O1232)*100</f>
        <v>58.616685267300603</v>
      </c>
      <c r="T1232" t="s">
        <v>32</v>
      </c>
      <c r="V1232" s="7">
        <v>100000</v>
      </c>
      <c r="W1232" t="s">
        <v>33</v>
      </c>
      <c r="X1232" s="17" t="s">
        <v>34</v>
      </c>
      <c r="Z1232" t="s">
        <v>68</v>
      </c>
      <c r="AA1232">
        <v>407</v>
      </c>
      <c r="AB1232">
        <v>80</v>
      </c>
    </row>
    <row r="1233" spans="1:28" x14ac:dyDescent="0.25">
      <c r="A1233" t="s">
        <v>2611</v>
      </c>
      <c r="B1233" t="s">
        <v>2612</v>
      </c>
      <c r="C1233" s="17">
        <v>44393</v>
      </c>
      <c r="D1233" s="7">
        <v>469000</v>
      </c>
      <c r="E1233" t="s">
        <v>29</v>
      </c>
      <c r="F1233" t="s">
        <v>30</v>
      </c>
      <c r="G1233" s="7">
        <v>469000</v>
      </c>
      <c r="H1233" s="7">
        <v>226030</v>
      </c>
      <c r="I1233" s="12">
        <f>H1233/G1233*100</f>
        <v>48.194029850746269</v>
      </c>
      <c r="J1233" s="12">
        <f t="shared" si="19"/>
        <v>1.4833838208534473</v>
      </c>
      <c r="K1233" s="7">
        <v>452061</v>
      </c>
      <c r="L1233" s="7">
        <v>110118</v>
      </c>
      <c r="M1233" s="7">
        <f>G1233-L1233</f>
        <v>358882</v>
      </c>
      <c r="N1233" s="7">
        <v>411979.53125</v>
      </c>
      <c r="O1233" s="22">
        <f>M1233/N1233</f>
        <v>0.87111609382899413</v>
      </c>
      <c r="P1233" s="27">
        <v>2087</v>
      </c>
      <c r="Q1233" s="32">
        <f>M1233/P1233</f>
        <v>171.96070915189267</v>
      </c>
      <c r="R1233" s="37" t="s">
        <v>2608</v>
      </c>
      <c r="S1233" s="42">
        <f>ABS(O2306-O1233)*100</f>
        <v>50.724069621738032</v>
      </c>
      <c r="T1233" t="s">
        <v>74</v>
      </c>
      <c r="V1233" s="7">
        <v>105000</v>
      </c>
      <c r="W1233" t="s">
        <v>33</v>
      </c>
      <c r="X1233" s="17" t="s">
        <v>34</v>
      </c>
      <c r="Z1233" t="s">
        <v>68</v>
      </c>
      <c r="AA1233">
        <v>407</v>
      </c>
      <c r="AB1233">
        <v>81</v>
      </c>
    </row>
    <row r="1234" spans="1:28" x14ac:dyDescent="0.25">
      <c r="A1234" t="s">
        <v>2613</v>
      </c>
      <c r="B1234" t="s">
        <v>2614</v>
      </c>
      <c r="C1234" s="17">
        <v>44839</v>
      </c>
      <c r="D1234" s="7">
        <v>397000</v>
      </c>
      <c r="E1234" t="s">
        <v>29</v>
      </c>
      <c r="F1234" t="s">
        <v>30</v>
      </c>
      <c r="G1234" s="7">
        <v>397000</v>
      </c>
      <c r="H1234" s="7">
        <v>229340</v>
      </c>
      <c r="I1234" s="12">
        <f>H1234/G1234*100</f>
        <v>57.768261964735515</v>
      </c>
      <c r="J1234" s="12">
        <f t="shared" si="19"/>
        <v>8.0908482931357995</v>
      </c>
      <c r="K1234" s="7">
        <v>458683</v>
      </c>
      <c r="L1234" s="7">
        <v>110730</v>
      </c>
      <c r="M1234" s="7">
        <f>G1234-L1234</f>
        <v>286270</v>
      </c>
      <c r="N1234" s="7">
        <v>419220.46875</v>
      </c>
      <c r="O1234" s="22">
        <f>M1234/N1234</f>
        <v>0.68286264946360642</v>
      </c>
      <c r="P1234" s="27">
        <v>2343</v>
      </c>
      <c r="Q1234" s="32">
        <f>M1234/P1234</f>
        <v>122.18096457533078</v>
      </c>
      <c r="R1234" s="37" t="s">
        <v>2608</v>
      </c>
      <c r="S1234" s="42">
        <f>ABS(O2306-O1234)*100</f>
        <v>69.54941405827681</v>
      </c>
      <c r="T1234" t="s">
        <v>32</v>
      </c>
      <c r="V1234" s="7">
        <v>105000</v>
      </c>
      <c r="W1234" t="s">
        <v>33</v>
      </c>
      <c r="X1234" s="17" t="s">
        <v>34</v>
      </c>
      <c r="Z1234" t="s">
        <v>68</v>
      </c>
      <c r="AA1234">
        <v>407</v>
      </c>
      <c r="AB1234">
        <v>81</v>
      </c>
    </row>
    <row r="1235" spans="1:28" x14ac:dyDescent="0.25">
      <c r="A1235" t="s">
        <v>2613</v>
      </c>
      <c r="B1235" t="s">
        <v>2614</v>
      </c>
      <c r="C1235" s="17">
        <v>44841</v>
      </c>
      <c r="D1235" s="7">
        <v>397000</v>
      </c>
      <c r="E1235" t="s">
        <v>260</v>
      </c>
      <c r="F1235" t="s">
        <v>30</v>
      </c>
      <c r="G1235" s="7">
        <v>397000</v>
      </c>
      <c r="H1235" s="7">
        <v>229340</v>
      </c>
      <c r="I1235" s="12">
        <f>H1235/G1235*100</f>
        <v>57.768261964735515</v>
      </c>
      <c r="J1235" s="12">
        <f t="shared" si="19"/>
        <v>8.0908482931357995</v>
      </c>
      <c r="K1235" s="7">
        <v>458683</v>
      </c>
      <c r="L1235" s="7">
        <v>110730</v>
      </c>
      <c r="M1235" s="7">
        <f>G1235-L1235</f>
        <v>286270</v>
      </c>
      <c r="N1235" s="7">
        <v>419220.46875</v>
      </c>
      <c r="O1235" s="22">
        <f>M1235/N1235</f>
        <v>0.68286264946360642</v>
      </c>
      <c r="P1235" s="27">
        <v>2343</v>
      </c>
      <c r="Q1235" s="32">
        <f>M1235/P1235</f>
        <v>122.18096457533078</v>
      </c>
      <c r="R1235" s="37" t="s">
        <v>2608</v>
      </c>
      <c r="S1235" s="42">
        <f>ABS(O2306-O1235)*100</f>
        <v>69.54941405827681</v>
      </c>
      <c r="T1235" t="s">
        <v>32</v>
      </c>
      <c r="V1235" s="7">
        <v>105000</v>
      </c>
      <c r="W1235" t="s">
        <v>33</v>
      </c>
      <c r="X1235" s="17" t="s">
        <v>34</v>
      </c>
      <c r="Z1235" t="s">
        <v>68</v>
      </c>
      <c r="AA1235">
        <v>407</v>
      </c>
      <c r="AB1235">
        <v>81</v>
      </c>
    </row>
    <row r="1236" spans="1:28" x14ac:dyDescent="0.25">
      <c r="A1236" t="s">
        <v>2615</v>
      </c>
      <c r="B1236" t="s">
        <v>2616</v>
      </c>
      <c r="C1236" s="17">
        <v>44631</v>
      </c>
      <c r="D1236" s="7">
        <v>499000</v>
      </c>
      <c r="E1236" t="s">
        <v>29</v>
      </c>
      <c r="F1236" t="s">
        <v>30</v>
      </c>
      <c r="G1236" s="7">
        <v>499000</v>
      </c>
      <c r="H1236" s="7">
        <v>237930</v>
      </c>
      <c r="I1236" s="12">
        <f>H1236/G1236*100</f>
        <v>47.681362725450903</v>
      </c>
      <c r="J1236" s="12">
        <f t="shared" si="19"/>
        <v>1.996050946148813</v>
      </c>
      <c r="K1236" s="7">
        <v>475863</v>
      </c>
      <c r="L1236" s="7">
        <v>121150</v>
      </c>
      <c r="M1236" s="7">
        <f>G1236-L1236</f>
        <v>377850</v>
      </c>
      <c r="N1236" s="7">
        <v>427365.0625</v>
      </c>
      <c r="O1236" s="22">
        <f>M1236/N1236</f>
        <v>0.88413872156430662</v>
      </c>
      <c r="P1236" s="27">
        <v>2343</v>
      </c>
      <c r="Q1236" s="32">
        <f>M1236/P1236</f>
        <v>161.26760563380282</v>
      </c>
      <c r="R1236" s="37" t="s">
        <v>2608</v>
      </c>
      <c r="S1236" s="42">
        <f>ABS(O2306-O1236)*100</f>
        <v>49.421806848206785</v>
      </c>
      <c r="T1236" t="s">
        <v>32</v>
      </c>
      <c r="V1236" s="7">
        <v>105000</v>
      </c>
      <c r="W1236" t="s">
        <v>33</v>
      </c>
      <c r="X1236" s="17" t="s">
        <v>34</v>
      </c>
      <c r="Z1236" t="s">
        <v>68</v>
      </c>
      <c r="AA1236">
        <v>407</v>
      </c>
      <c r="AB1236">
        <v>81</v>
      </c>
    </row>
    <row r="1237" spans="1:28" x14ac:dyDescent="0.25">
      <c r="A1237" t="s">
        <v>2617</v>
      </c>
      <c r="B1237" t="s">
        <v>2618</v>
      </c>
      <c r="C1237" s="17">
        <v>44754</v>
      </c>
      <c r="D1237" s="7">
        <v>525000</v>
      </c>
      <c r="E1237" t="s">
        <v>29</v>
      </c>
      <c r="F1237" t="s">
        <v>30</v>
      </c>
      <c r="G1237" s="7">
        <v>525000</v>
      </c>
      <c r="H1237" s="7">
        <v>224080</v>
      </c>
      <c r="I1237" s="12">
        <f>H1237/G1237*100</f>
        <v>42.681904761904761</v>
      </c>
      <c r="J1237" s="12">
        <f t="shared" si="19"/>
        <v>6.995508909694955</v>
      </c>
      <c r="K1237" s="7">
        <v>448156</v>
      </c>
      <c r="L1237" s="7">
        <v>104684</v>
      </c>
      <c r="M1237" s="7">
        <f>G1237-L1237</f>
        <v>420316</v>
      </c>
      <c r="N1237" s="7">
        <v>413821.6875</v>
      </c>
      <c r="O1237" s="22">
        <f>M1237/N1237</f>
        <v>1.0156935044638036</v>
      </c>
      <c r="P1237" s="27">
        <v>2087</v>
      </c>
      <c r="Q1237" s="32">
        <f>M1237/P1237</f>
        <v>201.39722089123143</v>
      </c>
      <c r="R1237" s="37" t="s">
        <v>2608</v>
      </c>
      <c r="S1237" s="42">
        <f>ABS(O2306-O1237)*100</f>
        <v>36.266328558257086</v>
      </c>
      <c r="T1237" t="s">
        <v>74</v>
      </c>
      <c r="V1237" s="7">
        <v>100000</v>
      </c>
      <c r="W1237" t="s">
        <v>33</v>
      </c>
      <c r="X1237" s="17" t="s">
        <v>34</v>
      </c>
      <c r="Z1237" t="s">
        <v>68</v>
      </c>
      <c r="AA1237">
        <v>407</v>
      </c>
      <c r="AB1237">
        <v>81</v>
      </c>
    </row>
    <row r="1238" spans="1:28" x14ac:dyDescent="0.25">
      <c r="A1238" t="s">
        <v>2619</v>
      </c>
      <c r="B1238" t="s">
        <v>2620</v>
      </c>
      <c r="C1238" s="17">
        <v>44355</v>
      </c>
      <c r="D1238" s="7">
        <v>435000</v>
      </c>
      <c r="E1238" t="s">
        <v>29</v>
      </c>
      <c r="F1238" t="s">
        <v>30</v>
      </c>
      <c r="G1238" s="7">
        <v>435000</v>
      </c>
      <c r="H1238" s="7">
        <v>232200</v>
      </c>
      <c r="I1238" s="12">
        <f>H1238/G1238*100</f>
        <v>53.379310344827587</v>
      </c>
      <c r="J1238" s="12">
        <f t="shared" si="19"/>
        <v>3.7018966732278713</v>
      </c>
      <c r="K1238" s="7">
        <v>464407</v>
      </c>
      <c r="L1238" s="7">
        <v>109570</v>
      </c>
      <c r="M1238" s="7">
        <f>G1238-L1238</f>
        <v>325430</v>
      </c>
      <c r="N1238" s="7">
        <v>427514.46875</v>
      </c>
      <c r="O1238" s="22">
        <f>M1238/N1238</f>
        <v>0.76121400277168982</v>
      </c>
      <c r="P1238" s="27">
        <v>2343</v>
      </c>
      <c r="Q1238" s="32">
        <f>M1238/P1238</f>
        <v>138.89457959880494</v>
      </c>
      <c r="R1238" s="37" t="s">
        <v>2608</v>
      </c>
      <c r="S1238" s="42">
        <f>ABS(O2306-O1238)*100</f>
        <v>61.714278727468461</v>
      </c>
      <c r="T1238" t="s">
        <v>32</v>
      </c>
      <c r="V1238" s="7">
        <v>105000</v>
      </c>
      <c r="W1238" t="s">
        <v>33</v>
      </c>
      <c r="X1238" s="17" t="s">
        <v>34</v>
      </c>
      <c r="Z1238" t="s">
        <v>68</v>
      </c>
      <c r="AA1238">
        <v>407</v>
      </c>
      <c r="AB1238">
        <v>81</v>
      </c>
    </row>
    <row r="1239" spans="1:28" x14ac:dyDescent="0.25">
      <c r="A1239" t="s">
        <v>2621</v>
      </c>
      <c r="B1239" t="s">
        <v>2622</v>
      </c>
      <c r="C1239" s="17">
        <v>44495</v>
      </c>
      <c r="D1239" s="7">
        <v>450000</v>
      </c>
      <c r="E1239" t="s">
        <v>29</v>
      </c>
      <c r="F1239" t="s">
        <v>30</v>
      </c>
      <c r="G1239" s="7">
        <v>450000</v>
      </c>
      <c r="H1239" s="7">
        <v>256560</v>
      </c>
      <c r="I1239" s="12">
        <f>H1239/G1239*100</f>
        <v>57.013333333333335</v>
      </c>
      <c r="J1239" s="12">
        <f t="shared" si="19"/>
        <v>7.3359196617336195</v>
      </c>
      <c r="K1239" s="7">
        <v>513125</v>
      </c>
      <c r="L1239" s="7">
        <v>119570</v>
      </c>
      <c r="M1239" s="7">
        <f>G1239-L1239</f>
        <v>330430</v>
      </c>
      <c r="N1239" s="7">
        <v>474162.65625</v>
      </c>
      <c r="O1239" s="22">
        <f>M1239/N1239</f>
        <v>0.69687056887453902</v>
      </c>
      <c r="P1239" s="27">
        <v>2343</v>
      </c>
      <c r="Q1239" s="32">
        <f>M1239/P1239</f>
        <v>141.02859581732821</v>
      </c>
      <c r="R1239" s="37" t="s">
        <v>2608</v>
      </c>
      <c r="S1239" s="42">
        <f>ABS(O2306-O1239)*100</f>
        <v>68.14862211718355</v>
      </c>
      <c r="T1239" t="s">
        <v>32</v>
      </c>
      <c r="V1239" s="7">
        <v>115000</v>
      </c>
      <c r="W1239" t="s">
        <v>33</v>
      </c>
      <c r="X1239" s="17" t="s">
        <v>34</v>
      </c>
      <c r="Z1239" t="s">
        <v>68</v>
      </c>
      <c r="AA1239">
        <v>407</v>
      </c>
      <c r="AB1239">
        <v>81</v>
      </c>
    </row>
    <row r="1240" spans="1:28" x14ac:dyDescent="0.25">
      <c r="A1240" t="s">
        <v>2623</v>
      </c>
      <c r="B1240" t="s">
        <v>2624</v>
      </c>
      <c r="C1240" s="17">
        <v>44435</v>
      </c>
      <c r="D1240" s="7">
        <v>305000</v>
      </c>
      <c r="E1240" t="s">
        <v>29</v>
      </c>
      <c r="F1240" t="s">
        <v>30</v>
      </c>
      <c r="G1240" s="7">
        <v>305000</v>
      </c>
      <c r="H1240" s="7">
        <v>157190</v>
      </c>
      <c r="I1240" s="12">
        <f>H1240/G1240*100</f>
        <v>51.537704918032787</v>
      </c>
      <c r="J1240" s="12">
        <f t="shared" si="19"/>
        <v>1.8602912464330714</v>
      </c>
      <c r="K1240" s="7">
        <v>314378</v>
      </c>
      <c r="L1240" s="7">
        <v>82319</v>
      </c>
      <c r="M1240" s="7">
        <f>G1240-L1240</f>
        <v>222681</v>
      </c>
      <c r="N1240" s="7">
        <v>136505.296875</v>
      </c>
      <c r="O1240" s="22">
        <f>M1240/N1240</f>
        <v>1.6312993348815792</v>
      </c>
      <c r="P1240" s="27">
        <v>1561</v>
      </c>
      <c r="Q1240" s="32">
        <f>M1240/P1240</f>
        <v>142.6527866752082</v>
      </c>
      <c r="R1240" s="37" t="s">
        <v>2625</v>
      </c>
      <c r="S1240" s="42">
        <f>ABS(O2306-O1240)*100</f>
        <v>25.294254483520472</v>
      </c>
      <c r="T1240" t="s">
        <v>74</v>
      </c>
      <c r="V1240" s="7">
        <v>76875</v>
      </c>
      <c r="W1240" t="s">
        <v>33</v>
      </c>
      <c r="X1240" s="17" t="s">
        <v>34</v>
      </c>
      <c r="Z1240" t="s">
        <v>35</v>
      </c>
      <c r="AA1240">
        <v>401</v>
      </c>
      <c r="AB1240">
        <v>47</v>
      </c>
    </row>
    <row r="1241" spans="1:28" x14ac:dyDescent="0.25">
      <c r="A1241" t="s">
        <v>2626</v>
      </c>
      <c r="B1241" t="s">
        <v>2627</v>
      </c>
      <c r="C1241" s="17">
        <v>44469</v>
      </c>
      <c r="D1241" s="7">
        <v>385000</v>
      </c>
      <c r="E1241" t="s">
        <v>29</v>
      </c>
      <c r="F1241" t="s">
        <v>30</v>
      </c>
      <c r="G1241" s="7">
        <v>385000</v>
      </c>
      <c r="H1241" s="7">
        <v>186040</v>
      </c>
      <c r="I1241" s="12">
        <f>H1241/G1241*100</f>
        <v>48.322077922077924</v>
      </c>
      <c r="J1241" s="12">
        <f t="shared" si="19"/>
        <v>1.3553357495217924</v>
      </c>
      <c r="K1241" s="7">
        <v>372074</v>
      </c>
      <c r="L1241" s="7">
        <v>83889</v>
      </c>
      <c r="M1241" s="7">
        <f>G1241-L1241</f>
        <v>301111</v>
      </c>
      <c r="N1241" s="7">
        <v>208829.703125</v>
      </c>
      <c r="O1241" s="22">
        <f>M1241/N1241</f>
        <v>1.4418973713704071</v>
      </c>
      <c r="P1241" s="27">
        <v>2263</v>
      </c>
      <c r="Q1241" s="32">
        <f>M1241/P1241</f>
        <v>133.05832965090588</v>
      </c>
      <c r="R1241" s="37" t="s">
        <v>2628</v>
      </c>
      <c r="S1241" s="42">
        <f>ABS(O2306-O1241)*100</f>
        <v>6.3540581324032619</v>
      </c>
      <c r="T1241" t="s">
        <v>32</v>
      </c>
      <c r="V1241" s="7">
        <v>71875</v>
      </c>
      <c r="W1241" t="s">
        <v>33</v>
      </c>
      <c r="X1241" s="17" t="s">
        <v>34</v>
      </c>
      <c r="Z1241" t="s">
        <v>35</v>
      </c>
      <c r="AA1241">
        <v>401</v>
      </c>
      <c r="AB1241">
        <v>58</v>
      </c>
    </row>
    <row r="1242" spans="1:28" x14ac:dyDescent="0.25">
      <c r="A1242" t="s">
        <v>2626</v>
      </c>
      <c r="B1242" t="s">
        <v>2627</v>
      </c>
      <c r="C1242" s="17">
        <v>44855</v>
      </c>
      <c r="D1242" s="7">
        <v>415000</v>
      </c>
      <c r="E1242" t="s">
        <v>29</v>
      </c>
      <c r="F1242" t="s">
        <v>30</v>
      </c>
      <c r="G1242" s="7">
        <v>415000</v>
      </c>
      <c r="H1242" s="7">
        <v>186040</v>
      </c>
      <c r="I1242" s="12">
        <f>H1242/G1242*100</f>
        <v>44.828915662650601</v>
      </c>
      <c r="J1242" s="12">
        <f t="shared" si="19"/>
        <v>4.8484980089491145</v>
      </c>
      <c r="K1242" s="7">
        <v>372074</v>
      </c>
      <c r="L1242" s="7">
        <v>83889</v>
      </c>
      <c r="M1242" s="7">
        <f>G1242-L1242</f>
        <v>331111</v>
      </c>
      <c r="N1242" s="7">
        <v>208829.703125</v>
      </c>
      <c r="O1242" s="22">
        <f>M1242/N1242</f>
        <v>1.5855550960669882</v>
      </c>
      <c r="P1242" s="27">
        <v>2263</v>
      </c>
      <c r="Q1242" s="32">
        <f>M1242/P1242</f>
        <v>146.31506849315068</v>
      </c>
      <c r="R1242" s="37" t="s">
        <v>2628</v>
      </c>
      <c r="S1242" s="42">
        <f>ABS(O2306-O1242)*100</f>
        <v>20.719830602061371</v>
      </c>
      <c r="T1242" t="s">
        <v>32</v>
      </c>
      <c r="V1242" s="7">
        <v>71875</v>
      </c>
      <c r="W1242" t="s">
        <v>33</v>
      </c>
      <c r="X1242" s="17" t="s">
        <v>34</v>
      </c>
      <c r="Z1242" t="s">
        <v>35</v>
      </c>
      <c r="AA1242">
        <v>401</v>
      </c>
      <c r="AB1242">
        <v>58</v>
      </c>
    </row>
    <row r="1243" spans="1:28" x14ac:dyDescent="0.25">
      <c r="A1243" t="s">
        <v>2629</v>
      </c>
      <c r="B1243" t="s">
        <v>2630</v>
      </c>
      <c r="C1243" s="17">
        <v>44796</v>
      </c>
      <c r="D1243" s="7">
        <v>395000</v>
      </c>
      <c r="E1243" t="s">
        <v>29</v>
      </c>
      <c r="F1243" t="s">
        <v>30</v>
      </c>
      <c r="G1243" s="7">
        <v>395000</v>
      </c>
      <c r="H1243" s="7">
        <v>211710</v>
      </c>
      <c r="I1243" s="12">
        <f>H1243/G1243*100</f>
        <v>53.597468354430376</v>
      </c>
      <c r="J1243" s="12">
        <f t="shared" si="19"/>
        <v>3.9200546828306599</v>
      </c>
      <c r="K1243" s="7">
        <v>423427</v>
      </c>
      <c r="L1243" s="7">
        <v>76923</v>
      </c>
      <c r="M1243" s="7">
        <f>G1243-L1243</f>
        <v>318077</v>
      </c>
      <c r="N1243" s="7">
        <v>203825.875</v>
      </c>
      <c r="O1243" s="22">
        <f>M1243/N1243</f>
        <v>1.5605329794364922</v>
      </c>
      <c r="P1243" s="27">
        <v>2157</v>
      </c>
      <c r="Q1243" s="32">
        <f>M1243/P1243</f>
        <v>147.46267964765877</v>
      </c>
      <c r="R1243" s="37" t="s">
        <v>2625</v>
      </c>
      <c r="S1243" s="42">
        <f>ABS(O2306-O1243)*100</f>
        <v>18.217618939011771</v>
      </c>
      <c r="T1243" t="s">
        <v>74</v>
      </c>
      <c r="V1243" s="7">
        <v>71875</v>
      </c>
      <c r="W1243" t="s">
        <v>33</v>
      </c>
      <c r="X1243" s="17" t="s">
        <v>34</v>
      </c>
      <c r="Z1243" t="s">
        <v>35</v>
      </c>
      <c r="AA1243">
        <v>401</v>
      </c>
      <c r="AB1243">
        <v>50</v>
      </c>
    </row>
    <row r="1244" spans="1:28" x14ac:dyDescent="0.25">
      <c r="A1244" t="s">
        <v>2631</v>
      </c>
      <c r="B1244" t="s">
        <v>2632</v>
      </c>
      <c r="C1244" s="17">
        <v>44636</v>
      </c>
      <c r="D1244" s="7">
        <v>451000</v>
      </c>
      <c r="E1244" t="s">
        <v>29</v>
      </c>
      <c r="F1244" t="s">
        <v>30</v>
      </c>
      <c r="G1244" s="7">
        <v>451000</v>
      </c>
      <c r="H1244" s="7">
        <v>229220</v>
      </c>
      <c r="I1244" s="12">
        <f>H1244/G1244*100</f>
        <v>50.824833702882486</v>
      </c>
      <c r="J1244" s="12">
        <f t="shared" si="19"/>
        <v>1.1474200312827705</v>
      </c>
      <c r="K1244" s="7">
        <v>458435</v>
      </c>
      <c r="L1244" s="7">
        <v>92986</v>
      </c>
      <c r="M1244" s="7">
        <f>G1244-L1244</f>
        <v>358014</v>
      </c>
      <c r="N1244" s="7">
        <v>214970</v>
      </c>
      <c r="O1244" s="22">
        <f>M1244/N1244</f>
        <v>1.6654137786667906</v>
      </c>
      <c r="P1244" s="27">
        <v>2323</v>
      </c>
      <c r="Q1244" s="32">
        <f>M1244/P1244</f>
        <v>154.11708996986656</v>
      </c>
      <c r="R1244" s="37" t="s">
        <v>2625</v>
      </c>
      <c r="S1244" s="42">
        <f>ABS(O2306-O1244)*100</f>
        <v>28.705698862041618</v>
      </c>
      <c r="T1244" t="s">
        <v>156</v>
      </c>
      <c r="V1244" s="7">
        <v>71875</v>
      </c>
      <c r="W1244" t="s">
        <v>33</v>
      </c>
      <c r="X1244" s="17" t="s">
        <v>34</v>
      </c>
      <c r="Z1244" t="s">
        <v>35</v>
      </c>
      <c r="AA1244">
        <v>401</v>
      </c>
      <c r="AB1244">
        <v>56</v>
      </c>
    </row>
    <row r="1245" spans="1:28" x14ac:dyDescent="0.25">
      <c r="A1245" t="s">
        <v>2633</v>
      </c>
      <c r="B1245" t="s">
        <v>2634</v>
      </c>
      <c r="C1245" s="17">
        <v>44995</v>
      </c>
      <c r="D1245" s="7">
        <v>525000</v>
      </c>
      <c r="E1245" t="s">
        <v>29</v>
      </c>
      <c r="F1245" t="s">
        <v>30</v>
      </c>
      <c r="G1245" s="7">
        <v>525000</v>
      </c>
      <c r="H1245" s="7">
        <v>266380</v>
      </c>
      <c r="I1245" s="12">
        <f>H1245/G1245*100</f>
        <v>50.739047619047618</v>
      </c>
      <c r="J1245" s="12">
        <f t="shared" si="19"/>
        <v>1.061633947447902</v>
      </c>
      <c r="K1245" s="7">
        <v>532760</v>
      </c>
      <c r="L1245" s="7">
        <v>83937</v>
      </c>
      <c r="M1245" s="7">
        <f>G1245-L1245</f>
        <v>441063</v>
      </c>
      <c r="N1245" s="7">
        <v>325234.0625</v>
      </c>
      <c r="O1245" s="22">
        <f>M1245/N1245</f>
        <v>1.3561402413069819</v>
      </c>
      <c r="P1245" s="27">
        <v>2943</v>
      </c>
      <c r="Q1245" s="32">
        <f>M1245/P1245</f>
        <v>149.868501529052</v>
      </c>
      <c r="R1245" s="37" t="s">
        <v>2628</v>
      </c>
      <c r="S1245" s="42">
        <f>ABS(O2306-O1245)*100</f>
        <v>2.2216548739392605</v>
      </c>
      <c r="T1245" t="s">
        <v>32</v>
      </c>
      <c r="V1245" s="7">
        <v>71875</v>
      </c>
      <c r="W1245" t="s">
        <v>33</v>
      </c>
      <c r="X1245" s="17" t="s">
        <v>34</v>
      </c>
      <c r="Z1245" t="s">
        <v>35</v>
      </c>
      <c r="AA1245">
        <v>401</v>
      </c>
      <c r="AB1245">
        <v>66</v>
      </c>
    </row>
    <row r="1246" spans="1:28" x14ac:dyDescent="0.25">
      <c r="A1246" t="s">
        <v>2635</v>
      </c>
      <c r="B1246" t="s">
        <v>2636</v>
      </c>
      <c r="C1246" s="17">
        <v>44438</v>
      </c>
      <c r="D1246" s="7">
        <v>370250</v>
      </c>
      <c r="E1246" t="s">
        <v>29</v>
      </c>
      <c r="F1246" t="s">
        <v>30</v>
      </c>
      <c r="G1246" s="7">
        <v>370250</v>
      </c>
      <c r="H1246" s="7">
        <v>181470</v>
      </c>
      <c r="I1246" s="12">
        <f>H1246/G1246*100</f>
        <v>49.012829169480085</v>
      </c>
      <c r="J1246" s="12">
        <f t="shared" si="19"/>
        <v>0.66458450211963083</v>
      </c>
      <c r="K1246" s="7">
        <v>362945</v>
      </c>
      <c r="L1246" s="7">
        <v>93757</v>
      </c>
      <c r="M1246" s="7">
        <f>G1246-L1246</f>
        <v>276493</v>
      </c>
      <c r="N1246" s="7">
        <v>158345.875</v>
      </c>
      <c r="O1246" s="22">
        <f>M1246/N1246</f>
        <v>1.7461332668122866</v>
      </c>
      <c r="P1246" s="27">
        <v>1728</v>
      </c>
      <c r="Q1246" s="32">
        <f>M1246/P1246</f>
        <v>160.00752314814815</v>
      </c>
      <c r="R1246" s="37" t="s">
        <v>2625</v>
      </c>
      <c r="S1246" s="42">
        <f>ABS(O2306-O1246)*100</f>
        <v>36.777647676591215</v>
      </c>
      <c r="T1246" t="s">
        <v>74</v>
      </c>
      <c r="V1246" s="7">
        <v>84777</v>
      </c>
      <c r="W1246" t="s">
        <v>33</v>
      </c>
      <c r="X1246" s="17" t="s">
        <v>34</v>
      </c>
      <c r="Z1246" t="s">
        <v>35</v>
      </c>
      <c r="AA1246">
        <v>401</v>
      </c>
      <c r="AB1246">
        <v>50</v>
      </c>
    </row>
    <row r="1247" spans="1:28" x14ac:dyDescent="0.25">
      <c r="A1247" t="s">
        <v>2637</v>
      </c>
      <c r="B1247" t="s">
        <v>2638</v>
      </c>
      <c r="C1247" s="17">
        <v>44498</v>
      </c>
      <c r="D1247" s="7">
        <v>310000</v>
      </c>
      <c r="E1247" t="s">
        <v>29</v>
      </c>
      <c r="F1247" t="s">
        <v>30</v>
      </c>
      <c r="G1247" s="7">
        <v>310000</v>
      </c>
      <c r="H1247" s="7">
        <v>204880</v>
      </c>
      <c r="I1247" s="12">
        <f>H1247/G1247*100</f>
        <v>66.090322580645164</v>
      </c>
      <c r="J1247" s="12">
        <f t="shared" si="19"/>
        <v>16.412908909045449</v>
      </c>
      <c r="K1247" s="7">
        <v>409759</v>
      </c>
      <c r="L1247" s="7">
        <v>102977</v>
      </c>
      <c r="M1247" s="7">
        <f>G1247-L1247</f>
        <v>207023</v>
      </c>
      <c r="N1247" s="7">
        <v>222305.796875</v>
      </c>
      <c r="O1247" s="22">
        <f>M1247/N1247</f>
        <v>0.93125326874137548</v>
      </c>
      <c r="P1247" s="27">
        <v>2165</v>
      </c>
      <c r="Q1247" s="32">
        <f>M1247/P1247</f>
        <v>95.622632794457274</v>
      </c>
      <c r="R1247" s="37" t="s">
        <v>2628</v>
      </c>
      <c r="S1247" s="42">
        <f>ABS(O2306-O1247)*100</f>
        <v>44.710352130499899</v>
      </c>
      <c r="T1247" t="s">
        <v>32</v>
      </c>
      <c r="V1247" s="7">
        <v>61875</v>
      </c>
      <c r="W1247" t="s">
        <v>33</v>
      </c>
      <c r="X1247" s="17" t="s">
        <v>34</v>
      </c>
      <c r="Z1247" t="s">
        <v>35</v>
      </c>
      <c r="AA1247">
        <v>401</v>
      </c>
      <c r="AB1247">
        <v>62</v>
      </c>
    </row>
    <row r="1248" spans="1:28" x14ac:dyDescent="0.25">
      <c r="A1248" t="s">
        <v>2639</v>
      </c>
      <c r="B1248" t="s">
        <v>2640</v>
      </c>
      <c r="C1248" s="17">
        <v>44476</v>
      </c>
      <c r="D1248" s="7">
        <v>355000</v>
      </c>
      <c r="E1248" t="s">
        <v>29</v>
      </c>
      <c r="F1248" t="s">
        <v>30</v>
      </c>
      <c r="G1248" s="7">
        <v>355000</v>
      </c>
      <c r="H1248" s="7">
        <v>208040</v>
      </c>
      <c r="I1248" s="12">
        <f>H1248/G1248*100</f>
        <v>58.602816901408453</v>
      </c>
      <c r="J1248" s="12">
        <f t="shared" si="19"/>
        <v>8.9254032298087367</v>
      </c>
      <c r="K1248" s="7">
        <v>416087</v>
      </c>
      <c r="L1248" s="7">
        <v>65921</v>
      </c>
      <c r="M1248" s="7">
        <f>G1248-L1248</f>
        <v>289079</v>
      </c>
      <c r="N1248" s="7">
        <v>205980</v>
      </c>
      <c r="O1248" s="22">
        <f>M1248/N1248</f>
        <v>1.4034323720749586</v>
      </c>
      <c r="P1248" s="27">
        <v>2330</v>
      </c>
      <c r="Q1248" s="32">
        <f>M1248/P1248</f>
        <v>124.06824034334764</v>
      </c>
      <c r="R1248" s="37" t="s">
        <v>2625</v>
      </c>
      <c r="S1248" s="42">
        <f>ABS(O2306-O1248)*100</f>
        <v>2.5075582028584176</v>
      </c>
      <c r="T1248" t="s">
        <v>74</v>
      </c>
      <c r="V1248" s="7">
        <v>61875</v>
      </c>
      <c r="W1248" t="s">
        <v>33</v>
      </c>
      <c r="X1248" s="17" t="s">
        <v>34</v>
      </c>
      <c r="Z1248" t="s">
        <v>35</v>
      </c>
      <c r="AA1248">
        <v>401</v>
      </c>
      <c r="AB1248">
        <v>53</v>
      </c>
    </row>
    <row r="1249" spans="1:28" x14ac:dyDescent="0.25">
      <c r="A1249" t="s">
        <v>2641</v>
      </c>
      <c r="B1249" t="s">
        <v>2642</v>
      </c>
      <c r="C1249" s="17">
        <v>44764</v>
      </c>
      <c r="D1249" s="7">
        <v>360000</v>
      </c>
      <c r="E1249" t="s">
        <v>29</v>
      </c>
      <c r="F1249" t="s">
        <v>30</v>
      </c>
      <c r="G1249" s="7">
        <v>360000</v>
      </c>
      <c r="H1249" s="7">
        <v>192400</v>
      </c>
      <c r="I1249" s="12">
        <f>H1249/G1249*100</f>
        <v>53.44444444444445</v>
      </c>
      <c r="J1249" s="12">
        <f t="shared" si="19"/>
        <v>3.7670307728447341</v>
      </c>
      <c r="K1249" s="7">
        <v>384798</v>
      </c>
      <c r="L1249" s="7">
        <v>90618</v>
      </c>
      <c r="M1249" s="7">
        <f>G1249-L1249</f>
        <v>269382</v>
      </c>
      <c r="N1249" s="7">
        <v>173047.0625</v>
      </c>
      <c r="O1249" s="22">
        <f>M1249/N1249</f>
        <v>1.5566979069638931</v>
      </c>
      <c r="P1249" s="27">
        <v>2152</v>
      </c>
      <c r="Q1249" s="32">
        <f>M1249/P1249</f>
        <v>125.1775092936803</v>
      </c>
      <c r="R1249" s="37" t="s">
        <v>2625</v>
      </c>
      <c r="S1249" s="42">
        <f>ABS(O2306-O1249)*100</f>
        <v>17.834111691751865</v>
      </c>
      <c r="T1249" t="s">
        <v>156</v>
      </c>
      <c r="V1249" s="7">
        <v>85008</v>
      </c>
      <c r="W1249" t="s">
        <v>33</v>
      </c>
      <c r="X1249" s="17" t="s">
        <v>34</v>
      </c>
      <c r="Z1249" t="s">
        <v>35</v>
      </c>
      <c r="AA1249">
        <v>401</v>
      </c>
      <c r="AB1249">
        <v>53</v>
      </c>
    </row>
    <row r="1250" spans="1:28" x14ac:dyDescent="0.25">
      <c r="A1250" t="s">
        <v>2643</v>
      </c>
      <c r="B1250" t="s">
        <v>2644</v>
      </c>
      <c r="C1250" s="17">
        <v>44344</v>
      </c>
      <c r="D1250" s="7">
        <v>365000</v>
      </c>
      <c r="E1250" t="s">
        <v>29</v>
      </c>
      <c r="F1250" t="s">
        <v>30</v>
      </c>
      <c r="G1250" s="7">
        <v>365000</v>
      </c>
      <c r="H1250" s="7">
        <v>160330</v>
      </c>
      <c r="I1250" s="12">
        <f>H1250/G1250*100</f>
        <v>43.926027397260277</v>
      </c>
      <c r="J1250" s="12">
        <f t="shared" si="19"/>
        <v>5.7513862743394384</v>
      </c>
      <c r="K1250" s="7">
        <v>320659</v>
      </c>
      <c r="L1250" s="7">
        <v>71864</v>
      </c>
      <c r="M1250" s="7">
        <f>G1250-L1250</f>
        <v>293136</v>
      </c>
      <c r="N1250" s="7">
        <v>146350</v>
      </c>
      <c r="O1250" s="22">
        <f>M1250/N1250</f>
        <v>2.0029791595490263</v>
      </c>
      <c r="P1250" s="27">
        <v>1316</v>
      </c>
      <c r="Q1250" s="32">
        <f>M1250/P1250</f>
        <v>222.74772036474164</v>
      </c>
      <c r="R1250" s="37" t="s">
        <v>2625</v>
      </c>
      <c r="S1250" s="42">
        <f>ABS(O2306-O1250)*100</f>
        <v>62.462236950265179</v>
      </c>
      <c r="T1250" t="s">
        <v>74</v>
      </c>
      <c r="V1250" s="7">
        <v>62123</v>
      </c>
      <c r="W1250" t="s">
        <v>33</v>
      </c>
      <c r="X1250" s="17" t="s">
        <v>34</v>
      </c>
      <c r="Z1250" t="s">
        <v>35</v>
      </c>
      <c r="AA1250">
        <v>401</v>
      </c>
      <c r="AB1250">
        <v>47</v>
      </c>
    </row>
    <row r="1251" spans="1:28" x14ac:dyDescent="0.25">
      <c r="A1251" t="s">
        <v>2645</v>
      </c>
      <c r="B1251" t="s">
        <v>2646</v>
      </c>
      <c r="C1251" s="17">
        <v>44484</v>
      </c>
      <c r="D1251" s="7">
        <v>466100</v>
      </c>
      <c r="E1251" t="s">
        <v>29</v>
      </c>
      <c r="F1251" t="s">
        <v>30</v>
      </c>
      <c r="G1251" s="7">
        <v>466100</v>
      </c>
      <c r="H1251" s="7">
        <v>196740</v>
      </c>
      <c r="I1251" s="12">
        <f>H1251/G1251*100</f>
        <v>42.209826217549882</v>
      </c>
      <c r="J1251" s="12">
        <f t="shared" si="19"/>
        <v>7.4675874540498342</v>
      </c>
      <c r="K1251" s="7">
        <v>393486</v>
      </c>
      <c r="L1251" s="7">
        <v>84801</v>
      </c>
      <c r="M1251" s="7">
        <f>G1251-L1251</f>
        <v>381299</v>
      </c>
      <c r="N1251" s="7">
        <v>181579.40625</v>
      </c>
      <c r="O1251" s="22">
        <f>M1251/N1251</f>
        <v>2.0999022294137499</v>
      </c>
      <c r="P1251" s="27">
        <v>2392</v>
      </c>
      <c r="Q1251" s="32">
        <f>M1251/P1251</f>
        <v>159.4059364548495</v>
      </c>
      <c r="R1251" s="37" t="s">
        <v>2625</v>
      </c>
      <c r="S1251" s="42">
        <f>ABS(O2306-O1251)*100</f>
        <v>72.154543936737554</v>
      </c>
      <c r="T1251" t="s">
        <v>32</v>
      </c>
      <c r="V1251" s="7">
        <v>61875</v>
      </c>
      <c r="W1251" t="s">
        <v>33</v>
      </c>
      <c r="X1251" s="17" t="s">
        <v>34</v>
      </c>
      <c r="Z1251" t="s">
        <v>35</v>
      </c>
      <c r="AA1251">
        <v>401</v>
      </c>
      <c r="AB1251">
        <v>47</v>
      </c>
    </row>
    <row r="1252" spans="1:28" x14ac:dyDescent="0.25">
      <c r="A1252" t="s">
        <v>2647</v>
      </c>
      <c r="B1252" t="s">
        <v>2648</v>
      </c>
      <c r="C1252" s="17">
        <v>44390</v>
      </c>
      <c r="D1252" s="7">
        <v>312500</v>
      </c>
      <c r="E1252" t="s">
        <v>29</v>
      </c>
      <c r="F1252" t="s">
        <v>30</v>
      </c>
      <c r="G1252" s="7">
        <v>312500</v>
      </c>
      <c r="H1252" s="7">
        <v>145920</v>
      </c>
      <c r="I1252" s="12">
        <f>H1252/G1252*100</f>
        <v>46.694400000000002</v>
      </c>
      <c r="J1252" s="12">
        <f t="shared" si="19"/>
        <v>2.9830136715997142</v>
      </c>
      <c r="K1252" s="7">
        <v>291840</v>
      </c>
      <c r="L1252" s="7">
        <v>68034</v>
      </c>
      <c r="M1252" s="7">
        <f>G1252-L1252</f>
        <v>244466</v>
      </c>
      <c r="N1252" s="7">
        <v>131650.59375</v>
      </c>
      <c r="O1252" s="22">
        <f>M1252/N1252</f>
        <v>1.8569304781430203</v>
      </c>
      <c r="P1252" s="27">
        <v>1648</v>
      </c>
      <c r="Q1252" s="32">
        <f>M1252/P1252</f>
        <v>148.34101941747574</v>
      </c>
      <c r="R1252" s="37" t="s">
        <v>2625</v>
      </c>
      <c r="S1252" s="42">
        <f>ABS(O2306-O1252)*100</f>
        <v>47.857368809664578</v>
      </c>
      <c r="T1252" t="s">
        <v>74</v>
      </c>
      <c r="V1252" s="7">
        <v>61875</v>
      </c>
      <c r="W1252" t="s">
        <v>33</v>
      </c>
      <c r="X1252" s="17" t="s">
        <v>34</v>
      </c>
      <c r="Z1252" t="s">
        <v>35</v>
      </c>
      <c r="AA1252">
        <v>401</v>
      </c>
      <c r="AB1252">
        <v>47</v>
      </c>
    </row>
    <row r="1253" spans="1:28" x14ac:dyDescent="0.25">
      <c r="A1253" t="s">
        <v>2649</v>
      </c>
      <c r="B1253" t="s">
        <v>2650</v>
      </c>
      <c r="C1253" s="17">
        <v>44495</v>
      </c>
      <c r="D1253" s="7">
        <v>461000</v>
      </c>
      <c r="E1253" t="s">
        <v>29</v>
      </c>
      <c r="F1253" t="s">
        <v>30</v>
      </c>
      <c r="G1253" s="7">
        <v>461000</v>
      </c>
      <c r="H1253" s="7">
        <v>213320</v>
      </c>
      <c r="I1253" s="12">
        <f>H1253/G1253*100</f>
        <v>46.273318872017356</v>
      </c>
      <c r="J1253" s="12">
        <f t="shared" si="19"/>
        <v>3.4040947995823601</v>
      </c>
      <c r="K1253" s="7">
        <v>426648</v>
      </c>
      <c r="L1253" s="7">
        <v>71324</v>
      </c>
      <c r="M1253" s="7">
        <f>G1253-L1253</f>
        <v>389676</v>
      </c>
      <c r="N1253" s="7">
        <v>257481.15625</v>
      </c>
      <c r="O1253" s="22">
        <f>M1253/N1253</f>
        <v>1.5134156055352108</v>
      </c>
      <c r="P1253" s="27">
        <v>2860</v>
      </c>
      <c r="Q1253" s="32">
        <f>M1253/P1253</f>
        <v>136.25034965034965</v>
      </c>
      <c r="R1253" s="37" t="s">
        <v>2628</v>
      </c>
      <c r="S1253" s="42">
        <f>ABS(O2306-O1253)*100</f>
        <v>13.505881548883636</v>
      </c>
      <c r="T1253" t="s">
        <v>32</v>
      </c>
      <c r="V1253" s="7">
        <v>61875</v>
      </c>
      <c r="W1253" t="s">
        <v>33</v>
      </c>
      <c r="X1253" s="17" t="s">
        <v>34</v>
      </c>
      <c r="Z1253" t="s">
        <v>35</v>
      </c>
      <c r="AA1253">
        <v>401</v>
      </c>
      <c r="AB1253">
        <v>58</v>
      </c>
    </row>
    <row r="1254" spans="1:28" x14ac:dyDescent="0.25">
      <c r="A1254" t="s">
        <v>2651</v>
      </c>
      <c r="B1254" t="s">
        <v>2652</v>
      </c>
      <c r="C1254" s="17">
        <v>44536</v>
      </c>
      <c r="D1254" s="7">
        <v>335000</v>
      </c>
      <c r="E1254" t="s">
        <v>29</v>
      </c>
      <c r="F1254" t="s">
        <v>30</v>
      </c>
      <c r="G1254" s="7">
        <v>335000</v>
      </c>
      <c r="H1254" s="7">
        <v>161570</v>
      </c>
      <c r="I1254" s="12">
        <f>H1254/G1254*100</f>
        <v>48.229850746268653</v>
      </c>
      <c r="J1254" s="12">
        <f t="shared" si="19"/>
        <v>1.4475629253310629</v>
      </c>
      <c r="K1254" s="7">
        <v>323130</v>
      </c>
      <c r="L1254" s="7">
        <v>66743</v>
      </c>
      <c r="M1254" s="7">
        <f>G1254-L1254</f>
        <v>268257</v>
      </c>
      <c r="N1254" s="7">
        <v>150815.875</v>
      </c>
      <c r="O1254" s="22">
        <f>M1254/N1254</f>
        <v>1.7787053252848879</v>
      </c>
      <c r="P1254" s="27">
        <v>1632</v>
      </c>
      <c r="Q1254" s="32">
        <f>M1254/P1254</f>
        <v>164.37316176470588</v>
      </c>
      <c r="R1254" s="37" t="s">
        <v>2625</v>
      </c>
      <c r="S1254" s="42">
        <f>ABS(O2306-O1254)*100</f>
        <v>40.034853523851346</v>
      </c>
      <c r="T1254" t="s">
        <v>74</v>
      </c>
      <c r="V1254" s="7">
        <v>61875</v>
      </c>
      <c r="W1254" t="s">
        <v>33</v>
      </c>
      <c r="X1254" s="17" t="s">
        <v>34</v>
      </c>
      <c r="Z1254" t="s">
        <v>35</v>
      </c>
      <c r="AA1254">
        <v>401</v>
      </c>
      <c r="AB1254">
        <v>47</v>
      </c>
    </row>
    <row r="1255" spans="1:28" x14ac:dyDescent="0.25">
      <c r="A1255" t="s">
        <v>2653</v>
      </c>
      <c r="B1255" t="s">
        <v>2654</v>
      </c>
      <c r="C1255" s="17">
        <v>44749</v>
      </c>
      <c r="D1255" s="7">
        <v>330000</v>
      </c>
      <c r="E1255" t="s">
        <v>29</v>
      </c>
      <c r="F1255" t="s">
        <v>30</v>
      </c>
      <c r="G1255" s="7">
        <v>330000</v>
      </c>
      <c r="H1255" s="7">
        <v>165510</v>
      </c>
      <c r="I1255" s="12">
        <f>H1255/G1255*100</f>
        <v>50.154545454545449</v>
      </c>
      <c r="J1255" s="12">
        <f t="shared" si="19"/>
        <v>0.47713178294573311</v>
      </c>
      <c r="K1255" s="7">
        <v>331027</v>
      </c>
      <c r="L1255" s="7">
        <v>67473</v>
      </c>
      <c r="M1255" s="7">
        <f>G1255-L1255</f>
        <v>262527</v>
      </c>
      <c r="N1255" s="7">
        <v>155031.765625</v>
      </c>
      <c r="O1255" s="22">
        <f>M1255/N1255</f>
        <v>1.6933755410811473</v>
      </c>
      <c r="P1255" s="27">
        <v>1841</v>
      </c>
      <c r="Q1255" s="32">
        <f>M1255/P1255</f>
        <v>142.60021727322106</v>
      </c>
      <c r="R1255" s="37" t="s">
        <v>2625</v>
      </c>
      <c r="S1255" s="42">
        <f>ABS(O2306-O1255)*100</f>
        <v>31.501875103477282</v>
      </c>
      <c r="T1255" t="s">
        <v>74</v>
      </c>
      <c r="V1255" s="7">
        <v>61875</v>
      </c>
      <c r="W1255" t="s">
        <v>33</v>
      </c>
      <c r="X1255" s="17" t="s">
        <v>34</v>
      </c>
      <c r="Z1255" t="s">
        <v>35</v>
      </c>
      <c r="AA1255">
        <v>401</v>
      </c>
      <c r="AB1255">
        <v>45</v>
      </c>
    </row>
    <row r="1256" spans="1:28" x14ac:dyDescent="0.25">
      <c r="A1256" t="s">
        <v>2655</v>
      </c>
      <c r="B1256" t="s">
        <v>2656</v>
      </c>
      <c r="C1256" s="17">
        <v>45002</v>
      </c>
      <c r="D1256" s="7">
        <v>495000</v>
      </c>
      <c r="E1256" t="s">
        <v>29</v>
      </c>
      <c r="F1256" t="s">
        <v>30</v>
      </c>
      <c r="G1256" s="7">
        <v>495000</v>
      </c>
      <c r="H1256" s="7">
        <v>224460</v>
      </c>
      <c r="I1256" s="12">
        <f>H1256/G1256*100</f>
        <v>45.345454545454544</v>
      </c>
      <c r="J1256" s="12">
        <f t="shared" si="19"/>
        <v>4.331959126145172</v>
      </c>
      <c r="K1256" s="7">
        <v>448913</v>
      </c>
      <c r="L1256" s="7">
        <v>72688</v>
      </c>
      <c r="M1256" s="7">
        <f>G1256-L1256</f>
        <v>422312</v>
      </c>
      <c r="N1256" s="7">
        <v>272626.8125</v>
      </c>
      <c r="O1256" s="22">
        <f>M1256/N1256</f>
        <v>1.5490479315933021</v>
      </c>
      <c r="P1256" s="27">
        <v>2830</v>
      </c>
      <c r="Q1256" s="32">
        <f>M1256/P1256</f>
        <v>149.22685512367491</v>
      </c>
      <c r="R1256" s="37" t="s">
        <v>2628</v>
      </c>
      <c r="S1256" s="42">
        <f>ABS(O2306-O1256)*100</f>
        <v>17.069114154692766</v>
      </c>
      <c r="T1256" t="s">
        <v>32</v>
      </c>
      <c r="V1256" s="7">
        <v>61875</v>
      </c>
      <c r="W1256" t="s">
        <v>33</v>
      </c>
      <c r="X1256" s="17" t="s">
        <v>34</v>
      </c>
      <c r="Z1256" t="s">
        <v>35</v>
      </c>
      <c r="AA1256">
        <v>401</v>
      </c>
      <c r="AB1256">
        <v>57</v>
      </c>
    </row>
    <row r="1257" spans="1:28" x14ac:dyDescent="0.25">
      <c r="A1257" t="s">
        <v>2657</v>
      </c>
      <c r="B1257" t="s">
        <v>2658</v>
      </c>
      <c r="C1257" s="17">
        <v>44456</v>
      </c>
      <c r="D1257" s="7">
        <v>335000</v>
      </c>
      <c r="E1257" t="s">
        <v>29</v>
      </c>
      <c r="F1257" t="s">
        <v>30</v>
      </c>
      <c r="G1257" s="7">
        <v>335000</v>
      </c>
      <c r="H1257" s="7">
        <v>188580</v>
      </c>
      <c r="I1257" s="12">
        <f>H1257/G1257*100</f>
        <v>56.292537313432831</v>
      </c>
      <c r="J1257" s="12">
        <f t="shared" si="19"/>
        <v>6.6151236418331152</v>
      </c>
      <c r="K1257" s="7">
        <v>377161</v>
      </c>
      <c r="L1257" s="7">
        <v>74173</v>
      </c>
      <c r="M1257" s="7">
        <f>G1257-L1257</f>
        <v>260827</v>
      </c>
      <c r="N1257" s="7">
        <v>178228.234375</v>
      </c>
      <c r="O1257" s="22">
        <f>M1257/N1257</f>
        <v>1.4634437742967739</v>
      </c>
      <c r="P1257" s="27">
        <v>2036</v>
      </c>
      <c r="Q1257" s="32">
        <f>M1257/P1257</f>
        <v>128.10756385068763</v>
      </c>
      <c r="R1257" s="37" t="s">
        <v>2625</v>
      </c>
      <c r="S1257" s="42">
        <f>ABS(O2306-O1257)*100</f>
        <v>8.50869842503994</v>
      </c>
      <c r="T1257" t="s">
        <v>32</v>
      </c>
      <c r="V1257" s="7">
        <v>61875</v>
      </c>
      <c r="W1257" t="s">
        <v>33</v>
      </c>
      <c r="X1257" s="17" t="s">
        <v>34</v>
      </c>
      <c r="Z1257" t="s">
        <v>35</v>
      </c>
      <c r="AA1257">
        <v>401</v>
      </c>
      <c r="AB1257">
        <v>53</v>
      </c>
    </row>
    <row r="1258" spans="1:28" x14ac:dyDescent="0.25">
      <c r="A1258" t="s">
        <v>2659</v>
      </c>
      <c r="B1258" t="s">
        <v>2660</v>
      </c>
      <c r="C1258" s="17">
        <v>44372</v>
      </c>
      <c r="D1258" s="7">
        <v>312000</v>
      </c>
      <c r="E1258" t="s">
        <v>29</v>
      </c>
      <c r="F1258" t="s">
        <v>30</v>
      </c>
      <c r="G1258" s="7">
        <v>312000</v>
      </c>
      <c r="H1258" s="7">
        <v>179720</v>
      </c>
      <c r="I1258" s="12">
        <f>H1258/G1258*100</f>
        <v>57.602564102564102</v>
      </c>
      <c r="J1258" s="12">
        <f t="shared" si="19"/>
        <v>7.9251504309643863</v>
      </c>
      <c r="K1258" s="7">
        <v>359442</v>
      </c>
      <c r="L1258" s="7">
        <v>64568</v>
      </c>
      <c r="M1258" s="7">
        <f>G1258-L1258</f>
        <v>247432</v>
      </c>
      <c r="N1258" s="7">
        <v>173455.296875</v>
      </c>
      <c r="O1258" s="22">
        <f>M1258/N1258</f>
        <v>1.4264885792349775</v>
      </c>
      <c r="P1258" s="27">
        <v>1715</v>
      </c>
      <c r="Q1258" s="32">
        <f>M1258/P1258</f>
        <v>144.27521865889213</v>
      </c>
      <c r="R1258" s="37" t="s">
        <v>2625</v>
      </c>
      <c r="S1258" s="42">
        <f>ABS(O2306-O1258)*100</f>
        <v>4.8131789188603058</v>
      </c>
      <c r="T1258" t="s">
        <v>74</v>
      </c>
      <c r="V1258" s="7">
        <v>61875</v>
      </c>
      <c r="W1258" t="s">
        <v>33</v>
      </c>
      <c r="X1258" s="17" t="s">
        <v>34</v>
      </c>
      <c r="Z1258" t="s">
        <v>35</v>
      </c>
      <c r="AA1258">
        <v>401</v>
      </c>
      <c r="AB1258">
        <v>53</v>
      </c>
    </row>
    <row r="1259" spans="1:28" x14ac:dyDescent="0.25">
      <c r="A1259" t="s">
        <v>2661</v>
      </c>
      <c r="B1259" t="s">
        <v>2662</v>
      </c>
      <c r="C1259" s="17">
        <v>44767</v>
      </c>
      <c r="D1259" s="7">
        <v>553000</v>
      </c>
      <c r="E1259" t="s">
        <v>29</v>
      </c>
      <c r="F1259" t="s">
        <v>30</v>
      </c>
      <c r="G1259" s="7">
        <v>553000</v>
      </c>
      <c r="H1259" s="7">
        <v>232370</v>
      </c>
      <c r="I1259" s="12">
        <f>H1259/G1259*100</f>
        <v>42.019891500904158</v>
      </c>
      <c r="J1259" s="12">
        <f t="shared" si="19"/>
        <v>7.6575221706955574</v>
      </c>
      <c r="K1259" s="7">
        <v>464732</v>
      </c>
      <c r="L1259" s="7">
        <v>84714</v>
      </c>
      <c r="M1259" s="7">
        <f>G1259-L1259</f>
        <v>468286</v>
      </c>
      <c r="N1259" s="7">
        <v>223540</v>
      </c>
      <c r="O1259" s="22">
        <f>M1259/N1259</f>
        <v>2.0948644537890311</v>
      </c>
      <c r="P1259" s="27">
        <v>2816</v>
      </c>
      <c r="Q1259" s="32">
        <f>M1259/P1259</f>
        <v>166.29474431818181</v>
      </c>
      <c r="R1259" s="37" t="s">
        <v>2625</v>
      </c>
      <c r="S1259" s="42">
        <f>ABS(O2306-O1259)*100</f>
        <v>71.650766374265658</v>
      </c>
      <c r="T1259" t="s">
        <v>168</v>
      </c>
      <c r="V1259" s="7">
        <v>61875</v>
      </c>
      <c r="W1259" t="s">
        <v>33</v>
      </c>
      <c r="X1259" s="17" t="s">
        <v>34</v>
      </c>
      <c r="Z1259" t="s">
        <v>35</v>
      </c>
      <c r="AA1259">
        <v>401</v>
      </c>
      <c r="AB1259">
        <v>53</v>
      </c>
    </row>
    <row r="1260" spans="1:28" x14ac:dyDescent="0.25">
      <c r="A1260" t="s">
        <v>2663</v>
      </c>
      <c r="B1260" t="s">
        <v>2664</v>
      </c>
      <c r="C1260" s="17">
        <v>44351</v>
      </c>
      <c r="D1260" s="7">
        <v>229900</v>
      </c>
      <c r="E1260" t="s">
        <v>29</v>
      </c>
      <c r="F1260" t="s">
        <v>30</v>
      </c>
      <c r="G1260" s="7">
        <v>229900</v>
      </c>
      <c r="H1260" s="7">
        <v>104500</v>
      </c>
      <c r="I1260" s="12">
        <f>H1260/G1260*100</f>
        <v>45.454545454545453</v>
      </c>
      <c r="J1260" s="12">
        <f t="shared" si="19"/>
        <v>4.2228682170542626</v>
      </c>
      <c r="K1260" s="7">
        <v>209003</v>
      </c>
      <c r="L1260" s="7">
        <v>49444</v>
      </c>
      <c r="M1260" s="7">
        <f>G1260-L1260</f>
        <v>180456</v>
      </c>
      <c r="N1260" s="7">
        <v>86248.109375</v>
      </c>
      <c r="O1260" s="22">
        <f>M1260/N1260</f>
        <v>2.0922893418497037</v>
      </c>
      <c r="P1260" s="27">
        <v>1235</v>
      </c>
      <c r="Q1260" s="32">
        <f>M1260/P1260</f>
        <v>146.11821862348179</v>
      </c>
      <c r="R1260" s="37" t="s">
        <v>2665</v>
      </c>
      <c r="S1260" s="42">
        <f>ABS(O2306-O1260)*100</f>
        <v>71.393255180332929</v>
      </c>
      <c r="T1260" t="s">
        <v>74</v>
      </c>
      <c r="V1260" s="7">
        <v>45000</v>
      </c>
      <c r="W1260" t="s">
        <v>33</v>
      </c>
      <c r="X1260" s="17" t="s">
        <v>34</v>
      </c>
      <c r="Z1260" t="s">
        <v>2666</v>
      </c>
      <c r="AA1260">
        <v>401</v>
      </c>
      <c r="AB1260">
        <v>47</v>
      </c>
    </row>
    <row r="1261" spans="1:28" x14ac:dyDescent="0.25">
      <c r="A1261" t="s">
        <v>2667</v>
      </c>
      <c r="B1261" t="s">
        <v>2668</v>
      </c>
      <c r="C1261" s="17">
        <v>44377</v>
      </c>
      <c r="D1261" s="7">
        <v>244000</v>
      </c>
      <c r="E1261" t="s">
        <v>29</v>
      </c>
      <c r="F1261" t="s">
        <v>30</v>
      </c>
      <c r="G1261" s="7">
        <v>244000</v>
      </c>
      <c r="H1261" s="7">
        <v>128040</v>
      </c>
      <c r="I1261" s="12">
        <f>H1261/G1261*100</f>
        <v>52.47540983606558</v>
      </c>
      <c r="J1261" s="12">
        <f t="shared" si="19"/>
        <v>2.7979961644658644</v>
      </c>
      <c r="K1261" s="7">
        <v>256088</v>
      </c>
      <c r="L1261" s="7">
        <v>48263</v>
      </c>
      <c r="M1261" s="7">
        <f>G1261-L1261</f>
        <v>195737</v>
      </c>
      <c r="N1261" s="7">
        <v>112337.8359375</v>
      </c>
      <c r="O1261" s="22">
        <f>M1261/N1261</f>
        <v>1.7423960357301145</v>
      </c>
      <c r="P1261" s="27">
        <v>1977</v>
      </c>
      <c r="Q1261" s="32">
        <f>M1261/P1261</f>
        <v>99.007081436519982</v>
      </c>
      <c r="R1261" s="37" t="s">
        <v>2665</v>
      </c>
      <c r="S1261" s="42">
        <f>ABS(O2306-O1261)*100</f>
        <v>36.403924568374002</v>
      </c>
      <c r="T1261" t="s">
        <v>74</v>
      </c>
      <c r="V1261" s="7">
        <v>45000</v>
      </c>
      <c r="W1261" t="s">
        <v>33</v>
      </c>
      <c r="X1261" s="17" t="s">
        <v>34</v>
      </c>
      <c r="Z1261" t="s">
        <v>2666</v>
      </c>
      <c r="AA1261">
        <v>401</v>
      </c>
      <c r="AB1261">
        <v>42</v>
      </c>
    </row>
    <row r="1262" spans="1:28" x14ac:dyDescent="0.25">
      <c r="A1262" t="s">
        <v>2669</v>
      </c>
      <c r="B1262" t="s">
        <v>2670</v>
      </c>
      <c r="C1262" s="17">
        <v>44624</v>
      </c>
      <c r="D1262" s="7">
        <v>282000</v>
      </c>
      <c r="E1262" t="s">
        <v>29</v>
      </c>
      <c r="F1262" t="s">
        <v>30</v>
      </c>
      <c r="G1262" s="7">
        <v>282000</v>
      </c>
      <c r="H1262" s="7">
        <v>133860</v>
      </c>
      <c r="I1262" s="12">
        <f>H1262/G1262*100</f>
        <v>47.468085106382979</v>
      </c>
      <c r="J1262" s="12">
        <f t="shared" si="19"/>
        <v>2.2093285652167367</v>
      </c>
      <c r="K1262" s="7">
        <v>267725</v>
      </c>
      <c r="L1262" s="7">
        <v>60198</v>
      </c>
      <c r="M1262" s="7">
        <f>G1262-L1262</f>
        <v>221802</v>
      </c>
      <c r="N1262" s="7">
        <v>112176.7578125</v>
      </c>
      <c r="O1262" s="22">
        <f>M1262/N1262</f>
        <v>1.9772545073083252</v>
      </c>
      <c r="P1262" s="27">
        <v>1302</v>
      </c>
      <c r="Q1262" s="32">
        <f>M1262/P1262</f>
        <v>170.35483870967741</v>
      </c>
      <c r="R1262" s="37" t="s">
        <v>2665</v>
      </c>
      <c r="S1262" s="42">
        <f>ABS(O2306-O1262)*100</f>
        <v>59.889771726195072</v>
      </c>
      <c r="T1262" t="s">
        <v>74</v>
      </c>
      <c r="V1262" s="7">
        <v>45000</v>
      </c>
      <c r="W1262" t="s">
        <v>33</v>
      </c>
      <c r="X1262" s="17" t="s">
        <v>34</v>
      </c>
      <c r="Z1262" t="s">
        <v>2666</v>
      </c>
      <c r="AA1262">
        <v>401</v>
      </c>
      <c r="AB1262">
        <v>53</v>
      </c>
    </row>
    <row r="1263" spans="1:28" x14ac:dyDescent="0.25">
      <c r="A1263" t="s">
        <v>2671</v>
      </c>
      <c r="B1263" t="s">
        <v>2672</v>
      </c>
      <c r="C1263" s="17">
        <v>44718</v>
      </c>
      <c r="D1263" s="7">
        <v>335000</v>
      </c>
      <c r="E1263" t="s">
        <v>29</v>
      </c>
      <c r="F1263" t="s">
        <v>30</v>
      </c>
      <c r="G1263" s="7">
        <v>335000</v>
      </c>
      <c r="H1263" s="7">
        <v>184110</v>
      </c>
      <c r="I1263" s="12">
        <f>H1263/G1263*100</f>
        <v>54.958208955223874</v>
      </c>
      <c r="J1263" s="12">
        <f t="shared" si="19"/>
        <v>5.2807952836241583</v>
      </c>
      <c r="K1263" s="7">
        <v>368221</v>
      </c>
      <c r="L1263" s="7">
        <v>53433</v>
      </c>
      <c r="M1263" s="7">
        <f>G1263-L1263</f>
        <v>281567</v>
      </c>
      <c r="N1263" s="7">
        <v>170155.671875</v>
      </c>
      <c r="O1263" s="22">
        <f>M1263/N1263</f>
        <v>1.6547611777927989</v>
      </c>
      <c r="P1263" s="27">
        <v>1901</v>
      </c>
      <c r="Q1263" s="32">
        <f>M1263/P1263</f>
        <v>148.11520252498684</v>
      </c>
      <c r="R1263" s="37" t="s">
        <v>2665</v>
      </c>
      <c r="S1263" s="42">
        <f>ABS(O2306-O1263)*100</f>
        <v>27.64043877464244</v>
      </c>
      <c r="T1263" t="s">
        <v>168</v>
      </c>
      <c r="V1263" s="7">
        <v>45000</v>
      </c>
      <c r="W1263" t="s">
        <v>33</v>
      </c>
      <c r="X1263" s="17" t="s">
        <v>34</v>
      </c>
      <c r="Z1263" t="s">
        <v>2666</v>
      </c>
      <c r="AA1263">
        <v>401</v>
      </c>
      <c r="AB1263">
        <v>54</v>
      </c>
    </row>
    <row r="1264" spans="1:28" x14ac:dyDescent="0.25">
      <c r="A1264" t="s">
        <v>2673</v>
      </c>
      <c r="B1264" t="s">
        <v>2674</v>
      </c>
      <c r="C1264" s="17">
        <v>44550</v>
      </c>
      <c r="D1264" s="7">
        <v>236000</v>
      </c>
      <c r="E1264" t="s">
        <v>29</v>
      </c>
      <c r="F1264" t="s">
        <v>30</v>
      </c>
      <c r="G1264" s="7">
        <v>236000</v>
      </c>
      <c r="H1264" s="7">
        <v>125530</v>
      </c>
      <c r="I1264" s="12">
        <f>H1264/G1264*100</f>
        <v>53.190677966101696</v>
      </c>
      <c r="J1264" s="12">
        <f t="shared" si="19"/>
        <v>3.5132642945019796</v>
      </c>
      <c r="K1264" s="7">
        <v>251063</v>
      </c>
      <c r="L1264" s="7">
        <v>53962</v>
      </c>
      <c r="M1264" s="7">
        <f>G1264-L1264</f>
        <v>182038</v>
      </c>
      <c r="N1264" s="7">
        <v>106541.078125</v>
      </c>
      <c r="O1264" s="22">
        <f>M1264/N1264</f>
        <v>1.7086179641097938</v>
      </c>
      <c r="P1264" s="27">
        <v>1221</v>
      </c>
      <c r="Q1264" s="32">
        <f>M1264/P1264</f>
        <v>149.08927108927108</v>
      </c>
      <c r="R1264" s="37" t="s">
        <v>2665</v>
      </c>
      <c r="S1264" s="42">
        <f>ABS(O2306-O1264)*100</f>
        <v>33.026117406341939</v>
      </c>
      <c r="T1264" t="s">
        <v>74</v>
      </c>
      <c r="V1264" s="7">
        <v>45000</v>
      </c>
      <c r="W1264" t="s">
        <v>33</v>
      </c>
      <c r="X1264" s="17" t="s">
        <v>34</v>
      </c>
      <c r="Z1264" t="s">
        <v>2666</v>
      </c>
      <c r="AA1264">
        <v>401</v>
      </c>
      <c r="AB1264">
        <v>53</v>
      </c>
    </row>
    <row r="1265" spans="1:28" x14ac:dyDescent="0.25">
      <c r="A1265" t="s">
        <v>2675</v>
      </c>
      <c r="B1265" t="s">
        <v>2676</v>
      </c>
      <c r="C1265" s="17">
        <v>44718</v>
      </c>
      <c r="D1265" s="7">
        <v>260000</v>
      </c>
      <c r="E1265" t="s">
        <v>29</v>
      </c>
      <c r="F1265" t="s">
        <v>30</v>
      </c>
      <c r="G1265" s="7">
        <v>260000</v>
      </c>
      <c r="H1265" s="7">
        <v>115260</v>
      </c>
      <c r="I1265" s="12">
        <f>H1265/G1265*100</f>
        <v>44.330769230769228</v>
      </c>
      <c r="J1265" s="12">
        <f t="shared" si="19"/>
        <v>5.3466444408304881</v>
      </c>
      <c r="K1265" s="7">
        <v>230519</v>
      </c>
      <c r="L1265" s="7">
        <v>47998</v>
      </c>
      <c r="M1265" s="7">
        <f>G1265-L1265</f>
        <v>212002</v>
      </c>
      <c r="N1265" s="7">
        <v>98660</v>
      </c>
      <c r="O1265" s="22">
        <f>M1265/N1265</f>
        <v>2.1488141090614232</v>
      </c>
      <c r="P1265" s="27">
        <v>1340</v>
      </c>
      <c r="Q1265" s="32">
        <f>M1265/P1265</f>
        <v>158.21044776119402</v>
      </c>
      <c r="R1265" s="37" t="s">
        <v>2665</v>
      </c>
      <c r="S1265" s="42">
        <f>ABS(O2306-O1265)*100</f>
        <v>77.04573190150488</v>
      </c>
      <c r="T1265" t="s">
        <v>74</v>
      </c>
      <c r="V1265" s="7">
        <v>45000</v>
      </c>
      <c r="W1265" t="s">
        <v>33</v>
      </c>
      <c r="X1265" s="17" t="s">
        <v>34</v>
      </c>
      <c r="Z1265" t="s">
        <v>2666</v>
      </c>
      <c r="AA1265">
        <v>401</v>
      </c>
      <c r="AB1265">
        <v>52</v>
      </c>
    </row>
    <row r="1266" spans="1:28" x14ac:dyDescent="0.25">
      <c r="A1266" t="s">
        <v>2677</v>
      </c>
      <c r="B1266" t="s">
        <v>2678</v>
      </c>
      <c r="C1266" s="17">
        <v>44610</v>
      </c>
      <c r="D1266" s="7">
        <v>268500</v>
      </c>
      <c r="E1266" t="s">
        <v>29</v>
      </c>
      <c r="F1266" t="s">
        <v>30</v>
      </c>
      <c r="G1266" s="7">
        <v>268500</v>
      </c>
      <c r="H1266" s="7">
        <v>134350</v>
      </c>
      <c r="I1266" s="12">
        <f>H1266/G1266*100</f>
        <v>50.037243947858478</v>
      </c>
      <c r="J1266" s="12">
        <f t="shared" si="19"/>
        <v>0.35983027625876218</v>
      </c>
      <c r="K1266" s="7">
        <v>268693</v>
      </c>
      <c r="L1266" s="7">
        <v>47226</v>
      </c>
      <c r="M1266" s="7">
        <f>G1266-L1266</f>
        <v>221274</v>
      </c>
      <c r="N1266" s="7">
        <v>181530.328125</v>
      </c>
      <c r="O1266" s="22">
        <f>M1266/N1266</f>
        <v>1.2189368150518238</v>
      </c>
      <c r="P1266" s="27">
        <v>1418</v>
      </c>
      <c r="Q1266" s="32">
        <f>M1266/P1266</f>
        <v>156.04654442877293</v>
      </c>
      <c r="R1266" s="37" t="s">
        <v>2679</v>
      </c>
      <c r="S1266" s="42">
        <f>ABS(O2306-O1266)*100</f>
        <v>15.941997499455063</v>
      </c>
      <c r="T1266" t="s">
        <v>496</v>
      </c>
      <c r="V1266" s="7">
        <v>45000</v>
      </c>
      <c r="W1266" t="s">
        <v>33</v>
      </c>
      <c r="X1266" s="17" t="s">
        <v>34</v>
      </c>
      <c r="Z1266" t="s">
        <v>2666</v>
      </c>
      <c r="AA1266">
        <v>407</v>
      </c>
      <c r="AB1266">
        <v>74</v>
      </c>
    </row>
    <row r="1267" spans="1:28" x14ac:dyDescent="0.25">
      <c r="A1267" t="s">
        <v>2680</v>
      </c>
      <c r="B1267" t="s">
        <v>2681</v>
      </c>
      <c r="C1267" s="17">
        <v>44406</v>
      </c>
      <c r="D1267" s="7">
        <v>258000</v>
      </c>
      <c r="E1267" t="s">
        <v>29</v>
      </c>
      <c r="F1267" t="s">
        <v>30</v>
      </c>
      <c r="G1267" s="7">
        <v>258000</v>
      </c>
      <c r="H1267" s="7">
        <v>127430</v>
      </c>
      <c r="I1267" s="12">
        <f>H1267/G1267*100</f>
        <v>49.391472868217058</v>
      </c>
      <c r="J1267" s="12">
        <f t="shared" si="19"/>
        <v>0.28594080338265826</v>
      </c>
      <c r="K1267" s="7">
        <v>254863</v>
      </c>
      <c r="L1267" s="7">
        <v>47226</v>
      </c>
      <c r="M1267" s="7">
        <f>G1267-L1267</f>
        <v>210774</v>
      </c>
      <c r="N1267" s="7">
        <v>170194.265625</v>
      </c>
      <c r="O1267" s="22">
        <f>M1267/N1267</f>
        <v>1.238431854480996</v>
      </c>
      <c r="P1267" s="27">
        <v>1304</v>
      </c>
      <c r="Q1267" s="32">
        <f>M1267/P1267</f>
        <v>161.63650306748465</v>
      </c>
      <c r="R1267" s="37" t="s">
        <v>2679</v>
      </c>
      <c r="S1267" s="42">
        <f>ABS(O2306-O1267)*100</f>
        <v>13.992493556537845</v>
      </c>
      <c r="T1267" t="s">
        <v>32</v>
      </c>
      <c r="V1267" s="7">
        <v>45000</v>
      </c>
      <c r="W1267" t="s">
        <v>33</v>
      </c>
      <c r="X1267" s="17" t="s">
        <v>34</v>
      </c>
      <c r="Z1267" t="s">
        <v>2666</v>
      </c>
      <c r="AA1267">
        <v>407</v>
      </c>
      <c r="AB1267">
        <v>74</v>
      </c>
    </row>
    <row r="1268" spans="1:28" x14ac:dyDescent="0.25">
      <c r="A1268" t="s">
        <v>2682</v>
      </c>
      <c r="B1268" t="s">
        <v>2683</v>
      </c>
      <c r="C1268" s="17">
        <v>44693</v>
      </c>
      <c r="D1268" s="7">
        <v>325000</v>
      </c>
      <c r="E1268" t="s">
        <v>29</v>
      </c>
      <c r="F1268" t="s">
        <v>30</v>
      </c>
      <c r="G1268" s="7">
        <v>325000</v>
      </c>
      <c r="H1268" s="7">
        <v>135890</v>
      </c>
      <c r="I1268" s="12">
        <f>H1268/G1268*100</f>
        <v>41.812307692307691</v>
      </c>
      <c r="J1268" s="12">
        <f t="shared" si="19"/>
        <v>7.865105979292025</v>
      </c>
      <c r="K1268" s="7">
        <v>271774</v>
      </c>
      <c r="L1268" s="7">
        <v>47226</v>
      </c>
      <c r="M1268" s="7">
        <f>G1268-L1268</f>
        <v>277774</v>
      </c>
      <c r="N1268" s="7">
        <v>184055.734375</v>
      </c>
      <c r="O1268" s="22">
        <f>M1268/N1268</f>
        <v>1.509184166107294</v>
      </c>
      <c r="P1268" s="27">
        <v>1407</v>
      </c>
      <c r="Q1268" s="32">
        <f>M1268/P1268</f>
        <v>197.42288557213931</v>
      </c>
      <c r="R1268" s="37" t="s">
        <v>2679</v>
      </c>
      <c r="S1268" s="42">
        <f>ABS(O2306-O1268)*100</f>
        <v>13.082737606091953</v>
      </c>
      <c r="T1268" t="s">
        <v>32</v>
      </c>
      <c r="V1268" s="7">
        <v>45000</v>
      </c>
      <c r="W1268" t="s">
        <v>33</v>
      </c>
      <c r="X1268" s="17" t="s">
        <v>34</v>
      </c>
      <c r="Z1268" t="s">
        <v>2666</v>
      </c>
      <c r="AA1268">
        <v>407</v>
      </c>
      <c r="AB1268">
        <v>74</v>
      </c>
    </row>
    <row r="1269" spans="1:28" x14ac:dyDescent="0.25">
      <c r="A1269" t="s">
        <v>2684</v>
      </c>
      <c r="B1269" t="s">
        <v>2685</v>
      </c>
      <c r="C1269" s="17">
        <v>44438</v>
      </c>
      <c r="D1269" s="7">
        <v>285000</v>
      </c>
      <c r="E1269" t="s">
        <v>29</v>
      </c>
      <c r="F1269" t="s">
        <v>30</v>
      </c>
      <c r="G1269" s="7">
        <v>285000</v>
      </c>
      <c r="H1269" s="7">
        <v>135890</v>
      </c>
      <c r="I1269" s="12">
        <f>H1269/G1269*100</f>
        <v>47.680701754385964</v>
      </c>
      <c r="J1269" s="12">
        <f t="shared" si="19"/>
        <v>1.9967119172137515</v>
      </c>
      <c r="K1269" s="7">
        <v>271788</v>
      </c>
      <c r="L1269" s="7">
        <v>47226</v>
      </c>
      <c r="M1269" s="7">
        <f>G1269-L1269</f>
        <v>237774</v>
      </c>
      <c r="N1269" s="7">
        <v>184067.21875</v>
      </c>
      <c r="O1269" s="22">
        <f>M1269/N1269</f>
        <v>1.2917780885413634</v>
      </c>
      <c r="P1269" s="27">
        <v>1447</v>
      </c>
      <c r="Q1269" s="32">
        <f>M1269/P1269</f>
        <v>164.32204561161024</v>
      </c>
      <c r="R1269" s="37" t="s">
        <v>2679</v>
      </c>
      <c r="S1269" s="42">
        <f>ABS(O2306-O1269)*100</f>
        <v>8.6578701505011004</v>
      </c>
      <c r="T1269" t="s">
        <v>32</v>
      </c>
      <c r="V1269" s="7">
        <v>45000</v>
      </c>
      <c r="W1269" t="s">
        <v>33</v>
      </c>
      <c r="X1269" s="17" t="s">
        <v>34</v>
      </c>
      <c r="Z1269" t="s">
        <v>2666</v>
      </c>
      <c r="AA1269">
        <v>407</v>
      </c>
      <c r="AB1269">
        <v>74</v>
      </c>
    </row>
    <row r="1270" spans="1:28" x14ac:dyDescent="0.25">
      <c r="A1270" t="s">
        <v>2686</v>
      </c>
      <c r="B1270" t="s">
        <v>2687</v>
      </c>
      <c r="C1270" s="17">
        <v>44679</v>
      </c>
      <c r="D1270" s="7">
        <v>310000</v>
      </c>
      <c r="E1270" t="s">
        <v>29</v>
      </c>
      <c r="F1270" t="s">
        <v>30</v>
      </c>
      <c r="G1270" s="7">
        <v>310000</v>
      </c>
      <c r="H1270" s="7">
        <v>135730</v>
      </c>
      <c r="I1270" s="12">
        <f>H1270/G1270*100</f>
        <v>43.783870967741933</v>
      </c>
      <c r="J1270" s="12">
        <f t="shared" si="19"/>
        <v>5.8935427038577828</v>
      </c>
      <c r="K1270" s="7">
        <v>271450</v>
      </c>
      <c r="L1270" s="7">
        <v>47226</v>
      </c>
      <c r="M1270" s="7">
        <f>G1270-L1270</f>
        <v>262774</v>
      </c>
      <c r="N1270" s="7">
        <v>183790.15625</v>
      </c>
      <c r="O1270" s="22">
        <f>M1270/N1270</f>
        <v>1.4297501311363079</v>
      </c>
      <c r="P1270" s="27">
        <v>1418</v>
      </c>
      <c r="Q1270" s="32">
        <f>M1270/P1270</f>
        <v>185.31311706629054</v>
      </c>
      <c r="R1270" s="37" t="s">
        <v>2679</v>
      </c>
      <c r="S1270" s="42">
        <f>ABS(O2306-O1270)*100</f>
        <v>5.1393341089933431</v>
      </c>
      <c r="T1270" t="s">
        <v>496</v>
      </c>
      <c r="V1270" s="7">
        <v>45000</v>
      </c>
      <c r="W1270" t="s">
        <v>33</v>
      </c>
      <c r="X1270" s="17" t="s">
        <v>34</v>
      </c>
      <c r="Z1270" t="s">
        <v>2666</v>
      </c>
      <c r="AA1270">
        <v>407</v>
      </c>
      <c r="AB1270">
        <v>74</v>
      </c>
    </row>
    <row r="1271" spans="1:28" x14ac:dyDescent="0.25">
      <c r="A1271" t="s">
        <v>2688</v>
      </c>
      <c r="B1271" t="s">
        <v>2689</v>
      </c>
      <c r="C1271" s="17">
        <v>44712</v>
      </c>
      <c r="D1271" s="7">
        <v>290000</v>
      </c>
      <c r="E1271" t="s">
        <v>29</v>
      </c>
      <c r="F1271" t="s">
        <v>30</v>
      </c>
      <c r="G1271" s="7">
        <v>290000</v>
      </c>
      <c r="H1271" s="7">
        <v>135010</v>
      </c>
      <c r="I1271" s="12">
        <f>H1271/G1271*100</f>
        <v>46.555172413793109</v>
      </c>
      <c r="J1271" s="12">
        <f t="shared" si="19"/>
        <v>3.122241257806607</v>
      </c>
      <c r="K1271" s="7">
        <v>270016</v>
      </c>
      <c r="L1271" s="7">
        <v>47226</v>
      </c>
      <c r="M1271" s="7">
        <f>G1271-L1271</f>
        <v>242774</v>
      </c>
      <c r="N1271" s="7">
        <v>182614.75</v>
      </c>
      <c r="O1271" s="22">
        <f>M1271/N1271</f>
        <v>1.3294325896456884</v>
      </c>
      <c r="P1271" s="27">
        <v>1418</v>
      </c>
      <c r="Q1271" s="32">
        <f>M1271/P1271</f>
        <v>171.20874471086037</v>
      </c>
      <c r="R1271" s="37" t="s">
        <v>2679</v>
      </c>
      <c r="S1271" s="42">
        <f>ABS(O2306-O1271)*100</f>
        <v>4.8924200400686013</v>
      </c>
      <c r="T1271" t="s">
        <v>496</v>
      </c>
      <c r="V1271" s="7">
        <v>45000</v>
      </c>
      <c r="W1271" t="s">
        <v>33</v>
      </c>
      <c r="X1271" s="17" t="s">
        <v>34</v>
      </c>
      <c r="Z1271" t="s">
        <v>2666</v>
      </c>
      <c r="AA1271">
        <v>407</v>
      </c>
      <c r="AB1271">
        <v>74</v>
      </c>
    </row>
    <row r="1272" spans="1:28" x14ac:dyDescent="0.25">
      <c r="A1272" t="s">
        <v>2690</v>
      </c>
      <c r="B1272" t="s">
        <v>2691</v>
      </c>
      <c r="C1272" s="17">
        <v>44631</v>
      </c>
      <c r="D1272" s="7">
        <v>302000</v>
      </c>
      <c r="E1272" t="s">
        <v>29</v>
      </c>
      <c r="F1272" t="s">
        <v>30</v>
      </c>
      <c r="G1272" s="7">
        <v>302000</v>
      </c>
      <c r="H1272" s="7">
        <v>138360</v>
      </c>
      <c r="I1272" s="12">
        <f>H1272/G1272*100</f>
        <v>45.814569536423846</v>
      </c>
      <c r="J1272" s="12">
        <f t="shared" si="19"/>
        <v>3.8628441351758696</v>
      </c>
      <c r="K1272" s="7">
        <v>276724</v>
      </c>
      <c r="L1272" s="7">
        <v>47226</v>
      </c>
      <c r="M1272" s="7">
        <f>G1272-L1272</f>
        <v>254774</v>
      </c>
      <c r="N1272" s="7">
        <v>188113.109375</v>
      </c>
      <c r="O1272" s="22">
        <f>M1272/N1272</f>
        <v>1.3543660027016657</v>
      </c>
      <c r="P1272" s="27">
        <v>1472</v>
      </c>
      <c r="Q1272" s="32">
        <f>M1272/P1272</f>
        <v>173.08016304347825</v>
      </c>
      <c r="R1272" s="37" t="s">
        <v>2679</v>
      </c>
      <c r="S1272" s="42">
        <f>ABS(O2306-O1272)*100</f>
        <v>2.3990787344708719</v>
      </c>
      <c r="T1272" t="s">
        <v>496</v>
      </c>
      <c r="V1272" s="7">
        <v>45000</v>
      </c>
      <c r="W1272" t="s">
        <v>33</v>
      </c>
      <c r="X1272" s="17" t="s">
        <v>34</v>
      </c>
      <c r="Z1272" t="s">
        <v>2666</v>
      </c>
      <c r="AA1272">
        <v>407</v>
      </c>
      <c r="AB1272">
        <v>74</v>
      </c>
    </row>
    <row r="1273" spans="1:28" x14ac:dyDescent="0.25">
      <c r="A1273" t="s">
        <v>2692</v>
      </c>
      <c r="B1273" t="s">
        <v>2693</v>
      </c>
      <c r="C1273" s="17">
        <v>44895</v>
      </c>
      <c r="D1273" s="7">
        <v>260500</v>
      </c>
      <c r="E1273" t="s">
        <v>29</v>
      </c>
      <c r="F1273" t="s">
        <v>30</v>
      </c>
      <c r="G1273" s="7">
        <v>260500</v>
      </c>
      <c r="H1273" s="7">
        <v>129750</v>
      </c>
      <c r="I1273" s="12">
        <f>H1273/G1273*100</f>
        <v>49.808061420345489</v>
      </c>
      <c r="J1273" s="12">
        <f t="shared" si="19"/>
        <v>0.13064774874577267</v>
      </c>
      <c r="K1273" s="7">
        <v>259505</v>
      </c>
      <c r="L1273" s="7">
        <v>47226</v>
      </c>
      <c r="M1273" s="7">
        <f>G1273-L1273</f>
        <v>213274</v>
      </c>
      <c r="N1273" s="7">
        <v>173999.1875</v>
      </c>
      <c r="O1273" s="22">
        <f>M1273/N1273</f>
        <v>1.2257183672193872</v>
      </c>
      <c r="P1273" s="27">
        <v>1333</v>
      </c>
      <c r="Q1273" s="32">
        <f>M1273/P1273</f>
        <v>159.99549887471869</v>
      </c>
      <c r="R1273" s="37" t="s">
        <v>2679</v>
      </c>
      <c r="S1273" s="42">
        <f>ABS(O2306-O1273)*100</f>
        <v>15.263842282698725</v>
      </c>
      <c r="T1273" t="s">
        <v>32</v>
      </c>
      <c r="V1273" s="7">
        <v>45000</v>
      </c>
      <c r="W1273" t="s">
        <v>33</v>
      </c>
      <c r="X1273" s="17" t="s">
        <v>34</v>
      </c>
      <c r="Z1273" t="s">
        <v>2666</v>
      </c>
      <c r="AA1273">
        <v>407</v>
      </c>
      <c r="AB1273">
        <v>74</v>
      </c>
    </row>
    <row r="1274" spans="1:28" x14ac:dyDescent="0.25">
      <c r="A1274" t="s">
        <v>2694</v>
      </c>
      <c r="B1274" t="s">
        <v>2695</v>
      </c>
      <c r="C1274" s="17">
        <v>44502</v>
      </c>
      <c r="D1274" s="7">
        <v>236000</v>
      </c>
      <c r="E1274" t="s">
        <v>29</v>
      </c>
      <c r="F1274" t="s">
        <v>30</v>
      </c>
      <c r="G1274" s="7">
        <v>236000</v>
      </c>
      <c r="H1274" s="7">
        <v>129750</v>
      </c>
      <c r="I1274" s="12">
        <f>H1274/G1274*100</f>
        <v>54.978813559322035</v>
      </c>
      <c r="J1274" s="12">
        <f t="shared" si="19"/>
        <v>5.3013998877223187</v>
      </c>
      <c r="K1274" s="7">
        <v>259505</v>
      </c>
      <c r="L1274" s="7">
        <v>47226</v>
      </c>
      <c r="M1274" s="7">
        <f>G1274-L1274</f>
        <v>188774</v>
      </c>
      <c r="N1274" s="7">
        <v>173999.1875</v>
      </c>
      <c r="O1274" s="22">
        <f>M1274/N1274</f>
        <v>1.084913112022434</v>
      </c>
      <c r="P1274" s="27">
        <v>1333</v>
      </c>
      <c r="Q1274" s="32">
        <f>M1274/P1274</f>
        <v>141.615903975994</v>
      </c>
      <c r="R1274" s="37" t="s">
        <v>2679</v>
      </c>
      <c r="S1274" s="42">
        <f>ABS(O2306-O1274)*100</f>
        <v>29.344367802394046</v>
      </c>
      <c r="T1274" t="s">
        <v>32</v>
      </c>
      <c r="V1274" s="7">
        <v>45000</v>
      </c>
      <c r="W1274" t="s">
        <v>33</v>
      </c>
      <c r="X1274" s="17" t="s">
        <v>34</v>
      </c>
      <c r="Z1274" t="s">
        <v>2666</v>
      </c>
      <c r="AA1274">
        <v>407</v>
      </c>
      <c r="AB1274">
        <v>74</v>
      </c>
    </row>
    <row r="1275" spans="1:28" x14ac:dyDescent="0.25">
      <c r="A1275" t="s">
        <v>2696</v>
      </c>
      <c r="B1275" t="s">
        <v>2697</v>
      </c>
      <c r="C1275" s="17">
        <v>44410</v>
      </c>
      <c r="D1275" s="7">
        <v>265500</v>
      </c>
      <c r="E1275" t="s">
        <v>29</v>
      </c>
      <c r="F1275" t="s">
        <v>30</v>
      </c>
      <c r="G1275" s="7">
        <v>265500</v>
      </c>
      <c r="H1275" s="7">
        <v>136090</v>
      </c>
      <c r="I1275" s="12">
        <f>H1275/G1275*100</f>
        <v>51.258003766478346</v>
      </c>
      <c r="J1275" s="12">
        <f t="shared" si="19"/>
        <v>1.5805900948786302</v>
      </c>
      <c r="K1275" s="7">
        <v>272170</v>
      </c>
      <c r="L1275" s="7">
        <v>47226</v>
      </c>
      <c r="M1275" s="7">
        <f>G1275-L1275</f>
        <v>218274</v>
      </c>
      <c r="N1275" s="7">
        <v>184380.328125</v>
      </c>
      <c r="O1275" s="22">
        <f>M1275/N1275</f>
        <v>1.1838247725214042</v>
      </c>
      <c r="P1275" s="27">
        <v>1447</v>
      </c>
      <c r="Q1275" s="32">
        <f>M1275/P1275</f>
        <v>150.84588804422944</v>
      </c>
      <c r="R1275" s="37" t="s">
        <v>2679</v>
      </c>
      <c r="S1275" s="42">
        <f>ABS(O2306-O1275)*100</f>
        <v>19.45320175249703</v>
      </c>
      <c r="T1275" t="s">
        <v>32</v>
      </c>
      <c r="V1275" s="7">
        <v>45000</v>
      </c>
      <c r="W1275" t="s">
        <v>33</v>
      </c>
      <c r="X1275" s="17" t="s">
        <v>34</v>
      </c>
      <c r="Z1275" t="s">
        <v>2666</v>
      </c>
      <c r="AA1275">
        <v>407</v>
      </c>
      <c r="AB1275">
        <v>75</v>
      </c>
    </row>
    <row r="1276" spans="1:28" x14ac:dyDescent="0.25">
      <c r="A1276" t="s">
        <v>2698</v>
      </c>
      <c r="B1276" t="s">
        <v>2699</v>
      </c>
      <c r="C1276" s="17">
        <v>44295</v>
      </c>
      <c r="D1276" s="7">
        <v>255000</v>
      </c>
      <c r="E1276" t="s">
        <v>29</v>
      </c>
      <c r="F1276" t="s">
        <v>30</v>
      </c>
      <c r="G1276" s="7">
        <v>255000</v>
      </c>
      <c r="H1276" s="7">
        <v>135850</v>
      </c>
      <c r="I1276" s="12">
        <f>H1276/G1276*100</f>
        <v>53.274509803921568</v>
      </c>
      <c r="J1276" s="12">
        <f t="shared" si="19"/>
        <v>3.5970961323218518</v>
      </c>
      <c r="K1276" s="7">
        <v>271697</v>
      </c>
      <c r="L1276" s="7">
        <v>47226</v>
      </c>
      <c r="M1276" s="7">
        <f>G1276-L1276</f>
        <v>207774</v>
      </c>
      <c r="N1276" s="7">
        <v>183992.625</v>
      </c>
      <c r="O1276" s="22">
        <f>M1276/N1276</f>
        <v>1.1292517838690546</v>
      </c>
      <c r="P1276" s="27">
        <v>1447</v>
      </c>
      <c r="Q1276" s="32">
        <f>M1276/P1276</f>
        <v>143.58949550794748</v>
      </c>
      <c r="R1276" s="37" t="s">
        <v>2679</v>
      </c>
      <c r="S1276" s="42">
        <f>ABS(O2306-O1276)*100</f>
        <v>24.910500617731991</v>
      </c>
      <c r="T1276" t="s">
        <v>32</v>
      </c>
      <c r="V1276" s="7">
        <v>45000</v>
      </c>
      <c r="W1276" t="s">
        <v>33</v>
      </c>
      <c r="X1276" s="17" t="s">
        <v>34</v>
      </c>
      <c r="Z1276" t="s">
        <v>2666</v>
      </c>
      <c r="AA1276">
        <v>407</v>
      </c>
      <c r="AB1276">
        <v>74</v>
      </c>
    </row>
    <row r="1277" spans="1:28" x14ac:dyDescent="0.25">
      <c r="A1277" t="s">
        <v>2700</v>
      </c>
      <c r="B1277" t="s">
        <v>2701</v>
      </c>
      <c r="C1277" s="17">
        <v>44840</v>
      </c>
      <c r="D1277" s="7">
        <v>300000</v>
      </c>
      <c r="E1277" t="s">
        <v>29</v>
      </c>
      <c r="F1277" t="s">
        <v>30</v>
      </c>
      <c r="G1277" s="7">
        <v>300000</v>
      </c>
      <c r="H1277" s="7">
        <v>134590</v>
      </c>
      <c r="I1277" s="12">
        <f>H1277/G1277*100</f>
        <v>44.86333333333333</v>
      </c>
      <c r="J1277" s="12">
        <f t="shared" si="19"/>
        <v>4.8140803382663861</v>
      </c>
      <c r="K1277" s="7">
        <v>269175</v>
      </c>
      <c r="L1277" s="7">
        <v>47226</v>
      </c>
      <c r="M1277" s="7">
        <f>G1277-L1277</f>
        <v>252774</v>
      </c>
      <c r="N1277" s="7">
        <v>181925.40625</v>
      </c>
      <c r="O1277" s="22">
        <f>M1277/N1277</f>
        <v>1.3894376008848406</v>
      </c>
      <c r="P1277" s="27">
        <v>1447</v>
      </c>
      <c r="Q1277" s="32">
        <f>M1277/P1277</f>
        <v>174.6883206634416</v>
      </c>
      <c r="R1277" s="37" t="s">
        <v>2679</v>
      </c>
      <c r="S1277" s="42">
        <f>ABS(O2306-O1277)*100</f>
        <v>1.1080810838466126</v>
      </c>
      <c r="T1277" t="s">
        <v>32</v>
      </c>
      <c r="V1277" s="7">
        <v>45000</v>
      </c>
      <c r="W1277" t="s">
        <v>33</v>
      </c>
      <c r="X1277" s="17" t="s">
        <v>34</v>
      </c>
      <c r="Z1277" t="s">
        <v>2666</v>
      </c>
      <c r="AA1277">
        <v>407</v>
      </c>
      <c r="AB1277">
        <v>74</v>
      </c>
    </row>
    <row r="1278" spans="1:28" x14ac:dyDescent="0.25">
      <c r="A1278" t="s">
        <v>2702</v>
      </c>
      <c r="B1278" t="s">
        <v>2703</v>
      </c>
      <c r="C1278" s="17">
        <v>44547</v>
      </c>
      <c r="D1278" s="7">
        <v>288000</v>
      </c>
      <c r="E1278" t="s">
        <v>29</v>
      </c>
      <c r="F1278" t="s">
        <v>30</v>
      </c>
      <c r="G1278" s="7">
        <v>288000</v>
      </c>
      <c r="H1278" s="7">
        <v>147150</v>
      </c>
      <c r="I1278" s="12">
        <f>H1278/G1278*100</f>
        <v>51.093750000000007</v>
      </c>
      <c r="J1278" s="12">
        <f t="shared" si="19"/>
        <v>1.4163363284002912</v>
      </c>
      <c r="K1278" s="7">
        <v>294299</v>
      </c>
      <c r="L1278" s="7">
        <v>47226</v>
      </c>
      <c r="M1278" s="7">
        <f>G1278-L1278</f>
        <v>240774</v>
      </c>
      <c r="N1278" s="7">
        <v>202518.859375</v>
      </c>
      <c r="O1278" s="22">
        <f>M1278/N1278</f>
        <v>1.1888966822302891</v>
      </c>
      <c r="P1278" s="27">
        <v>1472</v>
      </c>
      <c r="Q1278" s="32">
        <f>M1278/P1278</f>
        <v>163.56929347826087</v>
      </c>
      <c r="R1278" s="37" t="s">
        <v>2679</v>
      </c>
      <c r="S1278" s="42">
        <f>ABS(O2306-O1278)*100</f>
        <v>18.946010781608535</v>
      </c>
      <c r="T1278" t="s">
        <v>496</v>
      </c>
      <c r="V1278" s="7">
        <v>45000</v>
      </c>
      <c r="W1278" t="s">
        <v>33</v>
      </c>
      <c r="X1278" s="17" t="s">
        <v>34</v>
      </c>
      <c r="Z1278" t="s">
        <v>2666</v>
      </c>
      <c r="AA1278">
        <v>407</v>
      </c>
      <c r="AB1278">
        <v>74</v>
      </c>
    </row>
    <row r="1279" spans="1:28" x14ac:dyDescent="0.25">
      <c r="A1279" t="s">
        <v>2704</v>
      </c>
      <c r="B1279" t="s">
        <v>2705</v>
      </c>
      <c r="C1279" s="17">
        <v>44363</v>
      </c>
      <c r="D1279" s="7">
        <v>250000</v>
      </c>
      <c r="E1279" t="s">
        <v>29</v>
      </c>
      <c r="F1279" t="s">
        <v>30</v>
      </c>
      <c r="G1279" s="7">
        <v>250000</v>
      </c>
      <c r="H1279" s="7">
        <v>135470</v>
      </c>
      <c r="I1279" s="12">
        <f>H1279/G1279*100</f>
        <v>54.188000000000002</v>
      </c>
      <c r="J1279" s="12">
        <f t="shared" si="19"/>
        <v>4.5105863284002865</v>
      </c>
      <c r="K1279" s="7">
        <v>270937</v>
      </c>
      <c r="L1279" s="7">
        <v>47226</v>
      </c>
      <c r="M1279" s="7">
        <f>G1279-L1279</f>
        <v>202774</v>
      </c>
      <c r="N1279" s="7">
        <v>183369.671875</v>
      </c>
      <c r="O1279" s="22">
        <f>M1279/N1279</f>
        <v>1.1058208150049349</v>
      </c>
      <c r="P1279" s="27">
        <v>1447</v>
      </c>
      <c r="Q1279" s="32">
        <f>M1279/P1279</f>
        <v>140.13407049067035</v>
      </c>
      <c r="R1279" s="37" t="s">
        <v>2679</v>
      </c>
      <c r="S1279" s="42">
        <f>ABS(O2306-O1279)*100</f>
        <v>27.253597504143954</v>
      </c>
      <c r="T1279" t="s">
        <v>32</v>
      </c>
      <c r="V1279" s="7">
        <v>45000</v>
      </c>
      <c r="W1279" t="s">
        <v>33</v>
      </c>
      <c r="X1279" s="17" t="s">
        <v>34</v>
      </c>
      <c r="Z1279" t="s">
        <v>2666</v>
      </c>
      <c r="AA1279">
        <v>407</v>
      </c>
      <c r="AB1279">
        <v>75</v>
      </c>
    </row>
    <row r="1280" spans="1:28" x14ac:dyDescent="0.25">
      <c r="A1280" t="s">
        <v>2706</v>
      </c>
      <c r="B1280" t="s">
        <v>2707</v>
      </c>
      <c r="C1280" s="17">
        <v>44375</v>
      </c>
      <c r="D1280" s="7">
        <v>257000</v>
      </c>
      <c r="E1280" t="s">
        <v>29</v>
      </c>
      <c r="F1280" t="s">
        <v>30</v>
      </c>
      <c r="G1280" s="7">
        <v>257000</v>
      </c>
      <c r="H1280" s="7">
        <v>136740</v>
      </c>
      <c r="I1280" s="12">
        <f>H1280/G1280*100</f>
        <v>53.206225680933848</v>
      </c>
      <c r="J1280" s="12">
        <f t="shared" si="19"/>
        <v>3.528812009334132</v>
      </c>
      <c r="K1280" s="7">
        <v>273480</v>
      </c>
      <c r="L1280" s="7">
        <v>47226</v>
      </c>
      <c r="M1280" s="7">
        <f>G1280-L1280</f>
        <v>209774</v>
      </c>
      <c r="N1280" s="7">
        <v>185454.09375</v>
      </c>
      <c r="O1280" s="22">
        <f>M1280/N1280</f>
        <v>1.1311370687927993</v>
      </c>
      <c r="P1280" s="27">
        <v>1407</v>
      </c>
      <c r="Q1280" s="32">
        <f>M1280/P1280</f>
        <v>149.09310589907605</v>
      </c>
      <c r="R1280" s="37" t="s">
        <v>2679</v>
      </c>
      <c r="S1280" s="42">
        <f>ABS(O2306-O1280)*100</f>
        <v>24.721972125357517</v>
      </c>
      <c r="T1280" t="s">
        <v>32</v>
      </c>
      <c r="V1280" s="7">
        <v>45000</v>
      </c>
      <c r="W1280" t="s">
        <v>33</v>
      </c>
      <c r="X1280" s="17" t="s">
        <v>34</v>
      </c>
      <c r="Z1280" t="s">
        <v>2666</v>
      </c>
      <c r="AA1280">
        <v>407</v>
      </c>
      <c r="AB1280">
        <v>75</v>
      </c>
    </row>
    <row r="1281" spans="1:28" x14ac:dyDescent="0.25">
      <c r="A1281" t="s">
        <v>2708</v>
      </c>
      <c r="B1281" t="s">
        <v>2709</v>
      </c>
      <c r="C1281" s="17">
        <v>44389</v>
      </c>
      <c r="D1281" s="7">
        <v>255000</v>
      </c>
      <c r="E1281" t="s">
        <v>29</v>
      </c>
      <c r="F1281" t="s">
        <v>30</v>
      </c>
      <c r="G1281" s="7">
        <v>255000</v>
      </c>
      <c r="H1281" s="7">
        <v>135960</v>
      </c>
      <c r="I1281" s="12">
        <f>H1281/G1281*100</f>
        <v>53.317647058823525</v>
      </c>
      <c r="J1281" s="12">
        <f t="shared" si="19"/>
        <v>3.6402333872238088</v>
      </c>
      <c r="K1281" s="7">
        <v>271920</v>
      </c>
      <c r="L1281" s="7">
        <v>47226</v>
      </c>
      <c r="M1281" s="7">
        <f>G1281-L1281</f>
        <v>207774</v>
      </c>
      <c r="N1281" s="7">
        <v>184175.40625</v>
      </c>
      <c r="O1281" s="22">
        <f>M1281/N1281</f>
        <v>1.1281310802049609</v>
      </c>
      <c r="P1281" s="27">
        <v>1418</v>
      </c>
      <c r="Q1281" s="32">
        <f>M1281/P1281</f>
        <v>146.52609308885755</v>
      </c>
      <c r="R1281" s="37" t="s">
        <v>2679</v>
      </c>
      <c r="S1281" s="42">
        <f>ABS(O2306-O1281)*100</f>
        <v>25.022570984141357</v>
      </c>
      <c r="T1281" t="s">
        <v>496</v>
      </c>
      <c r="V1281" s="7">
        <v>45000</v>
      </c>
      <c r="W1281" t="s">
        <v>33</v>
      </c>
      <c r="X1281" s="17" t="s">
        <v>34</v>
      </c>
      <c r="Z1281" t="s">
        <v>2666</v>
      </c>
      <c r="AA1281">
        <v>407</v>
      </c>
      <c r="AB1281">
        <v>75</v>
      </c>
    </row>
    <row r="1282" spans="1:28" x14ac:dyDescent="0.25">
      <c r="A1282" t="s">
        <v>2710</v>
      </c>
      <c r="B1282" t="s">
        <v>2711</v>
      </c>
      <c r="C1282" s="17">
        <v>44498</v>
      </c>
      <c r="D1282" s="7">
        <v>243000</v>
      </c>
      <c r="E1282" t="s">
        <v>29</v>
      </c>
      <c r="F1282" t="s">
        <v>30</v>
      </c>
      <c r="G1282" s="7">
        <v>243000</v>
      </c>
      <c r="H1282" s="7">
        <v>128710</v>
      </c>
      <c r="I1282" s="12">
        <f>H1282/G1282*100</f>
        <v>52.967078189300409</v>
      </c>
      <c r="J1282" s="12">
        <f t="shared" si="19"/>
        <v>3.2896645177006931</v>
      </c>
      <c r="K1282" s="7">
        <v>257420</v>
      </c>
      <c r="L1282" s="7">
        <v>47354</v>
      </c>
      <c r="M1282" s="7">
        <f>G1282-L1282</f>
        <v>195646</v>
      </c>
      <c r="N1282" s="7">
        <v>172185.25</v>
      </c>
      <c r="O1282" s="22">
        <f>M1282/N1282</f>
        <v>1.1362529601112754</v>
      </c>
      <c r="P1282" s="27">
        <v>1333</v>
      </c>
      <c r="Q1282" s="32">
        <f>M1282/P1282</f>
        <v>146.77119279819954</v>
      </c>
      <c r="R1282" s="37" t="s">
        <v>2679</v>
      </c>
      <c r="S1282" s="42">
        <f>ABS(O2306-O1282)*100</f>
        <v>24.210382993509903</v>
      </c>
      <c r="T1282" t="s">
        <v>32</v>
      </c>
      <c r="V1282" s="7">
        <v>45000</v>
      </c>
      <c r="W1282" t="s">
        <v>33</v>
      </c>
      <c r="X1282" s="17" t="s">
        <v>34</v>
      </c>
      <c r="Z1282" t="s">
        <v>2666</v>
      </c>
      <c r="AA1282">
        <v>407</v>
      </c>
      <c r="AB1282">
        <v>75</v>
      </c>
    </row>
    <row r="1283" spans="1:28" x14ac:dyDescent="0.25">
      <c r="A1283" t="s">
        <v>2712</v>
      </c>
      <c r="B1283" t="s">
        <v>2713</v>
      </c>
      <c r="C1283" s="17">
        <v>44454</v>
      </c>
      <c r="D1283" s="7">
        <v>277000</v>
      </c>
      <c r="E1283" t="s">
        <v>29</v>
      </c>
      <c r="F1283" t="s">
        <v>30</v>
      </c>
      <c r="G1283" s="7">
        <v>277000</v>
      </c>
      <c r="H1283" s="7">
        <v>138000</v>
      </c>
      <c r="I1283" s="12">
        <f>H1283/G1283*100</f>
        <v>49.819494584837543</v>
      </c>
      <c r="J1283" s="12">
        <f t="shared" ref="J1283:J1346" si="20">+ABS(I1283-$I$2311)</f>
        <v>0.14208091323782668</v>
      </c>
      <c r="K1283" s="7">
        <v>276002</v>
      </c>
      <c r="L1283" s="7">
        <v>47226</v>
      </c>
      <c r="M1283" s="7">
        <f>G1283-L1283</f>
        <v>229774</v>
      </c>
      <c r="N1283" s="7">
        <v>187521.3125</v>
      </c>
      <c r="O1283" s="22">
        <f>M1283/N1283</f>
        <v>1.2253220550597415</v>
      </c>
      <c r="P1283" s="27">
        <v>1407</v>
      </c>
      <c r="Q1283" s="32">
        <f>M1283/P1283</f>
        <v>163.30774697938878</v>
      </c>
      <c r="R1283" s="37" t="s">
        <v>2679</v>
      </c>
      <c r="S1283" s="42">
        <f>ABS(O2306-O1283)*100</f>
        <v>15.303473498663301</v>
      </c>
      <c r="T1283" t="s">
        <v>32</v>
      </c>
      <c r="V1283" s="7">
        <v>45000</v>
      </c>
      <c r="W1283" t="s">
        <v>33</v>
      </c>
      <c r="X1283" s="17" t="s">
        <v>34</v>
      </c>
      <c r="Z1283" t="s">
        <v>2666</v>
      </c>
      <c r="AA1283">
        <v>407</v>
      </c>
      <c r="AB1283">
        <v>75</v>
      </c>
    </row>
    <row r="1284" spans="1:28" x14ac:dyDescent="0.25">
      <c r="A1284" t="s">
        <v>2714</v>
      </c>
      <c r="B1284" t="s">
        <v>2715</v>
      </c>
      <c r="C1284" s="17">
        <v>44483</v>
      </c>
      <c r="D1284" s="7">
        <v>245000</v>
      </c>
      <c r="E1284" t="s">
        <v>29</v>
      </c>
      <c r="F1284" t="s">
        <v>30</v>
      </c>
      <c r="G1284" s="7">
        <v>245000</v>
      </c>
      <c r="H1284" s="7">
        <v>136380</v>
      </c>
      <c r="I1284" s="12">
        <f>H1284/G1284*100</f>
        <v>55.665306122448975</v>
      </c>
      <c r="J1284" s="12">
        <f t="shared" si="20"/>
        <v>5.9878924508492588</v>
      </c>
      <c r="K1284" s="7">
        <v>272766</v>
      </c>
      <c r="L1284" s="7">
        <v>47226</v>
      </c>
      <c r="M1284" s="7">
        <f>G1284-L1284</f>
        <v>197774</v>
      </c>
      <c r="N1284" s="7">
        <v>184868.859375</v>
      </c>
      <c r="O1284" s="22">
        <f>M1284/N1284</f>
        <v>1.0698070008579561</v>
      </c>
      <c r="P1284" s="27">
        <v>1418</v>
      </c>
      <c r="Q1284" s="32">
        <f>M1284/P1284</f>
        <v>139.47390691114245</v>
      </c>
      <c r="R1284" s="37" t="s">
        <v>2679</v>
      </c>
      <c r="S1284" s="42">
        <f>ABS(O2306-O1284)*100</f>
        <v>30.854978918841837</v>
      </c>
      <c r="T1284" t="s">
        <v>496</v>
      </c>
      <c r="V1284" s="7">
        <v>45000</v>
      </c>
      <c r="W1284" t="s">
        <v>33</v>
      </c>
      <c r="X1284" s="17" t="s">
        <v>34</v>
      </c>
      <c r="Z1284" t="s">
        <v>2666</v>
      </c>
      <c r="AA1284">
        <v>407</v>
      </c>
      <c r="AB1284">
        <v>75</v>
      </c>
    </row>
    <row r="1285" spans="1:28" x14ac:dyDescent="0.25">
      <c r="A1285" t="s">
        <v>2716</v>
      </c>
      <c r="B1285" t="s">
        <v>2717</v>
      </c>
      <c r="C1285" s="17">
        <v>44344</v>
      </c>
      <c r="D1285" s="7">
        <v>265000</v>
      </c>
      <c r="E1285" t="s">
        <v>29</v>
      </c>
      <c r="F1285" t="s">
        <v>30</v>
      </c>
      <c r="G1285" s="7">
        <v>265000</v>
      </c>
      <c r="H1285" s="7">
        <v>140280</v>
      </c>
      <c r="I1285" s="12">
        <f>H1285/G1285*100</f>
        <v>52.935849056603779</v>
      </c>
      <c r="J1285" s="12">
        <f t="shared" si="20"/>
        <v>3.2584353850040628</v>
      </c>
      <c r="K1285" s="7">
        <v>280552</v>
      </c>
      <c r="L1285" s="7">
        <v>47226</v>
      </c>
      <c r="M1285" s="7">
        <f>G1285-L1285</f>
        <v>217774</v>
      </c>
      <c r="N1285" s="7">
        <v>191250.8125</v>
      </c>
      <c r="O1285" s="22">
        <f>M1285/N1285</f>
        <v>1.1386827441582765</v>
      </c>
      <c r="P1285" s="27">
        <v>1472</v>
      </c>
      <c r="Q1285" s="32">
        <f>M1285/P1285</f>
        <v>147.94429347826087</v>
      </c>
      <c r="R1285" s="37" t="s">
        <v>2679</v>
      </c>
      <c r="S1285" s="42">
        <f>ABS(O2306-O1285)*100</f>
        <v>23.967404588809792</v>
      </c>
      <c r="T1285" t="s">
        <v>496</v>
      </c>
      <c r="V1285" s="7">
        <v>45000</v>
      </c>
      <c r="W1285" t="s">
        <v>33</v>
      </c>
      <c r="X1285" s="17" t="s">
        <v>34</v>
      </c>
      <c r="Z1285" t="s">
        <v>2666</v>
      </c>
      <c r="AA1285">
        <v>407</v>
      </c>
      <c r="AB1285">
        <v>75</v>
      </c>
    </row>
    <row r="1286" spans="1:28" x14ac:dyDescent="0.25">
      <c r="A1286" t="s">
        <v>2718</v>
      </c>
      <c r="B1286" t="s">
        <v>2719</v>
      </c>
      <c r="C1286" s="17">
        <v>44848</v>
      </c>
      <c r="D1286" s="7">
        <v>289990</v>
      </c>
      <c r="E1286" t="s">
        <v>29</v>
      </c>
      <c r="F1286" t="s">
        <v>30</v>
      </c>
      <c r="G1286" s="7">
        <v>289990</v>
      </c>
      <c r="H1286" s="7">
        <v>140280</v>
      </c>
      <c r="I1286" s="12">
        <f>H1286/G1286*100</f>
        <v>48.374081864891892</v>
      </c>
      <c r="J1286" s="12">
        <f t="shared" si="20"/>
        <v>1.3033318067078241</v>
      </c>
      <c r="K1286" s="7">
        <v>280552</v>
      </c>
      <c r="L1286" s="7">
        <v>47226</v>
      </c>
      <c r="M1286" s="7">
        <f>G1286-L1286</f>
        <v>242764</v>
      </c>
      <c r="N1286" s="7">
        <v>191250.8125</v>
      </c>
      <c r="O1286" s="22">
        <f>M1286/N1286</f>
        <v>1.2693488557074757</v>
      </c>
      <c r="P1286" s="27">
        <v>1472</v>
      </c>
      <c r="Q1286" s="32">
        <f>M1286/P1286</f>
        <v>164.92119565217391</v>
      </c>
      <c r="R1286" s="37" t="s">
        <v>2679</v>
      </c>
      <c r="S1286" s="42">
        <f>ABS(O2306-O1286)*100</f>
        <v>10.900793433889877</v>
      </c>
      <c r="T1286" t="s">
        <v>496</v>
      </c>
      <c r="V1286" s="7">
        <v>45000</v>
      </c>
      <c r="W1286" t="s">
        <v>33</v>
      </c>
      <c r="X1286" s="17" t="s">
        <v>34</v>
      </c>
      <c r="Z1286" t="s">
        <v>2666</v>
      </c>
      <c r="AA1286">
        <v>407</v>
      </c>
      <c r="AB1286">
        <v>75</v>
      </c>
    </row>
    <row r="1287" spans="1:28" x14ac:dyDescent="0.25">
      <c r="A1287" t="s">
        <v>2720</v>
      </c>
      <c r="B1287" t="s">
        <v>2721</v>
      </c>
      <c r="C1287" s="17">
        <v>44379</v>
      </c>
      <c r="D1287" s="7">
        <v>267000</v>
      </c>
      <c r="E1287" t="s">
        <v>29</v>
      </c>
      <c r="F1287" t="s">
        <v>30</v>
      </c>
      <c r="G1287" s="7">
        <v>267000</v>
      </c>
      <c r="H1287" s="7">
        <v>136360</v>
      </c>
      <c r="I1287" s="12">
        <f>H1287/G1287*100</f>
        <v>51.071161048689142</v>
      </c>
      <c r="J1287" s="12">
        <f t="shared" si="20"/>
        <v>1.3937473770894258</v>
      </c>
      <c r="K1287" s="7">
        <v>272717</v>
      </c>
      <c r="L1287" s="7">
        <v>47226</v>
      </c>
      <c r="M1287" s="7">
        <f>G1287-L1287</f>
        <v>219774</v>
      </c>
      <c r="N1287" s="7">
        <v>184828.6875</v>
      </c>
      <c r="O1287" s="22">
        <f>M1287/N1287</f>
        <v>1.1890686612163492</v>
      </c>
      <c r="P1287" s="27">
        <v>1447</v>
      </c>
      <c r="Q1287" s="32">
        <f>M1287/P1287</f>
        <v>151.88251554941257</v>
      </c>
      <c r="R1287" s="37" t="s">
        <v>2679</v>
      </c>
      <c r="S1287" s="42">
        <f>ABS(O2306-O1287)*100</f>
        <v>18.928812883002522</v>
      </c>
      <c r="T1287" t="s">
        <v>32</v>
      </c>
      <c r="V1287" s="7">
        <v>45000</v>
      </c>
      <c r="W1287" t="s">
        <v>33</v>
      </c>
      <c r="X1287" s="17" t="s">
        <v>34</v>
      </c>
      <c r="Z1287" t="s">
        <v>2666</v>
      </c>
      <c r="AA1287">
        <v>407</v>
      </c>
      <c r="AB1287">
        <v>75</v>
      </c>
    </row>
    <row r="1288" spans="1:28" x14ac:dyDescent="0.25">
      <c r="A1288" t="s">
        <v>2722</v>
      </c>
      <c r="B1288" t="s">
        <v>2723</v>
      </c>
      <c r="C1288" s="17">
        <v>44334</v>
      </c>
      <c r="D1288" s="7">
        <v>254000</v>
      </c>
      <c r="E1288" t="s">
        <v>29</v>
      </c>
      <c r="F1288" t="s">
        <v>30</v>
      </c>
      <c r="G1288" s="7">
        <v>254000</v>
      </c>
      <c r="H1288" s="7">
        <v>133930</v>
      </c>
      <c r="I1288" s="12">
        <f>H1288/G1288*100</f>
        <v>52.728346456692911</v>
      </c>
      <c r="J1288" s="12">
        <f t="shared" si="20"/>
        <v>3.0509327850931953</v>
      </c>
      <c r="K1288" s="7">
        <v>267862</v>
      </c>
      <c r="L1288" s="7">
        <v>47226</v>
      </c>
      <c r="M1288" s="7">
        <f>G1288-L1288</f>
        <v>206774</v>
      </c>
      <c r="N1288" s="7">
        <v>180849.1875</v>
      </c>
      <c r="O1288" s="22">
        <f>M1288/N1288</f>
        <v>1.143350450496218</v>
      </c>
      <c r="P1288" s="27">
        <v>1407</v>
      </c>
      <c r="Q1288" s="32">
        <f>M1288/P1288</f>
        <v>146.96090973702914</v>
      </c>
      <c r="R1288" s="37" t="s">
        <v>2679</v>
      </c>
      <c r="S1288" s="42">
        <f>ABS(O2306-O1288)*100</f>
        <v>23.500633955015648</v>
      </c>
      <c r="T1288" t="s">
        <v>32</v>
      </c>
      <c r="V1288" s="7">
        <v>45000</v>
      </c>
      <c r="W1288" t="s">
        <v>33</v>
      </c>
      <c r="X1288" s="17" t="s">
        <v>34</v>
      </c>
      <c r="Z1288" t="s">
        <v>2666</v>
      </c>
      <c r="AA1288">
        <v>407</v>
      </c>
      <c r="AB1288">
        <v>75</v>
      </c>
    </row>
    <row r="1289" spans="1:28" x14ac:dyDescent="0.25">
      <c r="A1289" t="s">
        <v>2724</v>
      </c>
      <c r="B1289" t="s">
        <v>2725</v>
      </c>
      <c r="C1289" s="17">
        <v>44764</v>
      </c>
      <c r="D1289" s="7">
        <v>317500</v>
      </c>
      <c r="E1289" t="s">
        <v>29</v>
      </c>
      <c r="F1289" t="s">
        <v>30</v>
      </c>
      <c r="G1289" s="7">
        <v>317500</v>
      </c>
      <c r="H1289" s="7">
        <v>135420</v>
      </c>
      <c r="I1289" s="12">
        <f>H1289/G1289*100</f>
        <v>42.651968503937013</v>
      </c>
      <c r="J1289" s="12">
        <f t="shared" si="20"/>
        <v>7.0254451676627028</v>
      </c>
      <c r="K1289" s="7">
        <v>270845</v>
      </c>
      <c r="L1289" s="7">
        <v>47226</v>
      </c>
      <c r="M1289" s="7">
        <f>G1289-L1289</f>
        <v>270274</v>
      </c>
      <c r="N1289" s="7">
        <v>183294.265625</v>
      </c>
      <c r="O1289" s="22">
        <f>M1289/N1289</f>
        <v>1.4745360367844296</v>
      </c>
      <c r="P1289" s="27">
        <v>1447</v>
      </c>
      <c r="Q1289" s="32">
        <f>M1289/P1289</f>
        <v>186.78230822391154</v>
      </c>
      <c r="R1289" s="37" t="s">
        <v>2679</v>
      </c>
      <c r="S1289" s="42">
        <f>ABS(O2306-O1289)*100</f>
        <v>9.6179246738055113</v>
      </c>
      <c r="T1289" t="s">
        <v>32</v>
      </c>
      <c r="V1289" s="7">
        <v>45000</v>
      </c>
      <c r="W1289" t="s">
        <v>33</v>
      </c>
      <c r="X1289" s="17" t="s">
        <v>34</v>
      </c>
      <c r="Z1289" t="s">
        <v>2666</v>
      </c>
      <c r="AA1289">
        <v>407</v>
      </c>
      <c r="AB1289">
        <v>75</v>
      </c>
    </row>
    <row r="1290" spans="1:28" x14ac:dyDescent="0.25">
      <c r="A1290" t="s">
        <v>2726</v>
      </c>
      <c r="B1290" t="s">
        <v>2727</v>
      </c>
      <c r="C1290" s="17">
        <v>44615</v>
      </c>
      <c r="D1290" s="7">
        <v>265000</v>
      </c>
      <c r="E1290" t="s">
        <v>29</v>
      </c>
      <c r="F1290" t="s">
        <v>30</v>
      </c>
      <c r="G1290" s="7">
        <v>265000</v>
      </c>
      <c r="H1290" s="7">
        <v>137280</v>
      </c>
      <c r="I1290" s="12">
        <f>H1290/G1290*100</f>
        <v>51.803773584905663</v>
      </c>
      <c r="J1290" s="12">
        <f t="shared" si="20"/>
        <v>2.1263599133059472</v>
      </c>
      <c r="K1290" s="7">
        <v>274568</v>
      </c>
      <c r="L1290" s="7">
        <v>47226</v>
      </c>
      <c r="M1290" s="7">
        <f>G1290-L1290</f>
        <v>217774</v>
      </c>
      <c r="N1290" s="7">
        <v>186345.90625</v>
      </c>
      <c r="O1290" s="22">
        <f>M1290/N1290</f>
        <v>1.1686545971545861</v>
      </c>
      <c r="P1290" s="27">
        <v>1418</v>
      </c>
      <c r="Q1290" s="32">
        <f>M1290/P1290</f>
        <v>153.57827926657265</v>
      </c>
      <c r="R1290" s="37" t="s">
        <v>2679</v>
      </c>
      <c r="S1290" s="42">
        <f>ABS(O2306-O1290)*100</f>
        <v>20.970219289178836</v>
      </c>
      <c r="T1290" t="s">
        <v>496</v>
      </c>
      <c r="V1290" s="7">
        <v>45000</v>
      </c>
      <c r="W1290" t="s">
        <v>33</v>
      </c>
      <c r="X1290" s="17" t="s">
        <v>34</v>
      </c>
      <c r="Z1290" t="s">
        <v>2666</v>
      </c>
      <c r="AA1290">
        <v>407</v>
      </c>
      <c r="AB1290">
        <v>75</v>
      </c>
    </row>
    <row r="1291" spans="1:28" x14ac:dyDescent="0.25">
      <c r="A1291" t="s">
        <v>2728</v>
      </c>
      <c r="B1291" t="s">
        <v>2729</v>
      </c>
      <c r="C1291" s="17">
        <v>44865</v>
      </c>
      <c r="D1291" s="7">
        <v>283000</v>
      </c>
      <c r="E1291" t="s">
        <v>29</v>
      </c>
      <c r="F1291" t="s">
        <v>30</v>
      </c>
      <c r="G1291" s="7">
        <v>283000</v>
      </c>
      <c r="H1291" s="7">
        <v>137840</v>
      </c>
      <c r="I1291" s="12">
        <f>H1291/G1291*100</f>
        <v>48.706713780918726</v>
      </c>
      <c r="J1291" s="12">
        <f t="shared" si="20"/>
        <v>0.97069989068099005</v>
      </c>
      <c r="K1291" s="7">
        <v>275672</v>
      </c>
      <c r="L1291" s="7">
        <v>47226</v>
      </c>
      <c r="M1291" s="7">
        <f>G1291-L1291</f>
        <v>235774</v>
      </c>
      <c r="N1291" s="7">
        <v>187250.8125</v>
      </c>
      <c r="O1291" s="22">
        <f>M1291/N1291</f>
        <v>1.2591347233807062</v>
      </c>
      <c r="P1291" s="27">
        <v>1418</v>
      </c>
      <c r="Q1291" s="32">
        <f>M1291/P1291</f>
        <v>166.27221438645981</v>
      </c>
      <c r="R1291" s="37" t="s">
        <v>2679</v>
      </c>
      <c r="S1291" s="42">
        <f>ABS(O2306-O1291)*100</f>
        <v>11.922206666566826</v>
      </c>
      <c r="T1291" t="s">
        <v>496</v>
      </c>
      <c r="V1291" s="7">
        <v>45000</v>
      </c>
      <c r="W1291" t="s">
        <v>33</v>
      </c>
      <c r="X1291" s="17" t="s">
        <v>34</v>
      </c>
      <c r="Z1291" t="s">
        <v>2666</v>
      </c>
      <c r="AA1291">
        <v>407</v>
      </c>
      <c r="AB1291">
        <v>75</v>
      </c>
    </row>
    <row r="1292" spans="1:28" x14ac:dyDescent="0.25">
      <c r="A1292" t="s">
        <v>2730</v>
      </c>
      <c r="B1292" t="s">
        <v>2731</v>
      </c>
      <c r="C1292" s="17">
        <v>44707</v>
      </c>
      <c r="D1292" s="7">
        <v>525000</v>
      </c>
      <c r="E1292" t="s">
        <v>29</v>
      </c>
      <c r="F1292" t="s">
        <v>30</v>
      </c>
      <c r="G1292" s="7">
        <v>525000</v>
      </c>
      <c r="H1292" s="7">
        <v>221200</v>
      </c>
      <c r="I1292" s="12">
        <f>H1292/G1292*100</f>
        <v>42.133333333333333</v>
      </c>
      <c r="J1292" s="12">
        <f t="shared" si="20"/>
        <v>7.544080338266383</v>
      </c>
      <c r="K1292" s="7">
        <v>442408</v>
      </c>
      <c r="L1292" s="7">
        <v>91198</v>
      </c>
      <c r="M1292" s="7">
        <f>G1292-L1292</f>
        <v>433802</v>
      </c>
      <c r="N1292" s="7">
        <v>258242.640625</v>
      </c>
      <c r="O1292" s="22">
        <f>M1292/N1292</f>
        <v>1.6798232815080827</v>
      </c>
      <c r="P1292" s="27">
        <v>2477</v>
      </c>
      <c r="Q1292" s="32">
        <f>M1292/P1292</f>
        <v>175.13201453371013</v>
      </c>
      <c r="R1292" s="37" t="s">
        <v>2732</v>
      </c>
      <c r="S1292" s="42">
        <f>ABS(O2306-O1292)*100</f>
        <v>30.146649146170823</v>
      </c>
      <c r="T1292" t="s">
        <v>32</v>
      </c>
      <c r="V1292" s="7">
        <v>85000</v>
      </c>
      <c r="W1292" t="s">
        <v>33</v>
      </c>
      <c r="X1292" s="17" t="s">
        <v>34</v>
      </c>
      <c r="Z1292" t="s">
        <v>2190</v>
      </c>
      <c r="AA1292">
        <v>401</v>
      </c>
      <c r="AB1292">
        <v>63</v>
      </c>
    </row>
    <row r="1293" spans="1:28" x14ac:dyDescent="0.25">
      <c r="A1293" t="s">
        <v>2733</v>
      </c>
      <c r="B1293" t="s">
        <v>2734</v>
      </c>
      <c r="C1293" s="17">
        <v>44505</v>
      </c>
      <c r="D1293" s="7">
        <v>442000</v>
      </c>
      <c r="E1293" t="s">
        <v>29</v>
      </c>
      <c r="F1293" t="s">
        <v>30</v>
      </c>
      <c r="G1293" s="7">
        <v>442000</v>
      </c>
      <c r="H1293" s="7">
        <v>206440</v>
      </c>
      <c r="I1293" s="12">
        <f>H1293/G1293*100</f>
        <v>46.705882352941174</v>
      </c>
      <c r="J1293" s="12">
        <f t="shared" si="20"/>
        <v>2.9715313186585419</v>
      </c>
      <c r="K1293" s="7">
        <v>412889</v>
      </c>
      <c r="L1293" s="7">
        <v>76063</v>
      </c>
      <c r="M1293" s="7">
        <f>G1293-L1293</f>
        <v>365937</v>
      </c>
      <c r="N1293" s="7">
        <v>247666.171875</v>
      </c>
      <c r="O1293" s="22">
        <f>M1293/N1293</f>
        <v>1.477541309859195</v>
      </c>
      <c r="P1293" s="27">
        <v>2848</v>
      </c>
      <c r="Q1293" s="32">
        <f>M1293/P1293</f>
        <v>128.48911516853931</v>
      </c>
      <c r="R1293" s="37" t="s">
        <v>2732</v>
      </c>
      <c r="S1293" s="42">
        <f>ABS(O2306-O1293)*100</f>
        <v>9.9184519812820504</v>
      </c>
      <c r="T1293" t="s">
        <v>32</v>
      </c>
      <c r="V1293" s="7">
        <v>70000</v>
      </c>
      <c r="W1293" t="s">
        <v>33</v>
      </c>
      <c r="X1293" s="17" t="s">
        <v>34</v>
      </c>
      <c r="Z1293" t="s">
        <v>2190</v>
      </c>
      <c r="AA1293">
        <v>401</v>
      </c>
      <c r="AB1293">
        <v>58</v>
      </c>
    </row>
    <row r="1294" spans="1:28" x14ac:dyDescent="0.25">
      <c r="A1294" t="s">
        <v>2735</v>
      </c>
      <c r="B1294" t="s">
        <v>2736</v>
      </c>
      <c r="C1294" s="17">
        <v>44813</v>
      </c>
      <c r="D1294" s="7">
        <v>430000</v>
      </c>
      <c r="E1294" t="s">
        <v>29</v>
      </c>
      <c r="F1294" t="s">
        <v>30</v>
      </c>
      <c r="G1294" s="7">
        <v>430000</v>
      </c>
      <c r="H1294" s="7">
        <v>217610</v>
      </c>
      <c r="I1294" s="12">
        <f>H1294/G1294*100</f>
        <v>50.606976744186049</v>
      </c>
      <c r="J1294" s="12">
        <f t="shared" si="20"/>
        <v>0.92956307258633331</v>
      </c>
      <c r="K1294" s="7">
        <v>435221</v>
      </c>
      <c r="L1294" s="7">
        <v>76487</v>
      </c>
      <c r="M1294" s="7">
        <f>G1294-L1294</f>
        <v>353513</v>
      </c>
      <c r="N1294" s="7">
        <v>263775</v>
      </c>
      <c r="O1294" s="22">
        <f>M1294/N1294</f>
        <v>1.3402066154866836</v>
      </c>
      <c r="P1294" s="27">
        <v>2234</v>
      </c>
      <c r="Q1294" s="32">
        <f>M1294/P1294</f>
        <v>158.24216651745746</v>
      </c>
      <c r="R1294" s="37" t="s">
        <v>2732</v>
      </c>
      <c r="S1294" s="42">
        <f>ABS(O2306-O1294)*100</f>
        <v>3.815017455969083</v>
      </c>
      <c r="T1294" t="s">
        <v>496</v>
      </c>
      <c r="V1294" s="7">
        <v>70000</v>
      </c>
      <c r="W1294" t="s">
        <v>33</v>
      </c>
      <c r="X1294" s="17" t="s">
        <v>34</v>
      </c>
      <c r="Z1294" t="s">
        <v>2190</v>
      </c>
      <c r="AA1294">
        <v>401</v>
      </c>
      <c r="AB1294">
        <v>68</v>
      </c>
    </row>
    <row r="1295" spans="1:28" x14ac:dyDescent="0.25">
      <c r="A1295" t="s">
        <v>2737</v>
      </c>
      <c r="B1295" t="s">
        <v>2738</v>
      </c>
      <c r="C1295" s="17">
        <v>44714</v>
      </c>
      <c r="D1295" s="7">
        <v>440000</v>
      </c>
      <c r="E1295" t="s">
        <v>29</v>
      </c>
      <c r="F1295" t="s">
        <v>30</v>
      </c>
      <c r="G1295" s="7">
        <v>440000</v>
      </c>
      <c r="H1295" s="7">
        <v>183580</v>
      </c>
      <c r="I1295" s="12">
        <f>H1295/G1295*100</f>
        <v>41.722727272727269</v>
      </c>
      <c r="J1295" s="12">
        <f t="shared" si="20"/>
        <v>7.9546863988724468</v>
      </c>
      <c r="K1295" s="7">
        <v>367158</v>
      </c>
      <c r="L1295" s="7">
        <v>72910</v>
      </c>
      <c r="M1295" s="7">
        <f>G1295-L1295</f>
        <v>367090</v>
      </c>
      <c r="N1295" s="7">
        <v>216358.828125</v>
      </c>
      <c r="O1295" s="22">
        <f>M1295/N1295</f>
        <v>1.6966721588449165</v>
      </c>
      <c r="P1295" s="27">
        <v>2261</v>
      </c>
      <c r="Q1295" s="32">
        <f>M1295/P1295</f>
        <v>162.35736399823088</v>
      </c>
      <c r="R1295" s="37" t="s">
        <v>2732</v>
      </c>
      <c r="S1295" s="42">
        <f>ABS(O2306-O1295)*100</f>
        <v>31.831536879854205</v>
      </c>
      <c r="T1295" t="s">
        <v>32</v>
      </c>
      <c r="V1295" s="7">
        <v>70000</v>
      </c>
      <c r="W1295" t="s">
        <v>33</v>
      </c>
      <c r="X1295" s="17" t="s">
        <v>34</v>
      </c>
      <c r="Z1295" t="s">
        <v>2190</v>
      </c>
      <c r="AA1295">
        <v>401</v>
      </c>
      <c r="AB1295">
        <v>58</v>
      </c>
    </row>
    <row r="1296" spans="1:28" x14ac:dyDescent="0.25">
      <c r="A1296" t="s">
        <v>2739</v>
      </c>
      <c r="B1296" t="s">
        <v>2740</v>
      </c>
      <c r="C1296" s="17">
        <v>44476</v>
      </c>
      <c r="D1296" s="7">
        <v>365000</v>
      </c>
      <c r="E1296" t="s">
        <v>29</v>
      </c>
      <c r="F1296" t="s">
        <v>30</v>
      </c>
      <c r="G1296" s="7">
        <v>365000</v>
      </c>
      <c r="H1296" s="7">
        <v>194830</v>
      </c>
      <c r="I1296" s="12">
        <f>H1296/G1296*100</f>
        <v>53.37808219178082</v>
      </c>
      <c r="J1296" s="12">
        <f t="shared" si="20"/>
        <v>3.7006685201811038</v>
      </c>
      <c r="K1296" s="7">
        <v>389663</v>
      </c>
      <c r="L1296" s="7">
        <v>80044</v>
      </c>
      <c r="M1296" s="7">
        <f>G1296-L1296</f>
        <v>284956</v>
      </c>
      <c r="N1296" s="7">
        <v>227661.03125</v>
      </c>
      <c r="O1296" s="22">
        <f>M1296/N1296</f>
        <v>1.251667878492051</v>
      </c>
      <c r="P1296" s="27">
        <v>2428</v>
      </c>
      <c r="Q1296" s="32">
        <f>M1296/P1296</f>
        <v>117.36243822075782</v>
      </c>
      <c r="R1296" s="37" t="s">
        <v>2732</v>
      </c>
      <c r="S1296" s="42">
        <f>ABS(O2306-O1296)*100</f>
        <v>12.668891155432348</v>
      </c>
      <c r="T1296" t="s">
        <v>32</v>
      </c>
      <c r="V1296" s="7">
        <v>70000</v>
      </c>
      <c r="W1296" t="s">
        <v>33</v>
      </c>
      <c r="X1296" s="17" t="s">
        <v>34</v>
      </c>
      <c r="Z1296" t="s">
        <v>2190</v>
      </c>
      <c r="AA1296">
        <v>401</v>
      </c>
      <c r="AB1296">
        <v>59</v>
      </c>
    </row>
    <row r="1297" spans="1:28" x14ac:dyDescent="0.25">
      <c r="A1297" t="s">
        <v>2741</v>
      </c>
      <c r="B1297" t="s">
        <v>2742</v>
      </c>
      <c r="C1297" s="17">
        <v>44351</v>
      </c>
      <c r="D1297" s="7">
        <v>360000</v>
      </c>
      <c r="E1297" t="s">
        <v>29</v>
      </c>
      <c r="F1297" t="s">
        <v>30</v>
      </c>
      <c r="G1297" s="7">
        <v>360000</v>
      </c>
      <c r="H1297" s="7">
        <v>187740</v>
      </c>
      <c r="I1297" s="12">
        <f>H1297/G1297*100</f>
        <v>52.15</v>
      </c>
      <c r="J1297" s="12">
        <f t="shared" si="20"/>
        <v>2.4725863284002827</v>
      </c>
      <c r="K1297" s="7">
        <v>375472</v>
      </c>
      <c r="L1297" s="7">
        <v>77160</v>
      </c>
      <c r="M1297" s="7">
        <f>G1297-L1297</f>
        <v>282840</v>
      </c>
      <c r="N1297" s="7">
        <v>219347.0625</v>
      </c>
      <c r="O1297" s="22">
        <f>M1297/N1297</f>
        <v>1.2894633590089679</v>
      </c>
      <c r="P1297" s="27">
        <v>2080</v>
      </c>
      <c r="Q1297" s="32">
        <f>M1297/P1297</f>
        <v>135.98076923076923</v>
      </c>
      <c r="R1297" s="37" t="s">
        <v>2732</v>
      </c>
      <c r="S1297" s="42">
        <f>ABS(O2306-O1297)*100</f>
        <v>8.8893431037406536</v>
      </c>
      <c r="T1297" t="s">
        <v>32</v>
      </c>
      <c r="V1297" s="7">
        <v>70000</v>
      </c>
      <c r="W1297" t="s">
        <v>33</v>
      </c>
      <c r="X1297" s="17" t="s">
        <v>34</v>
      </c>
      <c r="Z1297" t="s">
        <v>2190</v>
      </c>
      <c r="AA1297">
        <v>401</v>
      </c>
      <c r="AB1297">
        <v>63</v>
      </c>
    </row>
    <row r="1298" spans="1:28" x14ac:dyDescent="0.25">
      <c r="A1298" t="s">
        <v>2743</v>
      </c>
      <c r="B1298" t="s">
        <v>2744</v>
      </c>
      <c r="C1298" s="17">
        <v>44319</v>
      </c>
      <c r="D1298" s="7">
        <v>435000</v>
      </c>
      <c r="E1298" t="s">
        <v>29</v>
      </c>
      <c r="F1298" t="s">
        <v>30</v>
      </c>
      <c r="G1298" s="7">
        <v>435000</v>
      </c>
      <c r="H1298" s="7">
        <v>213250</v>
      </c>
      <c r="I1298" s="12">
        <f>H1298/G1298*100</f>
        <v>49.022988505747129</v>
      </c>
      <c r="J1298" s="12">
        <f t="shared" si="20"/>
        <v>0.65442516585258659</v>
      </c>
      <c r="K1298" s="7">
        <v>426490</v>
      </c>
      <c r="L1298" s="7">
        <v>76421</v>
      </c>
      <c r="M1298" s="7">
        <f>G1298-L1298</f>
        <v>358579</v>
      </c>
      <c r="N1298" s="7">
        <v>228803.265625</v>
      </c>
      <c r="O1298" s="22">
        <f>M1298/N1298</f>
        <v>1.5671935407936772</v>
      </c>
      <c r="P1298" s="27">
        <v>2729</v>
      </c>
      <c r="Q1298" s="32">
        <f>M1298/P1298</f>
        <v>131.39574935873947</v>
      </c>
      <c r="R1298" s="37" t="s">
        <v>2745</v>
      </c>
      <c r="S1298" s="42">
        <f>ABS(O2306-O1298)*100</f>
        <v>18.883675074730277</v>
      </c>
      <c r="T1298" t="s">
        <v>32</v>
      </c>
      <c r="V1298" s="7">
        <v>70000</v>
      </c>
      <c r="W1298" t="s">
        <v>33</v>
      </c>
      <c r="X1298" s="17" t="s">
        <v>34</v>
      </c>
      <c r="Z1298" t="s">
        <v>2190</v>
      </c>
      <c r="AA1298">
        <v>401</v>
      </c>
      <c r="AB1298">
        <v>56</v>
      </c>
    </row>
    <row r="1299" spans="1:28" x14ac:dyDescent="0.25">
      <c r="A1299" t="s">
        <v>2746</v>
      </c>
      <c r="B1299" t="s">
        <v>2747</v>
      </c>
      <c r="C1299" s="17">
        <v>44288</v>
      </c>
      <c r="D1299" s="7">
        <v>407000</v>
      </c>
      <c r="E1299" t="s">
        <v>29</v>
      </c>
      <c r="F1299" t="s">
        <v>30</v>
      </c>
      <c r="G1299" s="7">
        <v>407000</v>
      </c>
      <c r="H1299" s="7">
        <v>220820</v>
      </c>
      <c r="I1299" s="12">
        <f>H1299/G1299*100</f>
        <v>54.255528255528255</v>
      </c>
      <c r="J1299" s="12">
        <f t="shared" si="20"/>
        <v>4.5781145839285387</v>
      </c>
      <c r="K1299" s="7">
        <v>441635</v>
      </c>
      <c r="L1299" s="7">
        <v>80044</v>
      </c>
      <c r="M1299" s="7">
        <f>G1299-L1299</f>
        <v>326956</v>
      </c>
      <c r="N1299" s="7">
        <v>265875.75</v>
      </c>
      <c r="O1299" s="22">
        <f>M1299/N1299</f>
        <v>1.2297323091707311</v>
      </c>
      <c r="P1299" s="27">
        <v>2524</v>
      </c>
      <c r="Q1299" s="32">
        <f>M1299/P1299</f>
        <v>129.53882725832014</v>
      </c>
      <c r="R1299" s="37" t="s">
        <v>2732</v>
      </c>
      <c r="S1299" s="42">
        <f>ABS(O2306-O1299)*100</f>
        <v>14.862448087564339</v>
      </c>
      <c r="T1299" t="s">
        <v>32</v>
      </c>
      <c r="V1299" s="7">
        <v>70000</v>
      </c>
      <c r="W1299" t="s">
        <v>33</v>
      </c>
      <c r="X1299" s="17" t="s">
        <v>34</v>
      </c>
      <c r="Z1299" t="s">
        <v>2190</v>
      </c>
      <c r="AA1299">
        <v>401</v>
      </c>
      <c r="AB1299">
        <v>63</v>
      </c>
    </row>
    <row r="1300" spans="1:28" x14ac:dyDescent="0.25">
      <c r="A1300" t="s">
        <v>2748</v>
      </c>
      <c r="B1300" t="s">
        <v>2749</v>
      </c>
      <c r="C1300" s="17">
        <v>44462</v>
      </c>
      <c r="D1300" s="7">
        <v>585000</v>
      </c>
      <c r="E1300" t="s">
        <v>29</v>
      </c>
      <c r="F1300" t="s">
        <v>30</v>
      </c>
      <c r="G1300" s="7">
        <v>585000</v>
      </c>
      <c r="H1300" s="7">
        <v>306460</v>
      </c>
      <c r="I1300" s="12">
        <f>H1300/G1300*100</f>
        <v>52.386324786324792</v>
      </c>
      <c r="J1300" s="12">
        <f t="shared" si="20"/>
        <v>2.7089111147250762</v>
      </c>
      <c r="K1300" s="7">
        <v>612914</v>
      </c>
      <c r="L1300" s="7">
        <v>96984</v>
      </c>
      <c r="M1300" s="7">
        <f>G1300-L1300</f>
        <v>488016</v>
      </c>
      <c r="N1300" s="7">
        <v>379360.28125</v>
      </c>
      <c r="O1300" s="22">
        <f>M1300/N1300</f>
        <v>1.2864182786663305</v>
      </c>
      <c r="P1300" s="27">
        <v>4226</v>
      </c>
      <c r="Q1300" s="32">
        <f>M1300/P1300</f>
        <v>115.47941315664931</v>
      </c>
      <c r="R1300" s="37" t="s">
        <v>2732</v>
      </c>
      <c r="S1300" s="42">
        <f>ABS(O2306-O1300)*100</f>
        <v>9.1938511380043941</v>
      </c>
      <c r="T1300" t="s">
        <v>32</v>
      </c>
      <c r="V1300" s="7">
        <v>85000</v>
      </c>
      <c r="W1300" t="s">
        <v>33</v>
      </c>
      <c r="X1300" s="17" t="s">
        <v>34</v>
      </c>
      <c r="Z1300" t="s">
        <v>2190</v>
      </c>
      <c r="AA1300">
        <v>401</v>
      </c>
      <c r="AB1300">
        <v>66</v>
      </c>
    </row>
    <row r="1301" spans="1:28" x14ac:dyDescent="0.25">
      <c r="A1301" t="s">
        <v>2750</v>
      </c>
      <c r="B1301" t="s">
        <v>2751</v>
      </c>
      <c r="C1301" s="17">
        <v>44393</v>
      </c>
      <c r="D1301" s="7">
        <v>420000</v>
      </c>
      <c r="E1301" t="s">
        <v>29</v>
      </c>
      <c r="F1301" t="s">
        <v>30</v>
      </c>
      <c r="G1301" s="7">
        <v>420000</v>
      </c>
      <c r="H1301" s="7">
        <v>216420</v>
      </c>
      <c r="I1301" s="12">
        <f>H1301/G1301*100</f>
        <v>51.528571428571425</v>
      </c>
      <c r="J1301" s="12">
        <f t="shared" si="20"/>
        <v>1.851157756971709</v>
      </c>
      <c r="K1301" s="7">
        <v>432842</v>
      </c>
      <c r="L1301" s="7">
        <v>96312</v>
      </c>
      <c r="M1301" s="7">
        <f>G1301-L1301</f>
        <v>323688</v>
      </c>
      <c r="N1301" s="7">
        <v>219954.25</v>
      </c>
      <c r="O1301" s="22">
        <f>M1301/N1301</f>
        <v>1.4716151199624468</v>
      </c>
      <c r="P1301" s="27">
        <v>2209</v>
      </c>
      <c r="Q1301" s="32">
        <f>M1301/P1301</f>
        <v>146.53146220009054</v>
      </c>
      <c r="R1301" s="37" t="s">
        <v>2745</v>
      </c>
      <c r="S1301" s="42">
        <f>ABS(O2306-O1301)*100</f>
        <v>9.3258329916072302</v>
      </c>
      <c r="T1301" t="s">
        <v>32</v>
      </c>
      <c r="V1301" s="7">
        <v>80000</v>
      </c>
      <c r="W1301" t="s">
        <v>33</v>
      </c>
      <c r="X1301" s="17" t="s">
        <v>34</v>
      </c>
      <c r="Z1301" t="s">
        <v>2190</v>
      </c>
      <c r="AA1301">
        <v>401</v>
      </c>
      <c r="AB1301">
        <v>56</v>
      </c>
    </row>
    <row r="1302" spans="1:28" x14ac:dyDescent="0.25">
      <c r="A1302" t="s">
        <v>2752</v>
      </c>
      <c r="B1302" t="s">
        <v>2753</v>
      </c>
      <c r="C1302" s="17">
        <v>44439</v>
      </c>
      <c r="D1302" s="7">
        <v>500000</v>
      </c>
      <c r="E1302" t="s">
        <v>29</v>
      </c>
      <c r="F1302" t="s">
        <v>30</v>
      </c>
      <c r="G1302" s="7">
        <v>500000</v>
      </c>
      <c r="H1302" s="7">
        <v>263040</v>
      </c>
      <c r="I1302" s="12">
        <f>H1302/G1302*100</f>
        <v>52.607999999999997</v>
      </c>
      <c r="J1302" s="12">
        <f t="shared" si="20"/>
        <v>2.9305863284002811</v>
      </c>
      <c r="K1302" s="7">
        <v>526076</v>
      </c>
      <c r="L1302" s="7">
        <v>99486</v>
      </c>
      <c r="M1302" s="7">
        <f>G1302-L1302</f>
        <v>400514</v>
      </c>
      <c r="N1302" s="7">
        <v>278817</v>
      </c>
      <c r="O1302" s="22">
        <f>M1302/N1302</f>
        <v>1.4364762550346644</v>
      </c>
      <c r="P1302" s="27">
        <v>3582</v>
      </c>
      <c r="Q1302" s="32">
        <f>M1302/P1302</f>
        <v>111.81295365717476</v>
      </c>
      <c r="R1302" s="37" t="s">
        <v>2745</v>
      </c>
      <c r="S1302" s="42">
        <f>ABS(O2306-O1302)*100</f>
        <v>5.8119464988289904</v>
      </c>
      <c r="T1302" t="s">
        <v>32</v>
      </c>
      <c r="V1302" s="7">
        <v>80000</v>
      </c>
      <c r="W1302" t="s">
        <v>33</v>
      </c>
      <c r="X1302" s="17" t="s">
        <v>34</v>
      </c>
      <c r="Z1302" t="s">
        <v>2190</v>
      </c>
      <c r="AA1302">
        <v>401</v>
      </c>
      <c r="AB1302">
        <v>56</v>
      </c>
    </row>
    <row r="1303" spans="1:28" x14ac:dyDescent="0.25">
      <c r="A1303" t="s">
        <v>2754</v>
      </c>
      <c r="B1303" t="s">
        <v>2755</v>
      </c>
      <c r="C1303" s="17">
        <v>44728</v>
      </c>
      <c r="D1303" s="7">
        <v>463500</v>
      </c>
      <c r="E1303" t="s">
        <v>29</v>
      </c>
      <c r="F1303" t="s">
        <v>30</v>
      </c>
      <c r="G1303" s="7">
        <v>463500</v>
      </c>
      <c r="H1303" s="7">
        <v>202360</v>
      </c>
      <c r="I1303" s="12">
        <f>H1303/G1303*100</f>
        <v>43.659115426105714</v>
      </c>
      <c r="J1303" s="12">
        <f t="shared" si="20"/>
        <v>6.0182982454940017</v>
      </c>
      <c r="K1303" s="7">
        <v>404713</v>
      </c>
      <c r="L1303" s="7">
        <v>84010</v>
      </c>
      <c r="M1303" s="7">
        <f>G1303-L1303</f>
        <v>379490</v>
      </c>
      <c r="N1303" s="7">
        <v>235811.03125</v>
      </c>
      <c r="O1303" s="22">
        <f>M1303/N1303</f>
        <v>1.6092970629422154</v>
      </c>
      <c r="P1303" s="27">
        <v>2218</v>
      </c>
      <c r="Q1303" s="32">
        <f>M1303/P1303</f>
        <v>171.0955816050496</v>
      </c>
      <c r="R1303" s="37" t="s">
        <v>2732</v>
      </c>
      <c r="S1303" s="42">
        <f>ABS(O2306-O1303)*100</f>
        <v>23.094027289584098</v>
      </c>
      <c r="T1303" t="s">
        <v>32</v>
      </c>
      <c r="V1303" s="7">
        <v>70000</v>
      </c>
      <c r="W1303" t="s">
        <v>33</v>
      </c>
      <c r="X1303" s="17" t="s">
        <v>34</v>
      </c>
      <c r="Z1303" t="s">
        <v>2190</v>
      </c>
      <c r="AA1303">
        <v>401</v>
      </c>
      <c r="AB1303">
        <v>64</v>
      </c>
    </row>
    <row r="1304" spans="1:28" x14ac:dyDescent="0.25">
      <c r="A1304" t="s">
        <v>2756</v>
      </c>
      <c r="B1304" t="s">
        <v>2757</v>
      </c>
      <c r="C1304" s="17">
        <v>44699</v>
      </c>
      <c r="D1304" s="7">
        <v>450000</v>
      </c>
      <c r="E1304" t="s">
        <v>29</v>
      </c>
      <c r="F1304" t="s">
        <v>30</v>
      </c>
      <c r="G1304" s="7">
        <v>450000</v>
      </c>
      <c r="H1304" s="7">
        <v>218260</v>
      </c>
      <c r="I1304" s="12">
        <f>H1304/G1304*100</f>
        <v>48.502222222222223</v>
      </c>
      <c r="J1304" s="12">
        <f t="shared" si="20"/>
        <v>1.1751914493774933</v>
      </c>
      <c r="K1304" s="7">
        <v>436515</v>
      </c>
      <c r="L1304" s="7">
        <v>88314</v>
      </c>
      <c r="M1304" s="7">
        <f>G1304-L1304</f>
        <v>361686</v>
      </c>
      <c r="N1304" s="7">
        <v>256030.140625</v>
      </c>
      <c r="O1304" s="22">
        <f>M1304/N1304</f>
        <v>1.4126696142769812</v>
      </c>
      <c r="P1304" s="27">
        <v>2435</v>
      </c>
      <c r="Q1304" s="32">
        <f>M1304/P1304</f>
        <v>148.53634496919918</v>
      </c>
      <c r="R1304" s="37" t="s">
        <v>2732</v>
      </c>
      <c r="S1304" s="42">
        <f>ABS(O2306-O1304)*100</f>
        <v>3.4312824230606775</v>
      </c>
      <c r="T1304" t="s">
        <v>32</v>
      </c>
      <c r="V1304" s="7">
        <v>80000</v>
      </c>
      <c r="W1304" t="s">
        <v>33</v>
      </c>
      <c r="X1304" s="17" t="s">
        <v>34</v>
      </c>
      <c r="Z1304" t="s">
        <v>2190</v>
      </c>
      <c r="AA1304">
        <v>401</v>
      </c>
      <c r="AB1304">
        <v>64</v>
      </c>
    </row>
    <row r="1305" spans="1:28" x14ac:dyDescent="0.25">
      <c r="A1305" t="s">
        <v>2758</v>
      </c>
      <c r="B1305" t="s">
        <v>2759</v>
      </c>
      <c r="C1305" s="17">
        <v>44875</v>
      </c>
      <c r="D1305" s="7">
        <v>415000</v>
      </c>
      <c r="E1305" t="s">
        <v>29</v>
      </c>
      <c r="F1305" t="s">
        <v>30</v>
      </c>
      <c r="G1305" s="7">
        <v>415000</v>
      </c>
      <c r="H1305" s="7">
        <v>204200</v>
      </c>
      <c r="I1305" s="12">
        <f>H1305/G1305*100</f>
        <v>49.204819277108435</v>
      </c>
      <c r="J1305" s="12">
        <f t="shared" si="20"/>
        <v>0.47259439449128138</v>
      </c>
      <c r="K1305" s="7">
        <v>408398</v>
      </c>
      <c r="L1305" s="7">
        <v>86198</v>
      </c>
      <c r="M1305" s="7">
        <f>G1305-L1305</f>
        <v>328802</v>
      </c>
      <c r="N1305" s="7">
        <v>236911.765625</v>
      </c>
      <c r="O1305" s="22">
        <f>M1305/N1305</f>
        <v>1.3878669095753147</v>
      </c>
      <c r="P1305" s="27">
        <v>2057</v>
      </c>
      <c r="Q1305" s="32">
        <f>M1305/P1305</f>
        <v>159.84540593096742</v>
      </c>
      <c r="R1305" s="37" t="s">
        <v>2732</v>
      </c>
      <c r="S1305" s="42">
        <f>ABS(O2306-O1305)*100</f>
        <v>0.95101195289402085</v>
      </c>
      <c r="T1305" t="s">
        <v>74</v>
      </c>
      <c r="V1305" s="7">
        <v>80000</v>
      </c>
      <c r="W1305" t="s">
        <v>33</v>
      </c>
      <c r="X1305" s="17" t="s">
        <v>34</v>
      </c>
      <c r="Z1305" t="s">
        <v>2190</v>
      </c>
      <c r="AA1305">
        <v>401</v>
      </c>
      <c r="AB1305">
        <v>62</v>
      </c>
    </row>
    <row r="1306" spans="1:28" x14ac:dyDescent="0.25">
      <c r="A1306" t="s">
        <v>2760</v>
      </c>
      <c r="B1306" t="s">
        <v>2761</v>
      </c>
      <c r="C1306" s="17">
        <v>44389</v>
      </c>
      <c r="D1306" s="7">
        <v>435000</v>
      </c>
      <c r="E1306" t="s">
        <v>29</v>
      </c>
      <c r="F1306" t="s">
        <v>30</v>
      </c>
      <c r="G1306" s="7">
        <v>435000</v>
      </c>
      <c r="H1306" s="7">
        <v>229470</v>
      </c>
      <c r="I1306" s="12">
        <f>H1306/G1306*100</f>
        <v>52.751724137931035</v>
      </c>
      <c r="J1306" s="12">
        <f t="shared" si="20"/>
        <v>3.074310466331319</v>
      </c>
      <c r="K1306" s="7">
        <v>458931</v>
      </c>
      <c r="L1306" s="7">
        <v>78770</v>
      </c>
      <c r="M1306" s="7">
        <f>G1306-L1306</f>
        <v>356230</v>
      </c>
      <c r="N1306" s="7">
        <v>279530.15625</v>
      </c>
      <c r="O1306" s="22">
        <f>M1306/N1306</f>
        <v>1.2743884408714847</v>
      </c>
      <c r="P1306" s="27">
        <v>2708</v>
      </c>
      <c r="Q1306" s="32">
        <f>M1306/P1306</f>
        <v>131.54726735598229</v>
      </c>
      <c r="R1306" s="37" t="s">
        <v>2732</v>
      </c>
      <c r="S1306" s="42">
        <f>ABS(O2306-O1306)*100</f>
        <v>10.396834917488974</v>
      </c>
      <c r="T1306" t="s">
        <v>32</v>
      </c>
      <c r="V1306" s="7">
        <v>70000</v>
      </c>
      <c r="W1306" t="s">
        <v>33</v>
      </c>
      <c r="X1306" s="17" t="s">
        <v>34</v>
      </c>
      <c r="Z1306" t="s">
        <v>2190</v>
      </c>
      <c r="AA1306">
        <v>401</v>
      </c>
      <c r="AB1306">
        <v>66</v>
      </c>
    </row>
    <row r="1307" spans="1:28" x14ac:dyDescent="0.25">
      <c r="A1307" t="s">
        <v>2762</v>
      </c>
      <c r="B1307" t="s">
        <v>2763</v>
      </c>
      <c r="C1307" s="17">
        <v>44512</v>
      </c>
      <c r="D1307" s="7">
        <v>385000</v>
      </c>
      <c r="E1307" t="s">
        <v>29</v>
      </c>
      <c r="F1307" t="s">
        <v>30</v>
      </c>
      <c r="G1307" s="7">
        <v>385000</v>
      </c>
      <c r="H1307" s="7">
        <v>191000</v>
      </c>
      <c r="I1307" s="12">
        <f>H1307/G1307*100</f>
        <v>49.61038961038961</v>
      </c>
      <c r="J1307" s="12">
        <f t="shared" si="20"/>
        <v>6.7024061210105401E-2</v>
      </c>
      <c r="K1307" s="7">
        <v>382004</v>
      </c>
      <c r="L1307" s="7">
        <v>76198</v>
      </c>
      <c r="M1307" s="7">
        <f>G1307-L1307</f>
        <v>308802</v>
      </c>
      <c r="N1307" s="7">
        <v>224857.359375</v>
      </c>
      <c r="O1307" s="22">
        <f>M1307/N1307</f>
        <v>1.3733239635043633</v>
      </c>
      <c r="P1307" s="27">
        <v>2179</v>
      </c>
      <c r="Q1307" s="32">
        <f>M1307/P1307</f>
        <v>141.71730151445618</v>
      </c>
      <c r="R1307" s="37" t="s">
        <v>2732</v>
      </c>
      <c r="S1307" s="42">
        <f>ABS(O2306-O1307)*100</f>
        <v>0.50328265420112039</v>
      </c>
      <c r="T1307" t="s">
        <v>32</v>
      </c>
      <c r="V1307" s="7">
        <v>70000</v>
      </c>
      <c r="W1307" t="s">
        <v>33</v>
      </c>
      <c r="X1307" s="17" t="s">
        <v>34</v>
      </c>
      <c r="Z1307" t="s">
        <v>2190</v>
      </c>
      <c r="AA1307">
        <v>401</v>
      </c>
      <c r="AB1307">
        <v>63</v>
      </c>
    </row>
    <row r="1308" spans="1:28" x14ac:dyDescent="0.25">
      <c r="A1308" t="s">
        <v>2764</v>
      </c>
      <c r="B1308" t="s">
        <v>2765</v>
      </c>
      <c r="C1308" s="17">
        <v>44813</v>
      </c>
      <c r="D1308" s="7">
        <v>485000</v>
      </c>
      <c r="E1308" t="s">
        <v>29</v>
      </c>
      <c r="F1308" t="s">
        <v>30</v>
      </c>
      <c r="G1308" s="7">
        <v>485000</v>
      </c>
      <c r="H1308" s="7">
        <v>269930</v>
      </c>
      <c r="I1308" s="12">
        <f>H1308/G1308*100</f>
        <v>55.655670103092781</v>
      </c>
      <c r="J1308" s="12">
        <f t="shared" si="20"/>
        <v>5.9782564314930653</v>
      </c>
      <c r="K1308" s="7">
        <v>539863</v>
      </c>
      <c r="L1308" s="7">
        <v>77160</v>
      </c>
      <c r="M1308" s="7">
        <f>G1308-L1308</f>
        <v>407840</v>
      </c>
      <c r="N1308" s="7">
        <v>340222.78125</v>
      </c>
      <c r="O1308" s="22">
        <f>M1308/N1308</f>
        <v>1.1987439480142101</v>
      </c>
      <c r="P1308" s="27">
        <v>3758</v>
      </c>
      <c r="Q1308" s="32">
        <f>M1308/P1308</f>
        <v>108.52581160191592</v>
      </c>
      <c r="R1308" s="37" t="s">
        <v>2732</v>
      </c>
      <c r="S1308" s="42">
        <f>ABS(O2306-O1308)*100</f>
        <v>17.961284203216433</v>
      </c>
      <c r="T1308" t="s">
        <v>32</v>
      </c>
      <c r="V1308" s="7">
        <v>70000</v>
      </c>
      <c r="W1308" t="s">
        <v>33</v>
      </c>
      <c r="X1308" s="17" t="s">
        <v>34</v>
      </c>
      <c r="Z1308" t="s">
        <v>2190</v>
      </c>
      <c r="AA1308">
        <v>401</v>
      </c>
      <c r="AB1308">
        <v>64</v>
      </c>
    </row>
    <row r="1309" spans="1:28" x14ac:dyDescent="0.25">
      <c r="A1309" t="s">
        <v>2766</v>
      </c>
      <c r="B1309" t="s">
        <v>2767</v>
      </c>
      <c r="C1309" s="17">
        <v>44349</v>
      </c>
      <c r="D1309" s="7">
        <v>378000</v>
      </c>
      <c r="E1309" t="s">
        <v>29</v>
      </c>
      <c r="F1309" t="s">
        <v>30</v>
      </c>
      <c r="G1309" s="7">
        <v>378000</v>
      </c>
      <c r="H1309" s="7">
        <v>193460</v>
      </c>
      <c r="I1309" s="12">
        <f>H1309/G1309*100</f>
        <v>51.179894179894184</v>
      </c>
      <c r="J1309" s="12">
        <f t="shared" si="20"/>
        <v>1.5024805082944681</v>
      </c>
      <c r="K1309" s="7">
        <v>386910</v>
      </c>
      <c r="L1309" s="7">
        <v>79084</v>
      </c>
      <c r="M1309" s="7">
        <f>G1309-L1309</f>
        <v>298916</v>
      </c>
      <c r="N1309" s="7">
        <v>226342.640625</v>
      </c>
      <c r="O1309" s="22">
        <f>M1309/N1309</f>
        <v>1.3206349416733991</v>
      </c>
      <c r="P1309" s="27">
        <v>2170</v>
      </c>
      <c r="Q1309" s="32">
        <f>M1309/P1309</f>
        <v>137.74930875576038</v>
      </c>
      <c r="R1309" s="37" t="s">
        <v>2732</v>
      </c>
      <c r="S1309" s="42">
        <f>ABS(O2306-O1309)*100</f>
        <v>5.7721848372975337</v>
      </c>
      <c r="T1309" t="s">
        <v>32</v>
      </c>
      <c r="V1309" s="7">
        <v>70000</v>
      </c>
      <c r="W1309" t="s">
        <v>33</v>
      </c>
      <c r="X1309" s="17" t="s">
        <v>34</v>
      </c>
      <c r="Z1309" t="s">
        <v>2190</v>
      </c>
      <c r="AA1309">
        <v>401</v>
      </c>
      <c r="AB1309">
        <v>62</v>
      </c>
    </row>
    <row r="1310" spans="1:28" x14ac:dyDescent="0.25">
      <c r="A1310" t="s">
        <v>2768</v>
      </c>
      <c r="B1310" t="s">
        <v>2769</v>
      </c>
      <c r="C1310" s="17">
        <v>44370</v>
      </c>
      <c r="D1310" s="7">
        <v>441500</v>
      </c>
      <c r="E1310" t="s">
        <v>29</v>
      </c>
      <c r="F1310" t="s">
        <v>30</v>
      </c>
      <c r="G1310" s="7">
        <v>441500</v>
      </c>
      <c r="H1310" s="7">
        <v>249520</v>
      </c>
      <c r="I1310" s="12">
        <f>H1310/G1310*100</f>
        <v>56.516421291053234</v>
      </c>
      <c r="J1310" s="12">
        <f t="shared" si="20"/>
        <v>6.8390076194535183</v>
      </c>
      <c r="K1310" s="7">
        <v>499043</v>
      </c>
      <c r="L1310" s="7">
        <v>100288</v>
      </c>
      <c r="M1310" s="7">
        <f>G1310-L1310</f>
        <v>341212</v>
      </c>
      <c r="N1310" s="7">
        <v>260624.1875</v>
      </c>
      <c r="O1310" s="22">
        <f>M1310/N1310</f>
        <v>1.3092107961008033</v>
      </c>
      <c r="P1310" s="27">
        <v>2973</v>
      </c>
      <c r="Q1310" s="32">
        <f>M1310/P1310</f>
        <v>114.77026572485704</v>
      </c>
      <c r="R1310" s="37" t="s">
        <v>2745</v>
      </c>
      <c r="S1310" s="42">
        <f>ABS(O2306-O1310)*100</f>
        <v>6.9145993945571194</v>
      </c>
      <c r="T1310" t="s">
        <v>32</v>
      </c>
      <c r="V1310" s="7">
        <v>80000</v>
      </c>
      <c r="W1310" t="s">
        <v>33</v>
      </c>
      <c r="X1310" s="17" t="s">
        <v>34</v>
      </c>
      <c r="Z1310" t="s">
        <v>2190</v>
      </c>
      <c r="AA1310">
        <v>401</v>
      </c>
      <c r="AB1310">
        <v>58</v>
      </c>
    </row>
    <row r="1311" spans="1:28" x14ac:dyDescent="0.25">
      <c r="A1311" t="s">
        <v>2770</v>
      </c>
      <c r="B1311" t="s">
        <v>2771</v>
      </c>
      <c r="C1311" s="17">
        <v>44462</v>
      </c>
      <c r="D1311" s="7">
        <v>405000</v>
      </c>
      <c r="E1311" t="s">
        <v>29</v>
      </c>
      <c r="F1311" t="s">
        <v>30</v>
      </c>
      <c r="G1311" s="7">
        <v>405000</v>
      </c>
      <c r="H1311" s="7">
        <v>195870</v>
      </c>
      <c r="I1311" s="12">
        <f>H1311/G1311*100</f>
        <v>48.36296296296296</v>
      </c>
      <c r="J1311" s="12">
        <f t="shared" si="20"/>
        <v>1.3144507086367554</v>
      </c>
      <c r="K1311" s="7">
        <v>391745</v>
      </c>
      <c r="L1311" s="7">
        <v>76198</v>
      </c>
      <c r="M1311" s="7">
        <f>G1311-L1311</f>
        <v>328802</v>
      </c>
      <c r="N1311" s="7">
        <v>232019.859375</v>
      </c>
      <c r="O1311" s="22">
        <f>M1311/N1311</f>
        <v>1.4171286927149487</v>
      </c>
      <c r="P1311" s="27">
        <v>2272</v>
      </c>
      <c r="Q1311" s="32">
        <f>M1311/P1311</f>
        <v>144.71919014084506</v>
      </c>
      <c r="R1311" s="37" t="s">
        <v>2732</v>
      </c>
      <c r="S1311" s="42">
        <f>ABS(O2306-O1311)*100</f>
        <v>3.8771902668574221</v>
      </c>
      <c r="T1311" t="s">
        <v>32</v>
      </c>
      <c r="V1311" s="7">
        <v>70000</v>
      </c>
      <c r="W1311" t="s">
        <v>33</v>
      </c>
      <c r="X1311" s="17" t="s">
        <v>34</v>
      </c>
      <c r="Z1311" t="s">
        <v>2190</v>
      </c>
      <c r="AA1311">
        <v>401</v>
      </c>
      <c r="AB1311">
        <v>62</v>
      </c>
    </row>
    <row r="1312" spans="1:28" x14ac:dyDescent="0.25">
      <c r="A1312" t="s">
        <v>2772</v>
      </c>
      <c r="B1312" t="s">
        <v>2773</v>
      </c>
      <c r="C1312" s="17">
        <v>44735</v>
      </c>
      <c r="D1312" s="7">
        <v>409900</v>
      </c>
      <c r="E1312" t="s">
        <v>29</v>
      </c>
      <c r="F1312" t="s">
        <v>30</v>
      </c>
      <c r="G1312" s="7">
        <v>409900</v>
      </c>
      <c r="H1312" s="7">
        <v>228570</v>
      </c>
      <c r="I1312" s="12">
        <f>H1312/G1312*100</f>
        <v>55.762381068553303</v>
      </c>
      <c r="J1312" s="12">
        <f t="shared" si="20"/>
        <v>6.0849673969535871</v>
      </c>
      <c r="K1312" s="7">
        <v>457147</v>
      </c>
      <c r="L1312" s="7">
        <v>81486</v>
      </c>
      <c r="M1312" s="7">
        <f>G1312-L1312</f>
        <v>328414</v>
      </c>
      <c r="N1312" s="7">
        <v>276221.3125</v>
      </c>
      <c r="O1312" s="22">
        <f>M1312/N1312</f>
        <v>1.188952427412711</v>
      </c>
      <c r="P1312" s="27">
        <v>2498</v>
      </c>
      <c r="Q1312" s="32">
        <f>M1312/P1312</f>
        <v>131.47077662129703</v>
      </c>
      <c r="R1312" s="37" t="s">
        <v>2732</v>
      </c>
      <c r="S1312" s="42">
        <f>ABS(O2306-O1312)*100</f>
        <v>18.940436263366344</v>
      </c>
      <c r="T1312" t="s">
        <v>32</v>
      </c>
      <c r="V1312" s="7">
        <v>70000</v>
      </c>
      <c r="W1312" t="s">
        <v>33</v>
      </c>
      <c r="X1312" s="17" t="s">
        <v>34</v>
      </c>
      <c r="Z1312" t="s">
        <v>2190</v>
      </c>
      <c r="AA1312">
        <v>401</v>
      </c>
      <c r="AB1312">
        <v>64</v>
      </c>
    </row>
    <row r="1313" spans="1:28" x14ac:dyDescent="0.25">
      <c r="A1313" t="s">
        <v>2774</v>
      </c>
      <c r="B1313" t="s">
        <v>2775</v>
      </c>
      <c r="C1313" s="17">
        <v>44363</v>
      </c>
      <c r="D1313" s="7">
        <v>449000</v>
      </c>
      <c r="E1313" t="s">
        <v>29</v>
      </c>
      <c r="F1313" t="s">
        <v>30</v>
      </c>
      <c r="G1313" s="7">
        <v>449000</v>
      </c>
      <c r="H1313" s="7">
        <v>206050</v>
      </c>
      <c r="I1313" s="12">
        <f>H1313/G1313*100</f>
        <v>45.890868596881958</v>
      </c>
      <c r="J1313" s="12">
        <f t="shared" si="20"/>
        <v>3.7865450747177576</v>
      </c>
      <c r="K1313" s="7">
        <v>412106</v>
      </c>
      <c r="L1313" s="7">
        <v>79084</v>
      </c>
      <c r="M1313" s="7">
        <f>G1313-L1313</f>
        <v>369916</v>
      </c>
      <c r="N1313" s="7">
        <v>244869.125</v>
      </c>
      <c r="O1313" s="22">
        <f>M1313/N1313</f>
        <v>1.5106681987776123</v>
      </c>
      <c r="P1313" s="27">
        <v>2336</v>
      </c>
      <c r="Q1313" s="32">
        <f>M1313/P1313</f>
        <v>158.35445205479451</v>
      </c>
      <c r="R1313" s="37" t="s">
        <v>2732</v>
      </c>
      <c r="S1313" s="42">
        <f>ABS(O2306-O1313)*100</f>
        <v>13.231140873123781</v>
      </c>
      <c r="T1313" t="s">
        <v>32</v>
      </c>
      <c r="V1313" s="7">
        <v>70000</v>
      </c>
      <c r="W1313" t="s">
        <v>33</v>
      </c>
      <c r="X1313" s="17" t="s">
        <v>34</v>
      </c>
      <c r="Z1313" t="s">
        <v>2190</v>
      </c>
      <c r="AA1313">
        <v>401</v>
      </c>
      <c r="AB1313">
        <v>64</v>
      </c>
    </row>
    <row r="1314" spans="1:28" x14ac:dyDescent="0.25">
      <c r="A1314" t="s">
        <v>2776</v>
      </c>
      <c r="B1314" t="s">
        <v>2777</v>
      </c>
      <c r="C1314" s="17">
        <v>44923</v>
      </c>
      <c r="D1314" s="7">
        <v>475000</v>
      </c>
      <c r="E1314" t="s">
        <v>29</v>
      </c>
      <c r="F1314" t="s">
        <v>30</v>
      </c>
      <c r="G1314" s="7">
        <v>475000</v>
      </c>
      <c r="H1314" s="7">
        <v>269930</v>
      </c>
      <c r="I1314" s="12">
        <f>H1314/G1314*100</f>
        <v>56.827368421052626</v>
      </c>
      <c r="J1314" s="12">
        <f t="shared" si="20"/>
        <v>7.1499547494529097</v>
      </c>
      <c r="K1314" s="7">
        <v>539860</v>
      </c>
      <c r="L1314" s="7">
        <v>92549</v>
      </c>
      <c r="M1314" s="7">
        <f>G1314-L1314</f>
        <v>382451</v>
      </c>
      <c r="N1314" s="7">
        <v>292360.125</v>
      </c>
      <c r="O1314" s="22">
        <f>M1314/N1314</f>
        <v>1.3081503505308736</v>
      </c>
      <c r="P1314" s="27">
        <v>3647</v>
      </c>
      <c r="Q1314" s="32">
        <f>M1314/P1314</f>
        <v>104.86728818206745</v>
      </c>
      <c r="R1314" s="37" t="s">
        <v>2745</v>
      </c>
      <c r="S1314" s="42">
        <f>ABS(O2306-O1314)*100</f>
        <v>7.0206439515500874</v>
      </c>
      <c r="T1314" t="s">
        <v>32</v>
      </c>
      <c r="V1314" s="7">
        <v>80000</v>
      </c>
      <c r="W1314" t="s">
        <v>33</v>
      </c>
      <c r="X1314" s="17" t="s">
        <v>34</v>
      </c>
      <c r="Z1314" t="s">
        <v>2190</v>
      </c>
      <c r="AA1314">
        <v>401</v>
      </c>
      <c r="AB1314">
        <v>56</v>
      </c>
    </row>
    <row r="1315" spans="1:28" x14ac:dyDescent="0.25">
      <c r="A1315" t="s">
        <v>2778</v>
      </c>
      <c r="B1315" t="s">
        <v>2779</v>
      </c>
      <c r="C1315" s="17">
        <v>44799</v>
      </c>
      <c r="D1315" s="7">
        <v>502500</v>
      </c>
      <c r="E1315" t="s">
        <v>29</v>
      </c>
      <c r="F1315" t="s">
        <v>30</v>
      </c>
      <c r="G1315" s="7">
        <v>502500</v>
      </c>
      <c r="H1315" s="7">
        <v>215790</v>
      </c>
      <c r="I1315" s="12">
        <f>H1315/G1315*100</f>
        <v>42.943283582089556</v>
      </c>
      <c r="J1315" s="12">
        <f t="shared" si="20"/>
        <v>6.7341300895101597</v>
      </c>
      <c r="K1315" s="7">
        <v>431575</v>
      </c>
      <c r="L1315" s="7">
        <v>78361</v>
      </c>
      <c r="M1315" s="7">
        <f>G1315-L1315</f>
        <v>424139</v>
      </c>
      <c r="N1315" s="7">
        <v>259716.171875</v>
      </c>
      <c r="O1315" s="22">
        <f>M1315/N1315</f>
        <v>1.6330865996443835</v>
      </c>
      <c r="P1315" s="27">
        <v>2603</v>
      </c>
      <c r="Q1315" s="32">
        <f>M1315/P1315</f>
        <v>162.94237418363426</v>
      </c>
      <c r="R1315" s="37" t="s">
        <v>2732</v>
      </c>
      <c r="S1315" s="42">
        <f>ABS(O2306-O1315)*100</f>
        <v>25.472980959800907</v>
      </c>
      <c r="T1315" t="s">
        <v>32</v>
      </c>
      <c r="V1315" s="7">
        <v>70000</v>
      </c>
      <c r="W1315" t="s">
        <v>33</v>
      </c>
      <c r="X1315" s="17" t="s">
        <v>34</v>
      </c>
      <c r="Z1315" t="s">
        <v>2190</v>
      </c>
      <c r="AA1315">
        <v>401</v>
      </c>
      <c r="AB1315">
        <v>64</v>
      </c>
    </row>
    <row r="1316" spans="1:28" x14ac:dyDescent="0.25">
      <c r="A1316" t="s">
        <v>2780</v>
      </c>
      <c r="B1316" t="s">
        <v>2781</v>
      </c>
      <c r="C1316" s="17">
        <v>44600</v>
      </c>
      <c r="D1316" s="7">
        <v>380000</v>
      </c>
      <c r="E1316" t="s">
        <v>29</v>
      </c>
      <c r="F1316" t="s">
        <v>30</v>
      </c>
      <c r="G1316" s="7">
        <v>380000</v>
      </c>
      <c r="H1316" s="7">
        <v>212970</v>
      </c>
      <c r="I1316" s="12">
        <f>H1316/G1316*100</f>
        <v>56.044736842105259</v>
      </c>
      <c r="J1316" s="12">
        <f t="shared" si="20"/>
        <v>6.3673231705055429</v>
      </c>
      <c r="K1316" s="7">
        <v>425931</v>
      </c>
      <c r="L1316" s="7">
        <v>79084</v>
      </c>
      <c r="M1316" s="7">
        <f>G1316-L1316</f>
        <v>300916</v>
      </c>
      <c r="N1316" s="7">
        <v>255034.5625</v>
      </c>
      <c r="O1316" s="22">
        <f>M1316/N1316</f>
        <v>1.1799028219949601</v>
      </c>
      <c r="P1316" s="27">
        <v>2548</v>
      </c>
      <c r="Q1316" s="32">
        <f>M1316/P1316</f>
        <v>118.09890109890109</v>
      </c>
      <c r="R1316" s="37" t="s">
        <v>2732</v>
      </c>
      <c r="S1316" s="42">
        <f>ABS(O2306-O1316)*100</f>
        <v>19.845396805141434</v>
      </c>
      <c r="T1316" t="s">
        <v>32</v>
      </c>
      <c r="V1316" s="7">
        <v>70000</v>
      </c>
      <c r="W1316" t="s">
        <v>33</v>
      </c>
      <c r="X1316" s="17" t="s">
        <v>34</v>
      </c>
      <c r="Z1316" t="s">
        <v>2190</v>
      </c>
      <c r="AA1316">
        <v>401</v>
      </c>
      <c r="AB1316">
        <v>64</v>
      </c>
    </row>
    <row r="1317" spans="1:28" x14ac:dyDescent="0.25">
      <c r="A1317" t="s">
        <v>2782</v>
      </c>
      <c r="B1317" t="s">
        <v>2783</v>
      </c>
      <c r="C1317" s="17">
        <v>44869</v>
      </c>
      <c r="D1317" s="7">
        <v>388000</v>
      </c>
      <c r="E1317" t="s">
        <v>29</v>
      </c>
      <c r="F1317" t="s">
        <v>30</v>
      </c>
      <c r="G1317" s="7">
        <v>388000</v>
      </c>
      <c r="H1317" s="7">
        <v>198280</v>
      </c>
      <c r="I1317" s="12">
        <f>H1317/G1317*100</f>
        <v>51.103092783505154</v>
      </c>
      <c r="J1317" s="12">
        <f t="shared" si="20"/>
        <v>1.4256791119054384</v>
      </c>
      <c r="K1317" s="7">
        <v>396566</v>
      </c>
      <c r="L1317" s="7">
        <v>79084</v>
      </c>
      <c r="M1317" s="7">
        <f>G1317-L1317</f>
        <v>308916</v>
      </c>
      <c r="N1317" s="7">
        <v>233442.640625</v>
      </c>
      <c r="O1317" s="22">
        <f>M1317/N1317</f>
        <v>1.3233057986875658</v>
      </c>
      <c r="P1317" s="27">
        <v>2240</v>
      </c>
      <c r="Q1317" s="32">
        <f>M1317/P1317</f>
        <v>137.90892857142856</v>
      </c>
      <c r="R1317" s="37" t="s">
        <v>2732</v>
      </c>
      <c r="S1317" s="42">
        <f>ABS(O2306-O1317)*100</f>
        <v>5.5050991358808643</v>
      </c>
      <c r="T1317" t="s">
        <v>32</v>
      </c>
      <c r="V1317" s="7">
        <v>70000</v>
      </c>
      <c r="W1317" t="s">
        <v>33</v>
      </c>
      <c r="X1317" s="17" t="s">
        <v>34</v>
      </c>
      <c r="Z1317" t="s">
        <v>2190</v>
      </c>
      <c r="AA1317">
        <v>401</v>
      </c>
      <c r="AB1317">
        <v>64</v>
      </c>
    </row>
    <row r="1318" spans="1:28" x14ac:dyDescent="0.25">
      <c r="A1318" t="s">
        <v>2784</v>
      </c>
      <c r="B1318" t="s">
        <v>2785</v>
      </c>
      <c r="C1318" s="17">
        <v>44295</v>
      </c>
      <c r="D1318" s="7">
        <v>375000</v>
      </c>
      <c r="E1318" t="s">
        <v>29</v>
      </c>
      <c r="F1318" t="s">
        <v>30</v>
      </c>
      <c r="G1318" s="7">
        <v>375000</v>
      </c>
      <c r="H1318" s="7">
        <v>180210</v>
      </c>
      <c r="I1318" s="12">
        <f>H1318/G1318*100</f>
        <v>48.055999999999997</v>
      </c>
      <c r="J1318" s="12">
        <f t="shared" si="20"/>
        <v>1.6214136715997185</v>
      </c>
      <c r="K1318" s="7">
        <v>360422</v>
      </c>
      <c r="L1318" s="7">
        <v>77796</v>
      </c>
      <c r="M1318" s="7">
        <f>G1318-L1318</f>
        <v>297204</v>
      </c>
      <c r="N1318" s="7">
        <v>184722.875</v>
      </c>
      <c r="O1318" s="22">
        <f>M1318/N1318</f>
        <v>1.6089182241235689</v>
      </c>
      <c r="P1318" s="27">
        <v>2256</v>
      </c>
      <c r="Q1318" s="32">
        <f>M1318/P1318</f>
        <v>131.73936170212767</v>
      </c>
      <c r="R1318" s="37" t="s">
        <v>2745</v>
      </c>
      <c r="S1318" s="42">
        <f>ABS(O2306-O1318)*100</f>
        <v>23.056143407719443</v>
      </c>
      <c r="T1318" t="s">
        <v>74</v>
      </c>
      <c r="V1318" s="7">
        <v>70000</v>
      </c>
      <c r="W1318" t="s">
        <v>33</v>
      </c>
      <c r="X1318" s="17" t="s">
        <v>34</v>
      </c>
      <c r="Z1318" t="s">
        <v>2190</v>
      </c>
      <c r="AA1318">
        <v>401</v>
      </c>
      <c r="AB1318">
        <v>50</v>
      </c>
    </row>
    <row r="1319" spans="1:28" x14ac:dyDescent="0.25">
      <c r="A1319" t="s">
        <v>2786</v>
      </c>
      <c r="B1319" t="s">
        <v>2787</v>
      </c>
      <c r="C1319" s="17">
        <v>44420</v>
      </c>
      <c r="D1319" s="7">
        <v>455000</v>
      </c>
      <c r="E1319" t="s">
        <v>29</v>
      </c>
      <c r="F1319" t="s">
        <v>30</v>
      </c>
      <c r="G1319" s="7">
        <v>455000</v>
      </c>
      <c r="H1319" s="7">
        <v>188390</v>
      </c>
      <c r="I1319" s="12">
        <f>H1319/G1319*100</f>
        <v>41.404395604395603</v>
      </c>
      <c r="J1319" s="12">
        <f t="shared" si="20"/>
        <v>8.2730180672041129</v>
      </c>
      <c r="K1319" s="7">
        <v>376778</v>
      </c>
      <c r="L1319" s="7">
        <v>76727</v>
      </c>
      <c r="M1319" s="7">
        <f>G1319-L1319</f>
        <v>378273</v>
      </c>
      <c r="N1319" s="7">
        <v>196111.765625</v>
      </c>
      <c r="O1319" s="22">
        <f>M1319/N1319</f>
        <v>1.9288643840131661</v>
      </c>
      <c r="P1319" s="27">
        <v>2410</v>
      </c>
      <c r="Q1319" s="32">
        <f>M1319/P1319</f>
        <v>156.9597510373444</v>
      </c>
      <c r="R1319" s="37" t="s">
        <v>2745</v>
      </c>
      <c r="S1319" s="42">
        <f>ABS(O2306-O1319)*100</f>
        <v>55.050759396679162</v>
      </c>
      <c r="T1319" t="s">
        <v>32</v>
      </c>
      <c r="V1319" s="7">
        <v>70000</v>
      </c>
      <c r="W1319" t="s">
        <v>33</v>
      </c>
      <c r="X1319" s="17" t="s">
        <v>34</v>
      </c>
      <c r="Z1319" t="s">
        <v>2190</v>
      </c>
      <c r="AA1319">
        <v>401</v>
      </c>
      <c r="AB1319">
        <v>53</v>
      </c>
    </row>
    <row r="1320" spans="1:28" x14ac:dyDescent="0.25">
      <c r="A1320" t="s">
        <v>2788</v>
      </c>
      <c r="B1320" t="s">
        <v>2789</v>
      </c>
      <c r="C1320" s="17">
        <v>44673</v>
      </c>
      <c r="D1320" s="7">
        <v>455000</v>
      </c>
      <c r="E1320" t="s">
        <v>29</v>
      </c>
      <c r="F1320" t="s">
        <v>30</v>
      </c>
      <c r="G1320" s="7">
        <v>455000</v>
      </c>
      <c r="H1320" s="7">
        <v>226160</v>
      </c>
      <c r="I1320" s="12">
        <f>H1320/G1320*100</f>
        <v>49.705494505494507</v>
      </c>
      <c r="J1320" s="12">
        <f t="shared" si="20"/>
        <v>2.8080833894790658E-2</v>
      </c>
      <c r="K1320" s="7">
        <v>452316</v>
      </c>
      <c r="L1320" s="7">
        <v>86799</v>
      </c>
      <c r="M1320" s="7">
        <f>G1320-L1320</f>
        <v>368201</v>
      </c>
      <c r="N1320" s="7">
        <v>238900</v>
      </c>
      <c r="O1320" s="22">
        <f>M1320/N1320</f>
        <v>1.5412348262871494</v>
      </c>
      <c r="P1320" s="27">
        <v>2789</v>
      </c>
      <c r="Q1320" s="32">
        <f>M1320/P1320</f>
        <v>132.01900322696306</v>
      </c>
      <c r="R1320" s="37" t="s">
        <v>2745</v>
      </c>
      <c r="S1320" s="42">
        <f>ABS(O2306-O1320)*100</f>
        <v>16.28780362407749</v>
      </c>
      <c r="T1320" t="s">
        <v>32</v>
      </c>
      <c r="V1320" s="7">
        <v>80000</v>
      </c>
      <c r="W1320" t="s">
        <v>33</v>
      </c>
      <c r="X1320" s="17" t="s">
        <v>34</v>
      </c>
      <c r="Z1320" t="s">
        <v>2190</v>
      </c>
      <c r="AA1320">
        <v>401</v>
      </c>
      <c r="AB1320">
        <v>56</v>
      </c>
    </row>
    <row r="1321" spans="1:28" x14ac:dyDescent="0.25">
      <c r="A1321" t="s">
        <v>2790</v>
      </c>
      <c r="B1321" t="s">
        <v>2791</v>
      </c>
      <c r="C1321" s="17">
        <v>44671</v>
      </c>
      <c r="D1321" s="7">
        <v>400000</v>
      </c>
      <c r="E1321" t="s">
        <v>29</v>
      </c>
      <c r="F1321" t="s">
        <v>30</v>
      </c>
      <c r="G1321" s="7">
        <v>400000</v>
      </c>
      <c r="H1321" s="7">
        <v>211920</v>
      </c>
      <c r="I1321" s="12">
        <f>H1321/G1321*100</f>
        <v>52.980000000000004</v>
      </c>
      <c r="J1321" s="12">
        <f t="shared" si="20"/>
        <v>3.3025863284002881</v>
      </c>
      <c r="K1321" s="7">
        <v>423841</v>
      </c>
      <c r="L1321" s="7">
        <v>86924</v>
      </c>
      <c r="M1321" s="7">
        <f>G1321-L1321</f>
        <v>313076</v>
      </c>
      <c r="N1321" s="7">
        <v>220207.1875</v>
      </c>
      <c r="O1321" s="22">
        <f>M1321/N1321</f>
        <v>1.4217337933168053</v>
      </c>
      <c r="P1321" s="27">
        <v>2832</v>
      </c>
      <c r="Q1321" s="32">
        <f>M1321/P1321</f>
        <v>110.54943502824858</v>
      </c>
      <c r="R1321" s="37" t="s">
        <v>2745</v>
      </c>
      <c r="S1321" s="42">
        <f>ABS(O2306-O1321)*100</f>
        <v>4.3377003270430814</v>
      </c>
      <c r="T1321" t="s">
        <v>156</v>
      </c>
      <c r="V1321" s="7">
        <v>80000</v>
      </c>
      <c r="W1321" t="s">
        <v>33</v>
      </c>
      <c r="X1321" s="17" t="s">
        <v>34</v>
      </c>
      <c r="Z1321" t="s">
        <v>2190</v>
      </c>
      <c r="AA1321">
        <v>401</v>
      </c>
      <c r="AB1321">
        <v>53</v>
      </c>
    </row>
    <row r="1322" spans="1:28" x14ac:dyDescent="0.25">
      <c r="A1322" t="s">
        <v>2792</v>
      </c>
      <c r="B1322" t="s">
        <v>2793</v>
      </c>
      <c r="C1322" s="17">
        <v>44439</v>
      </c>
      <c r="D1322" s="7">
        <v>397000</v>
      </c>
      <c r="E1322" t="s">
        <v>29</v>
      </c>
      <c r="F1322" t="s">
        <v>30</v>
      </c>
      <c r="G1322" s="7">
        <v>397000</v>
      </c>
      <c r="H1322" s="7">
        <v>223210</v>
      </c>
      <c r="I1322" s="12">
        <f>H1322/G1322*100</f>
        <v>56.224181360201506</v>
      </c>
      <c r="J1322" s="12">
        <f t="shared" si="20"/>
        <v>6.5467676886017898</v>
      </c>
      <c r="K1322" s="7">
        <v>446413</v>
      </c>
      <c r="L1322" s="7">
        <v>87183</v>
      </c>
      <c r="M1322" s="7">
        <f>G1322-L1322</f>
        <v>309817</v>
      </c>
      <c r="N1322" s="7">
        <v>234790.84375</v>
      </c>
      <c r="O1322" s="22">
        <f>M1322/N1322</f>
        <v>1.3195446425921369</v>
      </c>
      <c r="P1322" s="27">
        <v>2723</v>
      </c>
      <c r="Q1322" s="32">
        <f>M1322/P1322</f>
        <v>113.77781858244583</v>
      </c>
      <c r="R1322" s="37" t="s">
        <v>2745</v>
      </c>
      <c r="S1322" s="42">
        <f>ABS(O2306-O1322)*100</f>
        <v>5.8812147454237573</v>
      </c>
      <c r="T1322" t="s">
        <v>32</v>
      </c>
      <c r="V1322" s="7">
        <v>80000</v>
      </c>
      <c r="W1322" t="s">
        <v>33</v>
      </c>
      <c r="X1322" s="17" t="s">
        <v>34</v>
      </c>
      <c r="Z1322" t="s">
        <v>2190</v>
      </c>
      <c r="AA1322">
        <v>401</v>
      </c>
      <c r="AB1322">
        <v>56</v>
      </c>
    </row>
    <row r="1323" spans="1:28" x14ac:dyDescent="0.25">
      <c r="A1323" t="s">
        <v>2794</v>
      </c>
      <c r="B1323" t="s">
        <v>2795</v>
      </c>
      <c r="C1323" s="17">
        <v>44469</v>
      </c>
      <c r="D1323" s="7">
        <v>350000</v>
      </c>
      <c r="E1323" t="s">
        <v>29</v>
      </c>
      <c r="F1323" t="s">
        <v>30</v>
      </c>
      <c r="G1323" s="7">
        <v>350000</v>
      </c>
      <c r="H1323" s="7">
        <v>218330</v>
      </c>
      <c r="I1323" s="12">
        <f>H1323/G1323*100</f>
        <v>62.38</v>
      </c>
      <c r="J1323" s="12">
        <f t="shared" si="20"/>
        <v>12.702586328400287</v>
      </c>
      <c r="K1323" s="7">
        <v>436668</v>
      </c>
      <c r="L1323" s="7">
        <v>99353</v>
      </c>
      <c r="M1323" s="7">
        <f>G1323-L1323</f>
        <v>250647</v>
      </c>
      <c r="N1323" s="7">
        <v>220467.3125</v>
      </c>
      <c r="O1323" s="22">
        <f>M1323/N1323</f>
        <v>1.1368896239436854</v>
      </c>
      <c r="P1323" s="27">
        <v>2738</v>
      </c>
      <c r="Q1323" s="32">
        <f>M1323/P1323</f>
        <v>91.543827611395173</v>
      </c>
      <c r="R1323" s="37" t="s">
        <v>2745</v>
      </c>
      <c r="S1323" s="42">
        <f>ABS(O2306-O1323)*100</f>
        <v>24.146716610268903</v>
      </c>
      <c r="T1323" t="s">
        <v>32</v>
      </c>
      <c r="V1323" s="7">
        <v>80000</v>
      </c>
      <c r="W1323" t="s">
        <v>33</v>
      </c>
      <c r="X1323" s="17" t="s">
        <v>34</v>
      </c>
      <c r="Z1323" t="s">
        <v>2190</v>
      </c>
      <c r="AA1323">
        <v>401</v>
      </c>
      <c r="AB1323">
        <v>53</v>
      </c>
    </row>
    <row r="1324" spans="1:28" x14ac:dyDescent="0.25">
      <c r="A1324" t="s">
        <v>2794</v>
      </c>
      <c r="B1324" t="s">
        <v>2795</v>
      </c>
      <c r="C1324" s="17">
        <v>44799</v>
      </c>
      <c r="D1324" s="7">
        <v>399900</v>
      </c>
      <c r="E1324" t="s">
        <v>29</v>
      </c>
      <c r="F1324" t="s">
        <v>30</v>
      </c>
      <c r="G1324" s="7">
        <v>399900</v>
      </c>
      <c r="H1324" s="7">
        <v>218330</v>
      </c>
      <c r="I1324" s="12">
        <f>H1324/G1324*100</f>
        <v>54.596149037259309</v>
      </c>
      <c r="J1324" s="12">
        <f t="shared" si="20"/>
        <v>4.9187353656595931</v>
      </c>
      <c r="K1324" s="7">
        <v>436668</v>
      </c>
      <c r="L1324" s="7">
        <v>99353</v>
      </c>
      <c r="M1324" s="7">
        <f>G1324-L1324</f>
        <v>300547</v>
      </c>
      <c r="N1324" s="7">
        <v>220467.3125</v>
      </c>
      <c r="O1324" s="22">
        <f>M1324/N1324</f>
        <v>1.3632270316716453</v>
      </c>
      <c r="P1324" s="27">
        <v>2738</v>
      </c>
      <c r="Q1324" s="32">
        <f>M1324/P1324</f>
        <v>109.76880934989043</v>
      </c>
      <c r="R1324" s="37" t="s">
        <v>2745</v>
      </c>
      <c r="S1324" s="42">
        <f>ABS(O2306-O1324)*100</f>
        <v>1.5129758374729185</v>
      </c>
      <c r="T1324" t="s">
        <v>32</v>
      </c>
      <c r="V1324" s="7">
        <v>80000</v>
      </c>
      <c r="W1324" t="s">
        <v>33</v>
      </c>
      <c r="X1324" s="17" t="s">
        <v>34</v>
      </c>
      <c r="Z1324" t="s">
        <v>2190</v>
      </c>
      <c r="AA1324">
        <v>401</v>
      </c>
      <c r="AB1324">
        <v>53</v>
      </c>
    </row>
    <row r="1325" spans="1:28" x14ac:dyDescent="0.25">
      <c r="A1325" t="s">
        <v>2796</v>
      </c>
      <c r="B1325" t="s">
        <v>2797</v>
      </c>
      <c r="C1325" s="17">
        <v>44344</v>
      </c>
      <c r="D1325" s="7">
        <v>476000</v>
      </c>
      <c r="E1325" t="s">
        <v>29</v>
      </c>
      <c r="F1325" t="s">
        <v>30</v>
      </c>
      <c r="G1325" s="7">
        <v>476000</v>
      </c>
      <c r="H1325" s="7">
        <v>245760</v>
      </c>
      <c r="I1325" s="12">
        <f>H1325/G1325*100</f>
        <v>51.630252100840337</v>
      </c>
      <c r="J1325" s="12">
        <f t="shared" si="20"/>
        <v>1.9528384292406216</v>
      </c>
      <c r="K1325" s="7">
        <v>491516</v>
      </c>
      <c r="L1325" s="7">
        <v>87497</v>
      </c>
      <c r="M1325" s="7">
        <f>G1325-L1325</f>
        <v>388503</v>
      </c>
      <c r="N1325" s="7">
        <v>264064.71875</v>
      </c>
      <c r="O1325" s="22">
        <f>M1325/N1325</f>
        <v>1.471241602585351</v>
      </c>
      <c r="P1325" s="27">
        <v>3626</v>
      </c>
      <c r="Q1325" s="32">
        <f>M1325/P1325</f>
        <v>107.14368450082736</v>
      </c>
      <c r="R1325" s="37" t="s">
        <v>2745</v>
      </c>
      <c r="S1325" s="42">
        <f>ABS(O2306-O1325)*100</f>
        <v>9.2884812538976504</v>
      </c>
      <c r="T1325" t="s">
        <v>32</v>
      </c>
      <c r="V1325" s="7">
        <v>80000</v>
      </c>
      <c r="W1325" t="s">
        <v>33</v>
      </c>
      <c r="X1325" s="17" t="s">
        <v>34</v>
      </c>
      <c r="Z1325" t="s">
        <v>2190</v>
      </c>
      <c r="AA1325">
        <v>401</v>
      </c>
      <c r="AB1325">
        <v>53</v>
      </c>
    </row>
    <row r="1326" spans="1:28" x14ac:dyDescent="0.25">
      <c r="A1326" t="s">
        <v>2798</v>
      </c>
      <c r="B1326" t="s">
        <v>2799</v>
      </c>
      <c r="C1326" s="17">
        <v>44650</v>
      </c>
      <c r="D1326" s="7">
        <v>450000</v>
      </c>
      <c r="E1326" t="s">
        <v>29</v>
      </c>
      <c r="F1326" t="s">
        <v>30</v>
      </c>
      <c r="G1326" s="7">
        <v>450000</v>
      </c>
      <c r="H1326" s="7">
        <v>207100</v>
      </c>
      <c r="I1326" s="12">
        <f>H1326/G1326*100</f>
        <v>46.022222222222219</v>
      </c>
      <c r="J1326" s="12">
        <f t="shared" si="20"/>
        <v>3.6551914493774973</v>
      </c>
      <c r="K1326" s="7">
        <v>414205</v>
      </c>
      <c r="L1326" s="7">
        <v>93129</v>
      </c>
      <c r="M1326" s="7">
        <f>G1326-L1326</f>
        <v>356871</v>
      </c>
      <c r="N1326" s="7">
        <v>209853.59375</v>
      </c>
      <c r="O1326" s="22">
        <f>M1326/N1326</f>
        <v>1.7005713060370213</v>
      </c>
      <c r="P1326" s="27">
        <v>2538</v>
      </c>
      <c r="Q1326" s="32">
        <f>M1326/P1326</f>
        <v>140.61111111111111</v>
      </c>
      <c r="R1326" s="37" t="s">
        <v>2745</v>
      </c>
      <c r="S1326" s="42">
        <f>ABS(O2306-O1326)*100</f>
        <v>32.221451599064686</v>
      </c>
      <c r="T1326" t="s">
        <v>32</v>
      </c>
      <c r="V1326" s="7">
        <v>80000</v>
      </c>
      <c r="W1326" t="s">
        <v>33</v>
      </c>
      <c r="X1326" s="17" t="s">
        <v>34</v>
      </c>
      <c r="Z1326" t="s">
        <v>2190</v>
      </c>
      <c r="AA1326">
        <v>401</v>
      </c>
      <c r="AB1326">
        <v>53</v>
      </c>
    </row>
    <row r="1327" spans="1:28" x14ac:dyDescent="0.25">
      <c r="A1327" t="s">
        <v>2800</v>
      </c>
      <c r="B1327" t="s">
        <v>2801</v>
      </c>
      <c r="C1327" s="17">
        <v>44427</v>
      </c>
      <c r="D1327" s="7">
        <v>489000</v>
      </c>
      <c r="E1327" t="s">
        <v>29</v>
      </c>
      <c r="F1327" t="s">
        <v>30</v>
      </c>
      <c r="G1327" s="7">
        <v>489000</v>
      </c>
      <c r="H1327" s="7">
        <v>264980</v>
      </c>
      <c r="I1327" s="12">
        <f>H1327/G1327*100</f>
        <v>54.18813905930471</v>
      </c>
      <c r="J1327" s="12">
        <f t="shared" si="20"/>
        <v>4.5107253877049942</v>
      </c>
      <c r="K1327" s="7">
        <v>529953</v>
      </c>
      <c r="L1327" s="7">
        <v>103713</v>
      </c>
      <c r="M1327" s="7">
        <f>G1327-L1327</f>
        <v>385287</v>
      </c>
      <c r="N1327" s="7">
        <v>278588.25</v>
      </c>
      <c r="O1327" s="22">
        <f>M1327/N1327</f>
        <v>1.3829980266576209</v>
      </c>
      <c r="P1327" s="27">
        <v>3693</v>
      </c>
      <c r="Q1327" s="32">
        <f>M1327/P1327</f>
        <v>104.32900081234769</v>
      </c>
      <c r="R1327" s="37" t="s">
        <v>2745</v>
      </c>
      <c r="S1327" s="42">
        <f>ABS(O2306-O1327)*100</f>
        <v>0.46412366112464909</v>
      </c>
      <c r="T1327" t="s">
        <v>32</v>
      </c>
      <c r="V1327" s="7">
        <v>70000</v>
      </c>
      <c r="W1327" t="s">
        <v>33</v>
      </c>
      <c r="X1327" s="17" t="s">
        <v>34</v>
      </c>
      <c r="Z1327" t="s">
        <v>2190</v>
      </c>
      <c r="AA1327">
        <v>401</v>
      </c>
      <c r="AB1327">
        <v>53</v>
      </c>
    </row>
    <row r="1328" spans="1:28" x14ac:dyDescent="0.25">
      <c r="A1328" t="s">
        <v>2802</v>
      </c>
      <c r="B1328" t="s">
        <v>2803</v>
      </c>
      <c r="C1328" s="17">
        <v>44540</v>
      </c>
      <c r="D1328" s="7">
        <v>475000</v>
      </c>
      <c r="E1328" t="s">
        <v>29</v>
      </c>
      <c r="F1328" t="s">
        <v>30</v>
      </c>
      <c r="G1328" s="7">
        <v>475000</v>
      </c>
      <c r="H1328" s="7">
        <v>210430</v>
      </c>
      <c r="I1328" s="12">
        <f>H1328/G1328*100</f>
        <v>44.301052631578948</v>
      </c>
      <c r="J1328" s="12">
        <f t="shared" si="20"/>
        <v>5.3763610400207682</v>
      </c>
      <c r="K1328" s="7">
        <v>420852</v>
      </c>
      <c r="L1328" s="7">
        <v>85297</v>
      </c>
      <c r="M1328" s="7">
        <f>G1328-L1328</f>
        <v>389703</v>
      </c>
      <c r="N1328" s="7">
        <v>219317</v>
      </c>
      <c r="O1328" s="22">
        <f>M1328/N1328</f>
        <v>1.7768937200490613</v>
      </c>
      <c r="P1328" s="27">
        <v>2114</v>
      </c>
      <c r="Q1328" s="32">
        <f>M1328/P1328</f>
        <v>184.34389782403028</v>
      </c>
      <c r="R1328" s="37" t="s">
        <v>2745</v>
      </c>
      <c r="S1328" s="42">
        <f>ABS(O2306-O1328)*100</f>
        <v>39.853693000268684</v>
      </c>
      <c r="T1328" t="s">
        <v>496</v>
      </c>
      <c r="V1328" s="7">
        <v>70000</v>
      </c>
      <c r="W1328" t="s">
        <v>33</v>
      </c>
      <c r="X1328" s="17" t="s">
        <v>34</v>
      </c>
      <c r="Z1328" t="s">
        <v>2190</v>
      </c>
      <c r="AA1328">
        <v>401</v>
      </c>
      <c r="AB1328">
        <v>55</v>
      </c>
    </row>
    <row r="1329" spans="1:28" x14ac:dyDescent="0.25">
      <c r="A1329" t="s">
        <v>2804</v>
      </c>
      <c r="B1329" t="s">
        <v>2805</v>
      </c>
      <c r="C1329" s="17">
        <v>44729</v>
      </c>
      <c r="D1329" s="7">
        <v>500000</v>
      </c>
      <c r="E1329" t="s">
        <v>29</v>
      </c>
      <c r="F1329" t="s">
        <v>30</v>
      </c>
      <c r="G1329" s="7">
        <v>500000</v>
      </c>
      <c r="H1329" s="7">
        <v>251440</v>
      </c>
      <c r="I1329" s="12">
        <f>H1329/G1329*100</f>
        <v>50.287999999999997</v>
      </c>
      <c r="J1329" s="12">
        <f t="shared" si="20"/>
        <v>0.61058632840028082</v>
      </c>
      <c r="K1329" s="7">
        <v>502883</v>
      </c>
      <c r="L1329" s="7">
        <v>91230</v>
      </c>
      <c r="M1329" s="7">
        <f>G1329-L1329</f>
        <v>408770</v>
      </c>
      <c r="N1329" s="7">
        <v>269054.25</v>
      </c>
      <c r="O1329" s="22">
        <f>M1329/N1329</f>
        <v>1.5192846795767025</v>
      </c>
      <c r="P1329" s="27">
        <v>3651</v>
      </c>
      <c r="Q1329" s="32">
        <f>M1329/P1329</f>
        <v>111.96110654615174</v>
      </c>
      <c r="R1329" s="37" t="s">
        <v>2745</v>
      </c>
      <c r="S1329" s="42">
        <f>ABS(O2306-O1329)*100</f>
        <v>14.092788953032809</v>
      </c>
      <c r="T1329" t="s">
        <v>32</v>
      </c>
      <c r="V1329" s="7">
        <v>70000</v>
      </c>
      <c r="W1329" t="s">
        <v>33</v>
      </c>
      <c r="X1329" s="17" t="s">
        <v>34</v>
      </c>
      <c r="Z1329" t="s">
        <v>2190</v>
      </c>
      <c r="AA1329">
        <v>401</v>
      </c>
      <c r="AB1329">
        <v>53</v>
      </c>
    </row>
    <row r="1330" spans="1:28" x14ac:dyDescent="0.25">
      <c r="A1330" t="s">
        <v>2806</v>
      </c>
      <c r="B1330" t="s">
        <v>2807</v>
      </c>
      <c r="C1330" s="17">
        <v>44707</v>
      </c>
      <c r="D1330" s="7">
        <v>490000</v>
      </c>
      <c r="E1330" t="s">
        <v>29</v>
      </c>
      <c r="F1330" t="s">
        <v>30</v>
      </c>
      <c r="G1330" s="7">
        <v>490000</v>
      </c>
      <c r="H1330" s="7">
        <v>214020</v>
      </c>
      <c r="I1330" s="12">
        <f>H1330/G1330*100</f>
        <v>43.67755102040816</v>
      </c>
      <c r="J1330" s="12">
        <f t="shared" si="20"/>
        <v>5.999862651191556</v>
      </c>
      <c r="K1330" s="7">
        <v>428040</v>
      </c>
      <c r="L1330" s="7">
        <v>85646</v>
      </c>
      <c r="M1330" s="7">
        <f>G1330-L1330</f>
        <v>404354</v>
      </c>
      <c r="N1330" s="7">
        <v>223786.921875</v>
      </c>
      <c r="O1330" s="22">
        <f>M1330/N1330</f>
        <v>1.8068705562064025</v>
      </c>
      <c r="P1330" s="27">
        <v>2670</v>
      </c>
      <c r="Q1330" s="32">
        <f>M1330/P1330</f>
        <v>151.4434456928839</v>
      </c>
      <c r="R1330" s="37" t="s">
        <v>2745</v>
      </c>
      <c r="S1330" s="42">
        <f>ABS(O2306-O1330)*100</f>
        <v>42.851376616002803</v>
      </c>
      <c r="T1330" t="s">
        <v>32</v>
      </c>
      <c r="V1330" s="7">
        <v>80000</v>
      </c>
      <c r="W1330" t="s">
        <v>33</v>
      </c>
      <c r="X1330" s="17" t="s">
        <v>34</v>
      </c>
      <c r="Z1330" t="s">
        <v>2190</v>
      </c>
      <c r="AA1330">
        <v>401</v>
      </c>
      <c r="AB1330">
        <v>53</v>
      </c>
    </row>
    <row r="1331" spans="1:28" x14ac:dyDescent="0.25">
      <c r="A1331" t="s">
        <v>2808</v>
      </c>
      <c r="B1331" t="s">
        <v>2809</v>
      </c>
      <c r="C1331" s="17">
        <v>44428</v>
      </c>
      <c r="D1331" s="7">
        <v>500000</v>
      </c>
      <c r="E1331" t="s">
        <v>29</v>
      </c>
      <c r="F1331" t="s">
        <v>30</v>
      </c>
      <c r="G1331" s="7">
        <v>500000</v>
      </c>
      <c r="H1331" s="7">
        <v>233860</v>
      </c>
      <c r="I1331" s="12">
        <f>H1331/G1331*100</f>
        <v>46.772000000000006</v>
      </c>
      <c r="J1331" s="12">
        <f t="shared" si="20"/>
        <v>2.9054136715997103</v>
      </c>
      <c r="K1331" s="7">
        <v>467712</v>
      </c>
      <c r="L1331" s="7">
        <v>78619</v>
      </c>
      <c r="M1331" s="7">
        <f>G1331-L1331</f>
        <v>421381</v>
      </c>
      <c r="N1331" s="7">
        <v>254309.15625</v>
      </c>
      <c r="O1331" s="22">
        <f>M1331/N1331</f>
        <v>1.6569635408084131</v>
      </c>
      <c r="P1331" s="27">
        <v>3017</v>
      </c>
      <c r="Q1331" s="32">
        <f>M1331/P1331</f>
        <v>139.66887636725224</v>
      </c>
      <c r="R1331" s="37" t="s">
        <v>2745</v>
      </c>
      <c r="S1331" s="42">
        <f>ABS(O2306-O1331)*100</f>
        <v>27.860675076203869</v>
      </c>
      <c r="T1331" t="s">
        <v>32</v>
      </c>
      <c r="V1331" s="7">
        <v>70000</v>
      </c>
      <c r="W1331" t="s">
        <v>33</v>
      </c>
      <c r="X1331" s="17" t="s">
        <v>34</v>
      </c>
      <c r="Z1331" t="s">
        <v>2190</v>
      </c>
      <c r="AA1331">
        <v>401</v>
      </c>
      <c r="AB1331">
        <v>58</v>
      </c>
    </row>
    <row r="1332" spans="1:28" x14ac:dyDescent="0.25">
      <c r="A1332" t="s">
        <v>2810</v>
      </c>
      <c r="B1332" t="s">
        <v>2811</v>
      </c>
      <c r="C1332" s="17">
        <v>44592</v>
      </c>
      <c r="D1332" s="7">
        <v>359900</v>
      </c>
      <c r="E1332" t="s">
        <v>29</v>
      </c>
      <c r="F1332" t="s">
        <v>30</v>
      </c>
      <c r="G1332" s="7">
        <v>359900</v>
      </c>
      <c r="H1332" s="7">
        <v>195180</v>
      </c>
      <c r="I1332" s="12">
        <f>H1332/G1332*100</f>
        <v>54.231731036398998</v>
      </c>
      <c r="J1332" s="12">
        <f t="shared" si="20"/>
        <v>4.5543173647992816</v>
      </c>
      <c r="K1332" s="7">
        <v>390360</v>
      </c>
      <c r="L1332" s="7">
        <v>87243</v>
      </c>
      <c r="M1332" s="7">
        <f>G1332-L1332</f>
        <v>272657</v>
      </c>
      <c r="N1332" s="7">
        <v>198115.6875</v>
      </c>
      <c r="O1332" s="22">
        <f>M1332/N1332</f>
        <v>1.3762514389477614</v>
      </c>
      <c r="P1332" s="27">
        <v>2162</v>
      </c>
      <c r="Q1332" s="32">
        <f>M1332/P1332</f>
        <v>126.11332099907493</v>
      </c>
      <c r="R1332" s="37" t="s">
        <v>2745</v>
      </c>
      <c r="S1332" s="42">
        <f>ABS(O2306-O1332)*100</f>
        <v>0.21053510986130952</v>
      </c>
      <c r="T1332" t="s">
        <v>74</v>
      </c>
      <c r="V1332" s="7">
        <v>80000</v>
      </c>
      <c r="W1332" t="s">
        <v>33</v>
      </c>
      <c r="X1332" s="17" t="s">
        <v>34</v>
      </c>
      <c r="Z1332" t="s">
        <v>2190</v>
      </c>
      <c r="AA1332">
        <v>401</v>
      </c>
      <c r="AB1332">
        <v>56</v>
      </c>
    </row>
    <row r="1333" spans="1:28" x14ac:dyDescent="0.25">
      <c r="A1333" t="s">
        <v>2812</v>
      </c>
      <c r="B1333" t="s">
        <v>2813</v>
      </c>
      <c r="C1333" s="17">
        <v>44491</v>
      </c>
      <c r="D1333" s="7">
        <v>465000</v>
      </c>
      <c r="E1333" t="s">
        <v>29</v>
      </c>
      <c r="F1333" t="s">
        <v>30</v>
      </c>
      <c r="G1333" s="7">
        <v>465000</v>
      </c>
      <c r="H1333" s="7">
        <v>234790</v>
      </c>
      <c r="I1333" s="12">
        <f>H1333/G1333*100</f>
        <v>50.49247311827957</v>
      </c>
      <c r="J1333" s="12">
        <f t="shared" si="20"/>
        <v>0.81505944667985375</v>
      </c>
      <c r="K1333" s="7">
        <v>469581</v>
      </c>
      <c r="L1333" s="7">
        <v>84927</v>
      </c>
      <c r="M1333" s="7">
        <f>G1333-L1333</f>
        <v>380073</v>
      </c>
      <c r="N1333" s="7">
        <v>251407.84375</v>
      </c>
      <c r="O1333" s="22">
        <f>M1333/N1333</f>
        <v>1.5117786077428224</v>
      </c>
      <c r="P1333" s="27">
        <v>2806</v>
      </c>
      <c r="Q1333" s="32">
        <f>M1333/P1333</f>
        <v>135.45010691375623</v>
      </c>
      <c r="R1333" s="37" t="s">
        <v>2745</v>
      </c>
      <c r="S1333" s="42">
        <f>ABS(O2306-O1333)*100</f>
        <v>13.342181769644789</v>
      </c>
      <c r="T1333" t="s">
        <v>32</v>
      </c>
      <c r="V1333" s="7">
        <v>80000</v>
      </c>
      <c r="W1333" t="s">
        <v>33</v>
      </c>
      <c r="X1333" s="17" t="s">
        <v>34</v>
      </c>
      <c r="Z1333" t="s">
        <v>2190</v>
      </c>
      <c r="AA1333">
        <v>401</v>
      </c>
      <c r="AB1333">
        <v>58</v>
      </c>
    </row>
    <row r="1334" spans="1:28" x14ac:dyDescent="0.25">
      <c r="A1334" t="s">
        <v>2814</v>
      </c>
      <c r="B1334" t="s">
        <v>2815</v>
      </c>
      <c r="C1334" s="17">
        <v>44371</v>
      </c>
      <c r="D1334" s="7">
        <v>460000</v>
      </c>
      <c r="E1334" t="s">
        <v>29</v>
      </c>
      <c r="F1334" t="s">
        <v>30</v>
      </c>
      <c r="G1334" s="7">
        <v>460000</v>
      </c>
      <c r="H1334" s="7">
        <v>199340</v>
      </c>
      <c r="I1334" s="12">
        <f>H1334/G1334*100</f>
        <v>43.334782608695654</v>
      </c>
      <c r="J1334" s="12">
        <f t="shared" si="20"/>
        <v>6.3426310629040614</v>
      </c>
      <c r="K1334" s="7">
        <v>398683</v>
      </c>
      <c r="L1334" s="7">
        <v>75706</v>
      </c>
      <c r="M1334" s="7">
        <f>G1334-L1334</f>
        <v>384294</v>
      </c>
      <c r="N1334" s="7">
        <v>211096.078125</v>
      </c>
      <c r="O1334" s="22">
        <f>M1334/N1334</f>
        <v>1.8204696336065576</v>
      </c>
      <c r="P1334" s="27">
        <v>2806</v>
      </c>
      <c r="Q1334" s="32">
        <f>M1334/P1334</f>
        <v>136.9543834640057</v>
      </c>
      <c r="R1334" s="37" t="s">
        <v>2745</v>
      </c>
      <c r="S1334" s="42">
        <f>ABS(O2306-O1334)*100</f>
        <v>44.211284356018311</v>
      </c>
      <c r="T1334" t="s">
        <v>32</v>
      </c>
      <c r="V1334" s="7">
        <v>70000</v>
      </c>
      <c r="W1334" t="s">
        <v>33</v>
      </c>
      <c r="X1334" s="17" t="s">
        <v>34</v>
      </c>
      <c r="Z1334" t="s">
        <v>2190</v>
      </c>
      <c r="AA1334">
        <v>401</v>
      </c>
      <c r="AB1334">
        <v>50</v>
      </c>
    </row>
    <row r="1335" spans="1:28" x14ac:dyDescent="0.25">
      <c r="A1335" t="s">
        <v>2816</v>
      </c>
      <c r="B1335" t="s">
        <v>2817</v>
      </c>
      <c r="C1335" s="17">
        <v>44680</v>
      </c>
      <c r="D1335" s="7">
        <v>551000</v>
      </c>
      <c r="E1335" t="s">
        <v>29</v>
      </c>
      <c r="F1335" t="s">
        <v>30</v>
      </c>
      <c r="G1335" s="7">
        <v>551000</v>
      </c>
      <c r="H1335" s="7">
        <v>242880</v>
      </c>
      <c r="I1335" s="12">
        <f>H1335/G1335*100</f>
        <v>44.079854809437386</v>
      </c>
      <c r="J1335" s="12">
        <f t="shared" si="20"/>
        <v>5.5975588621623302</v>
      </c>
      <c r="K1335" s="7">
        <v>485760</v>
      </c>
      <c r="L1335" s="7">
        <v>91087</v>
      </c>
      <c r="M1335" s="7">
        <f>G1335-L1335</f>
        <v>459913</v>
      </c>
      <c r="N1335" s="7">
        <v>257956.203125</v>
      </c>
      <c r="O1335" s="22">
        <f>M1335/N1335</f>
        <v>1.7829111858075228</v>
      </c>
      <c r="P1335" s="27">
        <v>2940</v>
      </c>
      <c r="Q1335" s="32">
        <f>M1335/P1335</f>
        <v>156.4329931972789</v>
      </c>
      <c r="R1335" s="37" t="s">
        <v>2745</v>
      </c>
      <c r="S1335" s="42">
        <f>ABS(O2306-O1335)*100</f>
        <v>40.455439576114841</v>
      </c>
      <c r="T1335" t="s">
        <v>32</v>
      </c>
      <c r="V1335" s="7">
        <v>70000</v>
      </c>
      <c r="W1335" t="s">
        <v>33</v>
      </c>
      <c r="X1335" s="17" t="s">
        <v>34</v>
      </c>
      <c r="Z1335" t="s">
        <v>2190</v>
      </c>
      <c r="AA1335">
        <v>401</v>
      </c>
      <c r="AB1335">
        <v>56</v>
      </c>
    </row>
    <row r="1336" spans="1:28" x14ac:dyDescent="0.25">
      <c r="A1336" t="s">
        <v>2818</v>
      </c>
      <c r="B1336" t="s">
        <v>2819</v>
      </c>
      <c r="C1336" s="17">
        <v>44312</v>
      </c>
      <c r="D1336" s="7">
        <v>404000</v>
      </c>
      <c r="E1336" t="s">
        <v>29</v>
      </c>
      <c r="F1336" t="s">
        <v>30</v>
      </c>
      <c r="G1336" s="7">
        <v>404000</v>
      </c>
      <c r="H1336" s="7">
        <v>193460</v>
      </c>
      <c r="I1336" s="12">
        <f>H1336/G1336*100</f>
        <v>47.886138613861384</v>
      </c>
      <c r="J1336" s="12">
        <f t="shared" si="20"/>
        <v>1.7912750577383321</v>
      </c>
      <c r="K1336" s="7">
        <v>386926</v>
      </c>
      <c r="L1336" s="7">
        <v>85706</v>
      </c>
      <c r="M1336" s="7">
        <f>G1336-L1336</f>
        <v>318294</v>
      </c>
      <c r="N1336" s="7">
        <v>196875.8125</v>
      </c>
      <c r="O1336" s="22">
        <f>M1336/N1336</f>
        <v>1.6167247563740212</v>
      </c>
      <c r="P1336" s="27">
        <v>2259</v>
      </c>
      <c r="Q1336" s="32">
        <f>M1336/P1336</f>
        <v>140.90039840637451</v>
      </c>
      <c r="R1336" s="37" t="s">
        <v>2745</v>
      </c>
      <c r="S1336" s="42">
        <f>ABS(O2306-O1336)*100</f>
        <v>23.836796632764678</v>
      </c>
      <c r="T1336" t="s">
        <v>74</v>
      </c>
      <c r="V1336" s="7">
        <v>80000</v>
      </c>
      <c r="W1336" t="s">
        <v>33</v>
      </c>
      <c r="X1336" s="17" t="s">
        <v>34</v>
      </c>
      <c r="Z1336" t="s">
        <v>2190</v>
      </c>
      <c r="AA1336">
        <v>401</v>
      </c>
      <c r="AB1336">
        <v>53</v>
      </c>
    </row>
    <row r="1337" spans="1:28" x14ac:dyDescent="0.25">
      <c r="A1337" t="s">
        <v>2820</v>
      </c>
      <c r="B1337" t="s">
        <v>2821</v>
      </c>
      <c r="C1337" s="17">
        <v>44498</v>
      </c>
      <c r="D1337" s="7">
        <v>472000</v>
      </c>
      <c r="E1337" t="s">
        <v>29</v>
      </c>
      <c r="F1337" t="s">
        <v>30</v>
      </c>
      <c r="G1337" s="7">
        <v>472000</v>
      </c>
      <c r="H1337" s="7">
        <v>220580</v>
      </c>
      <c r="I1337" s="12">
        <f>H1337/G1337*100</f>
        <v>46.733050847457626</v>
      </c>
      <c r="J1337" s="12">
        <f t="shared" si="20"/>
        <v>2.9443628241420896</v>
      </c>
      <c r="K1337" s="7">
        <v>441155</v>
      </c>
      <c r="L1337" s="7">
        <v>74972</v>
      </c>
      <c r="M1337" s="7">
        <f>G1337-L1337</f>
        <v>397028</v>
      </c>
      <c r="N1337" s="7">
        <v>239335.296875</v>
      </c>
      <c r="O1337" s="22">
        <f>M1337/N1337</f>
        <v>1.6588777551159106</v>
      </c>
      <c r="P1337" s="27">
        <v>3040</v>
      </c>
      <c r="Q1337" s="32">
        <f>M1337/P1337</f>
        <v>130.60131578947369</v>
      </c>
      <c r="R1337" s="37" t="s">
        <v>2745</v>
      </c>
      <c r="S1337" s="42">
        <f>ABS(O2306-O1337)*100</f>
        <v>28.052096506953617</v>
      </c>
      <c r="T1337" t="s">
        <v>32</v>
      </c>
      <c r="V1337" s="7">
        <v>70000</v>
      </c>
      <c r="W1337" t="s">
        <v>33</v>
      </c>
      <c r="X1337" s="17" t="s">
        <v>34</v>
      </c>
      <c r="Z1337" t="s">
        <v>2190</v>
      </c>
      <c r="AA1337">
        <v>401</v>
      </c>
      <c r="AB1337">
        <v>53</v>
      </c>
    </row>
    <row r="1338" spans="1:28" x14ac:dyDescent="0.25">
      <c r="A1338" t="s">
        <v>2822</v>
      </c>
      <c r="B1338" t="s">
        <v>2823</v>
      </c>
      <c r="C1338" s="17">
        <v>44400</v>
      </c>
      <c r="D1338" s="7">
        <v>498000</v>
      </c>
      <c r="E1338" t="s">
        <v>29</v>
      </c>
      <c r="F1338" t="s">
        <v>30</v>
      </c>
      <c r="G1338" s="7">
        <v>498000</v>
      </c>
      <c r="H1338" s="7">
        <v>237370</v>
      </c>
      <c r="I1338" s="12">
        <f>H1338/G1338*100</f>
        <v>47.664658634538156</v>
      </c>
      <c r="J1338" s="12">
        <f t="shared" si="20"/>
        <v>2.0127550370615594</v>
      </c>
      <c r="K1338" s="7">
        <v>474736</v>
      </c>
      <c r="L1338" s="7">
        <v>88146</v>
      </c>
      <c r="M1338" s="7">
        <f>G1338-L1338</f>
        <v>409854</v>
      </c>
      <c r="N1338" s="7">
        <v>252673.203125</v>
      </c>
      <c r="O1338" s="22">
        <f>M1338/N1338</f>
        <v>1.6220714936567335</v>
      </c>
      <c r="P1338" s="27">
        <v>3086</v>
      </c>
      <c r="Q1338" s="32">
        <f>M1338/P1338</f>
        <v>132.81075826312377</v>
      </c>
      <c r="R1338" s="37" t="s">
        <v>2745</v>
      </c>
      <c r="S1338" s="42">
        <f>ABS(O2306-O1338)*100</f>
        <v>24.371470361035907</v>
      </c>
      <c r="T1338" t="s">
        <v>32</v>
      </c>
      <c r="V1338" s="7">
        <v>70000</v>
      </c>
      <c r="W1338" t="s">
        <v>33</v>
      </c>
      <c r="X1338" s="17" t="s">
        <v>34</v>
      </c>
      <c r="Z1338" t="s">
        <v>2190</v>
      </c>
      <c r="AA1338">
        <v>401</v>
      </c>
      <c r="AB1338">
        <v>53</v>
      </c>
    </row>
    <row r="1339" spans="1:28" x14ac:dyDescent="0.25">
      <c r="A1339" t="s">
        <v>2824</v>
      </c>
      <c r="B1339" t="s">
        <v>2825</v>
      </c>
      <c r="C1339" s="17">
        <v>44447</v>
      </c>
      <c r="D1339" s="7">
        <v>285000</v>
      </c>
      <c r="E1339" t="s">
        <v>29</v>
      </c>
      <c r="F1339" t="s">
        <v>30</v>
      </c>
      <c r="G1339" s="7">
        <v>285000</v>
      </c>
      <c r="H1339" s="7">
        <v>144300</v>
      </c>
      <c r="I1339" s="12">
        <f>H1339/G1339*100</f>
        <v>50.631578947368418</v>
      </c>
      <c r="J1339" s="12">
        <f t="shared" si="20"/>
        <v>0.9541652757687018</v>
      </c>
      <c r="K1339" s="7">
        <v>288603</v>
      </c>
      <c r="L1339" s="7">
        <v>82875</v>
      </c>
      <c r="M1339" s="7">
        <f>G1339-L1339</f>
        <v>202125</v>
      </c>
      <c r="N1339" s="7">
        <v>274304</v>
      </c>
      <c r="O1339" s="22">
        <f>M1339/N1339</f>
        <v>0.73686493817078857</v>
      </c>
      <c r="P1339" s="27">
        <v>1397</v>
      </c>
      <c r="Q1339" s="32">
        <f>M1339/P1339</f>
        <v>144.68503937007873</v>
      </c>
      <c r="R1339" s="37" t="s">
        <v>2826</v>
      </c>
      <c r="S1339" s="42">
        <f>ABS(O2306-O1339)*100</f>
        <v>64.149185187558587</v>
      </c>
      <c r="T1339" t="s">
        <v>74</v>
      </c>
      <c r="V1339" s="7">
        <v>80000</v>
      </c>
      <c r="W1339" t="s">
        <v>33</v>
      </c>
      <c r="X1339" s="17" t="s">
        <v>34</v>
      </c>
      <c r="Z1339" t="s">
        <v>2190</v>
      </c>
      <c r="AA1339">
        <v>407</v>
      </c>
      <c r="AB1339">
        <v>66</v>
      </c>
    </row>
    <row r="1340" spans="1:28" x14ac:dyDescent="0.25">
      <c r="A1340" t="s">
        <v>2827</v>
      </c>
      <c r="B1340" t="s">
        <v>2828</v>
      </c>
      <c r="C1340" s="17">
        <v>44718</v>
      </c>
      <c r="D1340" s="7">
        <v>320000</v>
      </c>
      <c r="E1340" t="s">
        <v>29</v>
      </c>
      <c r="F1340" t="s">
        <v>30</v>
      </c>
      <c r="G1340" s="7">
        <v>320000</v>
      </c>
      <c r="H1340" s="7">
        <v>126510</v>
      </c>
      <c r="I1340" s="12">
        <f>H1340/G1340*100</f>
        <v>39.534374999999997</v>
      </c>
      <c r="J1340" s="12">
        <f t="shared" si="20"/>
        <v>10.143038671599719</v>
      </c>
      <c r="K1340" s="7">
        <v>253020</v>
      </c>
      <c r="L1340" s="7">
        <v>72726</v>
      </c>
      <c r="M1340" s="7">
        <f>G1340-L1340</f>
        <v>247274</v>
      </c>
      <c r="N1340" s="7">
        <v>240392</v>
      </c>
      <c r="O1340" s="22">
        <f>M1340/N1340</f>
        <v>1.0286282405404505</v>
      </c>
      <c r="P1340" s="27">
        <v>1465</v>
      </c>
      <c r="Q1340" s="32">
        <f>M1340/P1340</f>
        <v>168.78771331058022</v>
      </c>
      <c r="R1340" s="37" t="s">
        <v>2826</v>
      </c>
      <c r="S1340" s="42">
        <f>ABS(O2306-O1340)*100</f>
        <v>34.972854950592392</v>
      </c>
      <c r="T1340" t="s">
        <v>74</v>
      </c>
      <c r="V1340" s="7">
        <v>70000</v>
      </c>
      <c r="W1340" t="s">
        <v>33</v>
      </c>
      <c r="X1340" s="17" t="s">
        <v>34</v>
      </c>
      <c r="Z1340" t="s">
        <v>2190</v>
      </c>
      <c r="AA1340">
        <v>407</v>
      </c>
      <c r="AB1340">
        <v>66</v>
      </c>
    </row>
    <row r="1341" spans="1:28" x14ac:dyDescent="0.25">
      <c r="A1341" t="s">
        <v>2829</v>
      </c>
      <c r="B1341" t="s">
        <v>2830</v>
      </c>
      <c r="C1341" s="17">
        <v>44915</v>
      </c>
      <c r="D1341" s="7">
        <v>320000</v>
      </c>
      <c r="E1341" t="s">
        <v>29</v>
      </c>
      <c r="F1341" t="s">
        <v>30</v>
      </c>
      <c r="G1341" s="7">
        <v>320000</v>
      </c>
      <c r="H1341" s="7">
        <v>151680</v>
      </c>
      <c r="I1341" s="12">
        <f>H1341/G1341*100</f>
        <v>47.4</v>
      </c>
      <c r="J1341" s="12">
        <f t="shared" si="20"/>
        <v>2.2774136715997173</v>
      </c>
      <c r="K1341" s="7">
        <v>303368</v>
      </c>
      <c r="L1341" s="7">
        <v>72726</v>
      </c>
      <c r="M1341" s="7">
        <f>G1341-L1341</f>
        <v>247274</v>
      </c>
      <c r="N1341" s="7">
        <v>307522.65625</v>
      </c>
      <c r="O1341" s="22">
        <f>M1341/N1341</f>
        <v>0.80408384544837908</v>
      </c>
      <c r="P1341" s="27">
        <v>2181</v>
      </c>
      <c r="Q1341" s="32">
        <f>M1341/P1341</f>
        <v>113.37643282897753</v>
      </c>
      <c r="R1341" s="37" t="s">
        <v>2826</v>
      </c>
      <c r="S1341" s="42">
        <f>ABS(O2306-O1341)*100</f>
        <v>57.427294459799541</v>
      </c>
      <c r="T1341" t="s">
        <v>32</v>
      </c>
      <c r="V1341" s="7">
        <v>70000</v>
      </c>
      <c r="W1341" t="s">
        <v>33</v>
      </c>
      <c r="X1341" s="17" t="s">
        <v>34</v>
      </c>
      <c r="Z1341" t="s">
        <v>2190</v>
      </c>
      <c r="AA1341">
        <v>407</v>
      </c>
      <c r="AB1341">
        <v>66</v>
      </c>
    </row>
    <row r="1342" spans="1:28" x14ac:dyDescent="0.25">
      <c r="A1342" t="s">
        <v>2831</v>
      </c>
      <c r="B1342" t="s">
        <v>2832</v>
      </c>
      <c r="C1342" s="17">
        <v>44855</v>
      </c>
      <c r="D1342" s="7">
        <v>330000</v>
      </c>
      <c r="E1342" t="s">
        <v>29</v>
      </c>
      <c r="F1342" t="s">
        <v>30</v>
      </c>
      <c r="G1342" s="7">
        <v>330000</v>
      </c>
      <c r="H1342" s="7">
        <v>151350</v>
      </c>
      <c r="I1342" s="12">
        <f>H1342/G1342*100</f>
        <v>45.86363636363636</v>
      </c>
      <c r="J1342" s="12">
        <f t="shared" si="20"/>
        <v>3.8137773079633561</v>
      </c>
      <c r="K1342" s="7">
        <v>302696</v>
      </c>
      <c r="L1342" s="7">
        <v>72726</v>
      </c>
      <c r="M1342" s="7">
        <f>G1342-L1342</f>
        <v>257274</v>
      </c>
      <c r="N1342" s="7">
        <v>306626.65625</v>
      </c>
      <c r="O1342" s="22">
        <f>M1342/N1342</f>
        <v>0.83904642586011302</v>
      </c>
      <c r="P1342" s="27">
        <v>2181</v>
      </c>
      <c r="Q1342" s="32">
        <f>M1342/P1342</f>
        <v>117.9614855570839</v>
      </c>
      <c r="R1342" s="37" t="s">
        <v>2826</v>
      </c>
      <c r="S1342" s="42">
        <f>ABS(O2306-O1342)*100</f>
        <v>53.931036418626142</v>
      </c>
      <c r="T1342" t="s">
        <v>32</v>
      </c>
      <c r="V1342" s="7">
        <v>70000</v>
      </c>
      <c r="W1342" t="s">
        <v>33</v>
      </c>
      <c r="X1342" s="17" t="s">
        <v>34</v>
      </c>
      <c r="Z1342" t="s">
        <v>2190</v>
      </c>
      <c r="AA1342">
        <v>407</v>
      </c>
      <c r="AB1342">
        <v>66</v>
      </c>
    </row>
    <row r="1343" spans="1:28" x14ac:dyDescent="0.25">
      <c r="A1343" t="s">
        <v>2833</v>
      </c>
      <c r="B1343" t="s">
        <v>2834</v>
      </c>
      <c r="C1343" s="17">
        <v>44435</v>
      </c>
      <c r="D1343" s="7">
        <v>288000</v>
      </c>
      <c r="E1343" t="s">
        <v>29</v>
      </c>
      <c r="F1343" t="s">
        <v>30</v>
      </c>
      <c r="G1343" s="7">
        <v>288000</v>
      </c>
      <c r="H1343" s="7">
        <v>151170</v>
      </c>
      <c r="I1343" s="12">
        <f>H1343/G1343*100</f>
        <v>52.489583333333336</v>
      </c>
      <c r="J1343" s="12">
        <f t="shared" si="20"/>
        <v>2.8121696617336198</v>
      </c>
      <c r="K1343" s="7">
        <v>302339</v>
      </c>
      <c r="L1343" s="7">
        <v>72726</v>
      </c>
      <c r="M1343" s="7">
        <f>G1343-L1343</f>
        <v>215274</v>
      </c>
      <c r="N1343" s="7">
        <v>306150.65625</v>
      </c>
      <c r="O1343" s="22">
        <f>M1343/N1343</f>
        <v>0.70316360786830745</v>
      </c>
      <c r="P1343" s="27">
        <v>2181</v>
      </c>
      <c r="Q1343" s="32">
        <f>M1343/P1343</f>
        <v>98.704264099037132</v>
      </c>
      <c r="R1343" s="37" t="s">
        <v>2826</v>
      </c>
      <c r="S1343" s="42">
        <f>ABS(O2306-O1343)*100</f>
        <v>67.519318217806699</v>
      </c>
      <c r="T1343" t="s">
        <v>32</v>
      </c>
      <c r="V1343" s="7">
        <v>70000</v>
      </c>
      <c r="W1343" t="s">
        <v>33</v>
      </c>
      <c r="X1343" s="17" t="s">
        <v>34</v>
      </c>
      <c r="Z1343" t="s">
        <v>2190</v>
      </c>
      <c r="AA1343">
        <v>407</v>
      </c>
      <c r="AB1343">
        <v>66</v>
      </c>
    </row>
    <row r="1344" spans="1:28" x14ac:dyDescent="0.25">
      <c r="A1344" t="s">
        <v>2835</v>
      </c>
      <c r="B1344" t="s">
        <v>2836</v>
      </c>
      <c r="C1344" s="17">
        <v>44886</v>
      </c>
      <c r="D1344" s="7">
        <v>250000</v>
      </c>
      <c r="E1344" t="s">
        <v>29</v>
      </c>
      <c r="F1344" t="s">
        <v>30</v>
      </c>
      <c r="G1344" s="7">
        <v>250000</v>
      </c>
      <c r="H1344" s="7">
        <v>135500</v>
      </c>
      <c r="I1344" s="12">
        <f>H1344/G1344*100</f>
        <v>54.2</v>
      </c>
      <c r="J1344" s="12">
        <f t="shared" si="20"/>
        <v>4.522586328400287</v>
      </c>
      <c r="K1344" s="7">
        <v>270991</v>
      </c>
      <c r="L1344" s="7">
        <v>72875</v>
      </c>
      <c r="M1344" s="7">
        <f>G1344-L1344</f>
        <v>177125</v>
      </c>
      <c r="N1344" s="7">
        <v>264154.65625</v>
      </c>
      <c r="O1344" s="22">
        <f>M1344/N1344</f>
        <v>0.67053521794583171</v>
      </c>
      <c r="P1344" s="27">
        <v>1714</v>
      </c>
      <c r="Q1344" s="32">
        <f>M1344/P1344</f>
        <v>103.34014002333723</v>
      </c>
      <c r="R1344" s="37" t="s">
        <v>2826</v>
      </c>
      <c r="S1344" s="42">
        <f>ABS(O2306-O1344)*100</f>
        <v>70.78215721005428</v>
      </c>
      <c r="T1344" t="s">
        <v>496</v>
      </c>
      <c r="V1344" s="7">
        <v>70000</v>
      </c>
      <c r="W1344" t="s">
        <v>33</v>
      </c>
      <c r="X1344" s="17" t="s">
        <v>34</v>
      </c>
      <c r="Z1344" t="s">
        <v>2190</v>
      </c>
      <c r="AA1344">
        <v>407</v>
      </c>
      <c r="AB1344">
        <v>66</v>
      </c>
    </row>
    <row r="1345" spans="1:28" x14ac:dyDescent="0.25">
      <c r="A1345" t="s">
        <v>2837</v>
      </c>
      <c r="B1345" t="s">
        <v>2838</v>
      </c>
      <c r="C1345" s="17">
        <v>44841</v>
      </c>
      <c r="D1345" s="7">
        <v>300000</v>
      </c>
      <c r="E1345" t="s">
        <v>29</v>
      </c>
      <c r="F1345" t="s">
        <v>30</v>
      </c>
      <c r="G1345" s="7">
        <v>300000</v>
      </c>
      <c r="H1345" s="7">
        <v>150570</v>
      </c>
      <c r="I1345" s="12">
        <f>H1345/G1345*100</f>
        <v>50.19</v>
      </c>
      <c r="J1345" s="12">
        <f t="shared" si="20"/>
        <v>0.51258632840028184</v>
      </c>
      <c r="K1345" s="7">
        <v>301136</v>
      </c>
      <c r="L1345" s="7">
        <v>72726</v>
      </c>
      <c r="M1345" s="7">
        <f>G1345-L1345</f>
        <v>227274</v>
      </c>
      <c r="N1345" s="7">
        <v>304546.65625</v>
      </c>
      <c r="O1345" s="22">
        <f>M1345/N1345</f>
        <v>0.74626989111787367</v>
      </c>
      <c r="P1345" s="27">
        <v>2181</v>
      </c>
      <c r="Q1345" s="32">
        <f>M1345/P1345</f>
        <v>104.20632737276479</v>
      </c>
      <c r="R1345" s="37" t="s">
        <v>2826</v>
      </c>
      <c r="S1345" s="42">
        <f>ABS(O2306-O1345)*100</f>
        <v>63.208689892850082</v>
      </c>
      <c r="T1345" t="s">
        <v>32</v>
      </c>
      <c r="V1345" s="7">
        <v>70000</v>
      </c>
      <c r="W1345" t="s">
        <v>33</v>
      </c>
      <c r="X1345" s="17" t="s">
        <v>34</v>
      </c>
      <c r="Z1345" t="s">
        <v>2190</v>
      </c>
      <c r="AA1345">
        <v>407</v>
      </c>
      <c r="AB1345">
        <v>66</v>
      </c>
    </row>
    <row r="1346" spans="1:28" x14ac:dyDescent="0.25">
      <c r="A1346" t="s">
        <v>2839</v>
      </c>
      <c r="B1346" t="s">
        <v>2840</v>
      </c>
      <c r="C1346" s="17">
        <v>44494</v>
      </c>
      <c r="D1346" s="7">
        <v>285000</v>
      </c>
      <c r="E1346" t="s">
        <v>29</v>
      </c>
      <c r="F1346" t="s">
        <v>30</v>
      </c>
      <c r="G1346" s="7">
        <v>285000</v>
      </c>
      <c r="H1346" s="7">
        <v>160130</v>
      </c>
      <c r="I1346" s="12">
        <f>H1346/G1346*100</f>
        <v>56.185964912280703</v>
      </c>
      <c r="J1346" s="12">
        <f t="shared" si="20"/>
        <v>6.5085512406809869</v>
      </c>
      <c r="K1346" s="7">
        <v>320269</v>
      </c>
      <c r="L1346" s="7">
        <v>72875</v>
      </c>
      <c r="M1346" s="7">
        <f>G1346-L1346</f>
        <v>212125</v>
      </c>
      <c r="N1346" s="7">
        <v>329858.65625</v>
      </c>
      <c r="O1346" s="22">
        <f>M1346/N1346</f>
        <v>0.64307847006819308</v>
      </c>
      <c r="P1346" s="27">
        <v>2181</v>
      </c>
      <c r="Q1346" s="32">
        <f>M1346/P1346</f>
        <v>97.260430994956437</v>
      </c>
      <c r="R1346" s="37" t="s">
        <v>2826</v>
      </c>
      <c r="S1346" s="42">
        <f>ABS(O2306-O1346)*100</f>
        <v>73.52783199781814</v>
      </c>
      <c r="T1346" t="s">
        <v>32</v>
      </c>
      <c r="V1346" s="7">
        <v>70000</v>
      </c>
      <c r="W1346" t="s">
        <v>33</v>
      </c>
      <c r="X1346" s="17" t="s">
        <v>34</v>
      </c>
      <c r="Z1346" t="s">
        <v>2190</v>
      </c>
      <c r="AA1346">
        <v>407</v>
      </c>
      <c r="AB1346">
        <v>66</v>
      </c>
    </row>
    <row r="1347" spans="1:28" x14ac:dyDescent="0.25">
      <c r="A1347" t="s">
        <v>2841</v>
      </c>
      <c r="B1347" t="s">
        <v>2842</v>
      </c>
      <c r="C1347" s="17">
        <v>44771</v>
      </c>
      <c r="D1347" s="7">
        <v>290000</v>
      </c>
      <c r="E1347" t="s">
        <v>29</v>
      </c>
      <c r="F1347" t="s">
        <v>30</v>
      </c>
      <c r="G1347" s="7">
        <v>290000</v>
      </c>
      <c r="H1347" s="7">
        <v>144720</v>
      </c>
      <c r="I1347" s="12">
        <f>H1347/G1347*100</f>
        <v>49.903448275862068</v>
      </c>
      <c r="J1347" s="12">
        <f t="shared" ref="J1347:J1410" si="21">+ABS(I1347-$I$2311)</f>
        <v>0.22603460426235245</v>
      </c>
      <c r="K1347" s="7">
        <v>289448</v>
      </c>
      <c r="L1347" s="7">
        <v>72726</v>
      </c>
      <c r="M1347" s="7">
        <f>G1347-L1347</f>
        <v>217274</v>
      </c>
      <c r="N1347" s="7">
        <v>288962.65625</v>
      </c>
      <c r="O1347" s="22">
        <f>M1347/N1347</f>
        <v>0.75191030847952345</v>
      </c>
      <c r="P1347" s="27">
        <v>1977</v>
      </c>
      <c r="Q1347" s="32">
        <f>M1347/P1347</f>
        <v>109.90085988872028</v>
      </c>
      <c r="R1347" s="37" t="s">
        <v>2826</v>
      </c>
      <c r="S1347" s="42">
        <f>ABS(O2306-O1347)*100</f>
        <v>62.644648156685101</v>
      </c>
      <c r="T1347" t="s">
        <v>32</v>
      </c>
      <c r="V1347" s="7">
        <v>70000</v>
      </c>
      <c r="W1347" t="s">
        <v>33</v>
      </c>
      <c r="X1347" s="17" t="s">
        <v>34</v>
      </c>
      <c r="Z1347" t="s">
        <v>2190</v>
      </c>
      <c r="AA1347">
        <v>407</v>
      </c>
      <c r="AB1347">
        <v>66</v>
      </c>
    </row>
    <row r="1348" spans="1:28" x14ac:dyDescent="0.25">
      <c r="A1348" t="s">
        <v>2843</v>
      </c>
      <c r="B1348" t="s">
        <v>2844</v>
      </c>
      <c r="C1348" s="17">
        <v>44293</v>
      </c>
      <c r="D1348" s="7">
        <v>302000</v>
      </c>
      <c r="E1348" t="s">
        <v>29</v>
      </c>
      <c r="F1348" t="s">
        <v>30</v>
      </c>
      <c r="G1348" s="7">
        <v>302000</v>
      </c>
      <c r="H1348" s="7">
        <v>152030</v>
      </c>
      <c r="I1348" s="12">
        <f>H1348/G1348*100</f>
        <v>50.341059602649011</v>
      </c>
      <c r="J1348" s="12">
        <f t="shared" si="21"/>
        <v>0.66364593104929526</v>
      </c>
      <c r="K1348" s="7">
        <v>304062</v>
      </c>
      <c r="L1348" s="7">
        <v>72875</v>
      </c>
      <c r="M1348" s="7">
        <f>G1348-L1348</f>
        <v>229125</v>
      </c>
      <c r="N1348" s="7">
        <v>308249.34375</v>
      </c>
      <c r="O1348" s="22">
        <f>M1348/N1348</f>
        <v>0.743310584906963</v>
      </c>
      <c r="P1348" s="27">
        <v>2181</v>
      </c>
      <c r="Q1348" s="32">
        <f>M1348/P1348</f>
        <v>105.05502063273728</v>
      </c>
      <c r="R1348" s="37" t="s">
        <v>2826</v>
      </c>
      <c r="S1348" s="42">
        <f>ABS(O2306-O1348)*100</f>
        <v>63.504620513941148</v>
      </c>
      <c r="T1348" t="s">
        <v>32</v>
      </c>
      <c r="V1348" s="7">
        <v>70000</v>
      </c>
      <c r="W1348" t="s">
        <v>33</v>
      </c>
      <c r="X1348" s="17" t="s">
        <v>34</v>
      </c>
      <c r="Z1348" t="s">
        <v>2190</v>
      </c>
      <c r="AA1348">
        <v>407</v>
      </c>
      <c r="AB1348">
        <v>66</v>
      </c>
    </row>
    <row r="1349" spans="1:28" x14ac:dyDescent="0.25">
      <c r="A1349" t="s">
        <v>2845</v>
      </c>
      <c r="B1349" t="s">
        <v>2846</v>
      </c>
      <c r="C1349" s="17">
        <v>44974</v>
      </c>
      <c r="D1349" s="7">
        <v>520000</v>
      </c>
      <c r="E1349" t="s">
        <v>29</v>
      </c>
      <c r="F1349" t="s">
        <v>30</v>
      </c>
      <c r="G1349" s="7">
        <v>520000</v>
      </c>
      <c r="H1349" s="7">
        <v>275540</v>
      </c>
      <c r="I1349" s="12">
        <f>H1349/G1349*100</f>
        <v>52.988461538461543</v>
      </c>
      <c r="J1349" s="12">
        <f t="shared" si="21"/>
        <v>3.3110478668618271</v>
      </c>
      <c r="K1349" s="7">
        <v>551085</v>
      </c>
      <c r="L1349" s="7">
        <v>89863</v>
      </c>
      <c r="M1349" s="7">
        <f>G1349-L1349</f>
        <v>430137</v>
      </c>
      <c r="N1349" s="7">
        <v>309544.96875</v>
      </c>
      <c r="O1349" s="22">
        <f>M1349/N1349</f>
        <v>1.3895783922348115</v>
      </c>
      <c r="P1349" s="27">
        <v>3021</v>
      </c>
      <c r="Q1349" s="32">
        <f>M1349/P1349</f>
        <v>142.38232373386296</v>
      </c>
      <c r="R1349" s="37" t="s">
        <v>2847</v>
      </c>
      <c r="S1349" s="42">
        <f>ABS(O2306-O1349)*100</f>
        <v>1.1221602188437041</v>
      </c>
      <c r="T1349" t="s">
        <v>32</v>
      </c>
      <c r="V1349" s="7">
        <v>80000</v>
      </c>
      <c r="W1349" t="s">
        <v>33</v>
      </c>
      <c r="X1349" s="17" t="s">
        <v>34</v>
      </c>
      <c r="Z1349" t="s">
        <v>2190</v>
      </c>
      <c r="AA1349">
        <v>401</v>
      </c>
      <c r="AB1349">
        <v>62</v>
      </c>
    </row>
    <row r="1350" spans="1:28" x14ac:dyDescent="0.25">
      <c r="A1350" t="s">
        <v>2848</v>
      </c>
      <c r="B1350" t="s">
        <v>2849</v>
      </c>
      <c r="C1350" s="17">
        <v>44434</v>
      </c>
      <c r="D1350" s="7">
        <v>460000</v>
      </c>
      <c r="E1350" t="s">
        <v>29</v>
      </c>
      <c r="F1350" t="s">
        <v>30</v>
      </c>
      <c r="G1350" s="7">
        <v>460000</v>
      </c>
      <c r="H1350" s="7">
        <v>257060</v>
      </c>
      <c r="I1350" s="12">
        <f>H1350/G1350*100</f>
        <v>55.882608695652166</v>
      </c>
      <c r="J1350" s="12">
        <f t="shared" si="21"/>
        <v>6.2051950240524505</v>
      </c>
      <c r="K1350" s="7">
        <v>514114</v>
      </c>
      <c r="L1350" s="7">
        <v>93293</v>
      </c>
      <c r="M1350" s="7">
        <f>G1350-L1350</f>
        <v>366707</v>
      </c>
      <c r="N1350" s="7">
        <v>282430.1875</v>
      </c>
      <c r="O1350" s="22">
        <f>M1350/N1350</f>
        <v>1.298398741458896</v>
      </c>
      <c r="P1350" s="27">
        <v>2800</v>
      </c>
      <c r="Q1350" s="32">
        <f>M1350/P1350</f>
        <v>130.96678571428572</v>
      </c>
      <c r="R1350" s="37" t="s">
        <v>2847</v>
      </c>
      <c r="S1350" s="42">
        <f>ABS(O2306-O1350)*100</f>
        <v>7.9958048587478459</v>
      </c>
      <c r="T1350" t="s">
        <v>32</v>
      </c>
      <c r="V1350" s="7">
        <v>80000</v>
      </c>
      <c r="W1350" t="s">
        <v>33</v>
      </c>
      <c r="X1350" s="17" t="s">
        <v>34</v>
      </c>
      <c r="Z1350" t="s">
        <v>2190</v>
      </c>
      <c r="AA1350">
        <v>401</v>
      </c>
      <c r="AB1350">
        <v>62</v>
      </c>
    </row>
    <row r="1351" spans="1:28" x14ac:dyDescent="0.25">
      <c r="A1351" t="s">
        <v>2850</v>
      </c>
      <c r="B1351" t="s">
        <v>2851</v>
      </c>
      <c r="C1351" s="17">
        <v>44699</v>
      </c>
      <c r="D1351" s="7">
        <v>310000</v>
      </c>
      <c r="E1351" t="s">
        <v>29</v>
      </c>
      <c r="F1351" t="s">
        <v>30</v>
      </c>
      <c r="G1351" s="7">
        <v>310000</v>
      </c>
      <c r="H1351" s="7">
        <v>170420</v>
      </c>
      <c r="I1351" s="12">
        <f>H1351/G1351*100</f>
        <v>54.974193548387099</v>
      </c>
      <c r="J1351" s="12">
        <f t="shared" si="21"/>
        <v>5.296779876787383</v>
      </c>
      <c r="K1351" s="7">
        <v>340833</v>
      </c>
      <c r="L1351" s="7">
        <v>78445</v>
      </c>
      <c r="M1351" s="7">
        <f>G1351-L1351</f>
        <v>231555</v>
      </c>
      <c r="N1351" s="7">
        <v>188768.34375</v>
      </c>
      <c r="O1351" s="22">
        <f>M1351/N1351</f>
        <v>1.2266622432554981</v>
      </c>
      <c r="P1351" s="27">
        <v>1698</v>
      </c>
      <c r="Q1351" s="32">
        <f>M1351/P1351</f>
        <v>136.36925795053003</v>
      </c>
      <c r="R1351" s="37" t="s">
        <v>2852</v>
      </c>
      <c r="S1351" s="42">
        <f>ABS(O2306-O1351)*100</f>
        <v>15.169454679087636</v>
      </c>
      <c r="T1351" t="s">
        <v>74</v>
      </c>
      <c r="V1351" s="7">
        <v>70000</v>
      </c>
      <c r="W1351" t="s">
        <v>33</v>
      </c>
      <c r="X1351" s="17" t="s">
        <v>34</v>
      </c>
      <c r="Z1351" t="s">
        <v>2190</v>
      </c>
      <c r="AA1351">
        <v>401</v>
      </c>
      <c r="AB1351">
        <v>45</v>
      </c>
    </row>
    <row r="1352" spans="1:28" x14ac:dyDescent="0.25">
      <c r="A1352" t="s">
        <v>2853</v>
      </c>
      <c r="B1352" t="s">
        <v>2854</v>
      </c>
      <c r="C1352" s="17">
        <v>44714</v>
      </c>
      <c r="D1352" s="7">
        <v>390000</v>
      </c>
      <c r="E1352" t="s">
        <v>29</v>
      </c>
      <c r="F1352" t="s">
        <v>30</v>
      </c>
      <c r="G1352" s="7">
        <v>390000</v>
      </c>
      <c r="H1352" s="7">
        <v>159130</v>
      </c>
      <c r="I1352" s="12">
        <f>H1352/G1352*100</f>
        <v>40.802564102564105</v>
      </c>
      <c r="J1352" s="12">
        <f t="shared" si="21"/>
        <v>8.8748495690356108</v>
      </c>
      <c r="K1352" s="7">
        <v>318267</v>
      </c>
      <c r="L1352" s="7">
        <v>87654</v>
      </c>
      <c r="M1352" s="7">
        <f>G1352-L1352</f>
        <v>302346</v>
      </c>
      <c r="N1352" s="7">
        <v>165908.640625</v>
      </c>
      <c r="O1352" s="22">
        <f>M1352/N1352</f>
        <v>1.8223643980266624</v>
      </c>
      <c r="P1352" s="27">
        <v>1827</v>
      </c>
      <c r="Q1352" s="32">
        <f>M1352/P1352</f>
        <v>165.48768472906403</v>
      </c>
      <c r="R1352" s="37" t="s">
        <v>2852</v>
      </c>
      <c r="S1352" s="42">
        <f>ABS(O2306-O1352)*100</f>
        <v>44.400760798028791</v>
      </c>
      <c r="T1352" t="s">
        <v>32</v>
      </c>
      <c r="V1352" s="7">
        <v>85000</v>
      </c>
      <c r="W1352" t="s">
        <v>33</v>
      </c>
      <c r="X1352" s="17" t="s">
        <v>34</v>
      </c>
      <c r="Z1352" t="s">
        <v>2190</v>
      </c>
      <c r="AA1352">
        <v>401</v>
      </c>
      <c r="AB1352">
        <v>50</v>
      </c>
    </row>
    <row r="1353" spans="1:28" x14ac:dyDescent="0.25">
      <c r="A1353" t="s">
        <v>2855</v>
      </c>
      <c r="B1353" t="s">
        <v>2856</v>
      </c>
      <c r="C1353" s="17">
        <v>44666</v>
      </c>
      <c r="D1353" s="7">
        <v>365000</v>
      </c>
      <c r="E1353" t="s">
        <v>29</v>
      </c>
      <c r="F1353" t="s">
        <v>30</v>
      </c>
      <c r="G1353" s="7">
        <v>365000</v>
      </c>
      <c r="H1353" s="7">
        <v>167090</v>
      </c>
      <c r="I1353" s="12">
        <f>H1353/G1353*100</f>
        <v>45.778082191780825</v>
      </c>
      <c r="J1353" s="12">
        <f t="shared" si="21"/>
        <v>3.8993314798188905</v>
      </c>
      <c r="K1353" s="7">
        <v>334189</v>
      </c>
      <c r="L1353" s="7">
        <v>90433</v>
      </c>
      <c r="M1353" s="7">
        <f>G1353-L1353</f>
        <v>274567</v>
      </c>
      <c r="N1353" s="7">
        <v>175364.03125</v>
      </c>
      <c r="O1353" s="22">
        <f>M1353/N1353</f>
        <v>1.5656973556257705</v>
      </c>
      <c r="P1353" s="27">
        <v>2023</v>
      </c>
      <c r="Q1353" s="32">
        <f>M1353/P1353</f>
        <v>135.72268907563026</v>
      </c>
      <c r="R1353" s="37" t="s">
        <v>2852</v>
      </c>
      <c r="S1353" s="42">
        <f>ABS(O2306-O1353)*100</f>
        <v>18.734056557939603</v>
      </c>
      <c r="T1353" t="s">
        <v>32</v>
      </c>
      <c r="V1353" s="7">
        <v>87336</v>
      </c>
      <c r="W1353" t="s">
        <v>33</v>
      </c>
      <c r="X1353" s="17" t="s">
        <v>34</v>
      </c>
      <c r="Z1353" t="s">
        <v>2190</v>
      </c>
      <c r="AA1353">
        <v>401</v>
      </c>
      <c r="AB1353">
        <v>53</v>
      </c>
    </row>
    <row r="1354" spans="1:28" x14ac:dyDescent="0.25">
      <c r="A1354" t="s">
        <v>2857</v>
      </c>
      <c r="B1354" t="s">
        <v>2858</v>
      </c>
      <c r="C1354" s="17">
        <v>44678</v>
      </c>
      <c r="D1354" s="7">
        <v>488000</v>
      </c>
      <c r="E1354" t="s">
        <v>29</v>
      </c>
      <c r="F1354" t="s">
        <v>30</v>
      </c>
      <c r="G1354" s="7">
        <v>488000</v>
      </c>
      <c r="H1354" s="7">
        <v>220450</v>
      </c>
      <c r="I1354" s="12">
        <f>H1354/G1354*100</f>
        <v>45.174180327868854</v>
      </c>
      <c r="J1354" s="12">
        <f t="shared" si="21"/>
        <v>4.5032333437308623</v>
      </c>
      <c r="K1354" s="7">
        <v>440907</v>
      </c>
      <c r="L1354" s="7">
        <v>86797</v>
      </c>
      <c r="M1354" s="7">
        <f>G1354-L1354</f>
        <v>401203</v>
      </c>
      <c r="N1354" s="7">
        <v>237657.71875</v>
      </c>
      <c r="O1354" s="22">
        <f>M1354/N1354</f>
        <v>1.68815472146326</v>
      </c>
      <c r="P1354" s="27">
        <v>2583</v>
      </c>
      <c r="Q1354" s="32">
        <f>M1354/P1354</f>
        <v>155.32442895857531</v>
      </c>
      <c r="R1354" s="37" t="s">
        <v>2847</v>
      </c>
      <c r="S1354" s="42">
        <f>ABS(O2306-O1354)*100</f>
        <v>30.97979314168855</v>
      </c>
      <c r="T1354" t="s">
        <v>156</v>
      </c>
      <c r="V1354" s="7">
        <v>70000</v>
      </c>
      <c r="W1354" t="s">
        <v>33</v>
      </c>
      <c r="X1354" s="17" t="s">
        <v>34</v>
      </c>
      <c r="Z1354" t="s">
        <v>2190</v>
      </c>
      <c r="AA1354">
        <v>401</v>
      </c>
      <c r="AB1354">
        <v>58</v>
      </c>
    </row>
    <row r="1355" spans="1:28" x14ac:dyDescent="0.25">
      <c r="A1355" t="s">
        <v>2859</v>
      </c>
      <c r="B1355" t="s">
        <v>2860</v>
      </c>
      <c r="C1355" s="17">
        <v>44777</v>
      </c>
      <c r="D1355" s="7">
        <v>460000</v>
      </c>
      <c r="E1355" t="s">
        <v>29</v>
      </c>
      <c r="F1355" t="s">
        <v>30</v>
      </c>
      <c r="G1355" s="7">
        <v>460000</v>
      </c>
      <c r="H1355" s="7">
        <v>217680</v>
      </c>
      <c r="I1355" s="12">
        <f>H1355/G1355*100</f>
        <v>47.321739130434779</v>
      </c>
      <c r="J1355" s="12">
        <f t="shared" si="21"/>
        <v>2.3556745411649374</v>
      </c>
      <c r="K1355" s="7">
        <v>435354</v>
      </c>
      <c r="L1355" s="7">
        <v>77247</v>
      </c>
      <c r="M1355" s="7">
        <f>G1355-L1355</f>
        <v>382753</v>
      </c>
      <c r="N1355" s="7">
        <v>240340.265625</v>
      </c>
      <c r="O1355" s="22">
        <f>M1355/N1355</f>
        <v>1.5925462968290334</v>
      </c>
      <c r="P1355" s="27">
        <v>2499</v>
      </c>
      <c r="Q1355" s="32">
        <f>M1355/P1355</f>
        <v>153.1624649859944</v>
      </c>
      <c r="R1355" s="37" t="s">
        <v>2847</v>
      </c>
      <c r="S1355" s="42">
        <f>ABS(O2306-O1355)*100</f>
        <v>21.41895067826589</v>
      </c>
      <c r="T1355" t="s">
        <v>32</v>
      </c>
      <c r="V1355" s="7">
        <v>70000</v>
      </c>
      <c r="W1355" t="s">
        <v>33</v>
      </c>
      <c r="X1355" s="17" t="s">
        <v>34</v>
      </c>
      <c r="Z1355" t="s">
        <v>2190</v>
      </c>
      <c r="AA1355">
        <v>401</v>
      </c>
      <c r="AB1355">
        <v>58</v>
      </c>
    </row>
    <row r="1356" spans="1:28" x14ac:dyDescent="0.25">
      <c r="A1356" t="s">
        <v>2861</v>
      </c>
      <c r="B1356" t="s">
        <v>2862</v>
      </c>
      <c r="C1356" s="17">
        <v>44748</v>
      </c>
      <c r="D1356" s="7">
        <v>554000</v>
      </c>
      <c r="E1356" t="s">
        <v>29</v>
      </c>
      <c r="F1356" t="s">
        <v>30</v>
      </c>
      <c r="G1356" s="7">
        <v>554000</v>
      </c>
      <c r="H1356" s="7">
        <v>241440</v>
      </c>
      <c r="I1356" s="12">
        <f>H1356/G1356*100</f>
        <v>43.581227436823106</v>
      </c>
      <c r="J1356" s="12">
        <f t="shared" si="21"/>
        <v>6.09618623477661</v>
      </c>
      <c r="K1356" s="7">
        <v>482885</v>
      </c>
      <c r="L1356" s="7">
        <v>75045</v>
      </c>
      <c r="M1356" s="7">
        <f>G1356-L1356</f>
        <v>478955</v>
      </c>
      <c r="N1356" s="7">
        <v>273718.125</v>
      </c>
      <c r="O1356" s="22">
        <f>M1356/N1356</f>
        <v>1.7498110510584566</v>
      </c>
      <c r="P1356" s="27">
        <v>3180</v>
      </c>
      <c r="Q1356" s="32">
        <f>M1356/P1356</f>
        <v>150.61477987421384</v>
      </c>
      <c r="R1356" s="37" t="s">
        <v>2847</v>
      </c>
      <c r="S1356" s="42">
        <f>ABS(O2306-O1356)*100</f>
        <v>37.145426101208216</v>
      </c>
      <c r="T1356" t="s">
        <v>32</v>
      </c>
      <c r="V1356" s="7">
        <v>70000</v>
      </c>
      <c r="W1356" t="s">
        <v>33</v>
      </c>
      <c r="X1356" s="17" t="s">
        <v>34</v>
      </c>
      <c r="Z1356" t="s">
        <v>2190</v>
      </c>
      <c r="AA1356">
        <v>401</v>
      </c>
      <c r="AB1356">
        <v>58</v>
      </c>
    </row>
    <row r="1357" spans="1:28" x14ac:dyDescent="0.25">
      <c r="A1357" t="s">
        <v>2863</v>
      </c>
      <c r="B1357" t="s">
        <v>2864</v>
      </c>
      <c r="C1357" s="17">
        <v>44510</v>
      </c>
      <c r="D1357" s="7">
        <v>470000</v>
      </c>
      <c r="E1357" t="s">
        <v>29</v>
      </c>
      <c r="F1357" t="s">
        <v>30</v>
      </c>
      <c r="G1357" s="7">
        <v>470000</v>
      </c>
      <c r="H1357" s="7">
        <v>234870</v>
      </c>
      <c r="I1357" s="12">
        <f>H1357/G1357*100</f>
        <v>49.972340425531911</v>
      </c>
      <c r="J1357" s="12">
        <f t="shared" si="21"/>
        <v>0.29492675393219514</v>
      </c>
      <c r="K1357" s="7">
        <v>469737</v>
      </c>
      <c r="L1357" s="7">
        <v>97289</v>
      </c>
      <c r="M1357" s="7">
        <f>G1357-L1357</f>
        <v>372711</v>
      </c>
      <c r="N1357" s="7">
        <v>249965.09375</v>
      </c>
      <c r="O1357" s="22">
        <f>M1357/N1357</f>
        <v>1.491052188161772</v>
      </c>
      <c r="P1357" s="27">
        <v>2823</v>
      </c>
      <c r="Q1357" s="32">
        <f>M1357/P1357</f>
        <v>132.02656748140276</v>
      </c>
      <c r="R1357" s="37" t="s">
        <v>2847</v>
      </c>
      <c r="S1357" s="42">
        <f>ABS(O2306-O1357)*100</f>
        <v>11.269539811539753</v>
      </c>
      <c r="T1357" t="s">
        <v>32</v>
      </c>
      <c r="V1357" s="7">
        <v>80000</v>
      </c>
      <c r="W1357" t="s">
        <v>33</v>
      </c>
      <c r="X1357" s="17" t="s">
        <v>34</v>
      </c>
      <c r="Z1357" t="s">
        <v>2190</v>
      </c>
      <c r="AA1357">
        <v>401</v>
      </c>
      <c r="AB1357">
        <v>58</v>
      </c>
    </row>
    <row r="1358" spans="1:28" x14ac:dyDescent="0.25">
      <c r="A1358" t="s">
        <v>2865</v>
      </c>
      <c r="B1358" t="s">
        <v>2866</v>
      </c>
      <c r="C1358" s="17">
        <v>44761</v>
      </c>
      <c r="D1358" s="7">
        <v>485000</v>
      </c>
      <c r="E1358" t="s">
        <v>29</v>
      </c>
      <c r="F1358" t="s">
        <v>30</v>
      </c>
      <c r="G1358" s="7">
        <v>485000</v>
      </c>
      <c r="H1358" s="7">
        <v>267440</v>
      </c>
      <c r="I1358" s="12">
        <f>H1358/G1358*100</f>
        <v>55.142268041237109</v>
      </c>
      <c r="J1358" s="12">
        <f t="shared" si="21"/>
        <v>5.4648543696373935</v>
      </c>
      <c r="K1358" s="7">
        <v>534878</v>
      </c>
      <c r="L1358" s="7">
        <v>82158</v>
      </c>
      <c r="M1358" s="7">
        <f>G1358-L1358</f>
        <v>402842</v>
      </c>
      <c r="N1358" s="7">
        <v>303838.9375</v>
      </c>
      <c r="O1358" s="22">
        <f>M1358/N1358</f>
        <v>1.3258406026383633</v>
      </c>
      <c r="P1358" s="27">
        <v>2222</v>
      </c>
      <c r="Q1358" s="32">
        <f>M1358/P1358</f>
        <v>181.29702970297029</v>
      </c>
      <c r="R1358" s="37" t="s">
        <v>2847</v>
      </c>
      <c r="S1358" s="42">
        <f>ABS(O2306-O1358)*100</f>
        <v>5.2516187408011117</v>
      </c>
      <c r="T1358" t="s">
        <v>74</v>
      </c>
      <c r="V1358" s="7">
        <v>70000</v>
      </c>
      <c r="W1358" t="s">
        <v>33</v>
      </c>
      <c r="X1358" s="17" t="s">
        <v>34</v>
      </c>
      <c r="Z1358" t="s">
        <v>2190</v>
      </c>
      <c r="AA1358">
        <v>401</v>
      </c>
      <c r="AB1358">
        <v>72</v>
      </c>
    </row>
    <row r="1359" spans="1:28" x14ac:dyDescent="0.25">
      <c r="A1359" t="s">
        <v>2867</v>
      </c>
      <c r="B1359" t="s">
        <v>2868</v>
      </c>
      <c r="C1359" s="17">
        <v>44623</v>
      </c>
      <c r="D1359" s="7">
        <v>492000</v>
      </c>
      <c r="E1359" t="s">
        <v>29</v>
      </c>
      <c r="F1359" t="s">
        <v>30</v>
      </c>
      <c r="G1359" s="7">
        <v>492000</v>
      </c>
      <c r="H1359" s="7">
        <v>213500</v>
      </c>
      <c r="I1359" s="12">
        <f>H1359/G1359*100</f>
        <v>43.394308943089435</v>
      </c>
      <c r="J1359" s="12">
        <f t="shared" si="21"/>
        <v>6.2831047285102812</v>
      </c>
      <c r="K1359" s="7">
        <v>426997</v>
      </c>
      <c r="L1359" s="7">
        <v>78049</v>
      </c>
      <c r="M1359" s="7">
        <f>G1359-L1359</f>
        <v>413951</v>
      </c>
      <c r="N1359" s="7">
        <v>234193.28125</v>
      </c>
      <c r="O1359" s="22">
        <f>M1359/N1359</f>
        <v>1.7675613825919696</v>
      </c>
      <c r="P1359" s="27">
        <v>2596</v>
      </c>
      <c r="Q1359" s="32">
        <f>M1359/P1359</f>
        <v>159.45724191063175</v>
      </c>
      <c r="R1359" s="37" t="s">
        <v>2847</v>
      </c>
      <c r="S1359" s="42">
        <f>ABS(O2306-O1359)*100</f>
        <v>38.920459254559518</v>
      </c>
      <c r="T1359" t="s">
        <v>32</v>
      </c>
      <c r="V1359" s="7">
        <v>70000</v>
      </c>
      <c r="W1359" t="s">
        <v>33</v>
      </c>
      <c r="X1359" s="17" t="s">
        <v>34</v>
      </c>
      <c r="Z1359" t="s">
        <v>2190</v>
      </c>
      <c r="AA1359">
        <v>401</v>
      </c>
      <c r="AB1359">
        <v>58</v>
      </c>
    </row>
    <row r="1360" spans="1:28" x14ac:dyDescent="0.25">
      <c r="A1360" t="s">
        <v>2869</v>
      </c>
      <c r="B1360" t="s">
        <v>2870</v>
      </c>
      <c r="C1360" s="17">
        <v>44476</v>
      </c>
      <c r="D1360" s="7">
        <v>347000</v>
      </c>
      <c r="E1360" t="s">
        <v>29</v>
      </c>
      <c r="F1360" t="s">
        <v>30</v>
      </c>
      <c r="G1360" s="7">
        <v>347000</v>
      </c>
      <c r="H1360" s="7">
        <v>162250</v>
      </c>
      <c r="I1360" s="12">
        <f>H1360/G1360*100</f>
        <v>46.757925072046106</v>
      </c>
      <c r="J1360" s="12">
        <f t="shared" si="21"/>
        <v>2.9194885995536097</v>
      </c>
      <c r="K1360" s="7">
        <v>324491</v>
      </c>
      <c r="L1360" s="7">
        <v>76383</v>
      </c>
      <c r="M1360" s="7">
        <f>G1360-L1360</f>
        <v>270617</v>
      </c>
      <c r="N1360" s="7">
        <v>178494.96875</v>
      </c>
      <c r="O1360" s="22">
        <f>M1360/N1360</f>
        <v>1.5161043579834796</v>
      </c>
      <c r="P1360" s="27">
        <v>1656</v>
      </c>
      <c r="Q1360" s="32">
        <f>M1360/P1360</f>
        <v>163.41606280193236</v>
      </c>
      <c r="R1360" s="37" t="s">
        <v>2852</v>
      </c>
      <c r="S1360" s="42">
        <f>ABS(O2306-O1360)*100</f>
        <v>13.77475679371052</v>
      </c>
      <c r="T1360" t="s">
        <v>74</v>
      </c>
      <c r="V1360" s="7">
        <v>70000</v>
      </c>
      <c r="W1360" t="s">
        <v>33</v>
      </c>
      <c r="X1360" s="17" t="s">
        <v>34</v>
      </c>
      <c r="Z1360" t="s">
        <v>2190</v>
      </c>
      <c r="AA1360">
        <v>401</v>
      </c>
      <c r="AB1360">
        <v>47</v>
      </c>
    </row>
    <row r="1361" spans="1:28" x14ac:dyDescent="0.25">
      <c r="A1361" t="s">
        <v>2871</v>
      </c>
      <c r="B1361" t="s">
        <v>2872</v>
      </c>
      <c r="C1361" s="17">
        <v>44993</v>
      </c>
      <c r="D1361" s="7">
        <v>365000</v>
      </c>
      <c r="E1361" t="s">
        <v>29</v>
      </c>
      <c r="F1361" t="s">
        <v>30</v>
      </c>
      <c r="G1361" s="7">
        <v>365000</v>
      </c>
      <c r="H1361" s="7">
        <v>162150</v>
      </c>
      <c r="I1361" s="12">
        <f>H1361/G1361*100</f>
        <v>44.424657534246577</v>
      </c>
      <c r="J1361" s="12">
        <f t="shared" si="21"/>
        <v>5.2527561373531384</v>
      </c>
      <c r="K1361" s="7">
        <v>324309</v>
      </c>
      <c r="L1361" s="7">
        <v>87918</v>
      </c>
      <c r="M1361" s="7">
        <f>G1361-L1361</f>
        <v>277082</v>
      </c>
      <c r="N1361" s="7">
        <v>170065.46875</v>
      </c>
      <c r="O1361" s="22">
        <f>M1361/N1361</f>
        <v>1.629266670280471</v>
      </c>
      <c r="P1361" s="27">
        <v>2091</v>
      </c>
      <c r="Q1361" s="32">
        <f>M1361/P1361</f>
        <v>132.51171688187469</v>
      </c>
      <c r="R1361" s="37" t="s">
        <v>2852</v>
      </c>
      <c r="S1361" s="42">
        <f>ABS(O2306-O1361)*100</f>
        <v>25.090988023409654</v>
      </c>
      <c r="T1361" t="s">
        <v>74</v>
      </c>
      <c r="V1361" s="7">
        <v>70000</v>
      </c>
      <c r="W1361" t="s">
        <v>33</v>
      </c>
      <c r="X1361" s="17" t="s">
        <v>34</v>
      </c>
      <c r="Z1361" t="s">
        <v>2190</v>
      </c>
      <c r="AA1361">
        <v>401</v>
      </c>
      <c r="AB1361">
        <v>47</v>
      </c>
    </row>
    <row r="1362" spans="1:28" x14ac:dyDescent="0.25">
      <c r="A1362" t="s">
        <v>2873</v>
      </c>
      <c r="B1362" t="s">
        <v>2874</v>
      </c>
      <c r="C1362" s="17">
        <v>44698</v>
      </c>
      <c r="D1362" s="7">
        <v>370000</v>
      </c>
      <c r="E1362" t="s">
        <v>29</v>
      </c>
      <c r="F1362" t="s">
        <v>30</v>
      </c>
      <c r="G1362" s="7">
        <v>370000</v>
      </c>
      <c r="H1362" s="7">
        <v>183970</v>
      </c>
      <c r="I1362" s="12">
        <f>H1362/G1362*100</f>
        <v>49.721621621621622</v>
      </c>
      <c r="J1362" s="12">
        <f t="shared" si="21"/>
        <v>4.4207950021906584E-2</v>
      </c>
      <c r="K1362" s="7">
        <v>367933</v>
      </c>
      <c r="L1362" s="7">
        <v>76614</v>
      </c>
      <c r="M1362" s="7">
        <f>G1362-L1362</f>
        <v>293386</v>
      </c>
      <c r="N1362" s="7">
        <v>209582.015625</v>
      </c>
      <c r="O1362" s="22">
        <f>M1362/N1362</f>
        <v>1.3998624792546535</v>
      </c>
      <c r="P1362" s="27">
        <v>2239</v>
      </c>
      <c r="Q1362" s="32">
        <f>M1362/P1362</f>
        <v>131.03439035283608</v>
      </c>
      <c r="R1362" s="37" t="s">
        <v>2852</v>
      </c>
      <c r="S1362" s="42">
        <f>ABS(O2306-O1362)*100</f>
        <v>2.1505689208279</v>
      </c>
      <c r="T1362" t="s">
        <v>32</v>
      </c>
      <c r="V1362" s="7">
        <v>70000</v>
      </c>
      <c r="W1362" t="s">
        <v>33</v>
      </c>
      <c r="X1362" s="17" t="s">
        <v>34</v>
      </c>
      <c r="Z1362" t="s">
        <v>2190</v>
      </c>
      <c r="AA1362">
        <v>401</v>
      </c>
      <c r="AB1362">
        <v>53</v>
      </c>
    </row>
    <row r="1363" spans="1:28" x14ac:dyDescent="0.25">
      <c r="A1363" t="s">
        <v>2875</v>
      </c>
      <c r="B1363" t="s">
        <v>2876</v>
      </c>
      <c r="C1363" s="17">
        <v>44673</v>
      </c>
      <c r="D1363" s="7">
        <v>468000</v>
      </c>
      <c r="E1363" t="s">
        <v>29</v>
      </c>
      <c r="F1363" t="s">
        <v>30</v>
      </c>
      <c r="G1363" s="7">
        <v>468000</v>
      </c>
      <c r="H1363" s="7">
        <v>298630</v>
      </c>
      <c r="I1363" s="12">
        <f>H1363/G1363*100</f>
        <v>63.809829059829056</v>
      </c>
      <c r="J1363" s="12">
        <f t="shared" si="21"/>
        <v>14.13241538822934</v>
      </c>
      <c r="K1363" s="7">
        <v>597260</v>
      </c>
      <c r="L1363" s="7">
        <v>85969</v>
      </c>
      <c r="M1363" s="7">
        <f>G1363-L1363</f>
        <v>382031</v>
      </c>
      <c r="N1363" s="7">
        <v>367835.25</v>
      </c>
      <c r="O1363" s="22">
        <f>M1363/N1363</f>
        <v>1.0385926851763119</v>
      </c>
      <c r="P1363" s="27">
        <v>2317</v>
      </c>
      <c r="Q1363" s="32">
        <f>M1363/P1363</f>
        <v>164.8817436340095</v>
      </c>
      <c r="R1363" s="37" t="s">
        <v>2852</v>
      </c>
      <c r="S1363" s="42">
        <f>ABS(O2306-O1363)*100</f>
        <v>33.976410487006262</v>
      </c>
      <c r="T1363" t="s">
        <v>74</v>
      </c>
      <c r="V1363" s="7">
        <v>70000</v>
      </c>
      <c r="W1363" t="s">
        <v>33</v>
      </c>
      <c r="X1363" s="17" t="s">
        <v>34</v>
      </c>
      <c r="Z1363" t="s">
        <v>2190</v>
      </c>
      <c r="AA1363">
        <v>401</v>
      </c>
      <c r="AB1363">
        <v>63</v>
      </c>
    </row>
    <row r="1364" spans="1:28" x14ac:dyDescent="0.25">
      <c r="A1364" t="s">
        <v>2877</v>
      </c>
      <c r="B1364" t="s">
        <v>2878</v>
      </c>
      <c r="C1364" s="17">
        <v>44606</v>
      </c>
      <c r="D1364" s="7">
        <v>340000</v>
      </c>
      <c r="E1364" t="s">
        <v>29</v>
      </c>
      <c r="F1364" t="s">
        <v>30</v>
      </c>
      <c r="G1364" s="7">
        <v>340000</v>
      </c>
      <c r="H1364" s="7">
        <v>240100</v>
      </c>
      <c r="I1364" s="12">
        <f>H1364/G1364*100</f>
        <v>70.617647058823536</v>
      </c>
      <c r="J1364" s="12">
        <f t="shared" si="21"/>
        <v>20.94023338722382</v>
      </c>
      <c r="K1364" s="7">
        <v>480190</v>
      </c>
      <c r="L1364" s="7">
        <v>86231</v>
      </c>
      <c r="M1364" s="7">
        <f>G1364-L1364</f>
        <v>253769</v>
      </c>
      <c r="N1364" s="7">
        <v>283423.75</v>
      </c>
      <c r="O1364" s="22">
        <f>M1364/N1364</f>
        <v>0.89536956588853267</v>
      </c>
      <c r="P1364" s="27">
        <v>2693</v>
      </c>
      <c r="Q1364" s="32">
        <f>M1364/P1364</f>
        <v>94.232825844782766</v>
      </c>
      <c r="R1364" s="37" t="s">
        <v>2852</v>
      </c>
      <c r="S1364" s="42">
        <f>ABS(O2306-O1364)*100</f>
        <v>48.298722415784177</v>
      </c>
      <c r="T1364" t="s">
        <v>32</v>
      </c>
      <c r="V1364" s="7">
        <v>70000</v>
      </c>
      <c r="W1364" t="s">
        <v>33</v>
      </c>
      <c r="X1364" s="17" t="s">
        <v>34</v>
      </c>
      <c r="Z1364" t="s">
        <v>2190</v>
      </c>
      <c r="AA1364">
        <v>401</v>
      </c>
      <c r="AB1364">
        <v>47</v>
      </c>
    </row>
    <row r="1365" spans="1:28" x14ac:dyDescent="0.25">
      <c r="A1365" t="s">
        <v>2879</v>
      </c>
      <c r="B1365" t="s">
        <v>2880</v>
      </c>
      <c r="C1365" s="17">
        <v>44291</v>
      </c>
      <c r="D1365" s="7">
        <v>262000</v>
      </c>
      <c r="E1365" t="s">
        <v>29</v>
      </c>
      <c r="F1365" t="s">
        <v>30</v>
      </c>
      <c r="G1365" s="7">
        <v>262000</v>
      </c>
      <c r="H1365" s="7">
        <v>138210</v>
      </c>
      <c r="I1365" s="12">
        <f>H1365/G1365*100</f>
        <v>52.751908396946568</v>
      </c>
      <c r="J1365" s="12">
        <f t="shared" si="21"/>
        <v>3.0744947253468524</v>
      </c>
      <c r="K1365" s="7">
        <v>276420</v>
      </c>
      <c r="L1365" s="7">
        <v>74460</v>
      </c>
      <c r="M1365" s="7">
        <f>G1365-L1365</f>
        <v>187540</v>
      </c>
      <c r="N1365" s="7">
        <v>145294.96875</v>
      </c>
      <c r="O1365" s="22">
        <f>M1365/N1365</f>
        <v>1.2907535726353223</v>
      </c>
      <c r="P1365" s="27">
        <v>1329</v>
      </c>
      <c r="Q1365" s="32">
        <f>M1365/P1365</f>
        <v>141.11361926260346</v>
      </c>
      <c r="R1365" s="37" t="s">
        <v>2852</v>
      </c>
      <c r="S1365" s="42">
        <f>ABS(O2306-O1365)*100</f>
        <v>8.7603217411052157</v>
      </c>
      <c r="T1365" t="s">
        <v>74</v>
      </c>
      <c r="V1365" s="7">
        <v>70000</v>
      </c>
      <c r="W1365" t="s">
        <v>33</v>
      </c>
      <c r="X1365" s="17" t="s">
        <v>34</v>
      </c>
      <c r="Z1365" t="s">
        <v>2190</v>
      </c>
      <c r="AA1365">
        <v>401</v>
      </c>
      <c r="AB1365">
        <v>47</v>
      </c>
    </row>
    <row r="1366" spans="1:28" x14ac:dyDescent="0.25">
      <c r="A1366" t="s">
        <v>2881</v>
      </c>
      <c r="B1366" t="s">
        <v>2882</v>
      </c>
      <c r="C1366" s="17">
        <v>44665</v>
      </c>
      <c r="D1366" s="7">
        <v>385000</v>
      </c>
      <c r="E1366" t="s">
        <v>29</v>
      </c>
      <c r="F1366" t="s">
        <v>30</v>
      </c>
      <c r="G1366" s="7">
        <v>385000</v>
      </c>
      <c r="H1366" s="7">
        <v>147150</v>
      </c>
      <c r="I1366" s="12">
        <f>H1366/G1366*100</f>
        <v>38.220779220779221</v>
      </c>
      <c r="J1366" s="12">
        <f t="shared" si="21"/>
        <v>11.456634450820495</v>
      </c>
      <c r="K1366" s="7">
        <v>294293</v>
      </c>
      <c r="L1366" s="7">
        <v>81200</v>
      </c>
      <c r="M1366" s="7">
        <f>G1366-L1366</f>
        <v>303800</v>
      </c>
      <c r="N1366" s="7">
        <v>153304.3125</v>
      </c>
      <c r="O1366" s="22">
        <f>M1366/N1366</f>
        <v>1.9816794129649811</v>
      </c>
      <c r="P1366" s="27">
        <v>1710</v>
      </c>
      <c r="Q1366" s="32">
        <f>M1366/P1366</f>
        <v>177.66081871345028</v>
      </c>
      <c r="R1366" s="37" t="s">
        <v>2852</v>
      </c>
      <c r="S1366" s="42">
        <f>ABS(O2306-O1366)*100</f>
        <v>60.332262291860658</v>
      </c>
      <c r="T1366" t="s">
        <v>74</v>
      </c>
      <c r="V1366" s="7">
        <v>80000</v>
      </c>
      <c r="W1366" t="s">
        <v>33</v>
      </c>
      <c r="X1366" s="17" t="s">
        <v>34</v>
      </c>
      <c r="Z1366" t="s">
        <v>2190</v>
      </c>
      <c r="AA1366">
        <v>401</v>
      </c>
      <c r="AB1366">
        <v>47</v>
      </c>
    </row>
    <row r="1367" spans="1:28" x14ac:dyDescent="0.25">
      <c r="A1367" t="s">
        <v>2883</v>
      </c>
      <c r="B1367" t="s">
        <v>2884</v>
      </c>
      <c r="C1367" s="17">
        <v>44491</v>
      </c>
      <c r="D1367" s="7">
        <v>355000</v>
      </c>
      <c r="E1367" t="s">
        <v>29</v>
      </c>
      <c r="F1367" t="s">
        <v>30</v>
      </c>
      <c r="G1367" s="7">
        <v>355000</v>
      </c>
      <c r="H1367" s="7">
        <v>162800</v>
      </c>
      <c r="I1367" s="12">
        <f>H1367/G1367*100</f>
        <v>45.859154929577464</v>
      </c>
      <c r="J1367" s="12">
        <f t="shared" si="21"/>
        <v>3.8182587420222518</v>
      </c>
      <c r="K1367" s="7">
        <v>325602</v>
      </c>
      <c r="L1367" s="7">
        <v>99195</v>
      </c>
      <c r="M1367" s="7">
        <f>G1367-L1367</f>
        <v>255805</v>
      </c>
      <c r="N1367" s="7">
        <v>162882.734375</v>
      </c>
      <c r="O1367" s="22">
        <f>M1367/N1367</f>
        <v>1.5704856686103259</v>
      </c>
      <c r="P1367" s="27">
        <v>1930</v>
      </c>
      <c r="Q1367" s="32">
        <f>M1367/P1367</f>
        <v>132.54145077720207</v>
      </c>
      <c r="R1367" s="37" t="s">
        <v>2852</v>
      </c>
      <c r="S1367" s="42">
        <f>ABS(O2306-O1367)*100</f>
        <v>19.212887856395145</v>
      </c>
      <c r="T1367" t="s">
        <v>74</v>
      </c>
      <c r="V1367" s="7">
        <v>80000</v>
      </c>
      <c r="W1367" t="s">
        <v>33</v>
      </c>
      <c r="X1367" s="17" t="s">
        <v>34</v>
      </c>
      <c r="Z1367" t="s">
        <v>2190</v>
      </c>
      <c r="AA1367">
        <v>401</v>
      </c>
      <c r="AB1367">
        <v>47</v>
      </c>
    </row>
    <row r="1368" spans="1:28" x14ac:dyDescent="0.25">
      <c r="A1368" t="s">
        <v>2885</v>
      </c>
      <c r="B1368" t="s">
        <v>2886</v>
      </c>
      <c r="C1368" s="17">
        <v>44392</v>
      </c>
      <c r="D1368" s="7">
        <v>480000</v>
      </c>
      <c r="E1368" t="s">
        <v>29</v>
      </c>
      <c r="F1368" t="s">
        <v>30</v>
      </c>
      <c r="G1368" s="7">
        <v>480000</v>
      </c>
      <c r="H1368" s="7">
        <v>210370</v>
      </c>
      <c r="I1368" s="12">
        <f>H1368/G1368*100</f>
        <v>43.827083333333334</v>
      </c>
      <c r="J1368" s="12">
        <f t="shared" si="21"/>
        <v>5.8503303382663816</v>
      </c>
      <c r="K1368" s="7">
        <v>420749</v>
      </c>
      <c r="L1368" s="7">
        <v>37110</v>
      </c>
      <c r="M1368" s="7">
        <f>G1368-L1368</f>
        <v>442890</v>
      </c>
      <c r="N1368" s="7">
        <v>275999.28125</v>
      </c>
      <c r="O1368" s="22">
        <f>M1368/N1368</f>
        <v>1.604678091892676</v>
      </c>
      <c r="P1368" s="27">
        <v>2702</v>
      </c>
      <c r="Q1368" s="32">
        <f>M1368/P1368</f>
        <v>163.9119170984456</v>
      </c>
      <c r="R1368" s="37" t="s">
        <v>2852</v>
      </c>
      <c r="S1368" s="42">
        <f>ABS(O2306-O1368)*100</f>
        <v>22.632130184630149</v>
      </c>
      <c r="T1368" t="s">
        <v>74</v>
      </c>
      <c r="V1368" s="7">
        <v>15000</v>
      </c>
      <c r="W1368" t="s">
        <v>33</v>
      </c>
      <c r="X1368" s="17" t="s">
        <v>34</v>
      </c>
      <c r="Z1368" t="s">
        <v>2190</v>
      </c>
      <c r="AA1368">
        <v>401</v>
      </c>
      <c r="AB1368">
        <v>43</v>
      </c>
    </row>
    <row r="1369" spans="1:28" x14ac:dyDescent="0.25">
      <c r="A1369" t="s">
        <v>2887</v>
      </c>
      <c r="B1369" t="s">
        <v>2888</v>
      </c>
      <c r="C1369" s="17">
        <v>45001</v>
      </c>
      <c r="D1369" s="7">
        <v>267000</v>
      </c>
      <c r="E1369" t="s">
        <v>29</v>
      </c>
      <c r="F1369" t="s">
        <v>30</v>
      </c>
      <c r="G1369" s="7">
        <v>267000</v>
      </c>
      <c r="H1369" s="7">
        <v>127730</v>
      </c>
      <c r="I1369" s="12">
        <f>H1369/G1369*100</f>
        <v>47.838951310861418</v>
      </c>
      <c r="J1369" s="12">
        <f t="shared" si="21"/>
        <v>1.8384623607382977</v>
      </c>
      <c r="K1369" s="7">
        <v>255451</v>
      </c>
      <c r="L1369" s="7">
        <v>33020</v>
      </c>
      <c r="M1369" s="7">
        <f>G1369-L1369</f>
        <v>233980</v>
      </c>
      <c r="N1369" s="7">
        <v>218069.609375</v>
      </c>
      <c r="O1369" s="22">
        <f>M1369/N1369</f>
        <v>1.0729601463982079</v>
      </c>
      <c r="P1369" s="27">
        <v>1502</v>
      </c>
      <c r="Q1369" s="32">
        <f>M1369/P1369</f>
        <v>155.77896138482024</v>
      </c>
      <c r="R1369" s="37" t="s">
        <v>2889</v>
      </c>
      <c r="S1369" s="42">
        <f>ABS(O2306-O1369)*100</f>
        <v>30.539664364816655</v>
      </c>
      <c r="T1369" t="s">
        <v>194</v>
      </c>
      <c r="V1369" s="7">
        <v>32500</v>
      </c>
      <c r="W1369" t="s">
        <v>33</v>
      </c>
      <c r="X1369" s="17" t="s">
        <v>34</v>
      </c>
      <c r="Z1369" t="s">
        <v>297</v>
      </c>
      <c r="AA1369">
        <v>407</v>
      </c>
      <c r="AB1369">
        <v>62</v>
      </c>
    </row>
    <row r="1370" spans="1:28" x14ac:dyDescent="0.25">
      <c r="A1370" t="s">
        <v>2890</v>
      </c>
      <c r="B1370" t="s">
        <v>2891</v>
      </c>
      <c r="C1370" s="17">
        <v>44524</v>
      </c>
      <c r="D1370" s="7">
        <v>251500</v>
      </c>
      <c r="E1370" t="s">
        <v>29</v>
      </c>
      <c r="F1370" t="s">
        <v>30</v>
      </c>
      <c r="G1370" s="7">
        <v>251500</v>
      </c>
      <c r="H1370" s="7">
        <v>127730</v>
      </c>
      <c r="I1370" s="12">
        <f>H1370/G1370*100</f>
        <v>50.787276341948306</v>
      </c>
      <c r="J1370" s="12">
        <f t="shared" si="21"/>
        <v>1.1098626703485905</v>
      </c>
      <c r="K1370" s="7">
        <v>255456</v>
      </c>
      <c r="L1370" s="7">
        <v>33025</v>
      </c>
      <c r="M1370" s="7">
        <f>G1370-L1370</f>
        <v>218475</v>
      </c>
      <c r="N1370" s="7">
        <v>218069.609375</v>
      </c>
      <c r="O1370" s="22">
        <f>M1370/N1370</f>
        <v>1.0018589964285343</v>
      </c>
      <c r="P1370" s="27">
        <v>1502</v>
      </c>
      <c r="Q1370" s="32">
        <f>M1370/P1370</f>
        <v>145.45605858854861</v>
      </c>
      <c r="R1370" s="37" t="s">
        <v>2889</v>
      </c>
      <c r="S1370" s="42">
        <f>ABS(O2306-O1370)*100</f>
        <v>37.64977936178402</v>
      </c>
      <c r="T1370" t="s">
        <v>194</v>
      </c>
      <c r="V1370" s="7">
        <v>32500</v>
      </c>
      <c r="W1370" t="s">
        <v>33</v>
      </c>
      <c r="X1370" s="17" t="s">
        <v>34</v>
      </c>
      <c r="Z1370" t="s">
        <v>297</v>
      </c>
      <c r="AA1370">
        <v>407</v>
      </c>
      <c r="AB1370">
        <v>62</v>
      </c>
    </row>
    <row r="1371" spans="1:28" x14ac:dyDescent="0.25">
      <c r="A1371" t="s">
        <v>2892</v>
      </c>
      <c r="B1371" t="s">
        <v>2893</v>
      </c>
      <c r="C1371" s="17">
        <v>44452</v>
      </c>
      <c r="D1371" s="7">
        <v>242000</v>
      </c>
      <c r="E1371" t="s">
        <v>29</v>
      </c>
      <c r="F1371" t="s">
        <v>30</v>
      </c>
      <c r="G1371" s="7">
        <v>242000</v>
      </c>
      <c r="H1371" s="7">
        <v>125670</v>
      </c>
      <c r="I1371" s="12">
        <f>H1371/G1371*100</f>
        <v>51.929752066115697</v>
      </c>
      <c r="J1371" s="12">
        <f t="shared" si="21"/>
        <v>2.2523383945159807</v>
      </c>
      <c r="K1371" s="7">
        <v>251349</v>
      </c>
      <c r="L1371" s="7">
        <v>33025</v>
      </c>
      <c r="M1371" s="7">
        <f>G1371-L1371</f>
        <v>208975</v>
      </c>
      <c r="N1371" s="7">
        <v>214043.140625</v>
      </c>
      <c r="O1371" s="22">
        <f>M1371/N1371</f>
        <v>0.97632187319714536</v>
      </c>
      <c r="P1371" s="27">
        <v>1502</v>
      </c>
      <c r="Q1371" s="32">
        <f>M1371/P1371</f>
        <v>139.13115845539281</v>
      </c>
      <c r="R1371" s="37" t="s">
        <v>2889</v>
      </c>
      <c r="S1371" s="42">
        <f>ABS(O2306-O1371)*100</f>
        <v>40.203491684922909</v>
      </c>
      <c r="T1371" t="s">
        <v>194</v>
      </c>
      <c r="V1371" s="7">
        <v>32500</v>
      </c>
      <c r="W1371" t="s">
        <v>33</v>
      </c>
      <c r="X1371" s="17" t="s">
        <v>34</v>
      </c>
      <c r="Z1371" t="s">
        <v>297</v>
      </c>
      <c r="AA1371">
        <v>407</v>
      </c>
      <c r="AB1371">
        <v>62</v>
      </c>
    </row>
    <row r="1372" spans="1:28" x14ac:dyDescent="0.25">
      <c r="A1372" t="s">
        <v>2894</v>
      </c>
      <c r="B1372" t="s">
        <v>2895</v>
      </c>
      <c r="C1372" s="17">
        <v>44512</v>
      </c>
      <c r="D1372" s="7">
        <v>261000</v>
      </c>
      <c r="E1372" t="s">
        <v>29</v>
      </c>
      <c r="F1372" t="s">
        <v>30</v>
      </c>
      <c r="G1372" s="7">
        <v>261000</v>
      </c>
      <c r="H1372" s="7">
        <v>126850</v>
      </c>
      <c r="I1372" s="12">
        <f>H1372/G1372*100</f>
        <v>48.601532567049809</v>
      </c>
      <c r="J1372" s="12">
        <f t="shared" si="21"/>
        <v>1.0758811045499073</v>
      </c>
      <c r="K1372" s="7">
        <v>253690</v>
      </c>
      <c r="L1372" s="7">
        <v>33025</v>
      </c>
      <c r="M1372" s="7">
        <f>G1372-L1372</f>
        <v>227975</v>
      </c>
      <c r="N1372" s="7">
        <v>216338.234375</v>
      </c>
      <c r="O1372" s="22">
        <f>M1372/N1372</f>
        <v>1.0537896856679938</v>
      </c>
      <c r="P1372" s="27">
        <v>1502</v>
      </c>
      <c r="Q1372" s="32">
        <f>M1372/P1372</f>
        <v>151.78095872170439</v>
      </c>
      <c r="R1372" s="37" t="s">
        <v>2889</v>
      </c>
      <c r="S1372" s="42">
        <f>ABS(O2306-O1372)*100</f>
        <v>32.456710437838069</v>
      </c>
      <c r="T1372" t="s">
        <v>194</v>
      </c>
      <c r="V1372" s="7">
        <v>32500</v>
      </c>
      <c r="W1372" t="s">
        <v>33</v>
      </c>
      <c r="X1372" s="17" t="s">
        <v>34</v>
      </c>
      <c r="Z1372" t="s">
        <v>297</v>
      </c>
      <c r="AA1372">
        <v>407</v>
      </c>
      <c r="AB1372">
        <v>62</v>
      </c>
    </row>
    <row r="1373" spans="1:28" x14ac:dyDescent="0.25">
      <c r="A1373" t="s">
        <v>2896</v>
      </c>
      <c r="B1373" t="s">
        <v>2897</v>
      </c>
      <c r="C1373" s="17">
        <v>44428</v>
      </c>
      <c r="D1373" s="7">
        <v>335000</v>
      </c>
      <c r="E1373" t="s">
        <v>29</v>
      </c>
      <c r="F1373" t="s">
        <v>30</v>
      </c>
      <c r="G1373" s="7">
        <v>335000</v>
      </c>
      <c r="H1373" s="7">
        <v>170400</v>
      </c>
      <c r="I1373" s="12">
        <f>H1373/G1373*100</f>
        <v>50.865671641791046</v>
      </c>
      <c r="J1373" s="12">
        <f t="shared" si="21"/>
        <v>1.1882579701913301</v>
      </c>
      <c r="K1373" s="7">
        <v>340798</v>
      </c>
      <c r="L1373" s="7">
        <v>72354</v>
      </c>
      <c r="M1373" s="7">
        <f>G1373-L1373</f>
        <v>262646</v>
      </c>
      <c r="N1373" s="7">
        <v>225583.1875</v>
      </c>
      <c r="O1373" s="22">
        <f>M1373/N1373</f>
        <v>1.1642977604436944</v>
      </c>
      <c r="P1373" s="27">
        <v>1962</v>
      </c>
      <c r="Q1373" s="32">
        <f>M1373/P1373</f>
        <v>133.86646279306831</v>
      </c>
      <c r="R1373" s="37" t="s">
        <v>2898</v>
      </c>
      <c r="S1373" s="42">
        <f>ABS(O2306-O1373)*100</f>
        <v>21.405902960268008</v>
      </c>
      <c r="T1373" t="s">
        <v>32</v>
      </c>
      <c r="V1373" s="7">
        <v>70000</v>
      </c>
      <c r="W1373" t="s">
        <v>33</v>
      </c>
      <c r="X1373" s="17" t="s">
        <v>34</v>
      </c>
      <c r="Z1373" t="s">
        <v>2190</v>
      </c>
      <c r="AA1373">
        <v>407</v>
      </c>
      <c r="AB1373">
        <v>72</v>
      </c>
    </row>
    <row r="1374" spans="1:28" x14ac:dyDescent="0.25">
      <c r="A1374" t="s">
        <v>2899</v>
      </c>
      <c r="B1374" t="s">
        <v>2900</v>
      </c>
      <c r="C1374" s="17">
        <v>44620</v>
      </c>
      <c r="D1374" s="7">
        <v>350000</v>
      </c>
      <c r="E1374" t="s">
        <v>29</v>
      </c>
      <c r="F1374" t="s">
        <v>30</v>
      </c>
      <c r="G1374" s="7">
        <v>350000</v>
      </c>
      <c r="H1374" s="7">
        <v>160740</v>
      </c>
      <c r="I1374" s="12">
        <f>H1374/G1374*100</f>
        <v>45.925714285714285</v>
      </c>
      <c r="J1374" s="12">
        <f t="shared" si="21"/>
        <v>3.7516993858854306</v>
      </c>
      <c r="K1374" s="7">
        <v>321477</v>
      </c>
      <c r="L1374" s="7">
        <v>72226</v>
      </c>
      <c r="M1374" s="7">
        <f>G1374-L1374</f>
        <v>277774</v>
      </c>
      <c r="N1374" s="7">
        <v>209454.625</v>
      </c>
      <c r="O1374" s="22">
        <f>M1374/N1374</f>
        <v>1.3261774477407697</v>
      </c>
      <c r="P1374" s="27">
        <v>1771</v>
      </c>
      <c r="Q1374" s="32">
        <f>M1374/P1374</f>
        <v>156.84584980237153</v>
      </c>
      <c r="R1374" s="37" t="s">
        <v>2898</v>
      </c>
      <c r="S1374" s="42">
        <f>ABS(O2306-O1374)*100</f>
        <v>5.2179342305604726</v>
      </c>
      <c r="T1374" t="s">
        <v>32</v>
      </c>
      <c r="V1374" s="7">
        <v>70000</v>
      </c>
      <c r="W1374" t="s">
        <v>33</v>
      </c>
      <c r="X1374" s="17" t="s">
        <v>34</v>
      </c>
      <c r="Z1374" t="s">
        <v>2190</v>
      </c>
      <c r="AA1374">
        <v>407</v>
      </c>
      <c r="AB1374">
        <v>71</v>
      </c>
    </row>
    <row r="1375" spans="1:28" x14ac:dyDescent="0.25">
      <c r="A1375" t="s">
        <v>2901</v>
      </c>
      <c r="B1375" t="s">
        <v>2902</v>
      </c>
      <c r="C1375" s="17">
        <v>44337</v>
      </c>
      <c r="D1375" s="7">
        <v>329001</v>
      </c>
      <c r="E1375" t="s">
        <v>29</v>
      </c>
      <c r="F1375" t="s">
        <v>30</v>
      </c>
      <c r="G1375" s="7">
        <v>329001</v>
      </c>
      <c r="H1375" s="7">
        <v>157330</v>
      </c>
      <c r="I1375" s="12">
        <f>H1375/G1375*100</f>
        <v>47.820523341874335</v>
      </c>
      <c r="J1375" s="12">
        <f t="shared" si="21"/>
        <v>1.8568903297253812</v>
      </c>
      <c r="K1375" s="7">
        <v>314663</v>
      </c>
      <c r="L1375" s="7">
        <v>73426</v>
      </c>
      <c r="M1375" s="7">
        <f>G1375-L1375</f>
        <v>255575</v>
      </c>
      <c r="N1375" s="7">
        <v>202720.171875</v>
      </c>
      <c r="O1375" s="22">
        <f>M1375/N1375</f>
        <v>1.2607280155503766</v>
      </c>
      <c r="P1375" s="27">
        <v>1700</v>
      </c>
      <c r="Q1375" s="32">
        <f>M1375/P1375</f>
        <v>150.33823529411765</v>
      </c>
      <c r="R1375" s="37" t="s">
        <v>2898</v>
      </c>
      <c r="S1375" s="42">
        <f>ABS(O2306-O1375)*100</f>
        <v>11.762877449599785</v>
      </c>
      <c r="T1375" t="s">
        <v>32</v>
      </c>
      <c r="V1375" s="7">
        <v>70000</v>
      </c>
      <c r="W1375" t="s">
        <v>33</v>
      </c>
      <c r="X1375" s="17" t="s">
        <v>34</v>
      </c>
      <c r="Z1375" t="s">
        <v>2190</v>
      </c>
      <c r="AA1375">
        <v>407</v>
      </c>
      <c r="AB1375">
        <v>71</v>
      </c>
    </row>
    <row r="1376" spans="1:28" x14ac:dyDescent="0.25">
      <c r="A1376" t="s">
        <v>2903</v>
      </c>
      <c r="B1376" t="s">
        <v>2904</v>
      </c>
      <c r="C1376" s="17">
        <v>44603</v>
      </c>
      <c r="D1376" s="7">
        <v>305000</v>
      </c>
      <c r="E1376" t="s">
        <v>29</v>
      </c>
      <c r="F1376" t="s">
        <v>30</v>
      </c>
      <c r="G1376" s="7">
        <v>305000</v>
      </c>
      <c r="H1376" s="7">
        <v>164850</v>
      </c>
      <c r="I1376" s="12">
        <f>H1376/G1376*100</f>
        <v>54.049180327868854</v>
      </c>
      <c r="J1376" s="12">
        <f t="shared" si="21"/>
        <v>4.3717666562691377</v>
      </c>
      <c r="K1376" s="7">
        <v>329697</v>
      </c>
      <c r="L1376" s="7">
        <v>72226</v>
      </c>
      <c r="M1376" s="7">
        <f>G1376-L1376</f>
        <v>232774</v>
      </c>
      <c r="N1376" s="7">
        <v>216362.1875</v>
      </c>
      <c r="O1376" s="22">
        <f>M1376/N1376</f>
        <v>1.0758534228629946</v>
      </c>
      <c r="P1376" s="27">
        <v>1731</v>
      </c>
      <c r="Q1376" s="32">
        <f>M1376/P1376</f>
        <v>134.47371461582901</v>
      </c>
      <c r="R1376" s="37" t="s">
        <v>2898</v>
      </c>
      <c r="S1376" s="42">
        <f>ABS(O2306-O1376)*100</f>
        <v>30.250336718337991</v>
      </c>
      <c r="T1376" t="s">
        <v>652</v>
      </c>
      <c r="V1376" s="7">
        <v>70000</v>
      </c>
      <c r="W1376" t="s">
        <v>33</v>
      </c>
      <c r="X1376" s="17" t="s">
        <v>34</v>
      </c>
      <c r="Z1376" t="s">
        <v>2190</v>
      </c>
      <c r="AA1376">
        <v>407</v>
      </c>
      <c r="AB1376">
        <v>71</v>
      </c>
    </row>
    <row r="1377" spans="1:28" x14ac:dyDescent="0.25">
      <c r="A1377" t="s">
        <v>2905</v>
      </c>
      <c r="B1377" t="s">
        <v>2906</v>
      </c>
      <c r="C1377" s="17">
        <v>44375</v>
      </c>
      <c r="D1377" s="7">
        <v>313000</v>
      </c>
      <c r="E1377" t="s">
        <v>29</v>
      </c>
      <c r="F1377" t="s">
        <v>30</v>
      </c>
      <c r="G1377" s="7">
        <v>313000</v>
      </c>
      <c r="H1377" s="7">
        <v>184730</v>
      </c>
      <c r="I1377" s="12">
        <f>H1377/G1377*100</f>
        <v>59.019169329073485</v>
      </c>
      <c r="J1377" s="12">
        <f t="shared" si="21"/>
        <v>9.3417556574737688</v>
      </c>
      <c r="K1377" s="7">
        <v>369461</v>
      </c>
      <c r="L1377" s="7">
        <v>72226</v>
      </c>
      <c r="M1377" s="7">
        <f>G1377-L1377</f>
        <v>240774</v>
      </c>
      <c r="N1377" s="7">
        <v>249777.3125</v>
      </c>
      <c r="O1377" s="22">
        <f>M1377/N1377</f>
        <v>0.9639546425978941</v>
      </c>
      <c r="P1377" s="27">
        <v>2186</v>
      </c>
      <c r="Q1377" s="32">
        <f>M1377/P1377</f>
        <v>110.14364135407136</v>
      </c>
      <c r="R1377" s="37" t="s">
        <v>2898</v>
      </c>
      <c r="S1377" s="42">
        <f>ABS(O2306-O1377)*100</f>
        <v>41.440214744848035</v>
      </c>
      <c r="T1377" t="s">
        <v>32</v>
      </c>
      <c r="V1377" s="7">
        <v>70000</v>
      </c>
      <c r="W1377" t="s">
        <v>33</v>
      </c>
      <c r="X1377" s="17" t="s">
        <v>34</v>
      </c>
      <c r="Z1377" t="s">
        <v>2190</v>
      </c>
      <c r="AA1377">
        <v>407</v>
      </c>
      <c r="AB1377">
        <v>73</v>
      </c>
    </row>
    <row r="1378" spans="1:28" x14ac:dyDescent="0.25">
      <c r="A1378" t="s">
        <v>2907</v>
      </c>
      <c r="B1378" t="s">
        <v>2908</v>
      </c>
      <c r="C1378" s="17">
        <v>44426</v>
      </c>
      <c r="D1378" s="7">
        <v>365000</v>
      </c>
      <c r="E1378" t="s">
        <v>29</v>
      </c>
      <c r="F1378" t="s">
        <v>30</v>
      </c>
      <c r="G1378" s="7">
        <v>365000</v>
      </c>
      <c r="H1378" s="7">
        <v>181570</v>
      </c>
      <c r="I1378" s="12">
        <f>H1378/G1378*100</f>
        <v>49.745205479452054</v>
      </c>
      <c r="J1378" s="12">
        <f t="shared" si="21"/>
        <v>6.7791807852337627E-2</v>
      </c>
      <c r="K1378" s="7">
        <v>363141</v>
      </c>
      <c r="L1378" s="7">
        <v>82226</v>
      </c>
      <c r="M1378" s="7">
        <f>G1378-L1378</f>
        <v>282774</v>
      </c>
      <c r="N1378" s="7">
        <v>236063.03125</v>
      </c>
      <c r="O1378" s="22">
        <f>M1378/N1378</f>
        <v>1.197874984925239</v>
      </c>
      <c r="P1378" s="27">
        <v>1989</v>
      </c>
      <c r="Q1378" s="32">
        <f>M1378/P1378</f>
        <v>142.16892911010558</v>
      </c>
      <c r="R1378" s="37" t="s">
        <v>2898</v>
      </c>
      <c r="S1378" s="42">
        <f>ABS(O2306-O1378)*100</f>
        <v>18.048180512113543</v>
      </c>
      <c r="T1378" t="s">
        <v>32</v>
      </c>
      <c r="V1378" s="7">
        <v>80000</v>
      </c>
      <c r="W1378" t="s">
        <v>33</v>
      </c>
      <c r="X1378" s="17" t="s">
        <v>34</v>
      </c>
      <c r="Z1378" t="s">
        <v>2190</v>
      </c>
      <c r="AA1378">
        <v>407</v>
      </c>
      <c r="AB1378">
        <v>74</v>
      </c>
    </row>
    <row r="1379" spans="1:28" x14ac:dyDescent="0.25">
      <c r="A1379" t="s">
        <v>2909</v>
      </c>
      <c r="B1379" t="s">
        <v>2910</v>
      </c>
      <c r="C1379" s="17">
        <v>44732</v>
      </c>
      <c r="D1379" s="7">
        <v>385000</v>
      </c>
      <c r="E1379" t="s">
        <v>29</v>
      </c>
      <c r="F1379" t="s">
        <v>30</v>
      </c>
      <c r="G1379" s="7">
        <v>385000</v>
      </c>
      <c r="H1379" s="7">
        <v>190490</v>
      </c>
      <c r="I1379" s="12">
        <f>H1379/G1379*100</f>
        <v>49.477922077922074</v>
      </c>
      <c r="J1379" s="12">
        <f t="shared" si="21"/>
        <v>0.19949159367764224</v>
      </c>
      <c r="K1379" s="7">
        <v>380976</v>
      </c>
      <c r="L1379" s="7">
        <v>86827</v>
      </c>
      <c r="M1379" s="7">
        <f>G1379-L1379</f>
        <v>298173</v>
      </c>
      <c r="N1379" s="7">
        <v>247184.03125</v>
      </c>
      <c r="O1379" s="22">
        <f>M1379/N1379</f>
        <v>1.2062793801531222</v>
      </c>
      <c r="P1379" s="27">
        <v>2115</v>
      </c>
      <c r="Q1379" s="32">
        <f>M1379/P1379</f>
        <v>140.98014184397164</v>
      </c>
      <c r="R1379" s="37" t="s">
        <v>2898</v>
      </c>
      <c r="S1379" s="42">
        <f>ABS(O2306-O1379)*100</f>
        <v>17.207740989325227</v>
      </c>
      <c r="T1379" t="s">
        <v>32</v>
      </c>
      <c r="V1379" s="7">
        <v>80000</v>
      </c>
      <c r="W1379" t="s">
        <v>33</v>
      </c>
      <c r="X1379" s="17" t="s">
        <v>34</v>
      </c>
      <c r="Z1379" t="s">
        <v>2190</v>
      </c>
      <c r="AA1379">
        <v>407</v>
      </c>
      <c r="AB1379">
        <v>73</v>
      </c>
    </row>
    <row r="1380" spans="1:28" x14ac:dyDescent="0.25">
      <c r="A1380" t="s">
        <v>2911</v>
      </c>
      <c r="B1380" t="s">
        <v>2912</v>
      </c>
      <c r="C1380" s="17">
        <v>44956</v>
      </c>
      <c r="D1380" s="7">
        <v>405000</v>
      </c>
      <c r="E1380" t="s">
        <v>29</v>
      </c>
      <c r="F1380" t="s">
        <v>30</v>
      </c>
      <c r="G1380" s="7">
        <v>405000</v>
      </c>
      <c r="H1380" s="7">
        <v>195970</v>
      </c>
      <c r="I1380" s="12">
        <f>H1380/G1380*100</f>
        <v>48.387654320987657</v>
      </c>
      <c r="J1380" s="12">
        <f t="shared" si="21"/>
        <v>1.2897593506120586</v>
      </c>
      <c r="K1380" s="7">
        <v>391944</v>
      </c>
      <c r="L1380" s="7">
        <v>95821</v>
      </c>
      <c r="M1380" s="7">
        <f>G1380-L1380</f>
        <v>309179</v>
      </c>
      <c r="N1380" s="7">
        <v>248842.859375</v>
      </c>
      <c r="O1380" s="22">
        <f>M1380/N1380</f>
        <v>1.2424668354018347</v>
      </c>
      <c r="P1380" s="27">
        <v>2179</v>
      </c>
      <c r="Q1380" s="32">
        <f>M1380/P1380</f>
        <v>141.89031665901788</v>
      </c>
      <c r="R1380" s="37" t="s">
        <v>2898</v>
      </c>
      <c r="S1380" s="42">
        <f>ABS(O2306-O1380)*100</f>
        <v>13.58899546445398</v>
      </c>
      <c r="T1380" t="s">
        <v>32</v>
      </c>
      <c r="V1380" s="7">
        <v>90000</v>
      </c>
      <c r="W1380" t="s">
        <v>33</v>
      </c>
      <c r="X1380" s="17" t="s">
        <v>34</v>
      </c>
      <c r="Z1380" t="s">
        <v>2190</v>
      </c>
      <c r="AA1380">
        <v>407</v>
      </c>
      <c r="AB1380">
        <v>73</v>
      </c>
    </row>
    <row r="1381" spans="1:28" x14ac:dyDescent="0.25">
      <c r="A1381" t="s">
        <v>2913</v>
      </c>
      <c r="B1381" t="s">
        <v>2914</v>
      </c>
      <c r="C1381" s="17">
        <v>44568</v>
      </c>
      <c r="D1381" s="7">
        <v>400000</v>
      </c>
      <c r="E1381" t="s">
        <v>29</v>
      </c>
      <c r="F1381" t="s">
        <v>30</v>
      </c>
      <c r="G1381" s="7">
        <v>400000</v>
      </c>
      <c r="H1381" s="7">
        <v>199270</v>
      </c>
      <c r="I1381" s="12">
        <f>H1381/G1381*100</f>
        <v>49.817499999999995</v>
      </c>
      <c r="J1381" s="12">
        <f t="shared" si="21"/>
        <v>0.14008632840027957</v>
      </c>
      <c r="K1381" s="7">
        <v>398543</v>
      </c>
      <c r="L1381" s="7">
        <v>84282</v>
      </c>
      <c r="M1381" s="7">
        <f>G1381-L1381</f>
        <v>315718</v>
      </c>
      <c r="N1381" s="7">
        <v>264084.875</v>
      </c>
      <c r="O1381" s="22">
        <f>M1381/N1381</f>
        <v>1.1955171609127557</v>
      </c>
      <c r="P1381" s="27">
        <v>2186</v>
      </c>
      <c r="Q1381" s="32">
        <f>M1381/P1381</f>
        <v>144.42726440988105</v>
      </c>
      <c r="R1381" s="37" t="s">
        <v>2898</v>
      </c>
      <c r="S1381" s="42">
        <f>ABS(O2306-O1381)*100</f>
        <v>18.283962913361872</v>
      </c>
      <c r="T1381" t="s">
        <v>32</v>
      </c>
      <c r="V1381" s="7">
        <v>80000</v>
      </c>
      <c r="W1381" t="s">
        <v>33</v>
      </c>
      <c r="X1381" s="17" t="s">
        <v>34</v>
      </c>
      <c r="Z1381" t="s">
        <v>2190</v>
      </c>
      <c r="AA1381">
        <v>407</v>
      </c>
      <c r="AB1381">
        <v>73</v>
      </c>
    </row>
    <row r="1382" spans="1:28" x14ac:dyDescent="0.25">
      <c r="A1382" t="s">
        <v>2915</v>
      </c>
      <c r="B1382" t="s">
        <v>2916</v>
      </c>
      <c r="C1382" s="17">
        <v>44678</v>
      </c>
      <c r="D1382" s="7">
        <v>401000</v>
      </c>
      <c r="E1382" t="s">
        <v>29</v>
      </c>
      <c r="F1382" t="s">
        <v>30</v>
      </c>
      <c r="G1382" s="7">
        <v>401000</v>
      </c>
      <c r="H1382" s="7">
        <v>184320</v>
      </c>
      <c r="I1382" s="12">
        <f>H1382/G1382*100</f>
        <v>45.965087281795512</v>
      </c>
      <c r="J1382" s="12">
        <f t="shared" si="21"/>
        <v>3.712326389804204</v>
      </c>
      <c r="K1382" s="7">
        <v>368631</v>
      </c>
      <c r="L1382" s="7">
        <v>72226</v>
      </c>
      <c r="M1382" s="7">
        <f>G1382-L1382</f>
        <v>328774</v>
      </c>
      <c r="N1382" s="7">
        <v>249079.828125</v>
      </c>
      <c r="O1382" s="22">
        <f>M1382/N1382</f>
        <v>1.3199543394377393</v>
      </c>
      <c r="P1382" s="27">
        <v>2186</v>
      </c>
      <c r="Q1382" s="32">
        <f>M1382/P1382</f>
        <v>150.39981701738336</v>
      </c>
      <c r="R1382" s="37" t="s">
        <v>2898</v>
      </c>
      <c r="S1382" s="42">
        <f>ABS(O2306-O1382)*100</f>
        <v>5.8402450608635137</v>
      </c>
      <c r="T1382" t="s">
        <v>32</v>
      </c>
      <c r="V1382" s="7">
        <v>70000</v>
      </c>
      <c r="W1382" t="s">
        <v>33</v>
      </c>
      <c r="X1382" s="17" t="s">
        <v>34</v>
      </c>
      <c r="Z1382" t="s">
        <v>2190</v>
      </c>
      <c r="AA1382">
        <v>407</v>
      </c>
      <c r="AB1382">
        <v>73</v>
      </c>
    </row>
    <row r="1383" spans="1:28" x14ac:dyDescent="0.25">
      <c r="A1383" t="s">
        <v>2917</v>
      </c>
      <c r="B1383" t="s">
        <v>2918</v>
      </c>
      <c r="C1383" s="17">
        <v>44295</v>
      </c>
      <c r="D1383" s="7">
        <v>361000</v>
      </c>
      <c r="E1383" t="s">
        <v>29</v>
      </c>
      <c r="F1383" t="s">
        <v>30</v>
      </c>
      <c r="G1383" s="7">
        <v>361000</v>
      </c>
      <c r="H1383" s="7">
        <v>183330</v>
      </c>
      <c r="I1383" s="12">
        <f>H1383/G1383*100</f>
        <v>50.78393351800554</v>
      </c>
      <c r="J1383" s="12">
        <f t="shared" si="21"/>
        <v>1.1065198464058241</v>
      </c>
      <c r="K1383" s="7">
        <v>366662</v>
      </c>
      <c r="L1383" s="7">
        <v>72226</v>
      </c>
      <c r="M1383" s="7">
        <f>G1383-L1383</f>
        <v>288774</v>
      </c>
      <c r="N1383" s="7">
        <v>247425.203125</v>
      </c>
      <c r="O1383" s="22">
        <f>M1383/N1383</f>
        <v>1.1671163501242452</v>
      </c>
      <c r="P1383" s="27">
        <v>2186</v>
      </c>
      <c r="Q1383" s="32">
        <f>M1383/P1383</f>
        <v>132.10155535224155</v>
      </c>
      <c r="R1383" s="37" t="s">
        <v>2898</v>
      </c>
      <c r="S1383" s="42">
        <f>ABS(O2306-O1383)*100</f>
        <v>21.124043992212926</v>
      </c>
      <c r="T1383" t="s">
        <v>32</v>
      </c>
      <c r="V1383" s="7">
        <v>70000</v>
      </c>
      <c r="W1383" t="s">
        <v>33</v>
      </c>
      <c r="X1383" s="17" t="s">
        <v>34</v>
      </c>
      <c r="Z1383" t="s">
        <v>2190</v>
      </c>
      <c r="AA1383">
        <v>407</v>
      </c>
      <c r="AB1383">
        <v>73</v>
      </c>
    </row>
    <row r="1384" spans="1:28" x14ac:dyDescent="0.25">
      <c r="A1384" t="s">
        <v>2919</v>
      </c>
      <c r="B1384" t="s">
        <v>2920</v>
      </c>
      <c r="C1384" s="17">
        <v>44819</v>
      </c>
      <c r="D1384" s="7">
        <v>365000</v>
      </c>
      <c r="E1384" t="s">
        <v>29</v>
      </c>
      <c r="F1384" t="s">
        <v>30</v>
      </c>
      <c r="G1384" s="7">
        <v>365000</v>
      </c>
      <c r="H1384" s="7">
        <v>185770</v>
      </c>
      <c r="I1384" s="12">
        <f>H1384/G1384*100</f>
        <v>50.895890410958899</v>
      </c>
      <c r="J1384" s="12">
        <f t="shared" si="21"/>
        <v>1.2184767393591827</v>
      </c>
      <c r="K1384" s="7">
        <v>371534</v>
      </c>
      <c r="L1384" s="7">
        <v>77226</v>
      </c>
      <c r="M1384" s="7">
        <f>G1384-L1384</f>
        <v>287774</v>
      </c>
      <c r="N1384" s="7">
        <v>247317.640625</v>
      </c>
      <c r="O1384" s="22">
        <f>M1384/N1384</f>
        <v>1.1635805649478224</v>
      </c>
      <c r="P1384" s="27">
        <v>2190</v>
      </c>
      <c r="Q1384" s="32">
        <f>M1384/P1384</f>
        <v>131.40365296803654</v>
      </c>
      <c r="R1384" s="37" t="s">
        <v>2898</v>
      </c>
      <c r="S1384" s="42">
        <f>ABS(O2306-O1384)*100</f>
        <v>21.477622509855209</v>
      </c>
      <c r="T1384" t="s">
        <v>32</v>
      </c>
      <c r="V1384" s="7">
        <v>75000</v>
      </c>
      <c r="W1384" t="s">
        <v>33</v>
      </c>
      <c r="X1384" s="17" t="s">
        <v>34</v>
      </c>
      <c r="Z1384" t="s">
        <v>2190</v>
      </c>
      <c r="AA1384">
        <v>407</v>
      </c>
      <c r="AB1384">
        <v>73</v>
      </c>
    </row>
    <row r="1385" spans="1:28" x14ac:dyDescent="0.25">
      <c r="A1385" t="s">
        <v>2921</v>
      </c>
      <c r="B1385" t="s">
        <v>2922</v>
      </c>
      <c r="C1385" s="17">
        <v>44518</v>
      </c>
      <c r="D1385" s="7">
        <v>345000</v>
      </c>
      <c r="E1385" t="s">
        <v>29</v>
      </c>
      <c r="F1385" t="s">
        <v>30</v>
      </c>
      <c r="G1385" s="7">
        <v>345000</v>
      </c>
      <c r="H1385" s="7">
        <v>163280</v>
      </c>
      <c r="I1385" s="12">
        <f>H1385/G1385*100</f>
        <v>47.327536231884061</v>
      </c>
      <c r="J1385" s="12">
        <f t="shared" si="21"/>
        <v>2.3498774397156552</v>
      </c>
      <c r="K1385" s="7">
        <v>326565</v>
      </c>
      <c r="L1385" s="7">
        <v>72226</v>
      </c>
      <c r="M1385" s="7">
        <f>G1385-L1385</f>
        <v>272774</v>
      </c>
      <c r="N1385" s="7">
        <v>213730.25</v>
      </c>
      <c r="O1385" s="22">
        <f>M1385/N1385</f>
        <v>1.2762535953614427</v>
      </c>
      <c r="P1385" s="27">
        <v>1692</v>
      </c>
      <c r="Q1385" s="32">
        <f>M1385/P1385</f>
        <v>161.21394799054374</v>
      </c>
      <c r="R1385" s="37" t="s">
        <v>2898</v>
      </c>
      <c r="S1385" s="42">
        <f>ABS(O2306-O1385)*100</f>
        <v>10.210319468493179</v>
      </c>
      <c r="T1385" t="s">
        <v>652</v>
      </c>
      <c r="V1385" s="7">
        <v>70000</v>
      </c>
      <c r="W1385" t="s">
        <v>33</v>
      </c>
      <c r="X1385" s="17" t="s">
        <v>34</v>
      </c>
      <c r="Z1385" t="s">
        <v>2190</v>
      </c>
      <c r="AA1385">
        <v>407</v>
      </c>
      <c r="AB1385">
        <v>72</v>
      </c>
    </row>
    <row r="1386" spans="1:28" x14ac:dyDescent="0.25">
      <c r="A1386" t="s">
        <v>2923</v>
      </c>
      <c r="B1386" t="s">
        <v>2924</v>
      </c>
      <c r="C1386" s="17">
        <v>44715</v>
      </c>
      <c r="D1386" s="7">
        <v>248000</v>
      </c>
      <c r="E1386" t="s">
        <v>29</v>
      </c>
      <c r="F1386" t="s">
        <v>30</v>
      </c>
      <c r="G1386" s="7">
        <v>248000</v>
      </c>
      <c r="H1386" s="7">
        <v>119750</v>
      </c>
      <c r="I1386" s="12">
        <f>H1386/G1386*100</f>
        <v>48.286290322580641</v>
      </c>
      <c r="J1386" s="12">
        <f t="shared" si="21"/>
        <v>1.3911233490190753</v>
      </c>
      <c r="K1386" s="7">
        <v>239490</v>
      </c>
      <c r="L1386" s="7">
        <v>32924</v>
      </c>
      <c r="M1386" s="7">
        <f>G1386-L1386</f>
        <v>215076</v>
      </c>
      <c r="N1386" s="7">
        <v>219751.0625</v>
      </c>
      <c r="O1386" s="22">
        <f>M1386/N1386</f>
        <v>0.97872564324916522</v>
      </c>
      <c r="P1386" s="27">
        <v>1406</v>
      </c>
      <c r="Q1386" s="32">
        <f>M1386/P1386</f>
        <v>152.97012802275961</v>
      </c>
      <c r="R1386" s="37" t="s">
        <v>2925</v>
      </c>
      <c r="S1386" s="42">
        <f>ABS(O2306-O1386)*100</f>
        <v>39.963114679720924</v>
      </c>
      <c r="T1386" t="s">
        <v>32</v>
      </c>
      <c r="V1386" s="7">
        <v>32500</v>
      </c>
      <c r="W1386" t="s">
        <v>33</v>
      </c>
      <c r="X1386" s="17" t="s">
        <v>34</v>
      </c>
      <c r="Z1386" t="s">
        <v>297</v>
      </c>
      <c r="AA1386">
        <v>407</v>
      </c>
      <c r="AB1386">
        <v>66</v>
      </c>
    </row>
    <row r="1387" spans="1:28" x14ac:dyDescent="0.25">
      <c r="A1387" t="s">
        <v>2926</v>
      </c>
      <c r="B1387" t="s">
        <v>2927</v>
      </c>
      <c r="C1387" s="17">
        <v>44593</v>
      </c>
      <c r="D1387" s="7">
        <v>243000</v>
      </c>
      <c r="E1387" t="s">
        <v>29</v>
      </c>
      <c r="F1387" t="s">
        <v>30</v>
      </c>
      <c r="G1387" s="7">
        <v>243000</v>
      </c>
      <c r="H1387" s="7">
        <v>120670</v>
      </c>
      <c r="I1387" s="12">
        <f>H1387/G1387*100</f>
        <v>49.65843621399177</v>
      </c>
      <c r="J1387" s="12">
        <f t="shared" si="21"/>
        <v>1.897745760794578E-2</v>
      </c>
      <c r="K1387" s="7">
        <v>241341</v>
      </c>
      <c r="L1387" s="7">
        <v>32924</v>
      </c>
      <c r="M1387" s="7">
        <f>G1387-L1387</f>
        <v>210076</v>
      </c>
      <c r="N1387" s="7">
        <v>221720.21875</v>
      </c>
      <c r="O1387" s="22">
        <f>M1387/N1387</f>
        <v>0.94748237749517372</v>
      </c>
      <c r="P1387" s="27">
        <v>1406</v>
      </c>
      <c r="Q1387" s="32">
        <f>M1387/P1387</f>
        <v>149.41394025604552</v>
      </c>
      <c r="R1387" s="37" t="s">
        <v>2925</v>
      </c>
      <c r="S1387" s="42">
        <f>ABS(O2306-O1387)*100</f>
        <v>43.087441255120076</v>
      </c>
      <c r="T1387" t="s">
        <v>32</v>
      </c>
      <c r="V1387" s="7">
        <v>32500</v>
      </c>
      <c r="W1387" t="s">
        <v>33</v>
      </c>
      <c r="X1387" s="17" t="s">
        <v>34</v>
      </c>
      <c r="Z1387" t="s">
        <v>297</v>
      </c>
      <c r="AA1387">
        <v>407</v>
      </c>
      <c r="AB1387">
        <v>66</v>
      </c>
    </row>
    <row r="1388" spans="1:28" x14ac:dyDescent="0.25">
      <c r="A1388" t="s">
        <v>2928</v>
      </c>
      <c r="B1388" t="s">
        <v>2929</v>
      </c>
      <c r="C1388" s="17">
        <v>44581</v>
      </c>
      <c r="D1388" s="7">
        <v>240000</v>
      </c>
      <c r="E1388" t="s">
        <v>29</v>
      </c>
      <c r="F1388" t="s">
        <v>30</v>
      </c>
      <c r="G1388" s="7">
        <v>240000</v>
      </c>
      <c r="H1388" s="7">
        <v>120670</v>
      </c>
      <c r="I1388" s="12">
        <f>H1388/G1388*100</f>
        <v>50.279166666666661</v>
      </c>
      <c r="J1388" s="12">
        <f t="shared" si="21"/>
        <v>0.60175299506694557</v>
      </c>
      <c r="K1388" s="7">
        <v>241341</v>
      </c>
      <c r="L1388" s="7">
        <v>32924</v>
      </c>
      <c r="M1388" s="7">
        <f>G1388-L1388</f>
        <v>207076</v>
      </c>
      <c r="N1388" s="7">
        <v>221720.21875</v>
      </c>
      <c r="O1388" s="22">
        <f>M1388/N1388</f>
        <v>0.93395181173570807</v>
      </c>
      <c r="P1388" s="27">
        <v>1406</v>
      </c>
      <c r="Q1388" s="32">
        <f>M1388/P1388</f>
        <v>147.28022759601706</v>
      </c>
      <c r="R1388" s="37" t="s">
        <v>2925</v>
      </c>
      <c r="S1388" s="42">
        <f>ABS(O2306-O1388)*100</f>
        <v>44.440497831066637</v>
      </c>
      <c r="T1388" t="s">
        <v>32</v>
      </c>
      <c r="V1388" s="7">
        <v>32500</v>
      </c>
      <c r="W1388" t="s">
        <v>33</v>
      </c>
      <c r="X1388" s="17" t="s">
        <v>34</v>
      </c>
      <c r="Z1388" t="s">
        <v>297</v>
      </c>
      <c r="AA1388">
        <v>407</v>
      </c>
      <c r="AB1388">
        <v>66</v>
      </c>
    </row>
    <row r="1389" spans="1:28" x14ac:dyDescent="0.25">
      <c r="A1389" t="s">
        <v>2930</v>
      </c>
      <c r="B1389" t="s">
        <v>2931</v>
      </c>
      <c r="C1389" s="17">
        <v>44958</v>
      </c>
      <c r="D1389" s="7">
        <v>260000</v>
      </c>
      <c r="E1389" t="s">
        <v>260</v>
      </c>
      <c r="F1389" t="s">
        <v>30</v>
      </c>
      <c r="G1389" s="7">
        <v>260000</v>
      </c>
      <c r="H1389" s="7">
        <v>121140</v>
      </c>
      <c r="I1389" s="12">
        <f>H1389/G1389*100</f>
        <v>46.592307692307692</v>
      </c>
      <c r="J1389" s="12">
        <f t="shared" si="21"/>
        <v>3.0851059792920239</v>
      </c>
      <c r="K1389" s="7">
        <v>242283</v>
      </c>
      <c r="L1389" s="7">
        <v>32924</v>
      </c>
      <c r="M1389" s="7">
        <f>G1389-L1389</f>
        <v>227076</v>
      </c>
      <c r="N1389" s="7">
        <v>222722.34375</v>
      </c>
      <c r="O1389" s="22">
        <f>M1389/N1389</f>
        <v>1.0195474606485233</v>
      </c>
      <c r="P1389" s="27">
        <v>1406</v>
      </c>
      <c r="Q1389" s="32">
        <f>M1389/P1389</f>
        <v>161.50497866287341</v>
      </c>
      <c r="R1389" s="37" t="s">
        <v>2925</v>
      </c>
      <c r="S1389" s="42">
        <f>ABS(O2306-O1389)*100</f>
        <v>35.880932939785112</v>
      </c>
      <c r="T1389" t="s">
        <v>32</v>
      </c>
      <c r="V1389" s="7">
        <v>32500</v>
      </c>
      <c r="W1389" t="s">
        <v>33</v>
      </c>
      <c r="X1389" s="17" t="s">
        <v>34</v>
      </c>
      <c r="Z1389" t="s">
        <v>297</v>
      </c>
      <c r="AA1389">
        <v>407</v>
      </c>
      <c r="AB1389">
        <v>66</v>
      </c>
    </row>
    <row r="1390" spans="1:28" x14ac:dyDescent="0.25">
      <c r="A1390" t="s">
        <v>2932</v>
      </c>
      <c r="B1390" t="s">
        <v>2933</v>
      </c>
      <c r="C1390" s="17">
        <v>44320</v>
      </c>
      <c r="D1390" s="7">
        <v>218000</v>
      </c>
      <c r="E1390" t="s">
        <v>29</v>
      </c>
      <c r="F1390" t="s">
        <v>30</v>
      </c>
      <c r="G1390" s="7">
        <v>218000</v>
      </c>
      <c r="H1390" s="7">
        <v>120670</v>
      </c>
      <c r="I1390" s="12">
        <f>H1390/G1390*100</f>
        <v>55.353211009174309</v>
      </c>
      <c r="J1390" s="12">
        <f t="shared" si="21"/>
        <v>5.6757973375745934</v>
      </c>
      <c r="K1390" s="7">
        <v>241341</v>
      </c>
      <c r="L1390" s="7">
        <v>32924</v>
      </c>
      <c r="M1390" s="7">
        <f>G1390-L1390</f>
        <v>185076</v>
      </c>
      <c r="N1390" s="7">
        <v>221720.21875</v>
      </c>
      <c r="O1390" s="22">
        <f>M1390/N1390</f>
        <v>0.83472766283295941</v>
      </c>
      <c r="P1390" s="27">
        <v>1406</v>
      </c>
      <c r="Q1390" s="32">
        <f>M1390/P1390</f>
        <v>131.6330014224751</v>
      </c>
      <c r="R1390" s="37" t="s">
        <v>2925</v>
      </c>
      <c r="S1390" s="42">
        <f>ABS(O2306-O1390)*100</f>
        <v>54.362912721341502</v>
      </c>
      <c r="T1390" t="s">
        <v>32</v>
      </c>
      <c r="V1390" s="7">
        <v>32500</v>
      </c>
      <c r="W1390" t="s">
        <v>33</v>
      </c>
      <c r="X1390" s="17" t="s">
        <v>34</v>
      </c>
      <c r="Z1390" t="s">
        <v>297</v>
      </c>
      <c r="AA1390">
        <v>407</v>
      </c>
      <c r="AB1390">
        <v>66</v>
      </c>
    </row>
    <row r="1391" spans="1:28" x14ac:dyDescent="0.25">
      <c r="A1391" t="s">
        <v>2934</v>
      </c>
      <c r="B1391" t="s">
        <v>2935</v>
      </c>
      <c r="C1391" s="17">
        <v>44904</v>
      </c>
      <c r="D1391" s="7">
        <v>210000</v>
      </c>
      <c r="E1391" t="s">
        <v>29</v>
      </c>
      <c r="F1391" t="s">
        <v>30</v>
      </c>
      <c r="G1391" s="7">
        <v>210000</v>
      </c>
      <c r="H1391" s="7">
        <v>116910</v>
      </c>
      <c r="I1391" s="12">
        <f>H1391/G1391*100</f>
        <v>55.671428571428571</v>
      </c>
      <c r="J1391" s="12">
        <f t="shared" si="21"/>
        <v>5.9940148998288549</v>
      </c>
      <c r="K1391" s="7">
        <v>233822</v>
      </c>
      <c r="L1391" s="7">
        <v>32971</v>
      </c>
      <c r="M1391" s="7">
        <f>G1391-L1391</f>
        <v>177029</v>
      </c>
      <c r="N1391" s="7">
        <v>213671.28125</v>
      </c>
      <c r="O1391" s="22">
        <f>M1391/N1391</f>
        <v>0.82851096770872201</v>
      </c>
      <c r="P1391" s="27">
        <v>1521</v>
      </c>
      <c r="Q1391" s="32">
        <f>M1391/P1391</f>
        <v>116.38987508218277</v>
      </c>
      <c r="R1391" s="37" t="s">
        <v>2925</v>
      </c>
      <c r="S1391" s="42">
        <f>ABS(O2306-O1391)*100</f>
        <v>54.984582233765245</v>
      </c>
      <c r="T1391" t="s">
        <v>32</v>
      </c>
      <c r="V1391" s="7">
        <v>32500</v>
      </c>
      <c r="W1391" t="s">
        <v>33</v>
      </c>
      <c r="X1391" s="17" t="s">
        <v>34</v>
      </c>
      <c r="Z1391" t="s">
        <v>297</v>
      </c>
      <c r="AA1391">
        <v>407</v>
      </c>
      <c r="AB1391">
        <v>66</v>
      </c>
    </row>
    <row r="1392" spans="1:28" x14ac:dyDescent="0.25">
      <c r="A1392" t="s">
        <v>2936</v>
      </c>
      <c r="B1392" t="s">
        <v>2937</v>
      </c>
      <c r="C1392" s="17">
        <v>44869</v>
      </c>
      <c r="D1392" s="7">
        <v>240000</v>
      </c>
      <c r="E1392" t="s">
        <v>29</v>
      </c>
      <c r="F1392" t="s">
        <v>30</v>
      </c>
      <c r="G1392" s="7">
        <v>240000</v>
      </c>
      <c r="H1392" s="7">
        <v>101760</v>
      </c>
      <c r="I1392" s="12">
        <f>H1392/G1392*100</f>
        <v>42.4</v>
      </c>
      <c r="J1392" s="12">
        <f t="shared" si="21"/>
        <v>7.2774136715997173</v>
      </c>
      <c r="K1392" s="7">
        <v>203523</v>
      </c>
      <c r="L1392" s="7">
        <v>32971</v>
      </c>
      <c r="M1392" s="7">
        <f>G1392-L1392</f>
        <v>207029</v>
      </c>
      <c r="N1392" s="7">
        <v>181438.296875</v>
      </c>
      <c r="O1392" s="22">
        <f>M1392/N1392</f>
        <v>1.1410435589716235</v>
      </c>
      <c r="P1392" s="27">
        <v>1406</v>
      </c>
      <c r="Q1392" s="32">
        <f>M1392/P1392</f>
        <v>147.24679943100995</v>
      </c>
      <c r="R1392" s="37" t="s">
        <v>2925</v>
      </c>
      <c r="S1392" s="42">
        <f>ABS(O2306-O1392)*100</f>
        <v>23.731323107475099</v>
      </c>
      <c r="T1392" t="s">
        <v>32</v>
      </c>
      <c r="V1392" s="7">
        <v>32500</v>
      </c>
      <c r="W1392" t="s">
        <v>33</v>
      </c>
      <c r="X1392" s="17" t="s">
        <v>34</v>
      </c>
      <c r="Z1392" t="s">
        <v>297</v>
      </c>
      <c r="AA1392">
        <v>407</v>
      </c>
      <c r="AB1392">
        <v>66</v>
      </c>
    </row>
    <row r="1393" spans="1:28" x14ac:dyDescent="0.25">
      <c r="A1393" t="s">
        <v>2938</v>
      </c>
      <c r="B1393" t="s">
        <v>2939</v>
      </c>
      <c r="C1393" s="17">
        <v>44393</v>
      </c>
      <c r="D1393" s="7">
        <v>397000</v>
      </c>
      <c r="E1393" t="s">
        <v>29</v>
      </c>
      <c r="F1393" t="s">
        <v>30</v>
      </c>
      <c r="G1393" s="7">
        <v>397000</v>
      </c>
      <c r="H1393" s="7">
        <v>183020</v>
      </c>
      <c r="I1393" s="12">
        <f>H1393/G1393*100</f>
        <v>46.100755667506299</v>
      </c>
      <c r="J1393" s="12">
        <f t="shared" si="21"/>
        <v>3.5766580040934173</v>
      </c>
      <c r="K1393" s="7">
        <v>366033</v>
      </c>
      <c r="L1393" s="7">
        <v>153502</v>
      </c>
      <c r="M1393" s="7">
        <f>G1393-L1393</f>
        <v>243498</v>
      </c>
      <c r="N1393" s="7">
        <v>128030.7265625</v>
      </c>
      <c r="O1393" s="22">
        <f>M1393/N1393</f>
        <v>1.9018715783131406</v>
      </c>
      <c r="P1393" s="27">
        <v>1860</v>
      </c>
      <c r="Q1393" s="32">
        <f>M1393/P1393</f>
        <v>130.91290322580645</v>
      </c>
      <c r="R1393" s="37" t="s">
        <v>2940</v>
      </c>
      <c r="S1393" s="42">
        <f>ABS(O2306-O1393)*100</f>
        <v>52.351478826676612</v>
      </c>
      <c r="T1393" t="s">
        <v>74</v>
      </c>
      <c r="V1393" s="7">
        <v>136510</v>
      </c>
      <c r="W1393" t="s">
        <v>33</v>
      </c>
      <c r="X1393" s="17" t="s">
        <v>34</v>
      </c>
      <c r="Z1393" t="s">
        <v>2941</v>
      </c>
      <c r="AA1393">
        <v>401</v>
      </c>
      <c r="AB1393">
        <v>43</v>
      </c>
    </row>
    <row r="1394" spans="1:28" x14ac:dyDescent="0.25">
      <c r="A1394" t="s">
        <v>2942</v>
      </c>
      <c r="B1394" t="s">
        <v>2943</v>
      </c>
      <c r="C1394" s="17">
        <v>44726</v>
      </c>
      <c r="D1394" s="7">
        <v>390000</v>
      </c>
      <c r="E1394" t="s">
        <v>29</v>
      </c>
      <c r="F1394" t="s">
        <v>30</v>
      </c>
      <c r="G1394" s="7">
        <v>390000</v>
      </c>
      <c r="H1394" s="7">
        <v>213050</v>
      </c>
      <c r="I1394" s="12">
        <f>H1394/G1394*100</f>
        <v>54.628205128205131</v>
      </c>
      <c r="J1394" s="12">
        <f t="shared" si="21"/>
        <v>4.9507914566054154</v>
      </c>
      <c r="K1394" s="7">
        <v>426094</v>
      </c>
      <c r="L1394" s="7">
        <v>82086</v>
      </c>
      <c r="M1394" s="7">
        <f>G1394-L1394</f>
        <v>307914</v>
      </c>
      <c r="N1394" s="7">
        <v>207233.734375</v>
      </c>
      <c r="O1394" s="22">
        <f>M1394/N1394</f>
        <v>1.4858295196418838</v>
      </c>
      <c r="P1394" s="27">
        <v>2814</v>
      </c>
      <c r="Q1394" s="32">
        <f>M1394/P1394</f>
        <v>109.42217484008529</v>
      </c>
      <c r="R1394" s="37" t="s">
        <v>2940</v>
      </c>
      <c r="S1394" s="42">
        <f>ABS(O2306-O1394)*100</f>
        <v>10.747272959550935</v>
      </c>
      <c r="T1394" t="s">
        <v>156</v>
      </c>
      <c r="V1394" s="7">
        <v>76230</v>
      </c>
      <c r="W1394" t="s">
        <v>33</v>
      </c>
      <c r="X1394" s="17" t="s">
        <v>34</v>
      </c>
      <c r="Z1394" t="s">
        <v>2941</v>
      </c>
      <c r="AA1394">
        <v>401</v>
      </c>
      <c r="AB1394">
        <v>50</v>
      </c>
    </row>
    <row r="1395" spans="1:28" x14ac:dyDescent="0.25">
      <c r="A1395" t="s">
        <v>2944</v>
      </c>
      <c r="B1395" t="s">
        <v>2945</v>
      </c>
      <c r="C1395" s="17">
        <v>44624</v>
      </c>
      <c r="D1395" s="7">
        <v>450000</v>
      </c>
      <c r="E1395" t="s">
        <v>29</v>
      </c>
      <c r="F1395" t="s">
        <v>30</v>
      </c>
      <c r="G1395" s="7">
        <v>450000</v>
      </c>
      <c r="H1395" s="7">
        <v>214860</v>
      </c>
      <c r="I1395" s="12">
        <f>H1395/G1395*100</f>
        <v>47.746666666666663</v>
      </c>
      <c r="J1395" s="12">
        <f t="shared" si="21"/>
        <v>1.9307470049330533</v>
      </c>
      <c r="K1395" s="7">
        <v>429717</v>
      </c>
      <c r="L1395" s="7">
        <v>62625</v>
      </c>
      <c r="M1395" s="7">
        <f>G1395-L1395</f>
        <v>387375</v>
      </c>
      <c r="N1395" s="7">
        <v>244728</v>
      </c>
      <c r="O1395" s="22">
        <f>M1395/N1395</f>
        <v>1.5828797685593803</v>
      </c>
      <c r="P1395" s="27">
        <v>3281</v>
      </c>
      <c r="Q1395" s="32">
        <f>M1395/P1395</f>
        <v>118.06613837244743</v>
      </c>
      <c r="R1395" s="37" t="s">
        <v>2946</v>
      </c>
      <c r="S1395" s="42">
        <f>ABS(O2306-O1395)*100</f>
        <v>20.452297851300582</v>
      </c>
      <c r="T1395" t="s">
        <v>74</v>
      </c>
      <c r="V1395" s="7">
        <v>49500</v>
      </c>
      <c r="W1395" t="s">
        <v>33</v>
      </c>
      <c r="X1395" s="17" t="s">
        <v>34</v>
      </c>
      <c r="Z1395" t="s">
        <v>1668</v>
      </c>
      <c r="AA1395">
        <v>401</v>
      </c>
      <c r="AB1395">
        <v>48</v>
      </c>
    </row>
    <row r="1396" spans="1:28" x14ac:dyDescent="0.25">
      <c r="A1396" t="s">
        <v>2947</v>
      </c>
      <c r="B1396" t="s">
        <v>2948</v>
      </c>
      <c r="C1396" s="17">
        <v>44700</v>
      </c>
      <c r="D1396" s="7">
        <v>430000</v>
      </c>
      <c r="E1396" t="s">
        <v>29</v>
      </c>
      <c r="F1396" t="s">
        <v>30</v>
      </c>
      <c r="G1396" s="7">
        <v>430000</v>
      </c>
      <c r="H1396" s="7">
        <v>167050</v>
      </c>
      <c r="I1396" s="12">
        <f>H1396/G1396*100</f>
        <v>38.848837209302332</v>
      </c>
      <c r="J1396" s="12">
        <f t="shared" si="21"/>
        <v>10.828576462297384</v>
      </c>
      <c r="K1396" s="7">
        <v>334092</v>
      </c>
      <c r="L1396" s="7">
        <v>94783</v>
      </c>
      <c r="M1396" s="7">
        <f>G1396-L1396</f>
        <v>335217</v>
      </c>
      <c r="N1396" s="7">
        <v>159539.328125</v>
      </c>
      <c r="O1396" s="22">
        <f>M1396/N1396</f>
        <v>2.1011558964154311</v>
      </c>
      <c r="P1396" s="27">
        <v>1931</v>
      </c>
      <c r="Q1396" s="32">
        <f>M1396/P1396</f>
        <v>173.59761781460384</v>
      </c>
      <c r="R1396" s="37" t="s">
        <v>2946</v>
      </c>
      <c r="S1396" s="42">
        <f>ABS(O2306-O1396)*100</f>
        <v>72.279910636905669</v>
      </c>
      <c r="T1396" t="s">
        <v>74</v>
      </c>
      <c r="V1396" s="7">
        <v>89001</v>
      </c>
      <c r="W1396" t="s">
        <v>33</v>
      </c>
      <c r="X1396" s="17" t="s">
        <v>34</v>
      </c>
      <c r="Z1396" t="s">
        <v>1668</v>
      </c>
      <c r="AA1396">
        <v>401</v>
      </c>
      <c r="AB1396">
        <v>45</v>
      </c>
    </row>
    <row r="1397" spans="1:28" x14ac:dyDescent="0.25">
      <c r="A1397" t="s">
        <v>2949</v>
      </c>
      <c r="B1397" t="s">
        <v>2950</v>
      </c>
      <c r="C1397" s="17">
        <v>44560</v>
      </c>
      <c r="D1397" s="7">
        <v>349000</v>
      </c>
      <c r="E1397" t="s">
        <v>29</v>
      </c>
      <c r="F1397" t="s">
        <v>30</v>
      </c>
      <c r="G1397" s="7">
        <v>349000</v>
      </c>
      <c r="H1397" s="7">
        <v>168160</v>
      </c>
      <c r="I1397" s="12">
        <f>H1397/G1397*100</f>
        <v>48.183381088825215</v>
      </c>
      <c r="J1397" s="12">
        <f t="shared" si="21"/>
        <v>1.4940325827745013</v>
      </c>
      <c r="K1397" s="7">
        <v>336317</v>
      </c>
      <c r="L1397" s="7">
        <v>90654</v>
      </c>
      <c r="M1397" s="7">
        <f>G1397-L1397</f>
        <v>258346</v>
      </c>
      <c r="N1397" s="7">
        <v>163775.328125</v>
      </c>
      <c r="O1397" s="22">
        <f>M1397/N1397</f>
        <v>1.5774415045153798</v>
      </c>
      <c r="P1397" s="27">
        <v>2658</v>
      </c>
      <c r="Q1397" s="32">
        <f>M1397/P1397</f>
        <v>97.195635816403311</v>
      </c>
      <c r="R1397" s="37" t="s">
        <v>2946</v>
      </c>
      <c r="S1397" s="42">
        <f>ABS(O2306-O1397)*100</f>
        <v>19.908471446900535</v>
      </c>
      <c r="T1397" t="s">
        <v>74</v>
      </c>
      <c r="V1397" s="7">
        <v>89034</v>
      </c>
      <c r="W1397" t="s">
        <v>33</v>
      </c>
      <c r="X1397" s="17" t="s">
        <v>34</v>
      </c>
      <c r="Z1397" t="s">
        <v>1668</v>
      </c>
      <c r="AA1397">
        <v>401</v>
      </c>
      <c r="AB1397">
        <v>43</v>
      </c>
    </row>
    <row r="1398" spans="1:28" x14ac:dyDescent="0.25">
      <c r="A1398" t="s">
        <v>2951</v>
      </c>
      <c r="B1398" t="s">
        <v>2952</v>
      </c>
      <c r="C1398" s="17">
        <v>44498</v>
      </c>
      <c r="D1398" s="7">
        <v>925000</v>
      </c>
      <c r="E1398" t="s">
        <v>29</v>
      </c>
      <c r="F1398" t="s">
        <v>30</v>
      </c>
      <c r="G1398" s="7">
        <v>925000</v>
      </c>
      <c r="H1398" s="7">
        <v>488870</v>
      </c>
      <c r="I1398" s="12">
        <f>H1398/G1398*100</f>
        <v>52.850810810810813</v>
      </c>
      <c r="J1398" s="12">
        <f t="shared" si="21"/>
        <v>3.1733971392110973</v>
      </c>
      <c r="K1398" s="7">
        <v>977748</v>
      </c>
      <c r="L1398" s="7">
        <v>136224</v>
      </c>
      <c r="M1398" s="7">
        <f>G1398-L1398</f>
        <v>788776</v>
      </c>
      <c r="N1398" s="7">
        <v>945532.5625</v>
      </c>
      <c r="O1398" s="22">
        <f>M1398/N1398</f>
        <v>0.83421347004112301</v>
      </c>
      <c r="P1398" s="27">
        <v>5330</v>
      </c>
      <c r="Q1398" s="32">
        <f>M1398/P1398</f>
        <v>147.98799249530956</v>
      </c>
      <c r="R1398" s="37" t="s">
        <v>2953</v>
      </c>
      <c r="S1398" s="42">
        <f>ABS(O2306-O1398)*100</f>
        <v>54.414332000525143</v>
      </c>
      <c r="T1398" t="s">
        <v>32</v>
      </c>
      <c r="V1398" s="7">
        <v>125000</v>
      </c>
      <c r="W1398" t="s">
        <v>33</v>
      </c>
      <c r="X1398" s="17" t="s">
        <v>34</v>
      </c>
      <c r="Z1398" t="s">
        <v>68</v>
      </c>
      <c r="AA1398">
        <v>407</v>
      </c>
      <c r="AB1398">
        <v>74</v>
      </c>
    </row>
    <row r="1399" spans="1:28" x14ac:dyDescent="0.25">
      <c r="A1399" t="s">
        <v>2954</v>
      </c>
      <c r="B1399" t="s">
        <v>2955</v>
      </c>
      <c r="C1399" s="17">
        <v>44372</v>
      </c>
      <c r="D1399" s="7">
        <v>360000</v>
      </c>
      <c r="E1399" t="s">
        <v>29</v>
      </c>
      <c r="F1399" t="s">
        <v>30</v>
      </c>
      <c r="G1399" s="7">
        <v>360000</v>
      </c>
      <c r="H1399" s="7">
        <v>188990</v>
      </c>
      <c r="I1399" s="12">
        <f>H1399/G1399*100</f>
        <v>52.49722222222222</v>
      </c>
      <c r="J1399" s="12">
        <f t="shared" si="21"/>
        <v>2.8198085506225041</v>
      </c>
      <c r="K1399" s="7">
        <v>377986</v>
      </c>
      <c r="L1399" s="7">
        <v>114799</v>
      </c>
      <c r="M1399" s="7">
        <f>G1399-L1399</f>
        <v>245201</v>
      </c>
      <c r="N1399" s="7">
        <v>175458</v>
      </c>
      <c r="O1399" s="22">
        <f>M1399/N1399</f>
        <v>1.3974911374801946</v>
      </c>
      <c r="P1399" s="27">
        <v>2191</v>
      </c>
      <c r="Q1399" s="32">
        <f>M1399/P1399</f>
        <v>111.91282519397535</v>
      </c>
      <c r="R1399" s="37" t="s">
        <v>2946</v>
      </c>
      <c r="S1399" s="42">
        <f>ABS(O2306-O1399)*100</f>
        <v>1.9134347433820142</v>
      </c>
      <c r="T1399" t="s">
        <v>74</v>
      </c>
      <c r="V1399" s="7">
        <v>105369</v>
      </c>
      <c r="W1399" t="s">
        <v>33</v>
      </c>
      <c r="X1399" s="17" t="s">
        <v>34</v>
      </c>
      <c r="Z1399" t="s">
        <v>1668</v>
      </c>
      <c r="AA1399">
        <v>401</v>
      </c>
      <c r="AB1399">
        <v>45</v>
      </c>
    </row>
    <row r="1400" spans="1:28" x14ac:dyDescent="0.25">
      <c r="A1400" t="s">
        <v>2956</v>
      </c>
      <c r="B1400" t="s">
        <v>2957</v>
      </c>
      <c r="C1400" s="17">
        <v>44876</v>
      </c>
      <c r="D1400" s="7">
        <v>325000</v>
      </c>
      <c r="E1400" t="s">
        <v>29</v>
      </c>
      <c r="F1400" t="s">
        <v>30</v>
      </c>
      <c r="G1400" s="7">
        <v>325000</v>
      </c>
      <c r="H1400" s="7">
        <v>208790</v>
      </c>
      <c r="I1400" s="12">
        <f>H1400/G1400*100</f>
        <v>64.243076923076927</v>
      </c>
      <c r="J1400" s="12">
        <f t="shared" si="21"/>
        <v>14.565663251477211</v>
      </c>
      <c r="K1400" s="7">
        <v>417578</v>
      </c>
      <c r="L1400" s="7">
        <v>108677</v>
      </c>
      <c r="M1400" s="7">
        <f>G1400-L1400</f>
        <v>216323</v>
      </c>
      <c r="N1400" s="7">
        <v>205934</v>
      </c>
      <c r="O1400" s="22">
        <f>M1400/N1400</f>
        <v>1.0504482018510786</v>
      </c>
      <c r="P1400" s="27">
        <v>2518</v>
      </c>
      <c r="Q1400" s="32">
        <f>M1400/P1400</f>
        <v>85.910643367752186</v>
      </c>
      <c r="R1400" s="37" t="s">
        <v>2946</v>
      </c>
      <c r="S1400" s="42">
        <f>ABS(O2306-O1400)*100</f>
        <v>32.790858819529589</v>
      </c>
      <c r="T1400" t="s">
        <v>74</v>
      </c>
      <c r="V1400" s="7">
        <v>101706</v>
      </c>
      <c r="W1400" t="s">
        <v>33</v>
      </c>
      <c r="X1400" s="17" t="s">
        <v>34</v>
      </c>
      <c r="Z1400" t="s">
        <v>1668</v>
      </c>
      <c r="AA1400">
        <v>401</v>
      </c>
      <c r="AB1400">
        <v>46</v>
      </c>
    </row>
    <row r="1401" spans="1:28" x14ac:dyDescent="0.25">
      <c r="A1401" t="s">
        <v>2958</v>
      </c>
      <c r="B1401" t="s">
        <v>2959</v>
      </c>
      <c r="C1401" s="17">
        <v>44608</v>
      </c>
      <c r="D1401" s="7">
        <v>185000</v>
      </c>
      <c r="E1401" t="s">
        <v>29</v>
      </c>
      <c r="F1401" t="s">
        <v>30</v>
      </c>
      <c r="G1401" s="7">
        <v>185000</v>
      </c>
      <c r="H1401" s="7">
        <v>100010</v>
      </c>
      <c r="I1401" s="12">
        <f>H1401/G1401*100</f>
        <v>54.059459459459461</v>
      </c>
      <c r="J1401" s="12">
        <f t="shared" si="21"/>
        <v>4.3820457878597452</v>
      </c>
      <c r="K1401" s="7">
        <v>200025</v>
      </c>
      <c r="L1401" s="7">
        <v>53661</v>
      </c>
      <c r="M1401" s="7">
        <f>G1401-L1401</f>
        <v>131339</v>
      </c>
      <c r="N1401" s="7">
        <v>73921.2109375</v>
      </c>
      <c r="O1401" s="22">
        <f>M1401/N1401</f>
        <v>1.7767430800213275</v>
      </c>
      <c r="P1401" s="27">
        <v>1010</v>
      </c>
      <c r="Q1401" s="32">
        <f>M1401/P1401</f>
        <v>130.03861386138612</v>
      </c>
      <c r="R1401" s="37" t="s">
        <v>2960</v>
      </c>
      <c r="S1401" s="42">
        <f>ABS(O2306-O1401)*100</f>
        <v>39.838628997495306</v>
      </c>
      <c r="T1401" t="s">
        <v>74</v>
      </c>
      <c r="V1401" s="7">
        <v>49500</v>
      </c>
      <c r="W1401" t="s">
        <v>33</v>
      </c>
      <c r="X1401" s="17" t="s">
        <v>34</v>
      </c>
      <c r="Z1401" t="s">
        <v>1668</v>
      </c>
      <c r="AA1401">
        <v>401</v>
      </c>
      <c r="AB1401">
        <v>43</v>
      </c>
    </row>
    <row r="1402" spans="1:28" x14ac:dyDescent="0.25">
      <c r="A1402" t="s">
        <v>2961</v>
      </c>
      <c r="B1402" t="s">
        <v>2962</v>
      </c>
      <c r="C1402" s="17">
        <v>44356</v>
      </c>
      <c r="D1402" s="7">
        <v>185000</v>
      </c>
      <c r="E1402" t="s">
        <v>29</v>
      </c>
      <c r="F1402" t="s">
        <v>30</v>
      </c>
      <c r="G1402" s="7">
        <v>185000</v>
      </c>
      <c r="H1402" s="7">
        <v>106530</v>
      </c>
      <c r="I1402" s="12">
        <f>H1402/G1402*100</f>
        <v>57.58378378378378</v>
      </c>
      <c r="J1402" s="12">
        <f t="shared" si="21"/>
        <v>7.9063701121840637</v>
      </c>
      <c r="K1402" s="7">
        <v>213063</v>
      </c>
      <c r="L1402" s="7">
        <v>68515</v>
      </c>
      <c r="M1402" s="7">
        <f>G1402-L1402</f>
        <v>116485</v>
      </c>
      <c r="N1402" s="7">
        <v>73004.0390625</v>
      </c>
      <c r="O1402" s="22">
        <f>M1402/N1402</f>
        <v>1.5955966477454104</v>
      </c>
      <c r="P1402" s="27">
        <v>967</v>
      </c>
      <c r="Q1402" s="32">
        <f>M1402/P1402</f>
        <v>120.4601861427094</v>
      </c>
      <c r="R1402" s="37" t="s">
        <v>2960</v>
      </c>
      <c r="S1402" s="42">
        <f>ABS(O2306-O1402)*100</f>
        <v>21.723985769903599</v>
      </c>
      <c r="T1402" t="s">
        <v>74</v>
      </c>
      <c r="V1402" s="7">
        <v>67320</v>
      </c>
      <c r="W1402" t="s">
        <v>33</v>
      </c>
      <c r="X1402" s="17" t="s">
        <v>34</v>
      </c>
      <c r="Z1402" t="s">
        <v>1668</v>
      </c>
      <c r="AA1402">
        <v>401</v>
      </c>
      <c r="AB1402">
        <v>45</v>
      </c>
    </row>
    <row r="1403" spans="1:28" x14ac:dyDescent="0.25">
      <c r="A1403" t="s">
        <v>2963</v>
      </c>
      <c r="B1403" t="s">
        <v>2964</v>
      </c>
      <c r="C1403" s="17">
        <v>44378</v>
      </c>
      <c r="D1403" s="7">
        <v>209500</v>
      </c>
      <c r="E1403" t="s">
        <v>29</v>
      </c>
      <c r="F1403" t="s">
        <v>30</v>
      </c>
      <c r="G1403" s="7">
        <v>209500</v>
      </c>
      <c r="H1403" s="7">
        <v>99770</v>
      </c>
      <c r="I1403" s="12">
        <f>H1403/G1403*100</f>
        <v>47.622911694510741</v>
      </c>
      <c r="J1403" s="12">
        <f t="shared" si="21"/>
        <v>2.0545019770889752</v>
      </c>
      <c r="K1403" s="7">
        <v>199542</v>
      </c>
      <c r="L1403" s="7">
        <v>193230</v>
      </c>
      <c r="M1403" s="7">
        <f>G1403-L1403</f>
        <v>16270</v>
      </c>
      <c r="N1403" s="7">
        <v>3187.87890625</v>
      </c>
      <c r="O1403" s="22">
        <f>M1403/N1403</f>
        <v>5.1037070348255167</v>
      </c>
      <c r="P1403" s="27">
        <v>0</v>
      </c>
      <c r="Q1403" s="32" t="e">
        <f>M1403/P1403</f>
        <v>#DIV/0!</v>
      </c>
      <c r="R1403" s="37" t="s">
        <v>2960</v>
      </c>
      <c r="S1403" s="42">
        <f>ABS(O2306-O1403)*100</f>
        <v>372.53502447791425</v>
      </c>
      <c r="T1403" t="s">
        <v>652</v>
      </c>
      <c r="V1403" s="7">
        <v>72270</v>
      </c>
      <c r="W1403" t="s">
        <v>33</v>
      </c>
      <c r="X1403" s="17" t="s">
        <v>34</v>
      </c>
      <c r="Z1403" t="s">
        <v>1668</v>
      </c>
      <c r="AA1403">
        <v>401</v>
      </c>
      <c r="AB1403">
        <v>99</v>
      </c>
    </row>
    <row r="1404" spans="1:28" x14ac:dyDescent="0.25">
      <c r="A1404" t="s">
        <v>2965</v>
      </c>
      <c r="B1404" t="s">
        <v>2966</v>
      </c>
      <c r="C1404" s="17">
        <v>44886</v>
      </c>
      <c r="D1404" s="7">
        <v>360000</v>
      </c>
      <c r="E1404" t="s">
        <v>29</v>
      </c>
      <c r="F1404" t="s">
        <v>30</v>
      </c>
      <c r="G1404" s="7">
        <v>360000</v>
      </c>
      <c r="H1404" s="7">
        <v>208310</v>
      </c>
      <c r="I1404" s="12">
        <f>H1404/G1404*100</f>
        <v>57.863888888888894</v>
      </c>
      <c r="J1404" s="12">
        <f t="shared" si="21"/>
        <v>8.1864752172891784</v>
      </c>
      <c r="K1404" s="7">
        <v>416617</v>
      </c>
      <c r="L1404" s="7">
        <v>53184</v>
      </c>
      <c r="M1404" s="7">
        <f>G1404-L1404</f>
        <v>306816</v>
      </c>
      <c r="N1404" s="7">
        <v>183552.015625</v>
      </c>
      <c r="O1404" s="22">
        <f>M1404/N1404</f>
        <v>1.671547974863052</v>
      </c>
      <c r="P1404" s="27">
        <v>1615</v>
      </c>
      <c r="Q1404" s="32">
        <f>M1404/P1404</f>
        <v>189.97894736842105</v>
      </c>
      <c r="R1404" s="37" t="s">
        <v>2960</v>
      </c>
      <c r="S1404" s="42">
        <f>ABS(O2306-O1404)*100</f>
        <v>29.319118481667751</v>
      </c>
      <c r="T1404" t="s">
        <v>32</v>
      </c>
      <c r="V1404" s="7">
        <v>49500</v>
      </c>
      <c r="W1404" t="s">
        <v>33</v>
      </c>
      <c r="X1404" s="17" t="s">
        <v>34</v>
      </c>
      <c r="Z1404" t="s">
        <v>1668</v>
      </c>
      <c r="AA1404">
        <v>401</v>
      </c>
      <c r="AB1404">
        <v>66</v>
      </c>
    </row>
    <row r="1405" spans="1:28" x14ac:dyDescent="0.25">
      <c r="A1405" t="s">
        <v>2967</v>
      </c>
      <c r="B1405" t="s">
        <v>2968</v>
      </c>
      <c r="C1405" s="17">
        <v>44519</v>
      </c>
      <c r="D1405" s="7">
        <v>349000</v>
      </c>
      <c r="E1405" t="s">
        <v>29</v>
      </c>
      <c r="F1405" t="s">
        <v>30</v>
      </c>
      <c r="G1405" s="7">
        <v>349000</v>
      </c>
      <c r="H1405" s="7">
        <v>161920</v>
      </c>
      <c r="I1405" s="12">
        <f>H1405/G1405*100</f>
        <v>46.395415472779369</v>
      </c>
      <c r="J1405" s="12">
        <f t="shared" si="21"/>
        <v>3.2819981988203466</v>
      </c>
      <c r="K1405" s="7">
        <v>323833</v>
      </c>
      <c r="L1405" s="7">
        <v>53169</v>
      </c>
      <c r="M1405" s="7">
        <f>G1405-L1405</f>
        <v>295831</v>
      </c>
      <c r="N1405" s="7">
        <v>136698.984375</v>
      </c>
      <c r="O1405" s="22">
        <f>M1405/N1405</f>
        <v>2.164105324941263</v>
      </c>
      <c r="P1405" s="27">
        <v>1530</v>
      </c>
      <c r="Q1405" s="32">
        <f>M1405/P1405</f>
        <v>193.35359477124183</v>
      </c>
      <c r="R1405" s="37" t="s">
        <v>2960</v>
      </c>
      <c r="S1405" s="42">
        <f>ABS(O2306-O1405)*100</f>
        <v>78.574853489488845</v>
      </c>
      <c r="T1405" t="s">
        <v>74</v>
      </c>
      <c r="V1405" s="7">
        <v>49500</v>
      </c>
      <c r="W1405" t="s">
        <v>33</v>
      </c>
      <c r="X1405" s="17" t="s">
        <v>34</v>
      </c>
      <c r="Z1405" t="s">
        <v>1668</v>
      </c>
      <c r="AA1405">
        <v>401</v>
      </c>
      <c r="AB1405">
        <v>53</v>
      </c>
    </row>
    <row r="1406" spans="1:28" x14ac:dyDescent="0.25">
      <c r="A1406" t="s">
        <v>2969</v>
      </c>
      <c r="B1406" t="s">
        <v>2970</v>
      </c>
      <c r="C1406" s="17">
        <v>44638</v>
      </c>
      <c r="D1406" s="7">
        <v>385000</v>
      </c>
      <c r="E1406" t="s">
        <v>29</v>
      </c>
      <c r="F1406" t="s">
        <v>30</v>
      </c>
      <c r="G1406" s="7">
        <v>385000</v>
      </c>
      <c r="H1406" s="7">
        <v>205990</v>
      </c>
      <c r="I1406" s="12">
        <f>H1406/G1406*100</f>
        <v>53.503896103896111</v>
      </c>
      <c r="J1406" s="12">
        <f t="shared" si="21"/>
        <v>3.8264824322963946</v>
      </c>
      <c r="K1406" s="7">
        <v>411980</v>
      </c>
      <c r="L1406" s="7">
        <v>85674</v>
      </c>
      <c r="M1406" s="7">
        <f>G1406-L1406</f>
        <v>299326</v>
      </c>
      <c r="N1406" s="7">
        <v>164801.015625</v>
      </c>
      <c r="O1406" s="22">
        <f>M1406/N1406</f>
        <v>1.8162873503225718</v>
      </c>
      <c r="P1406" s="27">
        <v>2249</v>
      </c>
      <c r="Q1406" s="32">
        <f>M1406/P1406</f>
        <v>133.09293019119607</v>
      </c>
      <c r="R1406" s="37" t="s">
        <v>2960</v>
      </c>
      <c r="S1406" s="42">
        <f>ABS(O2306-O1406)*100</f>
        <v>43.793056027619734</v>
      </c>
      <c r="T1406" t="s">
        <v>652</v>
      </c>
      <c r="V1406" s="7">
        <v>83490</v>
      </c>
      <c r="W1406" t="s">
        <v>33</v>
      </c>
      <c r="X1406" s="17" t="s">
        <v>34</v>
      </c>
      <c r="Z1406" t="s">
        <v>1668</v>
      </c>
      <c r="AA1406">
        <v>401</v>
      </c>
      <c r="AB1406">
        <v>48</v>
      </c>
    </row>
    <row r="1407" spans="1:28" x14ac:dyDescent="0.25">
      <c r="A1407" t="s">
        <v>2971</v>
      </c>
      <c r="B1407" t="s">
        <v>2972</v>
      </c>
      <c r="C1407" s="17">
        <v>44875</v>
      </c>
      <c r="D1407" s="7">
        <v>595000</v>
      </c>
      <c r="E1407" t="s">
        <v>29</v>
      </c>
      <c r="F1407" t="s">
        <v>30</v>
      </c>
      <c r="G1407" s="7">
        <v>595000</v>
      </c>
      <c r="H1407" s="7">
        <v>280580</v>
      </c>
      <c r="I1407" s="12">
        <f>H1407/G1407*100</f>
        <v>47.156302521008406</v>
      </c>
      <c r="J1407" s="12">
        <f t="shared" si="21"/>
        <v>2.5211111505913095</v>
      </c>
      <c r="K1407" s="7">
        <v>561168</v>
      </c>
      <c r="L1407" s="7">
        <v>90164</v>
      </c>
      <c r="M1407" s="7">
        <f>G1407-L1407</f>
        <v>504836</v>
      </c>
      <c r="N1407" s="7">
        <v>237880.8125</v>
      </c>
      <c r="O1407" s="22">
        <f>M1407/N1407</f>
        <v>2.1222224470079949</v>
      </c>
      <c r="P1407" s="27">
        <v>3076</v>
      </c>
      <c r="Q1407" s="32">
        <f>M1407/P1407</f>
        <v>164.12093628088425</v>
      </c>
      <c r="R1407" s="37" t="s">
        <v>2960</v>
      </c>
      <c r="S1407" s="42">
        <f>ABS(O2306-O1407)*100</f>
        <v>74.386565696162037</v>
      </c>
      <c r="T1407" t="s">
        <v>168</v>
      </c>
      <c r="V1407" s="7">
        <v>87120</v>
      </c>
      <c r="W1407" t="s">
        <v>33</v>
      </c>
      <c r="X1407" s="17" t="s">
        <v>34</v>
      </c>
      <c r="Z1407" t="s">
        <v>1668</v>
      </c>
      <c r="AA1407">
        <v>401</v>
      </c>
      <c r="AB1407">
        <v>45</v>
      </c>
    </row>
    <row r="1408" spans="1:28" x14ac:dyDescent="0.25">
      <c r="A1408" t="s">
        <v>2973</v>
      </c>
      <c r="B1408" t="s">
        <v>2974</v>
      </c>
      <c r="C1408" s="17">
        <v>44678</v>
      </c>
      <c r="D1408" s="7">
        <v>315000</v>
      </c>
      <c r="E1408" t="s">
        <v>29</v>
      </c>
      <c r="F1408" t="s">
        <v>30</v>
      </c>
      <c r="G1408" s="7">
        <v>315000</v>
      </c>
      <c r="H1408" s="7">
        <v>153370</v>
      </c>
      <c r="I1408" s="12">
        <f>H1408/G1408*100</f>
        <v>48.68888888888889</v>
      </c>
      <c r="J1408" s="12">
        <f t="shared" si="21"/>
        <v>0.98852478271082589</v>
      </c>
      <c r="K1408" s="7">
        <v>306743</v>
      </c>
      <c r="L1408" s="7">
        <v>59304</v>
      </c>
      <c r="M1408" s="7">
        <f>G1408-L1408</f>
        <v>255696</v>
      </c>
      <c r="N1408" s="7">
        <v>129549.2109375</v>
      </c>
      <c r="O1408" s="22">
        <f>M1408/N1408</f>
        <v>1.9737364523459624</v>
      </c>
      <c r="P1408" s="27">
        <v>1546</v>
      </c>
      <c r="Q1408" s="32">
        <f>M1408/P1408</f>
        <v>165.39197930142302</v>
      </c>
      <c r="R1408" s="37" t="s">
        <v>2975</v>
      </c>
      <c r="S1408" s="42">
        <f>ABS(O2306-O1408)*100</f>
        <v>59.537966229958798</v>
      </c>
      <c r="T1408" t="s">
        <v>74</v>
      </c>
      <c r="V1408" s="7">
        <v>56100</v>
      </c>
      <c r="W1408" t="s">
        <v>33</v>
      </c>
      <c r="X1408" s="17" t="s">
        <v>34</v>
      </c>
      <c r="Z1408" t="s">
        <v>1668</v>
      </c>
      <c r="AA1408">
        <v>401</v>
      </c>
      <c r="AB1408">
        <v>45</v>
      </c>
    </row>
    <row r="1409" spans="1:28" x14ac:dyDescent="0.25">
      <c r="A1409" t="s">
        <v>2976</v>
      </c>
      <c r="B1409" t="s">
        <v>2977</v>
      </c>
      <c r="C1409" s="17">
        <v>44610</v>
      </c>
      <c r="D1409" s="7">
        <v>283600</v>
      </c>
      <c r="E1409" t="s">
        <v>29</v>
      </c>
      <c r="F1409" t="s">
        <v>30</v>
      </c>
      <c r="G1409" s="7">
        <v>283600</v>
      </c>
      <c r="H1409" s="7">
        <v>157600</v>
      </c>
      <c r="I1409" s="12">
        <f>H1409/G1409*100</f>
        <v>55.571227080394927</v>
      </c>
      <c r="J1409" s="12">
        <f t="shared" si="21"/>
        <v>5.8938134087952108</v>
      </c>
      <c r="K1409" s="7">
        <v>315197</v>
      </c>
      <c r="L1409" s="7">
        <v>50460</v>
      </c>
      <c r="M1409" s="7">
        <f>G1409-L1409</f>
        <v>233140</v>
      </c>
      <c r="N1409" s="7">
        <v>138605.765625</v>
      </c>
      <c r="O1409" s="22">
        <f>M1409/N1409</f>
        <v>1.6820368110137915</v>
      </c>
      <c r="P1409" s="27">
        <v>1430</v>
      </c>
      <c r="Q1409" s="32">
        <f>M1409/P1409</f>
        <v>163.03496503496504</v>
      </c>
      <c r="R1409" s="37" t="s">
        <v>2975</v>
      </c>
      <c r="S1409" s="42">
        <f>ABS(O2306-O1409)*100</f>
        <v>30.368002096741709</v>
      </c>
      <c r="T1409" t="s">
        <v>74</v>
      </c>
      <c r="V1409" s="7">
        <v>49500</v>
      </c>
      <c r="W1409" t="s">
        <v>33</v>
      </c>
      <c r="X1409" s="17" t="s">
        <v>34</v>
      </c>
      <c r="Z1409" t="s">
        <v>1668</v>
      </c>
      <c r="AA1409">
        <v>401</v>
      </c>
      <c r="AB1409">
        <v>58</v>
      </c>
    </row>
    <row r="1410" spans="1:28" x14ac:dyDescent="0.25">
      <c r="A1410" t="s">
        <v>2978</v>
      </c>
      <c r="B1410" t="s">
        <v>2979</v>
      </c>
      <c r="C1410" s="17">
        <v>44713</v>
      </c>
      <c r="D1410" s="7">
        <v>430000</v>
      </c>
      <c r="E1410" t="s">
        <v>29</v>
      </c>
      <c r="F1410" t="s">
        <v>30</v>
      </c>
      <c r="G1410" s="7">
        <v>430000</v>
      </c>
      <c r="H1410" s="7">
        <v>199570</v>
      </c>
      <c r="I1410" s="12">
        <f>H1410/G1410*100</f>
        <v>46.41162790697674</v>
      </c>
      <c r="J1410" s="12">
        <f t="shared" si="21"/>
        <v>3.2657857646229758</v>
      </c>
      <c r="K1410" s="7">
        <v>399147</v>
      </c>
      <c r="L1410" s="7">
        <v>66198</v>
      </c>
      <c r="M1410" s="7">
        <f>G1410-L1410</f>
        <v>363802</v>
      </c>
      <c r="N1410" s="7">
        <v>174318.84375</v>
      </c>
      <c r="O1410" s="22">
        <f>M1410/N1410</f>
        <v>2.0869918143889707</v>
      </c>
      <c r="P1410" s="27">
        <v>2744</v>
      </c>
      <c r="Q1410" s="32">
        <f>M1410/P1410</f>
        <v>132.58090379008746</v>
      </c>
      <c r="R1410" s="37" t="s">
        <v>2975</v>
      </c>
      <c r="S1410" s="42">
        <f>ABS(O2306-O1410)*100</f>
        <v>70.86350243425963</v>
      </c>
      <c r="T1410" t="s">
        <v>168</v>
      </c>
      <c r="V1410" s="7">
        <v>61644</v>
      </c>
      <c r="W1410" t="s">
        <v>33</v>
      </c>
      <c r="X1410" s="17" t="s">
        <v>34</v>
      </c>
      <c r="Z1410" t="s">
        <v>1668</v>
      </c>
      <c r="AA1410">
        <v>401</v>
      </c>
      <c r="AB1410">
        <v>45</v>
      </c>
    </row>
    <row r="1411" spans="1:28" x14ac:dyDescent="0.25">
      <c r="A1411" t="s">
        <v>2980</v>
      </c>
      <c r="B1411" t="s">
        <v>2981</v>
      </c>
      <c r="C1411" s="17">
        <v>44643</v>
      </c>
      <c r="D1411" s="7">
        <v>430000</v>
      </c>
      <c r="E1411" t="s">
        <v>29</v>
      </c>
      <c r="F1411" t="s">
        <v>30</v>
      </c>
      <c r="G1411" s="7">
        <v>430000</v>
      </c>
      <c r="H1411" s="7">
        <v>226920</v>
      </c>
      <c r="I1411" s="12">
        <f>H1411/G1411*100</f>
        <v>52.77209302325582</v>
      </c>
      <c r="J1411" s="12">
        <f t="shared" ref="J1411:J1474" si="22">+ABS(I1411-$I$2311)</f>
        <v>3.0946793516561044</v>
      </c>
      <c r="K1411" s="7">
        <v>453835</v>
      </c>
      <c r="L1411" s="7">
        <v>69008</v>
      </c>
      <c r="M1411" s="7">
        <f>G1411-L1411</f>
        <v>360992</v>
      </c>
      <c r="N1411" s="7">
        <v>296020.78125</v>
      </c>
      <c r="O1411" s="22">
        <f>M1411/N1411</f>
        <v>1.2194819514888366</v>
      </c>
      <c r="P1411" s="27">
        <v>2360</v>
      </c>
      <c r="Q1411" s="32">
        <f>M1411/P1411</f>
        <v>152.96271186440677</v>
      </c>
      <c r="R1411" s="37" t="s">
        <v>2982</v>
      </c>
      <c r="S1411" s="42">
        <f>ABS(O2306-O1411)*100</f>
        <v>15.887483855753782</v>
      </c>
      <c r="T1411" t="s">
        <v>74</v>
      </c>
      <c r="V1411" s="7">
        <v>52668</v>
      </c>
      <c r="W1411" t="s">
        <v>33</v>
      </c>
      <c r="X1411" s="17" t="s">
        <v>34</v>
      </c>
      <c r="Z1411" t="s">
        <v>1668</v>
      </c>
      <c r="AA1411">
        <v>401</v>
      </c>
      <c r="AB1411">
        <v>64</v>
      </c>
    </row>
    <row r="1412" spans="1:28" x14ac:dyDescent="0.25">
      <c r="A1412" t="s">
        <v>2983</v>
      </c>
      <c r="B1412" t="s">
        <v>2984</v>
      </c>
      <c r="C1412" s="17">
        <v>44336</v>
      </c>
      <c r="D1412" s="7">
        <v>322500</v>
      </c>
      <c r="E1412" t="s">
        <v>29</v>
      </c>
      <c r="F1412" t="s">
        <v>30</v>
      </c>
      <c r="G1412" s="7">
        <v>322500</v>
      </c>
      <c r="H1412" s="7">
        <v>136640</v>
      </c>
      <c r="I1412" s="12">
        <f>H1412/G1412*100</f>
        <v>42.368992248062014</v>
      </c>
      <c r="J1412" s="12">
        <f t="shared" si="22"/>
        <v>7.3084214235377019</v>
      </c>
      <c r="K1412" s="7">
        <v>273287</v>
      </c>
      <c r="L1412" s="7">
        <v>55971</v>
      </c>
      <c r="M1412" s="7">
        <f>G1412-L1412</f>
        <v>266529</v>
      </c>
      <c r="N1412" s="7">
        <v>108658</v>
      </c>
      <c r="O1412" s="22">
        <f>M1412/N1412</f>
        <v>2.4529164902722305</v>
      </c>
      <c r="P1412" s="27">
        <v>1464</v>
      </c>
      <c r="Q1412" s="32">
        <f>M1412/P1412</f>
        <v>182.05532786885246</v>
      </c>
      <c r="R1412" s="37" t="s">
        <v>2985</v>
      </c>
      <c r="S1412" s="42">
        <f>ABS(O2306-O1412)*100</f>
        <v>107.4559700225856</v>
      </c>
      <c r="T1412" t="s">
        <v>74</v>
      </c>
      <c r="V1412" s="7">
        <v>49500</v>
      </c>
      <c r="W1412" t="s">
        <v>33</v>
      </c>
      <c r="X1412" s="17" t="s">
        <v>34</v>
      </c>
      <c r="Z1412" t="s">
        <v>1668</v>
      </c>
      <c r="AA1412">
        <v>401</v>
      </c>
      <c r="AB1412">
        <v>47</v>
      </c>
    </row>
    <row r="1413" spans="1:28" x14ac:dyDescent="0.25">
      <c r="A1413" t="s">
        <v>2986</v>
      </c>
      <c r="B1413" t="s">
        <v>2987</v>
      </c>
      <c r="C1413" s="17">
        <v>44509</v>
      </c>
      <c r="D1413" s="7">
        <v>220000</v>
      </c>
      <c r="E1413" t="s">
        <v>29</v>
      </c>
      <c r="F1413" t="s">
        <v>30</v>
      </c>
      <c r="G1413" s="7">
        <v>220000</v>
      </c>
      <c r="H1413" s="7">
        <v>128590</v>
      </c>
      <c r="I1413" s="12">
        <f>H1413/G1413*100</f>
        <v>58.45</v>
      </c>
      <c r="J1413" s="12">
        <f t="shared" si="22"/>
        <v>8.772586328400287</v>
      </c>
      <c r="K1413" s="7">
        <v>257178</v>
      </c>
      <c r="L1413" s="7">
        <v>51574</v>
      </c>
      <c r="M1413" s="7">
        <f>G1413-L1413</f>
        <v>168426</v>
      </c>
      <c r="N1413" s="7">
        <v>102802</v>
      </c>
      <c r="O1413" s="22">
        <f>M1413/N1413</f>
        <v>1.638353339429194</v>
      </c>
      <c r="P1413" s="27">
        <v>1458</v>
      </c>
      <c r="Q1413" s="32">
        <f>M1413/P1413</f>
        <v>115.51851851851852</v>
      </c>
      <c r="R1413" s="37" t="s">
        <v>2985</v>
      </c>
      <c r="S1413" s="42">
        <f>ABS(O2306-O1413)*100</f>
        <v>25.999654938281957</v>
      </c>
      <c r="T1413" t="s">
        <v>74</v>
      </c>
      <c r="V1413" s="7">
        <v>49500</v>
      </c>
      <c r="W1413" t="s">
        <v>33</v>
      </c>
      <c r="X1413" s="17" t="s">
        <v>34</v>
      </c>
      <c r="Z1413" t="s">
        <v>1668</v>
      </c>
      <c r="AA1413">
        <v>401</v>
      </c>
      <c r="AB1413">
        <v>45</v>
      </c>
    </row>
    <row r="1414" spans="1:28" x14ac:dyDescent="0.25">
      <c r="A1414" t="s">
        <v>2988</v>
      </c>
      <c r="B1414" t="s">
        <v>2989</v>
      </c>
      <c r="C1414" s="17">
        <v>44854</v>
      </c>
      <c r="D1414" s="7">
        <v>240000</v>
      </c>
      <c r="E1414" t="s">
        <v>29</v>
      </c>
      <c r="F1414" t="s">
        <v>30</v>
      </c>
      <c r="G1414" s="7">
        <v>240000</v>
      </c>
      <c r="H1414" s="7">
        <v>128240</v>
      </c>
      <c r="I1414" s="12">
        <f>H1414/G1414*100</f>
        <v>53.43333333333333</v>
      </c>
      <c r="J1414" s="12">
        <f t="shared" si="22"/>
        <v>3.7559196617336141</v>
      </c>
      <c r="K1414" s="7">
        <v>256482</v>
      </c>
      <c r="L1414" s="7">
        <v>34726</v>
      </c>
      <c r="M1414" s="7">
        <f>G1414-L1414</f>
        <v>205274</v>
      </c>
      <c r="N1414" s="7">
        <v>177404.796875</v>
      </c>
      <c r="O1414" s="22">
        <f>M1414/N1414</f>
        <v>1.1570938532436457</v>
      </c>
      <c r="P1414" s="27">
        <v>1261</v>
      </c>
      <c r="Q1414" s="32">
        <f>M1414/P1414</f>
        <v>162.78667724028548</v>
      </c>
      <c r="R1414" s="37" t="s">
        <v>2990</v>
      </c>
      <c r="S1414" s="42">
        <f>ABS(O2306-O1414)*100</f>
        <v>22.12629368027288</v>
      </c>
      <c r="T1414" t="s">
        <v>74</v>
      </c>
      <c r="V1414" s="7">
        <v>32500</v>
      </c>
      <c r="W1414" t="s">
        <v>33</v>
      </c>
      <c r="X1414" s="17" t="s">
        <v>34</v>
      </c>
      <c r="Z1414" t="s">
        <v>297</v>
      </c>
      <c r="AA1414">
        <v>407</v>
      </c>
      <c r="AB1414">
        <v>63</v>
      </c>
    </row>
    <row r="1415" spans="1:28" x14ac:dyDescent="0.25">
      <c r="A1415" t="s">
        <v>2991</v>
      </c>
      <c r="B1415" t="s">
        <v>2992</v>
      </c>
      <c r="C1415" s="17">
        <v>44748</v>
      </c>
      <c r="D1415" s="7">
        <v>240000</v>
      </c>
      <c r="E1415" t="s">
        <v>29</v>
      </c>
      <c r="F1415" t="s">
        <v>30</v>
      </c>
      <c r="G1415" s="7">
        <v>240000</v>
      </c>
      <c r="H1415" s="7">
        <v>120080</v>
      </c>
      <c r="I1415" s="12">
        <f>H1415/G1415*100</f>
        <v>50.033333333333331</v>
      </c>
      <c r="J1415" s="12">
        <f t="shared" si="22"/>
        <v>0.35591966173361556</v>
      </c>
      <c r="K1415" s="7">
        <v>240154</v>
      </c>
      <c r="L1415" s="7">
        <v>36319</v>
      </c>
      <c r="M1415" s="7">
        <f>G1415-L1415</f>
        <v>203681</v>
      </c>
      <c r="N1415" s="7">
        <v>163068</v>
      </c>
      <c r="O1415" s="22">
        <f>M1415/N1415</f>
        <v>1.2490556087031177</v>
      </c>
      <c r="P1415" s="27">
        <v>1261</v>
      </c>
      <c r="Q1415" s="32">
        <f>M1415/P1415</f>
        <v>161.52339413164157</v>
      </c>
      <c r="R1415" s="37" t="s">
        <v>2990</v>
      </c>
      <c r="S1415" s="42">
        <f>ABS(O2306-O1415)*100</f>
        <v>12.930118134325674</v>
      </c>
      <c r="T1415" t="s">
        <v>74</v>
      </c>
      <c r="V1415" s="7">
        <v>32500</v>
      </c>
      <c r="W1415" t="s">
        <v>33</v>
      </c>
      <c r="X1415" s="17" t="s">
        <v>34</v>
      </c>
      <c r="Z1415" t="s">
        <v>297</v>
      </c>
      <c r="AA1415">
        <v>407</v>
      </c>
      <c r="AB1415">
        <v>63</v>
      </c>
    </row>
    <row r="1416" spans="1:28" x14ac:dyDescent="0.25">
      <c r="A1416" t="s">
        <v>2993</v>
      </c>
      <c r="B1416" t="s">
        <v>2994</v>
      </c>
      <c r="C1416" s="17">
        <v>44531</v>
      </c>
      <c r="D1416" s="7">
        <v>275000</v>
      </c>
      <c r="E1416" t="s">
        <v>29</v>
      </c>
      <c r="F1416" t="s">
        <v>30</v>
      </c>
      <c r="G1416" s="7">
        <v>275000</v>
      </c>
      <c r="H1416" s="7">
        <v>115450</v>
      </c>
      <c r="I1416" s="12">
        <f>H1416/G1416*100</f>
        <v>41.981818181818184</v>
      </c>
      <c r="J1416" s="12">
        <f t="shared" si="22"/>
        <v>7.6955954897815317</v>
      </c>
      <c r="K1416" s="7">
        <v>230890</v>
      </c>
      <c r="L1416" s="7">
        <v>35816</v>
      </c>
      <c r="M1416" s="7">
        <f>G1416-L1416</f>
        <v>239184</v>
      </c>
      <c r="N1416" s="7">
        <v>156059.203125</v>
      </c>
      <c r="O1416" s="22">
        <f>M1416/N1416</f>
        <v>1.5326491178377917</v>
      </c>
      <c r="P1416" s="27">
        <v>1261</v>
      </c>
      <c r="Q1416" s="32">
        <f>M1416/P1416</f>
        <v>189.67803330689929</v>
      </c>
      <c r="R1416" s="37" t="s">
        <v>2990</v>
      </c>
      <c r="S1416" s="42">
        <f>ABS(O2306-O1416)*100</f>
        <v>15.429232779141721</v>
      </c>
      <c r="T1416" t="s">
        <v>74</v>
      </c>
      <c r="V1416" s="7">
        <v>32500</v>
      </c>
      <c r="W1416" t="s">
        <v>33</v>
      </c>
      <c r="X1416" s="17" t="s">
        <v>34</v>
      </c>
      <c r="Z1416" t="s">
        <v>297</v>
      </c>
      <c r="AA1416">
        <v>407</v>
      </c>
      <c r="AB1416">
        <v>63</v>
      </c>
    </row>
    <row r="1417" spans="1:28" x14ac:dyDescent="0.25">
      <c r="A1417" t="s">
        <v>2995</v>
      </c>
      <c r="B1417" t="s">
        <v>2996</v>
      </c>
      <c r="C1417" s="17">
        <v>44540</v>
      </c>
      <c r="D1417" s="7">
        <v>409000</v>
      </c>
      <c r="E1417" t="s">
        <v>29</v>
      </c>
      <c r="F1417" t="s">
        <v>30</v>
      </c>
      <c r="G1417" s="7">
        <v>409000</v>
      </c>
      <c r="H1417" s="7">
        <v>175370</v>
      </c>
      <c r="I1417" s="12">
        <f>H1417/G1417*100</f>
        <v>42.877750611246945</v>
      </c>
      <c r="J1417" s="12">
        <f t="shared" si="22"/>
        <v>6.7996630603527706</v>
      </c>
      <c r="K1417" s="7">
        <v>350748</v>
      </c>
      <c r="L1417" s="7">
        <v>54000</v>
      </c>
      <c r="M1417" s="7">
        <f>G1417-L1417</f>
        <v>355000</v>
      </c>
      <c r="N1417" s="7">
        <v>218197.0625</v>
      </c>
      <c r="O1417" s="22">
        <f>M1417/N1417</f>
        <v>1.6269696573023296</v>
      </c>
      <c r="P1417" s="27">
        <v>2289</v>
      </c>
      <c r="Q1417" s="32">
        <f>M1417/P1417</f>
        <v>155.08955875928353</v>
      </c>
      <c r="R1417" s="37" t="s">
        <v>2997</v>
      </c>
      <c r="S1417" s="42">
        <f>ABS(O2306-O1417)*100</f>
        <v>24.861286725595512</v>
      </c>
      <c r="T1417" t="s">
        <v>74</v>
      </c>
      <c r="V1417" s="7">
        <v>52800</v>
      </c>
      <c r="W1417" t="s">
        <v>33</v>
      </c>
      <c r="X1417" s="17" t="s">
        <v>34</v>
      </c>
      <c r="Z1417" t="s">
        <v>1668</v>
      </c>
      <c r="AA1417">
        <v>401</v>
      </c>
      <c r="AB1417">
        <v>53</v>
      </c>
    </row>
    <row r="1418" spans="1:28" x14ac:dyDescent="0.25">
      <c r="A1418" t="s">
        <v>2998</v>
      </c>
      <c r="B1418" t="s">
        <v>2999</v>
      </c>
      <c r="C1418" s="17">
        <v>44698</v>
      </c>
      <c r="D1418" s="7">
        <v>280000</v>
      </c>
      <c r="E1418" t="s">
        <v>29</v>
      </c>
      <c r="F1418" t="s">
        <v>30</v>
      </c>
      <c r="G1418" s="7">
        <v>280000</v>
      </c>
      <c r="H1418" s="7">
        <v>161100</v>
      </c>
      <c r="I1418" s="12">
        <f>H1418/G1418*100</f>
        <v>57.535714285714292</v>
      </c>
      <c r="J1418" s="12">
        <f t="shared" si="22"/>
        <v>7.8583006141145759</v>
      </c>
      <c r="K1418" s="7">
        <v>322197</v>
      </c>
      <c r="L1418" s="7">
        <v>60159</v>
      </c>
      <c r="M1418" s="7">
        <f>G1418-L1418</f>
        <v>219841</v>
      </c>
      <c r="N1418" s="7">
        <v>192675</v>
      </c>
      <c r="O1418" s="22">
        <f>M1418/N1418</f>
        <v>1.1409939016478525</v>
      </c>
      <c r="P1418" s="27">
        <v>1708</v>
      </c>
      <c r="Q1418" s="32">
        <f>M1418/P1418</f>
        <v>128.71252927400468</v>
      </c>
      <c r="R1418" s="37" t="s">
        <v>2997</v>
      </c>
      <c r="S1418" s="42">
        <f>ABS(O2306-O1418)*100</f>
        <v>23.736288839852193</v>
      </c>
      <c r="T1418" t="s">
        <v>74</v>
      </c>
      <c r="V1418" s="7">
        <v>49500</v>
      </c>
      <c r="W1418" t="s">
        <v>33</v>
      </c>
      <c r="X1418" s="17" t="s">
        <v>34</v>
      </c>
      <c r="Z1418" t="s">
        <v>1668</v>
      </c>
      <c r="AA1418">
        <v>401</v>
      </c>
      <c r="AB1418">
        <v>50</v>
      </c>
    </row>
    <row r="1419" spans="1:28" x14ac:dyDescent="0.25">
      <c r="A1419" t="s">
        <v>3000</v>
      </c>
      <c r="B1419" t="s">
        <v>3001</v>
      </c>
      <c r="C1419" s="17">
        <v>44956</v>
      </c>
      <c r="D1419" s="7">
        <v>325000</v>
      </c>
      <c r="E1419" t="s">
        <v>493</v>
      </c>
      <c r="F1419" t="s">
        <v>30</v>
      </c>
      <c r="G1419" s="7">
        <v>325000</v>
      </c>
      <c r="H1419" s="7">
        <v>212750</v>
      </c>
      <c r="I1419" s="12">
        <f>H1419/G1419*100</f>
        <v>65.461538461538453</v>
      </c>
      <c r="J1419" s="12">
        <f t="shared" si="22"/>
        <v>15.784124789938737</v>
      </c>
      <c r="K1419" s="7">
        <v>425494</v>
      </c>
      <c r="L1419" s="7">
        <v>86332</v>
      </c>
      <c r="M1419" s="7">
        <f>G1419-L1419</f>
        <v>238668</v>
      </c>
      <c r="N1419" s="7">
        <v>249383.828125</v>
      </c>
      <c r="O1419" s="22">
        <f>M1419/N1419</f>
        <v>0.9570307818050301</v>
      </c>
      <c r="P1419" s="27">
        <v>3658</v>
      </c>
      <c r="Q1419" s="32">
        <f>M1419/P1419</f>
        <v>65.2454893384363</v>
      </c>
      <c r="R1419" s="37" t="s">
        <v>2997</v>
      </c>
      <c r="S1419" s="42">
        <f>ABS(O2306-O1419)*100</f>
        <v>42.132600824134435</v>
      </c>
      <c r="T1419" t="s">
        <v>74</v>
      </c>
      <c r="V1419" s="7">
        <v>56100</v>
      </c>
      <c r="W1419" t="s">
        <v>33</v>
      </c>
      <c r="X1419" s="17" t="s">
        <v>34</v>
      </c>
      <c r="Z1419" t="s">
        <v>1668</v>
      </c>
      <c r="AA1419">
        <v>401</v>
      </c>
      <c r="AB1419">
        <v>47</v>
      </c>
    </row>
    <row r="1420" spans="1:28" x14ac:dyDescent="0.25">
      <c r="A1420" t="s">
        <v>3002</v>
      </c>
      <c r="B1420" t="s">
        <v>3003</v>
      </c>
      <c r="C1420" s="17">
        <v>44782</v>
      </c>
      <c r="D1420" s="7">
        <v>485000</v>
      </c>
      <c r="E1420" t="s">
        <v>29</v>
      </c>
      <c r="F1420" t="s">
        <v>30</v>
      </c>
      <c r="G1420" s="7">
        <v>485000</v>
      </c>
      <c r="H1420" s="7">
        <v>288920</v>
      </c>
      <c r="I1420" s="12">
        <f>H1420/G1420*100</f>
        <v>59.571134020618558</v>
      </c>
      <c r="J1420" s="12">
        <f t="shared" si="22"/>
        <v>9.8937203490188423</v>
      </c>
      <c r="K1420" s="7">
        <v>577841</v>
      </c>
      <c r="L1420" s="7">
        <v>58800</v>
      </c>
      <c r="M1420" s="7">
        <f>G1420-L1420</f>
        <v>426200</v>
      </c>
      <c r="N1420" s="7">
        <v>310803</v>
      </c>
      <c r="O1420" s="22">
        <f>M1420/N1420</f>
        <v>1.3712866349423911</v>
      </c>
      <c r="P1420" s="27">
        <v>2807</v>
      </c>
      <c r="Q1420" s="32">
        <f>M1420/P1420</f>
        <v>151.83469896686853</v>
      </c>
      <c r="R1420" s="37" t="s">
        <v>3004</v>
      </c>
      <c r="S1420" s="42">
        <f>ABS(O2306-O1420)*100</f>
        <v>0.70701551039833443</v>
      </c>
      <c r="T1420" t="s">
        <v>496</v>
      </c>
      <c r="V1420" s="7">
        <v>53592</v>
      </c>
      <c r="W1420" t="s">
        <v>33</v>
      </c>
      <c r="X1420" s="17" t="s">
        <v>34</v>
      </c>
      <c r="Z1420" t="s">
        <v>1668</v>
      </c>
      <c r="AA1420">
        <v>401</v>
      </c>
      <c r="AB1420">
        <v>62</v>
      </c>
    </row>
    <row r="1421" spans="1:28" x14ac:dyDescent="0.25">
      <c r="A1421" t="s">
        <v>3005</v>
      </c>
      <c r="B1421" t="s">
        <v>3006</v>
      </c>
      <c r="C1421" s="17">
        <v>44664</v>
      </c>
      <c r="D1421" s="7">
        <v>290000</v>
      </c>
      <c r="E1421" t="s">
        <v>29</v>
      </c>
      <c r="F1421" t="s">
        <v>30</v>
      </c>
      <c r="G1421" s="7">
        <v>290000</v>
      </c>
      <c r="H1421" s="7">
        <v>99850</v>
      </c>
      <c r="I1421" s="12">
        <f>H1421/G1421*100</f>
        <v>34.431034482758619</v>
      </c>
      <c r="J1421" s="12">
        <f t="shared" si="22"/>
        <v>15.246379188841097</v>
      </c>
      <c r="K1421" s="7">
        <v>199709</v>
      </c>
      <c r="L1421" s="7">
        <v>51785</v>
      </c>
      <c r="M1421" s="7">
        <f>G1421-L1421</f>
        <v>238215</v>
      </c>
      <c r="N1421" s="7">
        <v>108767.6484375</v>
      </c>
      <c r="O1421" s="22">
        <f>M1421/N1421</f>
        <v>2.1901273349389636</v>
      </c>
      <c r="P1421" s="27">
        <v>1139</v>
      </c>
      <c r="Q1421" s="32">
        <f>M1421/P1421</f>
        <v>209.14398595258999</v>
      </c>
      <c r="R1421" s="37" t="s">
        <v>2997</v>
      </c>
      <c r="S1421" s="42">
        <f>ABS(O2306-O1421)*100</f>
        <v>81.177054489258921</v>
      </c>
      <c r="T1421" t="s">
        <v>74</v>
      </c>
      <c r="V1421" s="7">
        <v>49500</v>
      </c>
      <c r="W1421" t="s">
        <v>33</v>
      </c>
      <c r="X1421" s="17" t="s">
        <v>34</v>
      </c>
      <c r="Z1421" t="s">
        <v>1668</v>
      </c>
      <c r="AA1421">
        <v>401</v>
      </c>
      <c r="AB1421">
        <v>45</v>
      </c>
    </row>
    <row r="1422" spans="1:28" x14ac:dyDescent="0.25">
      <c r="A1422" t="s">
        <v>3007</v>
      </c>
      <c r="B1422" t="s">
        <v>3008</v>
      </c>
      <c r="C1422" s="17">
        <v>44705</v>
      </c>
      <c r="D1422" s="7">
        <v>535000</v>
      </c>
      <c r="E1422" t="s">
        <v>29</v>
      </c>
      <c r="F1422" t="s">
        <v>30</v>
      </c>
      <c r="G1422" s="7">
        <v>535000</v>
      </c>
      <c r="H1422" s="7">
        <v>257190</v>
      </c>
      <c r="I1422" s="12">
        <f>H1422/G1422*100</f>
        <v>48.072897196261685</v>
      </c>
      <c r="J1422" s="12">
        <f t="shared" si="22"/>
        <v>1.6045164753380305</v>
      </c>
      <c r="K1422" s="7">
        <v>514370</v>
      </c>
      <c r="L1422" s="7">
        <v>65195</v>
      </c>
      <c r="M1422" s="7">
        <f>G1422-L1422</f>
        <v>469805</v>
      </c>
      <c r="N1422" s="7">
        <v>284287.96875</v>
      </c>
      <c r="O1422" s="22">
        <f>M1422/N1422</f>
        <v>1.6525672966946479</v>
      </c>
      <c r="P1422" s="27">
        <v>2865</v>
      </c>
      <c r="Q1422" s="32">
        <f>M1422/P1422</f>
        <v>163.98080279232113</v>
      </c>
      <c r="R1422" s="37" t="s">
        <v>3009</v>
      </c>
      <c r="S1422" s="42">
        <f>ABS(O2306-O1422)*100</f>
        <v>27.421050664827341</v>
      </c>
      <c r="T1422" t="s">
        <v>81</v>
      </c>
      <c r="V1422" s="7">
        <v>53625</v>
      </c>
      <c r="W1422" t="s">
        <v>33</v>
      </c>
      <c r="X1422" s="17" t="s">
        <v>34</v>
      </c>
      <c r="Z1422" t="s">
        <v>2941</v>
      </c>
      <c r="AA1422">
        <v>401</v>
      </c>
      <c r="AB1422">
        <v>61</v>
      </c>
    </row>
    <row r="1423" spans="1:28" x14ac:dyDescent="0.25">
      <c r="A1423" t="s">
        <v>3010</v>
      </c>
      <c r="B1423" t="s">
        <v>3011</v>
      </c>
      <c r="C1423" s="17">
        <v>44410</v>
      </c>
      <c r="D1423" s="7">
        <v>315000</v>
      </c>
      <c r="E1423" t="s">
        <v>29</v>
      </c>
      <c r="F1423" t="s">
        <v>30</v>
      </c>
      <c r="G1423" s="7">
        <v>315000</v>
      </c>
      <c r="H1423" s="7">
        <v>196710</v>
      </c>
      <c r="I1423" s="12">
        <f>H1423/G1423*100</f>
        <v>62.44761904761905</v>
      </c>
      <c r="J1423" s="12">
        <f t="shared" si="22"/>
        <v>12.770205376019334</v>
      </c>
      <c r="K1423" s="7">
        <v>393428</v>
      </c>
      <c r="L1423" s="7">
        <v>70850</v>
      </c>
      <c r="M1423" s="7">
        <f>G1423-L1423</f>
        <v>244150</v>
      </c>
      <c r="N1423" s="7">
        <v>248136.921875</v>
      </c>
      <c r="O1423" s="22">
        <f>M1423/N1423</f>
        <v>0.98393257301302206</v>
      </c>
      <c r="P1423" s="27">
        <v>2297</v>
      </c>
      <c r="Q1423" s="32">
        <f>M1423/P1423</f>
        <v>106.29081410535481</v>
      </c>
      <c r="R1423" s="37" t="s">
        <v>2982</v>
      </c>
      <c r="S1423" s="42">
        <f>ABS(O2306-O1423)*100</f>
        <v>39.442421703335242</v>
      </c>
      <c r="T1423" t="s">
        <v>74</v>
      </c>
      <c r="V1423" s="7">
        <v>65802</v>
      </c>
      <c r="W1423" t="s">
        <v>33</v>
      </c>
      <c r="X1423" s="17" t="s">
        <v>34</v>
      </c>
      <c r="Z1423" t="s">
        <v>1668</v>
      </c>
      <c r="AA1423">
        <v>401</v>
      </c>
      <c r="AB1423">
        <v>54</v>
      </c>
    </row>
    <row r="1424" spans="1:28" x14ac:dyDescent="0.25">
      <c r="A1424" t="s">
        <v>3012</v>
      </c>
      <c r="B1424" t="s">
        <v>3013</v>
      </c>
      <c r="C1424" s="17">
        <v>44407</v>
      </c>
      <c r="D1424" s="7">
        <v>300000</v>
      </c>
      <c r="E1424" t="s">
        <v>29</v>
      </c>
      <c r="F1424" t="s">
        <v>30</v>
      </c>
      <c r="G1424" s="7">
        <v>300000</v>
      </c>
      <c r="H1424" s="7">
        <v>109950</v>
      </c>
      <c r="I1424" s="12">
        <f>H1424/G1424*100</f>
        <v>36.65</v>
      </c>
      <c r="J1424" s="12">
        <f t="shared" si="22"/>
        <v>13.027413671599717</v>
      </c>
      <c r="K1424" s="7">
        <v>219901</v>
      </c>
      <c r="L1424" s="7">
        <v>54365</v>
      </c>
      <c r="M1424" s="7">
        <f>G1424-L1424</f>
        <v>245635</v>
      </c>
      <c r="N1424" s="7">
        <v>127335.3828125</v>
      </c>
      <c r="O1424" s="22">
        <f>M1424/N1424</f>
        <v>1.9290396319905436</v>
      </c>
      <c r="P1424" s="27">
        <v>1300</v>
      </c>
      <c r="Q1424" s="32">
        <f>M1424/P1424</f>
        <v>188.95</v>
      </c>
      <c r="R1424" s="37" t="s">
        <v>2982</v>
      </c>
      <c r="S1424" s="42">
        <f>ABS(O2306-O1424)*100</f>
        <v>55.068284194416918</v>
      </c>
      <c r="T1424" t="s">
        <v>74</v>
      </c>
      <c r="V1424" s="7">
        <v>49500</v>
      </c>
      <c r="W1424" t="s">
        <v>33</v>
      </c>
      <c r="X1424" s="17" t="s">
        <v>34</v>
      </c>
      <c r="Z1424" t="s">
        <v>1668</v>
      </c>
      <c r="AA1424">
        <v>401</v>
      </c>
      <c r="AB1424">
        <v>47</v>
      </c>
    </row>
    <row r="1425" spans="1:28" x14ac:dyDescent="0.25">
      <c r="A1425" t="s">
        <v>3014</v>
      </c>
      <c r="B1425" t="s">
        <v>3015</v>
      </c>
      <c r="C1425" s="17">
        <v>44762</v>
      </c>
      <c r="D1425" s="7">
        <v>335000</v>
      </c>
      <c r="E1425" t="s">
        <v>29</v>
      </c>
      <c r="F1425" t="s">
        <v>30</v>
      </c>
      <c r="G1425" s="7">
        <v>335000</v>
      </c>
      <c r="H1425" s="7">
        <v>159260</v>
      </c>
      <c r="I1425" s="12">
        <f>H1425/G1425*100</f>
        <v>47.540298507462687</v>
      </c>
      <c r="J1425" s="12">
        <f t="shared" si="22"/>
        <v>2.137115164137029</v>
      </c>
      <c r="K1425" s="7">
        <v>318518</v>
      </c>
      <c r="L1425" s="7">
        <v>56828</v>
      </c>
      <c r="M1425" s="7">
        <f>G1425-L1425</f>
        <v>278172</v>
      </c>
      <c r="N1425" s="7">
        <v>201300</v>
      </c>
      <c r="O1425" s="22">
        <f>M1425/N1425</f>
        <v>1.3818777943368108</v>
      </c>
      <c r="P1425" s="27">
        <v>2041</v>
      </c>
      <c r="Q1425" s="32">
        <f>M1425/P1425</f>
        <v>136.2920137187653</v>
      </c>
      <c r="R1425" s="37" t="s">
        <v>2982</v>
      </c>
      <c r="S1425" s="42">
        <f>ABS(O2306-O1425)*100</f>
        <v>0.35210042904363359</v>
      </c>
      <c r="T1425" t="s">
        <v>74</v>
      </c>
      <c r="V1425" s="7">
        <v>49500</v>
      </c>
      <c r="W1425" t="s">
        <v>33</v>
      </c>
      <c r="X1425" s="17" t="s">
        <v>34</v>
      </c>
      <c r="Z1425" t="s">
        <v>1668</v>
      </c>
      <c r="AA1425">
        <v>401</v>
      </c>
      <c r="AB1425">
        <v>58</v>
      </c>
    </row>
    <row r="1426" spans="1:28" x14ac:dyDescent="0.25">
      <c r="A1426" t="s">
        <v>3016</v>
      </c>
      <c r="B1426" t="s">
        <v>3017</v>
      </c>
      <c r="C1426" s="17">
        <v>44785</v>
      </c>
      <c r="D1426" s="7">
        <v>490000</v>
      </c>
      <c r="E1426" t="s">
        <v>260</v>
      </c>
      <c r="F1426" t="s">
        <v>30</v>
      </c>
      <c r="G1426" s="7">
        <v>490000</v>
      </c>
      <c r="H1426" s="7">
        <v>344950</v>
      </c>
      <c r="I1426" s="12">
        <f>H1426/G1426*100</f>
        <v>70.397959183673464</v>
      </c>
      <c r="J1426" s="12">
        <f t="shared" si="22"/>
        <v>20.720545512073748</v>
      </c>
      <c r="K1426" s="7">
        <v>689897</v>
      </c>
      <c r="L1426" s="7">
        <v>86953</v>
      </c>
      <c r="M1426" s="7">
        <f>G1426-L1426</f>
        <v>403047</v>
      </c>
      <c r="N1426" s="7">
        <v>463803.0625</v>
      </c>
      <c r="O1426" s="22">
        <f>M1426/N1426</f>
        <v>0.86900461119745198</v>
      </c>
      <c r="P1426" s="27">
        <v>4542</v>
      </c>
      <c r="Q1426" s="32">
        <f>M1426/P1426</f>
        <v>88.737780713342147</v>
      </c>
      <c r="R1426" s="37" t="s">
        <v>2982</v>
      </c>
      <c r="S1426" s="42">
        <f>ABS(O2306-O1426)*100</f>
        <v>50.935217884892246</v>
      </c>
      <c r="T1426" t="s">
        <v>32</v>
      </c>
      <c r="V1426" s="7">
        <v>49500</v>
      </c>
      <c r="W1426" t="s">
        <v>33</v>
      </c>
      <c r="X1426" s="17" t="s">
        <v>34</v>
      </c>
      <c r="Z1426" t="s">
        <v>1668</v>
      </c>
      <c r="AA1426">
        <v>401</v>
      </c>
      <c r="AB1426">
        <v>62</v>
      </c>
    </row>
    <row r="1427" spans="1:28" x14ac:dyDescent="0.25">
      <c r="A1427" t="s">
        <v>3018</v>
      </c>
      <c r="B1427" t="s">
        <v>3019</v>
      </c>
      <c r="C1427" s="17">
        <v>44987</v>
      </c>
      <c r="D1427" s="7">
        <v>355000</v>
      </c>
      <c r="E1427" t="s">
        <v>29</v>
      </c>
      <c r="F1427" t="s">
        <v>30</v>
      </c>
      <c r="G1427" s="7">
        <v>355000</v>
      </c>
      <c r="H1427" s="7">
        <v>140450</v>
      </c>
      <c r="I1427" s="12">
        <f>H1427/G1427*100</f>
        <v>39.563380281690144</v>
      </c>
      <c r="J1427" s="12">
        <f t="shared" si="22"/>
        <v>10.114033389909572</v>
      </c>
      <c r="K1427" s="7">
        <v>280909</v>
      </c>
      <c r="L1427" s="7">
        <v>58647</v>
      </c>
      <c r="M1427" s="7">
        <f>G1427-L1427</f>
        <v>296353</v>
      </c>
      <c r="N1427" s="7">
        <v>170970.765625</v>
      </c>
      <c r="O1427" s="22">
        <f>M1427/N1427</f>
        <v>1.73335481605088</v>
      </c>
      <c r="P1427" s="27">
        <v>2131</v>
      </c>
      <c r="Q1427" s="32">
        <f>M1427/P1427</f>
        <v>139.06757390896294</v>
      </c>
      <c r="R1427" s="37" t="s">
        <v>2982</v>
      </c>
      <c r="S1427" s="42">
        <f>ABS(O2306-O1427)*100</f>
        <v>35.499802600450558</v>
      </c>
      <c r="T1427" t="s">
        <v>74</v>
      </c>
      <c r="V1427" s="7">
        <v>52470</v>
      </c>
      <c r="W1427" t="s">
        <v>33</v>
      </c>
      <c r="X1427" s="17" t="s">
        <v>34</v>
      </c>
      <c r="Z1427" t="s">
        <v>1668</v>
      </c>
      <c r="AA1427">
        <v>401</v>
      </c>
      <c r="AB1427">
        <v>47</v>
      </c>
    </row>
    <row r="1428" spans="1:28" x14ac:dyDescent="0.25">
      <c r="A1428" t="s">
        <v>3020</v>
      </c>
      <c r="B1428" t="s">
        <v>3021</v>
      </c>
      <c r="C1428" s="17">
        <v>44459</v>
      </c>
      <c r="D1428" s="7">
        <v>373000</v>
      </c>
      <c r="E1428" t="s">
        <v>29</v>
      </c>
      <c r="F1428" t="s">
        <v>30</v>
      </c>
      <c r="G1428" s="7">
        <v>373000</v>
      </c>
      <c r="H1428" s="7">
        <v>151220</v>
      </c>
      <c r="I1428" s="12">
        <f>H1428/G1428*100</f>
        <v>40.541554959785522</v>
      </c>
      <c r="J1428" s="12">
        <f t="shared" si="22"/>
        <v>9.1358587118141941</v>
      </c>
      <c r="K1428" s="7">
        <v>302446</v>
      </c>
      <c r="L1428" s="7">
        <v>52993</v>
      </c>
      <c r="M1428" s="7">
        <f>G1428-L1428</f>
        <v>320007</v>
      </c>
      <c r="N1428" s="7">
        <v>191886.921875</v>
      </c>
      <c r="O1428" s="22">
        <f>M1428/N1428</f>
        <v>1.6676853058722818</v>
      </c>
      <c r="P1428" s="27">
        <v>2290</v>
      </c>
      <c r="Q1428" s="32">
        <f>M1428/P1428</f>
        <v>139.74104803493449</v>
      </c>
      <c r="R1428" s="37" t="s">
        <v>2982</v>
      </c>
      <c r="S1428" s="42">
        <f>ABS(O2306-O1428)*100</f>
        <v>28.932851582590736</v>
      </c>
      <c r="T1428" t="s">
        <v>74</v>
      </c>
      <c r="V1428" s="7">
        <v>49500</v>
      </c>
      <c r="W1428" t="s">
        <v>33</v>
      </c>
      <c r="X1428" s="17" t="s">
        <v>34</v>
      </c>
      <c r="Z1428" t="s">
        <v>1668</v>
      </c>
      <c r="AA1428">
        <v>401</v>
      </c>
      <c r="AB1428">
        <v>46</v>
      </c>
    </row>
    <row r="1429" spans="1:28" x14ac:dyDescent="0.25">
      <c r="A1429" t="s">
        <v>3022</v>
      </c>
      <c r="B1429" t="s">
        <v>3023</v>
      </c>
      <c r="C1429" s="17">
        <v>44468</v>
      </c>
      <c r="D1429" s="7">
        <v>265000</v>
      </c>
      <c r="E1429" t="s">
        <v>29</v>
      </c>
      <c r="F1429" t="s">
        <v>30</v>
      </c>
      <c r="G1429" s="7">
        <v>265000</v>
      </c>
      <c r="H1429" s="7">
        <v>196860</v>
      </c>
      <c r="I1429" s="12">
        <f>H1429/G1429*100</f>
        <v>74.286792452830184</v>
      </c>
      <c r="J1429" s="12">
        <f t="shared" si="22"/>
        <v>24.609378781230468</v>
      </c>
      <c r="K1429" s="7">
        <v>393714</v>
      </c>
      <c r="L1429" s="7">
        <v>54960</v>
      </c>
      <c r="M1429" s="7">
        <f>G1429-L1429</f>
        <v>210040</v>
      </c>
      <c r="N1429" s="7">
        <v>260580</v>
      </c>
      <c r="O1429" s="22">
        <f>M1429/N1429</f>
        <v>0.80604804666513163</v>
      </c>
      <c r="P1429" s="27">
        <v>2473</v>
      </c>
      <c r="Q1429" s="32">
        <f>M1429/P1429</f>
        <v>84.933279417711276</v>
      </c>
      <c r="R1429" s="37" t="s">
        <v>2982</v>
      </c>
      <c r="S1429" s="42">
        <f>ABS(O2306-O1429)*100</f>
        <v>57.230874338124281</v>
      </c>
      <c r="T1429" t="s">
        <v>74</v>
      </c>
      <c r="V1429" s="7">
        <v>49500</v>
      </c>
      <c r="W1429" t="s">
        <v>33</v>
      </c>
      <c r="X1429" s="17" t="s">
        <v>34</v>
      </c>
      <c r="Z1429" t="s">
        <v>1668</v>
      </c>
      <c r="AA1429">
        <v>401</v>
      </c>
      <c r="AB1429">
        <v>55</v>
      </c>
    </row>
    <row r="1430" spans="1:28" x14ac:dyDescent="0.25">
      <c r="A1430" t="s">
        <v>3024</v>
      </c>
      <c r="B1430" t="s">
        <v>3025</v>
      </c>
      <c r="C1430" s="17">
        <v>44739</v>
      </c>
      <c r="D1430" s="7">
        <v>300000</v>
      </c>
      <c r="E1430" t="s">
        <v>29</v>
      </c>
      <c r="F1430" t="s">
        <v>30</v>
      </c>
      <c r="G1430" s="7">
        <v>300000</v>
      </c>
      <c r="H1430" s="7">
        <v>127720</v>
      </c>
      <c r="I1430" s="12">
        <f>H1430/G1430*100</f>
        <v>42.573333333333338</v>
      </c>
      <c r="J1430" s="12">
        <f t="shared" si="22"/>
        <v>7.1040803382663782</v>
      </c>
      <c r="K1430" s="7">
        <v>255444</v>
      </c>
      <c r="L1430" s="7">
        <v>52303</v>
      </c>
      <c r="M1430" s="7">
        <f>G1430-L1430</f>
        <v>247697</v>
      </c>
      <c r="N1430" s="7">
        <v>156262.3125</v>
      </c>
      <c r="O1430" s="22">
        <f>M1430/N1430</f>
        <v>1.5851358912917661</v>
      </c>
      <c r="P1430" s="27">
        <v>1725</v>
      </c>
      <c r="Q1430" s="32">
        <f>M1430/P1430</f>
        <v>143.59246376811595</v>
      </c>
      <c r="R1430" s="37" t="s">
        <v>2982</v>
      </c>
      <c r="S1430" s="42">
        <f>ABS(O2306-O1430)*100</f>
        <v>20.677910124539167</v>
      </c>
      <c r="T1430" t="s">
        <v>74</v>
      </c>
      <c r="V1430" s="7">
        <v>49500</v>
      </c>
      <c r="W1430" t="s">
        <v>33</v>
      </c>
      <c r="X1430" s="17" t="s">
        <v>34</v>
      </c>
      <c r="Z1430" t="s">
        <v>1668</v>
      </c>
      <c r="AA1430">
        <v>401</v>
      </c>
      <c r="AB1430">
        <v>47</v>
      </c>
    </row>
    <row r="1431" spans="1:28" x14ac:dyDescent="0.25">
      <c r="A1431" t="s">
        <v>3026</v>
      </c>
      <c r="B1431" t="s">
        <v>3027</v>
      </c>
      <c r="C1431" s="17">
        <v>44454</v>
      </c>
      <c r="D1431" s="7">
        <v>380000</v>
      </c>
      <c r="E1431" t="s">
        <v>29</v>
      </c>
      <c r="F1431" t="s">
        <v>30</v>
      </c>
      <c r="G1431" s="7">
        <v>380000</v>
      </c>
      <c r="H1431" s="7">
        <v>194960</v>
      </c>
      <c r="I1431" s="12">
        <f>H1431/G1431*100</f>
        <v>51.305263157894728</v>
      </c>
      <c r="J1431" s="12">
        <f t="shared" si="22"/>
        <v>1.6278494862950126</v>
      </c>
      <c r="K1431" s="7">
        <v>389919</v>
      </c>
      <c r="L1431" s="7">
        <v>64842</v>
      </c>
      <c r="M1431" s="7">
        <f>G1431-L1431</f>
        <v>315158</v>
      </c>
      <c r="N1431" s="7">
        <v>250059.234375</v>
      </c>
      <c r="O1431" s="22">
        <f>M1431/N1431</f>
        <v>1.2603333797598331</v>
      </c>
      <c r="P1431" s="27">
        <v>2201</v>
      </c>
      <c r="Q1431" s="32">
        <f>M1431/P1431</f>
        <v>143.18855065879146</v>
      </c>
      <c r="R1431" s="37" t="s">
        <v>2982</v>
      </c>
      <c r="S1431" s="42">
        <f>ABS(O2306-O1431)*100</f>
        <v>11.802341028654141</v>
      </c>
      <c r="T1431" t="s">
        <v>74</v>
      </c>
      <c r="V1431" s="7">
        <v>49500</v>
      </c>
      <c r="W1431" t="s">
        <v>33</v>
      </c>
      <c r="X1431" s="17" t="s">
        <v>34</v>
      </c>
      <c r="Z1431" t="s">
        <v>1668</v>
      </c>
      <c r="AA1431">
        <v>401</v>
      </c>
      <c r="AB1431">
        <v>58</v>
      </c>
    </row>
    <row r="1432" spans="1:28" x14ac:dyDescent="0.25">
      <c r="A1432" t="s">
        <v>3028</v>
      </c>
      <c r="B1432" t="s">
        <v>3029</v>
      </c>
      <c r="C1432" s="17">
        <v>44725</v>
      </c>
      <c r="D1432" s="7">
        <v>425000</v>
      </c>
      <c r="E1432" t="s">
        <v>29</v>
      </c>
      <c r="F1432" t="s">
        <v>30</v>
      </c>
      <c r="G1432" s="7">
        <v>425000</v>
      </c>
      <c r="H1432" s="7">
        <v>166320</v>
      </c>
      <c r="I1432" s="12">
        <f>H1432/G1432*100</f>
        <v>39.134117647058822</v>
      </c>
      <c r="J1432" s="12">
        <f t="shared" si="22"/>
        <v>10.543296024540894</v>
      </c>
      <c r="K1432" s="7">
        <v>332648</v>
      </c>
      <c r="L1432" s="7">
        <v>86234</v>
      </c>
      <c r="M1432" s="7">
        <f>G1432-L1432</f>
        <v>338766</v>
      </c>
      <c r="N1432" s="7">
        <v>164276</v>
      </c>
      <c r="O1432" s="22">
        <f>M1432/N1432</f>
        <v>2.0621758503981105</v>
      </c>
      <c r="P1432" s="27">
        <v>2140</v>
      </c>
      <c r="Q1432" s="32">
        <f>M1432/P1432</f>
        <v>158.3018691588785</v>
      </c>
      <c r="R1432" s="37" t="s">
        <v>3030</v>
      </c>
      <c r="S1432" s="42">
        <f>ABS(O2306-O1432)*100</f>
        <v>68.3819060351736</v>
      </c>
      <c r="T1432" t="s">
        <v>168</v>
      </c>
      <c r="V1432" s="7">
        <v>71313</v>
      </c>
      <c r="W1432" t="s">
        <v>33</v>
      </c>
      <c r="X1432" s="17" t="s">
        <v>34</v>
      </c>
      <c r="Z1432" t="s">
        <v>1668</v>
      </c>
      <c r="AA1432">
        <v>401</v>
      </c>
      <c r="AB1432">
        <v>45</v>
      </c>
    </row>
    <row r="1433" spans="1:28" x14ac:dyDescent="0.25">
      <c r="A1433" t="s">
        <v>3031</v>
      </c>
      <c r="B1433" t="s">
        <v>3032</v>
      </c>
      <c r="C1433" s="17">
        <v>44669</v>
      </c>
      <c r="D1433" s="7">
        <v>422500</v>
      </c>
      <c r="E1433" t="s">
        <v>29</v>
      </c>
      <c r="F1433" t="s">
        <v>30</v>
      </c>
      <c r="G1433" s="7">
        <v>422500</v>
      </c>
      <c r="H1433" s="7">
        <v>160150</v>
      </c>
      <c r="I1433" s="12">
        <f>H1433/G1433*100</f>
        <v>37.905325443786978</v>
      </c>
      <c r="J1433" s="12">
        <f t="shared" si="22"/>
        <v>11.772088227812738</v>
      </c>
      <c r="K1433" s="7">
        <v>320294</v>
      </c>
      <c r="L1433" s="7">
        <v>55960</v>
      </c>
      <c r="M1433" s="7">
        <f>G1433-L1433</f>
        <v>366540</v>
      </c>
      <c r="N1433" s="7">
        <v>203333.84375</v>
      </c>
      <c r="O1433" s="22">
        <f>M1433/N1433</f>
        <v>1.8026512126070995</v>
      </c>
      <c r="P1433" s="27">
        <v>2570</v>
      </c>
      <c r="Q1433" s="32">
        <f>M1433/P1433</f>
        <v>142.62256809338521</v>
      </c>
      <c r="R1433" s="37" t="s">
        <v>2982</v>
      </c>
      <c r="S1433" s="42">
        <f>ABS(O2306-O1433)*100</f>
        <v>42.429442256072505</v>
      </c>
      <c r="T1433" t="s">
        <v>74</v>
      </c>
      <c r="V1433" s="7">
        <v>49830</v>
      </c>
      <c r="W1433" t="s">
        <v>33</v>
      </c>
      <c r="X1433" s="17" t="s">
        <v>34</v>
      </c>
      <c r="Z1433" t="s">
        <v>1668</v>
      </c>
      <c r="AA1433">
        <v>401</v>
      </c>
      <c r="AB1433">
        <v>45</v>
      </c>
    </row>
    <row r="1434" spans="1:28" x14ac:dyDescent="0.25">
      <c r="A1434" t="s">
        <v>3033</v>
      </c>
      <c r="B1434" t="s">
        <v>3034</v>
      </c>
      <c r="C1434" s="17">
        <v>44449</v>
      </c>
      <c r="D1434" s="7">
        <v>239000</v>
      </c>
      <c r="E1434" t="s">
        <v>29</v>
      </c>
      <c r="F1434" t="s">
        <v>30</v>
      </c>
      <c r="G1434" s="7">
        <v>239000</v>
      </c>
      <c r="H1434" s="7">
        <v>130230</v>
      </c>
      <c r="I1434" s="12">
        <f>H1434/G1434*100</f>
        <v>54.489539748953973</v>
      </c>
      <c r="J1434" s="12">
        <f t="shared" si="22"/>
        <v>4.8121260773542573</v>
      </c>
      <c r="K1434" s="7">
        <v>260455</v>
      </c>
      <c r="L1434" s="7">
        <v>54062</v>
      </c>
      <c r="M1434" s="7">
        <f>G1434-L1434</f>
        <v>184938</v>
      </c>
      <c r="N1434" s="7">
        <v>137595.328125</v>
      </c>
      <c r="O1434" s="22">
        <f>M1434/N1434</f>
        <v>1.3440717974958498</v>
      </c>
      <c r="P1434" s="27">
        <v>1793</v>
      </c>
      <c r="Q1434" s="32">
        <f>M1434/P1434</f>
        <v>103.14445064138316</v>
      </c>
      <c r="R1434" s="37" t="s">
        <v>3030</v>
      </c>
      <c r="S1434" s="42">
        <f>ABS(O2306-O1434)*100</f>
        <v>3.428499255052464</v>
      </c>
      <c r="T1434" t="s">
        <v>74</v>
      </c>
      <c r="V1434" s="7">
        <v>50292</v>
      </c>
      <c r="W1434" t="s">
        <v>33</v>
      </c>
      <c r="X1434" s="17" t="s">
        <v>34</v>
      </c>
      <c r="Z1434" t="s">
        <v>1668</v>
      </c>
      <c r="AA1434">
        <v>401</v>
      </c>
      <c r="AB1434">
        <v>45</v>
      </c>
    </row>
    <row r="1435" spans="1:28" x14ac:dyDescent="0.25">
      <c r="A1435" t="s">
        <v>3035</v>
      </c>
      <c r="B1435" t="s">
        <v>3036</v>
      </c>
      <c r="C1435" s="17">
        <v>44579</v>
      </c>
      <c r="D1435" s="7">
        <v>281000</v>
      </c>
      <c r="E1435" t="s">
        <v>29</v>
      </c>
      <c r="F1435" t="s">
        <v>30</v>
      </c>
      <c r="G1435" s="7">
        <v>281000</v>
      </c>
      <c r="H1435" s="7">
        <v>137760</v>
      </c>
      <c r="I1435" s="12">
        <f>H1435/G1435*100</f>
        <v>49.02491103202847</v>
      </c>
      <c r="J1435" s="12">
        <f t="shared" si="22"/>
        <v>0.65250263957124588</v>
      </c>
      <c r="K1435" s="7">
        <v>275519</v>
      </c>
      <c r="L1435" s="7">
        <v>76587</v>
      </c>
      <c r="M1435" s="7">
        <f>G1435-L1435</f>
        <v>204413</v>
      </c>
      <c r="N1435" s="7">
        <v>132621.328125</v>
      </c>
      <c r="O1435" s="22">
        <f>M1435/N1435</f>
        <v>1.5413282530795798</v>
      </c>
      <c r="P1435" s="27">
        <v>1500</v>
      </c>
      <c r="Q1435" s="32">
        <f>M1435/P1435</f>
        <v>136.27533333333332</v>
      </c>
      <c r="R1435" s="37" t="s">
        <v>3030</v>
      </c>
      <c r="S1435" s="42">
        <f>ABS(O2306-O1435)*100</f>
        <v>16.297146303320531</v>
      </c>
      <c r="T1435" t="s">
        <v>74</v>
      </c>
      <c r="V1435" s="7">
        <v>73260</v>
      </c>
      <c r="W1435" t="s">
        <v>33</v>
      </c>
      <c r="X1435" s="17" t="s">
        <v>34</v>
      </c>
      <c r="Z1435" t="s">
        <v>1668</v>
      </c>
      <c r="AA1435">
        <v>401</v>
      </c>
      <c r="AB1435">
        <v>45</v>
      </c>
    </row>
    <row r="1436" spans="1:28" x14ac:dyDescent="0.25">
      <c r="A1436" t="s">
        <v>3037</v>
      </c>
      <c r="B1436" t="s">
        <v>3038</v>
      </c>
      <c r="C1436" s="17">
        <v>44467</v>
      </c>
      <c r="D1436" s="7">
        <v>135000</v>
      </c>
      <c r="E1436" t="s">
        <v>260</v>
      </c>
      <c r="F1436" t="s">
        <v>30</v>
      </c>
      <c r="G1436" s="7">
        <v>135000</v>
      </c>
      <c r="H1436" s="7">
        <v>78370</v>
      </c>
      <c r="I1436" s="12">
        <f>H1436/G1436*100</f>
        <v>58.051851851851858</v>
      </c>
      <c r="J1436" s="12">
        <f t="shared" si="22"/>
        <v>8.3744381802521417</v>
      </c>
      <c r="K1436" s="7">
        <v>156743</v>
      </c>
      <c r="L1436" s="7">
        <v>50709</v>
      </c>
      <c r="M1436" s="7">
        <f>G1436-L1436</f>
        <v>84291</v>
      </c>
      <c r="N1436" s="7">
        <v>71163.7578125</v>
      </c>
      <c r="O1436" s="22">
        <f>M1436/N1436</f>
        <v>1.1844652754578706</v>
      </c>
      <c r="P1436" s="27">
        <v>1000</v>
      </c>
      <c r="Q1436" s="32">
        <f>M1436/P1436</f>
        <v>84.290999999999997</v>
      </c>
      <c r="R1436" s="37" t="s">
        <v>3039</v>
      </c>
      <c r="S1436" s="42">
        <f>ABS(O2306-O1436)*100</f>
        <v>19.389151458850385</v>
      </c>
      <c r="T1436" t="s">
        <v>168</v>
      </c>
      <c r="V1436" s="7">
        <v>49500</v>
      </c>
      <c r="W1436" t="s">
        <v>33</v>
      </c>
      <c r="X1436" s="17" t="s">
        <v>34</v>
      </c>
      <c r="Z1436" t="s">
        <v>1668</v>
      </c>
      <c r="AA1436">
        <v>401</v>
      </c>
      <c r="AB1436">
        <v>41</v>
      </c>
    </row>
    <row r="1437" spans="1:28" x14ac:dyDescent="0.25">
      <c r="A1437" t="s">
        <v>3040</v>
      </c>
      <c r="B1437" t="s">
        <v>3041</v>
      </c>
      <c r="C1437" s="17">
        <v>44370</v>
      </c>
      <c r="D1437" s="7">
        <v>350000</v>
      </c>
      <c r="E1437" t="s">
        <v>29</v>
      </c>
      <c r="F1437" t="s">
        <v>30</v>
      </c>
      <c r="G1437" s="7">
        <v>350000</v>
      </c>
      <c r="H1437" s="7">
        <v>184540</v>
      </c>
      <c r="I1437" s="12">
        <f>H1437/G1437*100</f>
        <v>52.72571428571429</v>
      </c>
      <c r="J1437" s="12">
        <f t="shared" si="22"/>
        <v>3.0483006141145736</v>
      </c>
      <c r="K1437" s="7">
        <v>369088</v>
      </c>
      <c r="L1437" s="7">
        <v>81006</v>
      </c>
      <c r="M1437" s="7">
        <f>G1437-L1437</f>
        <v>268994</v>
      </c>
      <c r="N1437" s="7">
        <v>242085.71875</v>
      </c>
      <c r="O1437" s="22">
        <f>M1437/N1437</f>
        <v>1.111151873761657</v>
      </c>
      <c r="P1437" s="27">
        <v>2193</v>
      </c>
      <c r="Q1437" s="32">
        <f>M1437/P1437</f>
        <v>122.66028271773826</v>
      </c>
      <c r="R1437" s="37" t="s">
        <v>3042</v>
      </c>
      <c r="S1437" s="42">
        <f>ABS(O2306-O1437)*100</f>
        <v>26.720491628471741</v>
      </c>
      <c r="T1437" t="s">
        <v>32</v>
      </c>
      <c r="V1437" s="7">
        <v>75000</v>
      </c>
      <c r="W1437" t="s">
        <v>33</v>
      </c>
      <c r="X1437" s="17" t="s">
        <v>34</v>
      </c>
      <c r="Z1437" t="s">
        <v>2190</v>
      </c>
      <c r="AA1437">
        <v>407</v>
      </c>
      <c r="AB1437">
        <v>68</v>
      </c>
    </row>
    <row r="1438" spans="1:28" x14ac:dyDescent="0.25">
      <c r="A1438" t="s">
        <v>3043</v>
      </c>
      <c r="B1438" t="s">
        <v>3044</v>
      </c>
      <c r="C1438" s="17">
        <v>44536</v>
      </c>
      <c r="D1438" s="7">
        <v>346000</v>
      </c>
      <c r="E1438" t="s">
        <v>29</v>
      </c>
      <c r="F1438" t="s">
        <v>30</v>
      </c>
      <c r="G1438" s="7">
        <v>346000</v>
      </c>
      <c r="H1438" s="7">
        <v>183600</v>
      </c>
      <c r="I1438" s="12">
        <f>H1438/G1438*100</f>
        <v>53.063583815028906</v>
      </c>
      <c r="J1438" s="12">
        <f t="shared" si="22"/>
        <v>3.3861701434291902</v>
      </c>
      <c r="K1438" s="7">
        <v>367206</v>
      </c>
      <c r="L1438" s="7">
        <v>76775</v>
      </c>
      <c r="M1438" s="7">
        <f>G1438-L1438</f>
        <v>269225</v>
      </c>
      <c r="N1438" s="7">
        <v>244059.65625</v>
      </c>
      <c r="O1438" s="22">
        <f>M1438/N1438</f>
        <v>1.1031114447044132</v>
      </c>
      <c r="P1438" s="27">
        <v>2193</v>
      </c>
      <c r="Q1438" s="32">
        <f>M1438/P1438</f>
        <v>122.765617875057</v>
      </c>
      <c r="R1438" s="37" t="s">
        <v>3042</v>
      </c>
      <c r="S1438" s="42">
        <f>ABS(O2306-O1438)*100</f>
        <v>27.524534534196121</v>
      </c>
      <c r="T1438" t="s">
        <v>32</v>
      </c>
      <c r="V1438" s="7">
        <v>70000</v>
      </c>
      <c r="W1438" t="s">
        <v>33</v>
      </c>
      <c r="X1438" s="17" t="s">
        <v>34</v>
      </c>
      <c r="Z1438" t="s">
        <v>2190</v>
      </c>
      <c r="AA1438">
        <v>407</v>
      </c>
      <c r="AB1438">
        <v>68</v>
      </c>
    </row>
    <row r="1439" spans="1:28" x14ac:dyDescent="0.25">
      <c r="A1439" t="s">
        <v>3045</v>
      </c>
      <c r="B1439" t="s">
        <v>3046</v>
      </c>
      <c r="C1439" s="17">
        <v>44736</v>
      </c>
      <c r="D1439" s="7">
        <v>335000</v>
      </c>
      <c r="E1439" t="s">
        <v>29</v>
      </c>
      <c r="F1439" t="s">
        <v>30</v>
      </c>
      <c r="G1439" s="7">
        <v>335000</v>
      </c>
      <c r="H1439" s="7">
        <v>153520</v>
      </c>
      <c r="I1439" s="12">
        <f>H1439/G1439*100</f>
        <v>45.826865671641791</v>
      </c>
      <c r="J1439" s="12">
        <f t="shared" si="22"/>
        <v>3.8505479999579251</v>
      </c>
      <c r="K1439" s="7">
        <v>307042</v>
      </c>
      <c r="L1439" s="7">
        <v>66747</v>
      </c>
      <c r="M1439" s="7">
        <f>G1439-L1439</f>
        <v>268253</v>
      </c>
      <c r="N1439" s="7">
        <v>161271.8125</v>
      </c>
      <c r="O1439" s="22">
        <f>M1439/N1439</f>
        <v>1.6633594912936196</v>
      </c>
      <c r="P1439" s="27">
        <v>1816</v>
      </c>
      <c r="Q1439" s="32">
        <f>M1439/P1439</f>
        <v>147.71640969162996</v>
      </c>
      <c r="R1439" s="37" t="s">
        <v>3039</v>
      </c>
      <c r="S1439" s="42">
        <f>ABS(O2306-O1439)*100</f>
        <v>28.500270124724516</v>
      </c>
      <c r="T1439" t="s">
        <v>156</v>
      </c>
      <c r="V1439" s="7">
        <v>59500</v>
      </c>
      <c r="W1439" t="s">
        <v>33</v>
      </c>
      <c r="X1439" s="17" t="s">
        <v>34</v>
      </c>
      <c r="Z1439" t="s">
        <v>1668</v>
      </c>
      <c r="AA1439">
        <v>401</v>
      </c>
      <c r="AB1439">
        <v>56</v>
      </c>
    </row>
    <row r="1440" spans="1:28" x14ac:dyDescent="0.25">
      <c r="A1440" t="s">
        <v>3047</v>
      </c>
      <c r="B1440" t="s">
        <v>3048</v>
      </c>
      <c r="C1440" s="17">
        <v>44599</v>
      </c>
      <c r="D1440" s="7">
        <v>275000</v>
      </c>
      <c r="E1440" t="s">
        <v>29</v>
      </c>
      <c r="F1440" t="s">
        <v>30</v>
      </c>
      <c r="G1440" s="7">
        <v>275000</v>
      </c>
      <c r="H1440" s="7">
        <v>114850</v>
      </c>
      <c r="I1440" s="12">
        <f>H1440/G1440*100</f>
        <v>41.763636363636365</v>
      </c>
      <c r="J1440" s="12">
        <f t="shared" si="22"/>
        <v>7.9137773079633504</v>
      </c>
      <c r="K1440" s="7">
        <v>229698</v>
      </c>
      <c r="L1440" s="7">
        <v>52166</v>
      </c>
      <c r="M1440" s="7">
        <f>G1440-L1440</f>
        <v>222834</v>
      </c>
      <c r="N1440" s="7">
        <v>119148.9921875</v>
      </c>
      <c r="O1440" s="22">
        <f>M1440/N1440</f>
        <v>1.8702130492999476</v>
      </c>
      <c r="P1440" s="27">
        <v>1692</v>
      </c>
      <c r="Q1440" s="32">
        <f>M1440/P1440</f>
        <v>131.69858156028369</v>
      </c>
      <c r="R1440" s="37" t="s">
        <v>3039</v>
      </c>
      <c r="S1440" s="42">
        <f>ABS(O2306-O1440)*100</f>
        <v>49.185625925357314</v>
      </c>
      <c r="T1440" t="s">
        <v>156</v>
      </c>
      <c r="V1440" s="7">
        <v>49500</v>
      </c>
      <c r="W1440" t="s">
        <v>33</v>
      </c>
      <c r="X1440" s="17" t="s">
        <v>34</v>
      </c>
      <c r="Z1440" t="s">
        <v>1668</v>
      </c>
      <c r="AA1440">
        <v>401</v>
      </c>
      <c r="AB1440">
        <v>47</v>
      </c>
    </row>
    <row r="1441" spans="1:28" x14ac:dyDescent="0.25">
      <c r="A1441" t="s">
        <v>3049</v>
      </c>
      <c r="B1441" t="s">
        <v>3050</v>
      </c>
      <c r="C1441" s="17">
        <v>44638</v>
      </c>
      <c r="D1441" s="7">
        <v>240000</v>
      </c>
      <c r="E1441" t="s">
        <v>29</v>
      </c>
      <c r="F1441" t="s">
        <v>30</v>
      </c>
      <c r="G1441" s="7">
        <v>240000</v>
      </c>
      <c r="H1441" s="7">
        <v>157680</v>
      </c>
      <c r="I1441" s="12">
        <f>H1441/G1441*100</f>
        <v>65.7</v>
      </c>
      <c r="J1441" s="12">
        <f t="shared" si="22"/>
        <v>16.022586328400287</v>
      </c>
      <c r="K1441" s="7">
        <v>315350</v>
      </c>
      <c r="L1441" s="7">
        <v>133119</v>
      </c>
      <c r="M1441" s="7">
        <f>G1441-L1441</f>
        <v>106881</v>
      </c>
      <c r="N1441" s="7">
        <v>122302.6875</v>
      </c>
      <c r="O1441" s="22">
        <f>M1441/N1441</f>
        <v>0.87390557137184743</v>
      </c>
      <c r="P1441" s="27">
        <v>1668</v>
      </c>
      <c r="Q1441" s="32">
        <f>M1441/P1441</f>
        <v>64.077338129496397</v>
      </c>
      <c r="R1441" s="37" t="s">
        <v>3039</v>
      </c>
      <c r="S1441" s="42">
        <f>ABS(O2306-O1441)*100</f>
        <v>50.445121867452706</v>
      </c>
      <c r="T1441" t="s">
        <v>74</v>
      </c>
      <c r="V1441" s="7">
        <v>119741</v>
      </c>
      <c r="W1441" t="s">
        <v>33</v>
      </c>
      <c r="X1441" s="17" t="s">
        <v>34</v>
      </c>
      <c r="Z1441" t="s">
        <v>1668</v>
      </c>
      <c r="AA1441">
        <v>401</v>
      </c>
      <c r="AB1441">
        <v>45</v>
      </c>
    </row>
    <row r="1442" spans="1:28" x14ac:dyDescent="0.25">
      <c r="A1442" t="s">
        <v>3051</v>
      </c>
      <c r="B1442" t="s">
        <v>3052</v>
      </c>
      <c r="C1442" s="17">
        <v>44734</v>
      </c>
      <c r="D1442" s="7">
        <v>367000</v>
      </c>
      <c r="E1442" t="s">
        <v>29</v>
      </c>
      <c r="F1442" t="s">
        <v>30</v>
      </c>
      <c r="G1442" s="7">
        <v>367000</v>
      </c>
      <c r="H1442" s="7">
        <v>175510</v>
      </c>
      <c r="I1442" s="12">
        <f>H1442/G1442*100</f>
        <v>47.822888283378745</v>
      </c>
      <c r="J1442" s="12">
        <f t="shared" si="22"/>
        <v>1.8545253882209707</v>
      </c>
      <c r="K1442" s="7">
        <v>351014</v>
      </c>
      <c r="L1442" s="7">
        <v>72143</v>
      </c>
      <c r="M1442" s="7">
        <f>G1442-L1442</f>
        <v>294857</v>
      </c>
      <c r="N1442" s="7">
        <v>187161.75</v>
      </c>
      <c r="O1442" s="22">
        <f>M1442/N1442</f>
        <v>1.5754127111976672</v>
      </c>
      <c r="P1442" s="27">
        <v>2358</v>
      </c>
      <c r="Q1442" s="32">
        <f>M1442/P1442</f>
        <v>125.04537743850722</v>
      </c>
      <c r="R1442" s="37" t="s">
        <v>3039</v>
      </c>
      <c r="S1442" s="42">
        <f>ABS(O2306-O1442)*100</f>
        <v>19.705592115129278</v>
      </c>
      <c r="T1442" t="s">
        <v>74</v>
      </c>
      <c r="V1442" s="7">
        <v>69465</v>
      </c>
      <c r="W1442" t="s">
        <v>33</v>
      </c>
      <c r="X1442" s="17" t="s">
        <v>34</v>
      </c>
      <c r="Z1442" t="s">
        <v>1668</v>
      </c>
      <c r="AA1442">
        <v>401</v>
      </c>
      <c r="AB1442">
        <v>46</v>
      </c>
    </row>
    <row r="1443" spans="1:28" x14ac:dyDescent="0.25">
      <c r="A1443" t="s">
        <v>3053</v>
      </c>
      <c r="B1443" t="s">
        <v>3054</v>
      </c>
      <c r="C1443" s="17">
        <v>44747</v>
      </c>
      <c r="D1443" s="7">
        <v>375000</v>
      </c>
      <c r="E1443" t="s">
        <v>29</v>
      </c>
      <c r="F1443" t="s">
        <v>30</v>
      </c>
      <c r="G1443" s="7">
        <v>375000</v>
      </c>
      <c r="H1443" s="7">
        <v>154090</v>
      </c>
      <c r="I1443" s="12">
        <f>H1443/G1443*100</f>
        <v>41.090666666666664</v>
      </c>
      <c r="J1443" s="12">
        <f t="shared" si="22"/>
        <v>8.5867470049330521</v>
      </c>
      <c r="K1443" s="7">
        <v>308177</v>
      </c>
      <c r="L1443" s="7">
        <v>62328</v>
      </c>
      <c r="M1443" s="7">
        <f>G1443-L1443</f>
        <v>312672</v>
      </c>
      <c r="N1443" s="7">
        <v>164999.328125</v>
      </c>
      <c r="O1443" s="22">
        <f>M1443/N1443</f>
        <v>1.8949895345217789</v>
      </c>
      <c r="P1443" s="27">
        <v>1774</v>
      </c>
      <c r="Q1443" s="32">
        <f>M1443/P1443</f>
        <v>176.25253664036077</v>
      </c>
      <c r="R1443" s="37" t="s">
        <v>3039</v>
      </c>
      <c r="S1443" s="42">
        <f>ABS(O2306-O1443)*100</f>
        <v>51.663274447540445</v>
      </c>
      <c r="T1443" t="s">
        <v>168</v>
      </c>
      <c r="V1443" s="7">
        <v>57486</v>
      </c>
      <c r="W1443" t="s">
        <v>33</v>
      </c>
      <c r="X1443" s="17" t="s">
        <v>34</v>
      </c>
      <c r="Z1443" t="s">
        <v>1668</v>
      </c>
      <c r="AA1443">
        <v>401</v>
      </c>
      <c r="AB1443">
        <v>47</v>
      </c>
    </row>
    <row r="1444" spans="1:28" x14ac:dyDescent="0.25">
      <c r="A1444" t="s">
        <v>3055</v>
      </c>
      <c r="B1444" t="s">
        <v>3056</v>
      </c>
      <c r="C1444" s="17">
        <v>44582</v>
      </c>
      <c r="D1444" s="7">
        <v>345000</v>
      </c>
      <c r="E1444" t="s">
        <v>29</v>
      </c>
      <c r="F1444" t="s">
        <v>30</v>
      </c>
      <c r="G1444" s="7">
        <v>345000</v>
      </c>
      <c r="H1444" s="7">
        <v>151280</v>
      </c>
      <c r="I1444" s="12">
        <f>H1444/G1444*100</f>
        <v>43.849275362318842</v>
      </c>
      <c r="J1444" s="12">
        <f t="shared" si="22"/>
        <v>5.8281383092808738</v>
      </c>
      <c r="K1444" s="7">
        <v>302560</v>
      </c>
      <c r="L1444" s="7">
        <v>73650</v>
      </c>
      <c r="M1444" s="7">
        <f>G1444-L1444</f>
        <v>271350</v>
      </c>
      <c r="N1444" s="7">
        <v>153630.875</v>
      </c>
      <c r="O1444" s="22">
        <f>M1444/N1444</f>
        <v>1.7662465308486983</v>
      </c>
      <c r="P1444" s="27">
        <v>1835</v>
      </c>
      <c r="Q1444" s="32">
        <f>M1444/P1444</f>
        <v>147.87465940054497</v>
      </c>
      <c r="R1444" s="37" t="s">
        <v>3039</v>
      </c>
      <c r="S1444" s="42">
        <f>ABS(O2306-O1444)*100</f>
        <v>38.788974080232386</v>
      </c>
      <c r="T1444" t="s">
        <v>74</v>
      </c>
      <c r="V1444" s="7">
        <v>68442</v>
      </c>
      <c r="W1444" t="s">
        <v>33</v>
      </c>
      <c r="X1444" s="17" t="s">
        <v>34</v>
      </c>
      <c r="Z1444" t="s">
        <v>1668</v>
      </c>
      <c r="AA1444">
        <v>401</v>
      </c>
      <c r="AB1444">
        <v>48</v>
      </c>
    </row>
    <row r="1445" spans="1:28" x14ac:dyDescent="0.25">
      <c r="A1445" t="s">
        <v>3057</v>
      </c>
      <c r="B1445" t="s">
        <v>3058</v>
      </c>
      <c r="C1445" s="17">
        <v>44673</v>
      </c>
      <c r="D1445" s="7">
        <v>160000</v>
      </c>
      <c r="E1445" t="s">
        <v>29</v>
      </c>
      <c r="F1445" t="s">
        <v>30</v>
      </c>
      <c r="G1445" s="7">
        <v>160000</v>
      </c>
      <c r="H1445" s="7">
        <v>72410</v>
      </c>
      <c r="I1445" s="12">
        <f>H1445/G1445*100</f>
        <v>45.256249999999994</v>
      </c>
      <c r="J1445" s="12">
        <f t="shared" si="22"/>
        <v>4.4211636715997216</v>
      </c>
      <c r="K1445" s="7">
        <v>144825</v>
      </c>
      <c r="L1445" s="7">
        <v>33700</v>
      </c>
      <c r="M1445" s="7">
        <f>G1445-L1445</f>
        <v>126300</v>
      </c>
      <c r="N1445" s="7">
        <v>112247.4765625</v>
      </c>
      <c r="O1445" s="22">
        <f>M1445/N1445</f>
        <v>1.1251923327619351</v>
      </c>
      <c r="P1445" s="27">
        <v>1020</v>
      </c>
      <c r="Q1445" s="32">
        <f>M1445/P1445</f>
        <v>123.82352941176471</v>
      </c>
      <c r="R1445" s="37" t="s">
        <v>3059</v>
      </c>
      <c r="S1445" s="42">
        <f>ABS(O2306-O1445)*100</f>
        <v>25.316445728443938</v>
      </c>
      <c r="T1445" t="s">
        <v>74</v>
      </c>
      <c r="V1445" s="7">
        <v>32500</v>
      </c>
      <c r="W1445" t="s">
        <v>33</v>
      </c>
      <c r="X1445" s="17" t="s">
        <v>34</v>
      </c>
      <c r="Z1445" t="s">
        <v>297</v>
      </c>
      <c r="AA1445">
        <v>407</v>
      </c>
      <c r="AB1445">
        <v>67</v>
      </c>
    </row>
    <row r="1446" spans="1:28" x14ac:dyDescent="0.25">
      <c r="A1446" t="s">
        <v>3060</v>
      </c>
      <c r="B1446" t="s">
        <v>3061</v>
      </c>
      <c r="C1446" s="17">
        <v>44540</v>
      </c>
      <c r="D1446" s="7">
        <v>135000</v>
      </c>
      <c r="E1446" t="s">
        <v>29</v>
      </c>
      <c r="F1446" t="s">
        <v>30</v>
      </c>
      <c r="G1446" s="7">
        <v>135000</v>
      </c>
      <c r="H1446" s="7">
        <v>72410</v>
      </c>
      <c r="I1446" s="12">
        <f>H1446/G1446*100</f>
        <v>53.63703703703704</v>
      </c>
      <c r="J1446" s="12">
        <f t="shared" si="22"/>
        <v>3.9596233654373236</v>
      </c>
      <c r="K1446" s="7">
        <v>144825</v>
      </c>
      <c r="L1446" s="7">
        <v>33700</v>
      </c>
      <c r="M1446" s="7">
        <f>G1446-L1446</f>
        <v>101300</v>
      </c>
      <c r="N1446" s="7">
        <v>112247.4765625</v>
      </c>
      <c r="O1446" s="22">
        <f>M1446/N1446</f>
        <v>0.90247017663328599</v>
      </c>
      <c r="P1446" s="27">
        <v>1020</v>
      </c>
      <c r="Q1446" s="32">
        <f>M1446/P1446</f>
        <v>99.313725490196077</v>
      </c>
      <c r="R1446" s="37" t="s">
        <v>3059</v>
      </c>
      <c r="S1446" s="42">
        <f>ABS(O2306-O1446)*100</f>
        <v>47.58866134130885</v>
      </c>
      <c r="T1446" t="s">
        <v>74</v>
      </c>
      <c r="V1446" s="7">
        <v>32500</v>
      </c>
      <c r="W1446" t="s">
        <v>33</v>
      </c>
      <c r="X1446" s="17" t="s">
        <v>34</v>
      </c>
      <c r="Z1446" t="s">
        <v>297</v>
      </c>
      <c r="AA1446">
        <v>407</v>
      </c>
      <c r="AB1446">
        <v>67</v>
      </c>
    </row>
    <row r="1447" spans="1:28" x14ac:dyDescent="0.25">
      <c r="A1447" t="s">
        <v>3062</v>
      </c>
      <c r="B1447" t="s">
        <v>3063</v>
      </c>
      <c r="C1447" s="17">
        <v>44760</v>
      </c>
      <c r="D1447" s="7">
        <v>155000</v>
      </c>
      <c r="E1447" t="s">
        <v>29</v>
      </c>
      <c r="F1447" t="s">
        <v>30</v>
      </c>
      <c r="G1447" s="7">
        <v>155000</v>
      </c>
      <c r="H1447" s="7">
        <v>72410</v>
      </c>
      <c r="I1447" s="12">
        <f>H1447/G1447*100</f>
        <v>46.716129032258067</v>
      </c>
      <c r="J1447" s="12">
        <f t="shared" si="22"/>
        <v>2.961284639341649</v>
      </c>
      <c r="K1447" s="7">
        <v>144825</v>
      </c>
      <c r="L1447" s="7">
        <v>33700</v>
      </c>
      <c r="M1447" s="7">
        <f>G1447-L1447</f>
        <v>121300</v>
      </c>
      <c r="N1447" s="7">
        <v>112247.4765625</v>
      </c>
      <c r="O1447" s="22">
        <f>M1447/N1447</f>
        <v>1.0806479015362052</v>
      </c>
      <c r="P1447" s="27">
        <v>1020</v>
      </c>
      <c r="Q1447" s="32">
        <f>M1447/P1447</f>
        <v>118.92156862745098</v>
      </c>
      <c r="R1447" s="37" t="s">
        <v>3059</v>
      </c>
      <c r="S1447" s="42">
        <f>ABS(O2306-O1447)*100</f>
        <v>29.770888851016931</v>
      </c>
      <c r="T1447" t="s">
        <v>74</v>
      </c>
      <c r="V1447" s="7">
        <v>32500</v>
      </c>
      <c r="W1447" t="s">
        <v>33</v>
      </c>
      <c r="X1447" s="17" t="s">
        <v>34</v>
      </c>
      <c r="Z1447" t="s">
        <v>297</v>
      </c>
      <c r="AA1447">
        <v>407</v>
      </c>
      <c r="AB1447">
        <v>67</v>
      </c>
    </row>
    <row r="1448" spans="1:28" x14ac:dyDescent="0.25">
      <c r="A1448" t="s">
        <v>3064</v>
      </c>
      <c r="B1448" t="s">
        <v>3065</v>
      </c>
      <c r="C1448" s="17">
        <v>44755</v>
      </c>
      <c r="D1448" s="7">
        <v>150000</v>
      </c>
      <c r="E1448" t="s">
        <v>29</v>
      </c>
      <c r="F1448" t="s">
        <v>30</v>
      </c>
      <c r="G1448" s="7">
        <v>150000</v>
      </c>
      <c r="H1448" s="7">
        <v>61800</v>
      </c>
      <c r="I1448" s="12">
        <f>H1448/G1448*100</f>
        <v>41.199999999999996</v>
      </c>
      <c r="J1448" s="12">
        <f t="shared" si="22"/>
        <v>8.4774136715997201</v>
      </c>
      <c r="K1448" s="7">
        <v>123600</v>
      </c>
      <c r="L1448" s="7">
        <v>33700</v>
      </c>
      <c r="M1448" s="7">
        <f>G1448-L1448</f>
        <v>116300</v>
      </c>
      <c r="N1448" s="7">
        <v>90808.078125</v>
      </c>
      <c r="O1448" s="22">
        <f>M1448/N1448</f>
        <v>1.2807230634251461</v>
      </c>
      <c r="P1448" s="27">
        <v>810</v>
      </c>
      <c r="Q1448" s="32">
        <f>M1448/P1448</f>
        <v>143.58024691358025</v>
      </c>
      <c r="R1448" s="37" t="s">
        <v>3059</v>
      </c>
      <c r="S1448" s="42">
        <f>ABS(O2306-O1448)*100</f>
        <v>9.7633726621228369</v>
      </c>
      <c r="T1448" t="s">
        <v>74</v>
      </c>
      <c r="V1448" s="7">
        <v>32500</v>
      </c>
      <c r="W1448" t="s">
        <v>33</v>
      </c>
      <c r="X1448" s="17" t="s">
        <v>34</v>
      </c>
      <c r="Z1448" t="s">
        <v>297</v>
      </c>
      <c r="AA1448">
        <v>407</v>
      </c>
      <c r="AB1448">
        <v>67</v>
      </c>
    </row>
    <row r="1449" spans="1:28" x14ac:dyDescent="0.25">
      <c r="A1449" t="s">
        <v>3066</v>
      </c>
      <c r="B1449" t="s">
        <v>3067</v>
      </c>
      <c r="C1449" s="17">
        <v>44582</v>
      </c>
      <c r="D1449" s="7">
        <v>100000</v>
      </c>
      <c r="E1449" t="s">
        <v>29</v>
      </c>
      <c r="F1449" t="s">
        <v>30</v>
      </c>
      <c r="G1449" s="7">
        <v>100000</v>
      </c>
      <c r="H1449" s="7">
        <v>61400</v>
      </c>
      <c r="I1449" s="12">
        <f>H1449/G1449*100</f>
        <v>61.4</v>
      </c>
      <c r="J1449" s="12">
        <f t="shared" si="22"/>
        <v>11.722586328400283</v>
      </c>
      <c r="K1449" s="7">
        <v>122799</v>
      </c>
      <c r="L1449" s="7">
        <v>33700</v>
      </c>
      <c r="M1449" s="7">
        <f>G1449-L1449</f>
        <v>66300</v>
      </c>
      <c r="N1449" s="7">
        <v>89998.9921875</v>
      </c>
      <c r="O1449" s="22">
        <f>M1449/N1449</f>
        <v>0.73667491589098522</v>
      </c>
      <c r="P1449" s="27">
        <v>810</v>
      </c>
      <c r="Q1449" s="32">
        <f>M1449/P1449</f>
        <v>81.851851851851848</v>
      </c>
      <c r="R1449" s="37" t="s">
        <v>3059</v>
      </c>
      <c r="S1449" s="42">
        <f>ABS(O2306-O1449)*100</f>
        <v>64.168187415538924</v>
      </c>
      <c r="T1449" t="s">
        <v>74</v>
      </c>
      <c r="V1449" s="7">
        <v>32500</v>
      </c>
      <c r="W1449" t="s">
        <v>33</v>
      </c>
      <c r="X1449" s="17" t="s">
        <v>34</v>
      </c>
      <c r="Z1449" t="s">
        <v>297</v>
      </c>
      <c r="AA1449">
        <v>407</v>
      </c>
      <c r="AB1449">
        <v>67</v>
      </c>
    </row>
    <row r="1450" spans="1:28" x14ac:dyDescent="0.25">
      <c r="A1450" t="s">
        <v>3068</v>
      </c>
      <c r="B1450" t="s">
        <v>3069</v>
      </c>
      <c r="C1450" s="17">
        <v>44439</v>
      </c>
      <c r="D1450" s="7">
        <v>133000</v>
      </c>
      <c r="E1450" t="s">
        <v>29</v>
      </c>
      <c r="F1450" t="s">
        <v>30</v>
      </c>
      <c r="G1450" s="7">
        <v>133000</v>
      </c>
      <c r="H1450" s="7">
        <v>72410</v>
      </c>
      <c r="I1450" s="12">
        <f>H1450/G1450*100</f>
        <v>54.443609022556394</v>
      </c>
      <c r="J1450" s="12">
        <f t="shared" si="22"/>
        <v>4.7661953509566786</v>
      </c>
      <c r="K1450" s="7">
        <v>144825</v>
      </c>
      <c r="L1450" s="7">
        <v>33700</v>
      </c>
      <c r="M1450" s="7">
        <f>G1450-L1450</f>
        <v>99300</v>
      </c>
      <c r="N1450" s="7">
        <v>112247.4765625</v>
      </c>
      <c r="O1450" s="22">
        <f>M1450/N1450</f>
        <v>0.88465240414299406</v>
      </c>
      <c r="P1450" s="27">
        <v>1020</v>
      </c>
      <c r="Q1450" s="32">
        <f>M1450/P1450</f>
        <v>97.352941176470594</v>
      </c>
      <c r="R1450" s="37" t="s">
        <v>3059</v>
      </c>
      <c r="S1450" s="42">
        <f>ABS(O2306-O1450)*100</f>
        <v>49.37043859033804</v>
      </c>
      <c r="T1450" t="s">
        <v>74</v>
      </c>
      <c r="V1450" s="7">
        <v>32500</v>
      </c>
      <c r="W1450" t="s">
        <v>33</v>
      </c>
      <c r="X1450" s="17" t="s">
        <v>34</v>
      </c>
      <c r="Z1450" t="s">
        <v>297</v>
      </c>
      <c r="AA1450">
        <v>407</v>
      </c>
      <c r="AB1450">
        <v>67</v>
      </c>
    </row>
    <row r="1451" spans="1:28" x14ac:dyDescent="0.25">
      <c r="A1451" t="s">
        <v>3070</v>
      </c>
      <c r="B1451" t="s">
        <v>3071</v>
      </c>
      <c r="C1451" s="17">
        <v>44798</v>
      </c>
      <c r="D1451" s="7">
        <v>128000</v>
      </c>
      <c r="E1451" t="s">
        <v>29</v>
      </c>
      <c r="F1451" t="s">
        <v>30</v>
      </c>
      <c r="G1451" s="7">
        <v>128000</v>
      </c>
      <c r="H1451" s="7">
        <v>61400</v>
      </c>
      <c r="I1451" s="12">
        <f>H1451/G1451*100</f>
        <v>47.96875</v>
      </c>
      <c r="J1451" s="12">
        <f t="shared" si="22"/>
        <v>1.7086636715997159</v>
      </c>
      <c r="K1451" s="7">
        <v>122799</v>
      </c>
      <c r="L1451" s="7">
        <v>33700</v>
      </c>
      <c r="M1451" s="7">
        <f>G1451-L1451</f>
        <v>94300</v>
      </c>
      <c r="N1451" s="7">
        <v>89998.9921875</v>
      </c>
      <c r="O1451" s="22">
        <f>M1451/N1451</f>
        <v>1.0477895108374042</v>
      </c>
      <c r="P1451" s="27">
        <v>810</v>
      </c>
      <c r="Q1451" s="32">
        <f>M1451/P1451</f>
        <v>116.41975308641975</v>
      </c>
      <c r="R1451" s="37" t="s">
        <v>3059</v>
      </c>
      <c r="S1451" s="42">
        <f>ABS(O2306-O1451)*100</f>
        <v>33.056727920897025</v>
      </c>
      <c r="T1451" t="s">
        <v>74</v>
      </c>
      <c r="V1451" s="7">
        <v>32500</v>
      </c>
      <c r="W1451" t="s">
        <v>33</v>
      </c>
      <c r="X1451" s="17" t="s">
        <v>34</v>
      </c>
      <c r="Z1451" t="s">
        <v>297</v>
      </c>
      <c r="AA1451">
        <v>407</v>
      </c>
      <c r="AB1451">
        <v>67</v>
      </c>
    </row>
    <row r="1452" spans="1:28" x14ac:dyDescent="0.25">
      <c r="A1452" t="s">
        <v>3072</v>
      </c>
      <c r="B1452" t="s">
        <v>3073</v>
      </c>
      <c r="C1452" s="17">
        <v>44911</v>
      </c>
      <c r="D1452" s="7">
        <v>150000</v>
      </c>
      <c r="E1452" t="s">
        <v>29</v>
      </c>
      <c r="F1452" t="s">
        <v>30</v>
      </c>
      <c r="G1452" s="7">
        <v>150000</v>
      </c>
      <c r="H1452" s="7">
        <v>77390</v>
      </c>
      <c r="I1452" s="12">
        <f>H1452/G1452*100</f>
        <v>51.593333333333334</v>
      </c>
      <c r="J1452" s="12">
        <f t="shared" si="22"/>
        <v>1.9159196617336178</v>
      </c>
      <c r="K1452" s="7">
        <v>154775</v>
      </c>
      <c r="L1452" s="7">
        <v>33700</v>
      </c>
      <c r="M1452" s="7">
        <f>G1452-L1452</f>
        <v>116300</v>
      </c>
      <c r="N1452" s="7">
        <v>122297.9765625</v>
      </c>
      <c r="O1452" s="22">
        <f>M1452/N1452</f>
        <v>0.95095604415470636</v>
      </c>
      <c r="P1452" s="27">
        <v>1020</v>
      </c>
      <c r="Q1452" s="32">
        <f>M1452/P1452</f>
        <v>114.01960784313725</v>
      </c>
      <c r="R1452" s="37" t="s">
        <v>3059</v>
      </c>
      <c r="S1452" s="42">
        <f>ABS(O2306-O1452)*100</f>
        <v>42.740074589166809</v>
      </c>
      <c r="T1452" t="s">
        <v>74</v>
      </c>
      <c r="V1452" s="7">
        <v>32500</v>
      </c>
      <c r="W1452" t="s">
        <v>33</v>
      </c>
      <c r="X1452" s="17" t="s">
        <v>34</v>
      </c>
      <c r="Z1452" t="s">
        <v>297</v>
      </c>
      <c r="AA1452">
        <v>407</v>
      </c>
      <c r="AB1452">
        <v>73</v>
      </c>
    </row>
    <row r="1453" spans="1:28" x14ac:dyDescent="0.25">
      <c r="A1453" t="s">
        <v>3074</v>
      </c>
      <c r="B1453" t="s">
        <v>3075</v>
      </c>
      <c r="C1453" s="17">
        <v>44848</v>
      </c>
      <c r="D1453" s="7">
        <v>329900</v>
      </c>
      <c r="E1453" t="s">
        <v>29</v>
      </c>
      <c r="F1453" t="s">
        <v>30</v>
      </c>
      <c r="G1453" s="7">
        <v>329900</v>
      </c>
      <c r="H1453" s="7">
        <v>125330</v>
      </c>
      <c r="I1453" s="12">
        <f>H1453/G1453*100</f>
        <v>37.990300090936643</v>
      </c>
      <c r="J1453" s="12">
        <f t="shared" si="22"/>
        <v>11.687113580663073</v>
      </c>
      <c r="K1453" s="7">
        <v>250650</v>
      </c>
      <c r="L1453" s="7">
        <v>57103</v>
      </c>
      <c r="M1453" s="7">
        <f>G1453-L1453</f>
        <v>272797</v>
      </c>
      <c r="N1453" s="7">
        <v>129897.3125</v>
      </c>
      <c r="O1453" s="22">
        <f>M1453/N1453</f>
        <v>2.1000973365018618</v>
      </c>
      <c r="P1453" s="27">
        <v>1582</v>
      </c>
      <c r="Q1453" s="32">
        <f>M1453/P1453</f>
        <v>172.43805309734512</v>
      </c>
      <c r="R1453" s="37" t="s">
        <v>3039</v>
      </c>
      <c r="S1453" s="42">
        <f>ABS(O2306-O1453)*100</f>
        <v>72.174054645548736</v>
      </c>
      <c r="T1453" t="s">
        <v>74</v>
      </c>
      <c r="V1453" s="7">
        <v>54500</v>
      </c>
      <c r="W1453" t="s">
        <v>33</v>
      </c>
      <c r="X1453" s="17" t="s">
        <v>34</v>
      </c>
      <c r="Z1453" t="s">
        <v>1668</v>
      </c>
      <c r="AA1453">
        <v>401</v>
      </c>
      <c r="AB1453">
        <v>47</v>
      </c>
    </row>
    <row r="1454" spans="1:28" x14ac:dyDescent="0.25">
      <c r="A1454" t="s">
        <v>3076</v>
      </c>
      <c r="B1454" t="s">
        <v>3077</v>
      </c>
      <c r="C1454" s="17">
        <v>44496</v>
      </c>
      <c r="D1454" s="7">
        <v>270000</v>
      </c>
      <c r="E1454" t="s">
        <v>29</v>
      </c>
      <c r="F1454" t="s">
        <v>30</v>
      </c>
      <c r="G1454" s="7">
        <v>270000</v>
      </c>
      <c r="H1454" s="7">
        <v>122050</v>
      </c>
      <c r="I1454" s="12">
        <f>H1454/G1454*100</f>
        <v>45.203703703703702</v>
      </c>
      <c r="J1454" s="12">
        <f t="shared" si="22"/>
        <v>4.4737099678960135</v>
      </c>
      <c r="K1454" s="7">
        <v>244100</v>
      </c>
      <c r="L1454" s="7">
        <v>57559</v>
      </c>
      <c r="M1454" s="7">
        <f>G1454-L1454</f>
        <v>212441</v>
      </c>
      <c r="N1454" s="7">
        <v>125195.3046875</v>
      </c>
      <c r="O1454" s="22">
        <f>M1454/N1454</f>
        <v>1.6968767361545545</v>
      </c>
      <c r="P1454" s="27">
        <v>1365</v>
      </c>
      <c r="Q1454" s="32">
        <f>M1454/P1454</f>
        <v>155.63443223443224</v>
      </c>
      <c r="R1454" s="37" t="s">
        <v>3039</v>
      </c>
      <c r="S1454" s="42">
        <f>ABS(O2306-O1454)*100</f>
        <v>31.851994610818004</v>
      </c>
      <c r="T1454" t="s">
        <v>74</v>
      </c>
      <c r="V1454" s="7">
        <v>54500</v>
      </c>
      <c r="W1454" t="s">
        <v>33</v>
      </c>
      <c r="X1454" s="17" t="s">
        <v>34</v>
      </c>
      <c r="Z1454" t="s">
        <v>1668</v>
      </c>
      <c r="AA1454">
        <v>401</v>
      </c>
      <c r="AB1454">
        <v>45</v>
      </c>
    </row>
    <row r="1455" spans="1:28" x14ac:dyDescent="0.25">
      <c r="A1455" t="s">
        <v>3078</v>
      </c>
      <c r="B1455" t="s">
        <v>3079</v>
      </c>
      <c r="C1455" s="17">
        <v>44315</v>
      </c>
      <c r="D1455" s="7">
        <v>344000</v>
      </c>
      <c r="E1455" t="s">
        <v>29</v>
      </c>
      <c r="F1455" t="s">
        <v>30</v>
      </c>
      <c r="G1455" s="7">
        <v>344000</v>
      </c>
      <c r="H1455" s="7">
        <v>177820</v>
      </c>
      <c r="I1455" s="12">
        <f>H1455/G1455*100</f>
        <v>51.691860465116278</v>
      </c>
      <c r="J1455" s="12">
        <f t="shared" si="22"/>
        <v>2.0144467935165622</v>
      </c>
      <c r="K1455" s="7">
        <v>355647</v>
      </c>
      <c r="L1455" s="7">
        <v>68105</v>
      </c>
      <c r="M1455" s="7">
        <f>G1455-L1455</f>
        <v>275895</v>
      </c>
      <c r="N1455" s="7">
        <v>202494.359375</v>
      </c>
      <c r="O1455" s="22">
        <f>M1455/N1455</f>
        <v>1.3624823963074897</v>
      </c>
      <c r="P1455" s="27">
        <v>2392</v>
      </c>
      <c r="Q1455" s="32">
        <f>M1455/P1455</f>
        <v>115.34071906354515</v>
      </c>
      <c r="R1455" s="37" t="s">
        <v>3080</v>
      </c>
      <c r="S1455" s="42">
        <f>ABS(O2306-O1455)*100</f>
        <v>1.5874393738884773</v>
      </c>
      <c r="T1455" t="s">
        <v>32</v>
      </c>
      <c r="V1455" s="7">
        <v>59500</v>
      </c>
      <c r="W1455" t="s">
        <v>33</v>
      </c>
      <c r="X1455" s="17" t="s">
        <v>34</v>
      </c>
      <c r="Z1455" t="s">
        <v>1668</v>
      </c>
      <c r="AA1455">
        <v>401</v>
      </c>
      <c r="AB1455">
        <v>53</v>
      </c>
    </row>
    <row r="1456" spans="1:28" x14ac:dyDescent="0.25">
      <c r="A1456" t="s">
        <v>3081</v>
      </c>
      <c r="B1456" t="s">
        <v>3082</v>
      </c>
      <c r="C1456" s="17">
        <v>44448</v>
      </c>
      <c r="D1456" s="7">
        <v>307000</v>
      </c>
      <c r="E1456" t="s">
        <v>29</v>
      </c>
      <c r="F1456" t="s">
        <v>30</v>
      </c>
      <c r="G1456" s="7">
        <v>307000</v>
      </c>
      <c r="H1456" s="7">
        <v>154400</v>
      </c>
      <c r="I1456" s="12">
        <f>H1456/G1456*100</f>
        <v>50.293159609120522</v>
      </c>
      <c r="J1456" s="12">
        <f t="shared" si="22"/>
        <v>0.61574593752080631</v>
      </c>
      <c r="K1456" s="7">
        <v>308796</v>
      </c>
      <c r="L1456" s="7">
        <v>55700</v>
      </c>
      <c r="M1456" s="7">
        <f>G1456-L1456</f>
        <v>251300</v>
      </c>
      <c r="N1456" s="7">
        <v>169863.09375</v>
      </c>
      <c r="O1456" s="22">
        <f>M1456/N1456</f>
        <v>1.4794267221451687</v>
      </c>
      <c r="P1456" s="27">
        <v>1787</v>
      </c>
      <c r="Q1456" s="32">
        <f>M1456/P1456</f>
        <v>140.62674874090655</v>
      </c>
      <c r="R1456" s="37" t="s">
        <v>3039</v>
      </c>
      <c r="S1456" s="42">
        <f>ABS(O2306-O1456)*100</f>
        <v>10.106993209879423</v>
      </c>
      <c r="T1456" t="s">
        <v>74</v>
      </c>
      <c r="V1456" s="7">
        <v>54500</v>
      </c>
      <c r="W1456" t="s">
        <v>33</v>
      </c>
      <c r="X1456" s="17" t="s">
        <v>34</v>
      </c>
      <c r="Z1456" t="s">
        <v>1668</v>
      </c>
      <c r="AA1456">
        <v>401</v>
      </c>
      <c r="AB1456">
        <v>47</v>
      </c>
    </row>
    <row r="1457" spans="1:28" x14ac:dyDescent="0.25">
      <c r="A1457" t="s">
        <v>3083</v>
      </c>
      <c r="B1457" t="s">
        <v>3084</v>
      </c>
      <c r="C1457" s="17">
        <v>44739</v>
      </c>
      <c r="D1457" s="7">
        <v>355000</v>
      </c>
      <c r="E1457" t="s">
        <v>29</v>
      </c>
      <c r="F1457" t="s">
        <v>30</v>
      </c>
      <c r="G1457" s="7">
        <v>355000</v>
      </c>
      <c r="H1457" s="7">
        <v>205880</v>
      </c>
      <c r="I1457" s="12">
        <f>H1457/G1457*100</f>
        <v>57.994366197183098</v>
      </c>
      <c r="J1457" s="12">
        <f t="shared" si="22"/>
        <v>8.3169525255833818</v>
      </c>
      <c r="K1457" s="7">
        <v>411764</v>
      </c>
      <c r="L1457" s="7">
        <v>61527</v>
      </c>
      <c r="M1457" s="7">
        <f>G1457-L1457</f>
        <v>293473</v>
      </c>
      <c r="N1457" s="7">
        <v>235058.390625</v>
      </c>
      <c r="O1457" s="22">
        <f>M1457/N1457</f>
        <v>1.2485110581233905</v>
      </c>
      <c r="P1457" s="27">
        <v>2137</v>
      </c>
      <c r="Q1457" s="32">
        <f>M1457/P1457</f>
        <v>137.32943378568086</v>
      </c>
      <c r="R1457" s="37" t="s">
        <v>3039</v>
      </c>
      <c r="S1457" s="42">
        <f>ABS(O2306-O1457)*100</f>
        <v>12.984573192298399</v>
      </c>
      <c r="T1457" t="s">
        <v>74</v>
      </c>
      <c r="V1457" s="7">
        <v>54500</v>
      </c>
      <c r="W1457" t="s">
        <v>33</v>
      </c>
      <c r="X1457" s="17" t="s">
        <v>34</v>
      </c>
      <c r="Z1457" t="s">
        <v>1668</v>
      </c>
      <c r="AA1457">
        <v>401</v>
      </c>
      <c r="AB1457">
        <v>58</v>
      </c>
    </row>
    <row r="1458" spans="1:28" x14ac:dyDescent="0.25">
      <c r="A1458" t="s">
        <v>3085</v>
      </c>
      <c r="B1458" t="s">
        <v>3086</v>
      </c>
      <c r="C1458" s="17">
        <v>44421</v>
      </c>
      <c r="D1458" s="7">
        <v>261000</v>
      </c>
      <c r="E1458" t="s">
        <v>29</v>
      </c>
      <c r="F1458" t="s">
        <v>30</v>
      </c>
      <c r="G1458" s="7">
        <v>261000</v>
      </c>
      <c r="H1458" s="7">
        <v>124730</v>
      </c>
      <c r="I1458" s="12">
        <f>H1458/G1458*100</f>
        <v>47.78927203065134</v>
      </c>
      <c r="J1458" s="12">
        <f t="shared" si="22"/>
        <v>1.8881416409483762</v>
      </c>
      <c r="K1458" s="7">
        <v>249451</v>
      </c>
      <c r="L1458" s="7">
        <v>36007</v>
      </c>
      <c r="M1458" s="7">
        <f>G1458-L1458</f>
        <v>224993</v>
      </c>
      <c r="N1458" s="7">
        <v>177870</v>
      </c>
      <c r="O1458" s="22">
        <f>M1458/N1458</f>
        <v>1.2649294428515208</v>
      </c>
      <c r="P1458" s="27">
        <v>1268</v>
      </c>
      <c r="Q1458" s="32">
        <f>M1458/P1458</f>
        <v>177.43927444794951</v>
      </c>
      <c r="R1458" s="37" t="s">
        <v>3087</v>
      </c>
      <c r="S1458" s="42">
        <f>ABS(O2306-O1458)*100</f>
        <v>11.342734719485371</v>
      </c>
      <c r="T1458" t="s">
        <v>74</v>
      </c>
      <c r="V1458" s="7">
        <v>32500</v>
      </c>
      <c r="W1458" t="s">
        <v>33</v>
      </c>
      <c r="X1458" s="17" t="s">
        <v>34</v>
      </c>
      <c r="Z1458" t="s">
        <v>297</v>
      </c>
      <c r="AA1458">
        <v>407</v>
      </c>
      <c r="AB1458">
        <v>74</v>
      </c>
    </row>
    <row r="1459" spans="1:28" x14ac:dyDescent="0.25">
      <c r="A1459" t="s">
        <v>3088</v>
      </c>
      <c r="B1459" t="s">
        <v>3089</v>
      </c>
      <c r="C1459" s="17">
        <v>44344</v>
      </c>
      <c r="D1459" s="7">
        <v>250000</v>
      </c>
      <c r="E1459" t="s">
        <v>29</v>
      </c>
      <c r="F1459" t="s">
        <v>30</v>
      </c>
      <c r="G1459" s="7">
        <v>250000</v>
      </c>
      <c r="H1459" s="7">
        <v>132370</v>
      </c>
      <c r="I1459" s="12">
        <f>H1459/G1459*100</f>
        <v>52.947999999999993</v>
      </c>
      <c r="J1459" s="12">
        <f t="shared" si="22"/>
        <v>3.2705863284002774</v>
      </c>
      <c r="K1459" s="7">
        <v>264734</v>
      </c>
      <c r="L1459" s="7">
        <v>36007</v>
      </c>
      <c r="M1459" s="7">
        <f>G1459-L1459</f>
        <v>213993</v>
      </c>
      <c r="N1459" s="7">
        <v>190605.828125</v>
      </c>
      <c r="O1459" s="22">
        <f>M1459/N1459</f>
        <v>1.122699143594196</v>
      </c>
      <c r="P1459" s="27">
        <v>1395</v>
      </c>
      <c r="Q1459" s="32">
        <f>M1459/P1459</f>
        <v>153.4</v>
      </c>
      <c r="R1459" s="37" t="s">
        <v>3087</v>
      </c>
      <c r="S1459" s="42">
        <f>ABS(O2306-O1459)*100</f>
        <v>25.565764645217847</v>
      </c>
      <c r="T1459" t="s">
        <v>32</v>
      </c>
      <c r="V1459" s="7">
        <v>32500</v>
      </c>
      <c r="W1459" t="s">
        <v>33</v>
      </c>
      <c r="X1459" s="17" t="s">
        <v>34</v>
      </c>
      <c r="Z1459" t="s">
        <v>297</v>
      </c>
      <c r="AA1459">
        <v>407</v>
      </c>
      <c r="AB1459">
        <v>74</v>
      </c>
    </row>
    <row r="1460" spans="1:28" x14ac:dyDescent="0.25">
      <c r="A1460" t="s">
        <v>3090</v>
      </c>
      <c r="B1460" t="s">
        <v>3091</v>
      </c>
      <c r="C1460" s="17">
        <v>44867</v>
      </c>
      <c r="D1460" s="7">
        <v>312000</v>
      </c>
      <c r="E1460" t="s">
        <v>29</v>
      </c>
      <c r="F1460" t="s">
        <v>30</v>
      </c>
      <c r="G1460" s="7">
        <v>312000</v>
      </c>
      <c r="H1460" s="7">
        <v>150070</v>
      </c>
      <c r="I1460" s="12">
        <f>H1460/G1460*100</f>
        <v>48.099358974358978</v>
      </c>
      <c r="J1460" s="12">
        <f t="shared" si="22"/>
        <v>1.5780546972407379</v>
      </c>
      <c r="K1460" s="7">
        <v>300141</v>
      </c>
      <c r="L1460" s="7">
        <v>35745</v>
      </c>
      <c r="M1460" s="7">
        <f>G1460-L1460</f>
        <v>276255</v>
      </c>
      <c r="N1460" s="7">
        <v>220330</v>
      </c>
      <c r="O1460" s="22">
        <f>M1460/N1460</f>
        <v>1.2538238097399355</v>
      </c>
      <c r="P1460" s="27">
        <v>1663</v>
      </c>
      <c r="Q1460" s="32">
        <f>M1460/P1460</f>
        <v>166.11846061334936</v>
      </c>
      <c r="R1460" s="37" t="s">
        <v>3087</v>
      </c>
      <c r="S1460" s="42">
        <f>ABS(O2306-O1460)*100</f>
        <v>12.4532980306439</v>
      </c>
      <c r="T1460" t="s">
        <v>32</v>
      </c>
      <c r="V1460" s="7">
        <v>32500</v>
      </c>
      <c r="W1460" t="s">
        <v>33</v>
      </c>
      <c r="X1460" s="17" t="s">
        <v>34</v>
      </c>
      <c r="Z1460" t="s">
        <v>297</v>
      </c>
      <c r="AA1460">
        <v>407</v>
      </c>
      <c r="AB1460">
        <v>82</v>
      </c>
    </row>
    <row r="1461" spans="1:28" x14ac:dyDescent="0.25">
      <c r="A1461" t="s">
        <v>3092</v>
      </c>
      <c r="B1461" t="s">
        <v>3093</v>
      </c>
      <c r="C1461" s="17">
        <v>44699</v>
      </c>
      <c r="D1461" s="7">
        <v>450000</v>
      </c>
      <c r="E1461" t="s">
        <v>29</v>
      </c>
      <c r="F1461" t="s">
        <v>30</v>
      </c>
      <c r="G1461" s="7">
        <v>450000</v>
      </c>
      <c r="H1461" s="7">
        <v>207370</v>
      </c>
      <c r="I1461" s="12">
        <f>H1461/G1461*100</f>
        <v>46.082222222222228</v>
      </c>
      <c r="J1461" s="12">
        <f t="shared" si="22"/>
        <v>3.5951914493774879</v>
      </c>
      <c r="K1461" s="7">
        <v>414732</v>
      </c>
      <c r="L1461" s="7">
        <v>77658</v>
      </c>
      <c r="M1461" s="7">
        <f>G1461-L1461</f>
        <v>372342</v>
      </c>
      <c r="N1461" s="7">
        <v>347498.96875</v>
      </c>
      <c r="O1461" s="22">
        <f>M1461/N1461</f>
        <v>1.0714909495684655</v>
      </c>
      <c r="P1461" s="27">
        <v>2279</v>
      </c>
      <c r="Q1461" s="32">
        <f>M1461/P1461</f>
        <v>163.37955243527864</v>
      </c>
      <c r="R1461" s="37" t="s">
        <v>3094</v>
      </c>
      <c r="S1461" s="42">
        <f>ABS(O2306-O1461)*100</f>
        <v>30.686584047790898</v>
      </c>
      <c r="T1461" t="s">
        <v>496</v>
      </c>
      <c r="V1461" s="7">
        <v>70000</v>
      </c>
      <c r="W1461" t="s">
        <v>33</v>
      </c>
      <c r="X1461" s="17" t="s">
        <v>34</v>
      </c>
      <c r="Z1461" t="s">
        <v>2190</v>
      </c>
      <c r="AA1461">
        <v>401</v>
      </c>
      <c r="AB1461">
        <v>69</v>
      </c>
    </row>
    <row r="1462" spans="1:28" x14ac:dyDescent="0.25">
      <c r="A1462" t="s">
        <v>3095</v>
      </c>
      <c r="B1462" t="s">
        <v>3096</v>
      </c>
      <c r="C1462" s="17">
        <v>44487</v>
      </c>
      <c r="D1462" s="7">
        <v>380000</v>
      </c>
      <c r="E1462" t="s">
        <v>29</v>
      </c>
      <c r="F1462" t="s">
        <v>30</v>
      </c>
      <c r="G1462" s="7">
        <v>380000</v>
      </c>
      <c r="H1462" s="7">
        <v>195780</v>
      </c>
      <c r="I1462" s="12">
        <f>H1462/G1462*100</f>
        <v>51.521052631578947</v>
      </c>
      <c r="J1462" s="12">
        <f t="shared" si="22"/>
        <v>1.8436389599792307</v>
      </c>
      <c r="K1462" s="7">
        <v>391551</v>
      </c>
      <c r="L1462" s="7">
        <v>82763</v>
      </c>
      <c r="M1462" s="7">
        <f>G1462-L1462</f>
        <v>297237</v>
      </c>
      <c r="N1462" s="7">
        <v>318338.15625</v>
      </c>
      <c r="O1462" s="22">
        <f>M1462/N1462</f>
        <v>0.93371464954572192</v>
      </c>
      <c r="P1462" s="27">
        <v>1834</v>
      </c>
      <c r="Q1462" s="32">
        <f>M1462/P1462</f>
        <v>162.07033805888767</v>
      </c>
      <c r="R1462" s="37" t="s">
        <v>3094</v>
      </c>
      <c r="S1462" s="42">
        <f>ABS(O2306-O1462)*100</f>
        <v>44.464214050065252</v>
      </c>
      <c r="T1462" t="s">
        <v>496</v>
      </c>
      <c r="V1462" s="7">
        <v>70000</v>
      </c>
      <c r="W1462" t="s">
        <v>33</v>
      </c>
      <c r="X1462" s="17" t="s">
        <v>34</v>
      </c>
      <c r="Z1462" t="s">
        <v>2190</v>
      </c>
      <c r="AA1462">
        <v>401</v>
      </c>
      <c r="AB1462">
        <v>70</v>
      </c>
    </row>
    <row r="1463" spans="1:28" x14ac:dyDescent="0.25">
      <c r="A1463" t="s">
        <v>3097</v>
      </c>
      <c r="B1463" t="s">
        <v>3098</v>
      </c>
      <c r="C1463" s="17">
        <v>44377</v>
      </c>
      <c r="D1463" s="7">
        <v>401000</v>
      </c>
      <c r="E1463" t="s">
        <v>29</v>
      </c>
      <c r="F1463" t="s">
        <v>30</v>
      </c>
      <c r="G1463" s="7">
        <v>401000</v>
      </c>
      <c r="H1463" s="7">
        <v>212500</v>
      </c>
      <c r="I1463" s="12">
        <f>H1463/G1463*100</f>
        <v>52.992518703241899</v>
      </c>
      <c r="J1463" s="12">
        <f t="shared" si="22"/>
        <v>3.3151050316421831</v>
      </c>
      <c r="K1463" s="7">
        <v>425001</v>
      </c>
      <c r="L1463" s="7">
        <v>77306</v>
      </c>
      <c r="M1463" s="7">
        <f>G1463-L1463</f>
        <v>323694</v>
      </c>
      <c r="N1463" s="7">
        <v>358448.46875</v>
      </c>
      <c r="O1463" s="22">
        <f>M1463/N1463</f>
        <v>0.90304193829813928</v>
      </c>
      <c r="P1463" s="27">
        <v>2451</v>
      </c>
      <c r="Q1463" s="32">
        <f>M1463/P1463</f>
        <v>132.06609547123622</v>
      </c>
      <c r="R1463" s="37" t="s">
        <v>3094</v>
      </c>
      <c r="S1463" s="42">
        <f>ABS(O2306-O1463)*100</f>
        <v>47.531485174823516</v>
      </c>
      <c r="T1463" t="s">
        <v>32</v>
      </c>
      <c r="V1463" s="7">
        <v>70000</v>
      </c>
      <c r="W1463" t="s">
        <v>33</v>
      </c>
      <c r="X1463" s="17" t="s">
        <v>34</v>
      </c>
      <c r="Z1463" t="s">
        <v>2190</v>
      </c>
      <c r="AA1463">
        <v>401</v>
      </c>
      <c r="AB1463">
        <v>69</v>
      </c>
    </row>
    <row r="1464" spans="1:28" x14ac:dyDescent="0.25">
      <c r="A1464" t="s">
        <v>3099</v>
      </c>
      <c r="B1464" t="s">
        <v>3100</v>
      </c>
      <c r="C1464" s="17">
        <v>44790</v>
      </c>
      <c r="D1464" s="7">
        <v>350000</v>
      </c>
      <c r="E1464" t="s">
        <v>29</v>
      </c>
      <c r="F1464" t="s">
        <v>30</v>
      </c>
      <c r="G1464" s="7">
        <v>350000</v>
      </c>
      <c r="H1464" s="7">
        <v>188520</v>
      </c>
      <c r="I1464" s="12">
        <f>H1464/G1464*100</f>
        <v>53.862857142857145</v>
      </c>
      <c r="J1464" s="12">
        <f t="shared" si="22"/>
        <v>4.1854434712574289</v>
      </c>
      <c r="K1464" s="7">
        <v>377038</v>
      </c>
      <c r="L1464" s="7">
        <v>82287</v>
      </c>
      <c r="M1464" s="7">
        <f>G1464-L1464</f>
        <v>267713</v>
      </c>
      <c r="N1464" s="7">
        <v>320381.53125</v>
      </c>
      <c r="O1464" s="22">
        <f>M1464/N1464</f>
        <v>0.83560684336419599</v>
      </c>
      <c r="P1464" s="27">
        <v>2536</v>
      </c>
      <c r="Q1464" s="32">
        <f>M1464/P1464</f>
        <v>105.56506309148266</v>
      </c>
      <c r="R1464" s="37" t="s">
        <v>3101</v>
      </c>
      <c r="S1464" s="42">
        <f>ABS(O2306-O1464)*100</f>
        <v>54.274994668217843</v>
      </c>
      <c r="T1464" t="s">
        <v>32</v>
      </c>
      <c r="V1464" s="7">
        <v>70000</v>
      </c>
      <c r="W1464" t="s">
        <v>33</v>
      </c>
      <c r="X1464" s="17" t="s">
        <v>34</v>
      </c>
      <c r="Z1464" t="s">
        <v>2190</v>
      </c>
      <c r="AA1464">
        <v>401</v>
      </c>
      <c r="AB1464">
        <v>76</v>
      </c>
    </row>
    <row r="1465" spans="1:28" x14ac:dyDescent="0.25">
      <c r="A1465" t="s">
        <v>3103</v>
      </c>
      <c r="B1465" t="s">
        <v>3104</v>
      </c>
      <c r="C1465" s="17">
        <v>45001</v>
      </c>
      <c r="D1465" s="7">
        <v>535590</v>
      </c>
      <c r="E1465" t="s">
        <v>29</v>
      </c>
      <c r="F1465" t="s">
        <v>30</v>
      </c>
      <c r="G1465" s="7">
        <v>535590</v>
      </c>
      <c r="H1465" s="7">
        <v>250680</v>
      </c>
      <c r="I1465" s="12">
        <f>H1465/G1465*100</f>
        <v>46.804458634403176</v>
      </c>
      <c r="J1465" s="12">
        <f t="shared" si="22"/>
        <v>2.8729550371965402</v>
      </c>
      <c r="K1465" s="7">
        <v>501354</v>
      </c>
      <c r="L1465" s="7">
        <v>107435</v>
      </c>
      <c r="M1465" s="7">
        <f>G1465-L1465</f>
        <v>428155</v>
      </c>
      <c r="N1465" s="7">
        <v>358108.1875</v>
      </c>
      <c r="O1465" s="22">
        <f>M1465/N1465</f>
        <v>1.195602376446643</v>
      </c>
      <c r="P1465" s="27">
        <v>2376</v>
      </c>
      <c r="Q1465" s="32">
        <f>M1465/P1465</f>
        <v>180.19991582491582</v>
      </c>
      <c r="R1465" s="37" t="s">
        <v>3102</v>
      </c>
      <c r="S1465" s="42">
        <f>ABS(O2306-O1465)*100</f>
        <v>18.275441359973144</v>
      </c>
      <c r="T1465" t="s">
        <v>32</v>
      </c>
      <c r="V1465" s="7">
        <v>100000</v>
      </c>
      <c r="W1465" t="s">
        <v>33</v>
      </c>
      <c r="X1465" s="17" t="s">
        <v>34</v>
      </c>
      <c r="Z1465" t="s">
        <v>68</v>
      </c>
      <c r="AA1465">
        <v>407</v>
      </c>
      <c r="AB1465">
        <v>99</v>
      </c>
    </row>
    <row r="1466" spans="1:28" x14ac:dyDescent="0.25">
      <c r="A1466" t="s">
        <v>3105</v>
      </c>
      <c r="B1466" t="s">
        <v>3106</v>
      </c>
      <c r="C1466" s="17">
        <v>44607</v>
      </c>
      <c r="D1466" s="7">
        <v>270000</v>
      </c>
      <c r="E1466" t="s">
        <v>29</v>
      </c>
      <c r="F1466" t="s">
        <v>30</v>
      </c>
      <c r="G1466" s="7">
        <v>270000</v>
      </c>
      <c r="H1466" s="7">
        <v>135630</v>
      </c>
      <c r="I1466" s="12">
        <f>H1466/G1466*100</f>
        <v>50.233333333333327</v>
      </c>
      <c r="J1466" s="12">
        <f t="shared" si="22"/>
        <v>0.55591966173361129</v>
      </c>
      <c r="K1466" s="7">
        <v>271255</v>
      </c>
      <c r="L1466" s="7">
        <v>59715</v>
      </c>
      <c r="M1466" s="7">
        <f>G1466-L1466</f>
        <v>210285</v>
      </c>
      <c r="N1466" s="7">
        <v>141973.15625</v>
      </c>
      <c r="O1466" s="22">
        <f>M1466/N1466</f>
        <v>1.481160280959803</v>
      </c>
      <c r="P1466" s="27">
        <v>1941</v>
      </c>
      <c r="Q1466" s="32">
        <f>M1466/P1466</f>
        <v>108.33848531684698</v>
      </c>
      <c r="R1466" s="37" t="s">
        <v>3039</v>
      </c>
      <c r="S1466" s="42">
        <f>ABS(O2306-O1466)*100</f>
        <v>10.280349091342856</v>
      </c>
      <c r="T1466" t="s">
        <v>74</v>
      </c>
      <c r="V1466" s="7">
        <v>54500</v>
      </c>
      <c r="W1466" t="s">
        <v>33</v>
      </c>
      <c r="X1466" s="17" t="s">
        <v>34</v>
      </c>
      <c r="Z1466" t="s">
        <v>1668</v>
      </c>
      <c r="AA1466">
        <v>401</v>
      </c>
      <c r="AB1466">
        <v>45</v>
      </c>
    </row>
    <row r="1467" spans="1:28" x14ac:dyDescent="0.25">
      <c r="A1467" t="s">
        <v>3107</v>
      </c>
      <c r="B1467" t="s">
        <v>3108</v>
      </c>
      <c r="C1467" s="17">
        <v>44489</v>
      </c>
      <c r="D1467" s="7">
        <v>235000</v>
      </c>
      <c r="E1467" t="s">
        <v>29</v>
      </c>
      <c r="F1467" t="s">
        <v>30</v>
      </c>
      <c r="G1467" s="7">
        <v>235000</v>
      </c>
      <c r="H1467" s="7">
        <v>131250</v>
      </c>
      <c r="I1467" s="12">
        <f>H1467/G1467*100</f>
        <v>55.851063829787229</v>
      </c>
      <c r="J1467" s="12">
        <f t="shared" si="22"/>
        <v>6.1736501581875132</v>
      </c>
      <c r="K1467" s="7">
        <v>262508</v>
      </c>
      <c r="L1467" s="7">
        <v>61723</v>
      </c>
      <c r="M1467" s="7">
        <f>G1467-L1467</f>
        <v>173277</v>
      </c>
      <c r="N1467" s="7">
        <v>134755.03125</v>
      </c>
      <c r="O1467" s="22">
        <f>M1467/N1467</f>
        <v>1.2858666455171781</v>
      </c>
      <c r="P1467" s="27">
        <v>1427</v>
      </c>
      <c r="Q1467" s="32">
        <f>M1467/P1467</f>
        <v>121.42747021723896</v>
      </c>
      <c r="R1467" s="37" t="s">
        <v>3039</v>
      </c>
      <c r="S1467" s="42">
        <f>ABS(O2306-O1467)*100</f>
        <v>9.249014452919635</v>
      </c>
      <c r="T1467" t="s">
        <v>74</v>
      </c>
      <c r="V1467" s="7">
        <v>58278</v>
      </c>
      <c r="W1467" t="s">
        <v>33</v>
      </c>
      <c r="X1467" s="17" t="s">
        <v>34</v>
      </c>
      <c r="Z1467" t="s">
        <v>1668</v>
      </c>
      <c r="AA1467">
        <v>401</v>
      </c>
      <c r="AB1467">
        <v>47</v>
      </c>
    </row>
    <row r="1468" spans="1:28" x14ac:dyDescent="0.25">
      <c r="A1468" t="s">
        <v>3109</v>
      </c>
      <c r="B1468" t="s">
        <v>3110</v>
      </c>
      <c r="C1468" s="17">
        <v>44498</v>
      </c>
      <c r="D1468" s="7">
        <v>290000</v>
      </c>
      <c r="E1468" t="s">
        <v>29</v>
      </c>
      <c r="F1468" t="s">
        <v>30</v>
      </c>
      <c r="G1468" s="7">
        <v>290000</v>
      </c>
      <c r="H1468" s="7">
        <v>142540</v>
      </c>
      <c r="I1468" s="12">
        <f>H1468/G1468*100</f>
        <v>49.151724137931033</v>
      </c>
      <c r="J1468" s="12">
        <f t="shared" si="22"/>
        <v>0.52568953366868243</v>
      </c>
      <c r="K1468" s="7">
        <v>285088</v>
      </c>
      <c r="L1468" s="7">
        <v>68344</v>
      </c>
      <c r="M1468" s="7">
        <f>G1468-L1468</f>
        <v>221656</v>
      </c>
      <c r="N1468" s="7">
        <v>145465.765625</v>
      </c>
      <c r="O1468" s="22">
        <f>M1468/N1468</f>
        <v>1.5237674586019971</v>
      </c>
      <c r="P1468" s="27">
        <v>1738</v>
      </c>
      <c r="Q1468" s="32">
        <f>M1468/P1468</f>
        <v>127.53509781357883</v>
      </c>
      <c r="R1468" s="37" t="s">
        <v>3039</v>
      </c>
      <c r="S1468" s="42">
        <f>ABS(O2306-O1468)*100</f>
        <v>14.541066855562267</v>
      </c>
      <c r="T1468" t="s">
        <v>74</v>
      </c>
      <c r="V1468" s="7">
        <v>56826</v>
      </c>
      <c r="W1468" t="s">
        <v>33</v>
      </c>
      <c r="X1468" s="17" t="s">
        <v>34</v>
      </c>
      <c r="Z1468" t="s">
        <v>1668</v>
      </c>
      <c r="AA1468">
        <v>401</v>
      </c>
      <c r="AB1468">
        <v>45</v>
      </c>
    </row>
    <row r="1469" spans="1:28" x14ac:dyDescent="0.25">
      <c r="A1469" t="s">
        <v>3111</v>
      </c>
      <c r="B1469" t="s">
        <v>3112</v>
      </c>
      <c r="C1469" s="17">
        <v>44728</v>
      </c>
      <c r="D1469" s="7">
        <v>200000</v>
      </c>
      <c r="E1469" t="s">
        <v>29</v>
      </c>
      <c r="F1469" t="s">
        <v>30</v>
      </c>
      <c r="G1469" s="7">
        <v>200000</v>
      </c>
      <c r="H1469" s="7">
        <v>84480</v>
      </c>
      <c r="I1469" s="12">
        <f>H1469/G1469*100</f>
        <v>42.24</v>
      </c>
      <c r="J1469" s="12">
        <f t="shared" si="22"/>
        <v>7.4374136715997139</v>
      </c>
      <c r="K1469" s="7">
        <v>168953</v>
      </c>
      <c r="L1469" s="7">
        <v>64131</v>
      </c>
      <c r="M1469" s="7">
        <f>G1469-L1469</f>
        <v>135869</v>
      </c>
      <c r="N1469" s="7">
        <v>70350.3359375</v>
      </c>
      <c r="O1469" s="22">
        <f>M1469/N1469</f>
        <v>1.9313198464426309</v>
      </c>
      <c r="P1469" s="27">
        <v>1080</v>
      </c>
      <c r="Q1469" s="32">
        <f>M1469/P1469</f>
        <v>125.80462962962963</v>
      </c>
      <c r="R1469" s="37" t="s">
        <v>3039</v>
      </c>
      <c r="S1469" s="42">
        <f>ABS(O2306-O1469)*100</f>
        <v>55.296305639625643</v>
      </c>
      <c r="T1469" t="s">
        <v>652</v>
      </c>
      <c r="V1469" s="7">
        <v>54500</v>
      </c>
      <c r="W1469" t="s">
        <v>33</v>
      </c>
      <c r="X1469" s="17" t="s">
        <v>34</v>
      </c>
      <c r="Z1469" t="s">
        <v>1668</v>
      </c>
      <c r="AA1469">
        <v>401</v>
      </c>
      <c r="AB1469">
        <v>43</v>
      </c>
    </row>
    <row r="1470" spans="1:28" x14ac:dyDescent="0.25">
      <c r="A1470" t="s">
        <v>3113</v>
      </c>
      <c r="B1470" t="s">
        <v>3114</v>
      </c>
      <c r="C1470" s="17">
        <v>44767</v>
      </c>
      <c r="D1470" s="7">
        <v>195000</v>
      </c>
      <c r="E1470" t="s">
        <v>29</v>
      </c>
      <c r="F1470" t="s">
        <v>30</v>
      </c>
      <c r="G1470" s="7">
        <v>195000</v>
      </c>
      <c r="H1470" s="7">
        <v>130910</v>
      </c>
      <c r="I1470" s="12">
        <f>H1470/G1470*100</f>
        <v>67.13333333333334</v>
      </c>
      <c r="J1470" s="12">
        <f t="shared" si="22"/>
        <v>17.455919661733624</v>
      </c>
      <c r="K1470" s="7">
        <v>261817</v>
      </c>
      <c r="L1470" s="7">
        <v>65408</v>
      </c>
      <c r="M1470" s="7">
        <f>G1470-L1470</f>
        <v>129592</v>
      </c>
      <c r="N1470" s="7">
        <v>131818.125</v>
      </c>
      <c r="O1470" s="22">
        <f>M1470/N1470</f>
        <v>0.98311214789316714</v>
      </c>
      <c r="P1470" s="27">
        <v>1868</v>
      </c>
      <c r="Q1470" s="32">
        <f>M1470/P1470</f>
        <v>69.37473233404711</v>
      </c>
      <c r="R1470" s="37" t="s">
        <v>3039</v>
      </c>
      <c r="S1470" s="42">
        <f>ABS(O2306-O1470)*100</f>
        <v>39.524464215320734</v>
      </c>
      <c r="T1470" t="s">
        <v>74</v>
      </c>
      <c r="V1470" s="7">
        <v>54516</v>
      </c>
      <c r="W1470" t="s">
        <v>33</v>
      </c>
      <c r="X1470" s="17" t="s">
        <v>34</v>
      </c>
      <c r="Z1470" t="s">
        <v>1668</v>
      </c>
      <c r="AA1470">
        <v>401</v>
      </c>
      <c r="AB1470">
        <v>45</v>
      </c>
    </row>
    <row r="1471" spans="1:28" x14ac:dyDescent="0.25">
      <c r="A1471" t="s">
        <v>3115</v>
      </c>
      <c r="B1471" t="s">
        <v>3116</v>
      </c>
      <c r="C1471" s="17">
        <v>44995</v>
      </c>
      <c r="D1471" s="7">
        <v>430000</v>
      </c>
      <c r="E1471" t="s">
        <v>29</v>
      </c>
      <c r="F1471" t="s">
        <v>30</v>
      </c>
      <c r="G1471" s="7">
        <v>430000</v>
      </c>
      <c r="H1471" s="7">
        <v>217120</v>
      </c>
      <c r="I1471" s="12">
        <f>H1471/G1471*100</f>
        <v>50.493023255813952</v>
      </c>
      <c r="J1471" s="12">
        <f t="shared" si="22"/>
        <v>0.81560958421423635</v>
      </c>
      <c r="K1471" s="7">
        <v>434245</v>
      </c>
      <c r="L1471" s="7">
        <v>63447</v>
      </c>
      <c r="M1471" s="7">
        <f>G1471-L1471</f>
        <v>366553</v>
      </c>
      <c r="N1471" s="7">
        <v>248857.71875</v>
      </c>
      <c r="O1471" s="22">
        <f>M1471/N1471</f>
        <v>1.4729420563733269</v>
      </c>
      <c r="P1471" s="27">
        <v>2191</v>
      </c>
      <c r="Q1471" s="32">
        <f>M1471/P1471</f>
        <v>167.29940666362393</v>
      </c>
      <c r="R1471" s="37" t="s">
        <v>3039</v>
      </c>
      <c r="S1471" s="42">
        <f>ABS(O2306-O1471)*100</f>
        <v>9.4585266326952411</v>
      </c>
      <c r="T1471" t="s">
        <v>32</v>
      </c>
      <c r="V1471" s="7">
        <v>54500</v>
      </c>
      <c r="W1471" t="s">
        <v>33</v>
      </c>
      <c r="X1471" s="17" t="s">
        <v>34</v>
      </c>
      <c r="Z1471" t="s">
        <v>1668</v>
      </c>
      <c r="AA1471">
        <v>401</v>
      </c>
      <c r="AB1471">
        <v>67</v>
      </c>
    </row>
    <row r="1472" spans="1:28" x14ac:dyDescent="0.25">
      <c r="A1472" t="s">
        <v>3117</v>
      </c>
      <c r="B1472" t="s">
        <v>3118</v>
      </c>
      <c r="C1472" s="17">
        <v>44917</v>
      </c>
      <c r="D1472" s="7">
        <v>349900</v>
      </c>
      <c r="E1472" t="s">
        <v>29</v>
      </c>
      <c r="F1472" t="s">
        <v>30</v>
      </c>
      <c r="G1472" s="7">
        <v>349900</v>
      </c>
      <c r="H1472" s="7">
        <v>183810</v>
      </c>
      <c r="I1472" s="12">
        <f>H1472/G1472*100</f>
        <v>52.532152043440981</v>
      </c>
      <c r="J1472" s="12">
        <f t="shared" si="22"/>
        <v>2.8547383718412647</v>
      </c>
      <c r="K1472" s="7">
        <v>367610</v>
      </c>
      <c r="L1472" s="7">
        <v>76730</v>
      </c>
      <c r="M1472" s="7">
        <f>G1472-L1472</f>
        <v>273170</v>
      </c>
      <c r="N1472" s="7">
        <v>213882.359375</v>
      </c>
      <c r="O1472" s="22">
        <f>M1472/N1472</f>
        <v>1.2771974313274288</v>
      </c>
      <c r="P1472" s="27">
        <v>2532</v>
      </c>
      <c r="Q1472" s="32">
        <f>M1472/P1472</f>
        <v>107.8870458135861</v>
      </c>
      <c r="R1472" s="37" t="s">
        <v>3119</v>
      </c>
      <c r="S1472" s="42">
        <f>ABS(O2306-O1472)*100</f>
        <v>10.115935871894566</v>
      </c>
      <c r="T1472" t="s">
        <v>496</v>
      </c>
      <c r="V1472" s="7">
        <v>64500</v>
      </c>
      <c r="W1472" t="s">
        <v>33</v>
      </c>
      <c r="X1472" s="17" t="s">
        <v>34</v>
      </c>
      <c r="Z1472" t="s">
        <v>1668</v>
      </c>
      <c r="AA1472">
        <v>401</v>
      </c>
      <c r="AB1472">
        <v>56</v>
      </c>
    </row>
    <row r="1473" spans="1:28" x14ac:dyDescent="0.25">
      <c r="A1473" t="s">
        <v>3120</v>
      </c>
      <c r="B1473" t="s">
        <v>3121</v>
      </c>
      <c r="C1473" s="17">
        <v>44754</v>
      </c>
      <c r="D1473" s="7">
        <v>386000</v>
      </c>
      <c r="E1473" t="s">
        <v>29</v>
      </c>
      <c r="F1473" t="s">
        <v>30</v>
      </c>
      <c r="G1473" s="7">
        <v>386000</v>
      </c>
      <c r="H1473" s="7">
        <v>169510</v>
      </c>
      <c r="I1473" s="12">
        <f>H1473/G1473*100</f>
        <v>43.914507772020727</v>
      </c>
      <c r="J1473" s="12">
        <f t="shared" si="22"/>
        <v>5.762905899578989</v>
      </c>
      <c r="K1473" s="7">
        <v>339023</v>
      </c>
      <c r="L1473" s="7">
        <v>60698</v>
      </c>
      <c r="M1473" s="7">
        <f>G1473-L1473</f>
        <v>325302</v>
      </c>
      <c r="N1473" s="7">
        <v>204650.734375</v>
      </c>
      <c r="O1473" s="22">
        <f>M1473/N1473</f>
        <v>1.5895471911863253</v>
      </c>
      <c r="P1473" s="27">
        <v>2020</v>
      </c>
      <c r="Q1473" s="32">
        <f>M1473/P1473</f>
        <v>161.04059405940595</v>
      </c>
      <c r="R1473" s="37" t="s">
        <v>3119</v>
      </c>
      <c r="S1473" s="42">
        <f>ABS(O2306-O1473)*100</f>
        <v>21.11904011399508</v>
      </c>
      <c r="T1473" t="s">
        <v>496</v>
      </c>
      <c r="V1473" s="7">
        <v>54500</v>
      </c>
      <c r="W1473" t="s">
        <v>33</v>
      </c>
      <c r="X1473" s="17" t="s">
        <v>34</v>
      </c>
      <c r="Z1473" t="s">
        <v>1668</v>
      </c>
      <c r="AA1473">
        <v>401</v>
      </c>
      <c r="AB1473">
        <v>62</v>
      </c>
    </row>
    <row r="1474" spans="1:28" x14ac:dyDescent="0.25">
      <c r="A1474" t="s">
        <v>3122</v>
      </c>
      <c r="B1474" t="s">
        <v>3123</v>
      </c>
      <c r="C1474" s="17">
        <v>44750</v>
      </c>
      <c r="D1474" s="7">
        <v>283000</v>
      </c>
      <c r="E1474" t="s">
        <v>29</v>
      </c>
      <c r="F1474" t="s">
        <v>30</v>
      </c>
      <c r="G1474" s="7">
        <v>283000</v>
      </c>
      <c r="H1474" s="7">
        <v>125910</v>
      </c>
      <c r="I1474" s="12">
        <f>H1474/G1474*100</f>
        <v>44.491166077738512</v>
      </c>
      <c r="J1474" s="12">
        <f t="shared" si="22"/>
        <v>5.1862475938612036</v>
      </c>
      <c r="K1474" s="7">
        <v>251827</v>
      </c>
      <c r="L1474" s="7">
        <v>60870</v>
      </c>
      <c r="M1474" s="7">
        <f>G1474-L1474</f>
        <v>222130</v>
      </c>
      <c r="N1474" s="7">
        <v>128159.0625</v>
      </c>
      <c r="O1474" s="22">
        <f>M1474/N1474</f>
        <v>1.7332367736382279</v>
      </c>
      <c r="P1474" s="27">
        <v>1728</v>
      </c>
      <c r="Q1474" s="32">
        <f>M1474/P1474</f>
        <v>128.5474537037037</v>
      </c>
      <c r="R1474" s="37" t="s">
        <v>3039</v>
      </c>
      <c r="S1474" s="42">
        <f>ABS(O2306-O1474)*100</f>
        <v>35.487998359185347</v>
      </c>
      <c r="T1474" t="s">
        <v>156</v>
      </c>
      <c r="V1474" s="7">
        <v>54500</v>
      </c>
      <c r="W1474" t="s">
        <v>33</v>
      </c>
      <c r="X1474" s="17" t="s">
        <v>34</v>
      </c>
      <c r="Z1474" t="s">
        <v>1668</v>
      </c>
      <c r="AA1474">
        <v>401</v>
      </c>
      <c r="AB1474">
        <v>56</v>
      </c>
    </row>
    <row r="1475" spans="1:28" x14ac:dyDescent="0.25">
      <c r="A1475" t="s">
        <v>3124</v>
      </c>
      <c r="B1475" t="s">
        <v>3125</v>
      </c>
      <c r="C1475" s="17">
        <v>44412</v>
      </c>
      <c r="D1475" s="7">
        <v>222500</v>
      </c>
      <c r="E1475" t="s">
        <v>29</v>
      </c>
      <c r="F1475" t="s">
        <v>30</v>
      </c>
      <c r="G1475" s="7">
        <v>222500</v>
      </c>
      <c r="H1475" s="7">
        <v>93900</v>
      </c>
      <c r="I1475" s="12">
        <f>H1475/G1475*100</f>
        <v>42.202247191011239</v>
      </c>
      <c r="J1475" s="12">
        <f t="shared" ref="J1475:J1538" si="23">+ABS(I1475-$I$2311)</f>
        <v>7.4751664805884772</v>
      </c>
      <c r="K1475" s="7">
        <v>187795</v>
      </c>
      <c r="L1475" s="7">
        <v>55334</v>
      </c>
      <c r="M1475" s="7">
        <f>G1475-L1475</f>
        <v>167166</v>
      </c>
      <c r="N1475" s="7">
        <v>85458.7109375</v>
      </c>
      <c r="O1475" s="22">
        <f>M1475/N1475</f>
        <v>1.9561025220969739</v>
      </c>
      <c r="P1475" s="27">
        <v>1349</v>
      </c>
      <c r="Q1475" s="32">
        <f>M1475/P1475</f>
        <v>123.91845811712379</v>
      </c>
      <c r="R1475" s="37" t="s">
        <v>3126</v>
      </c>
      <c r="S1475" s="42">
        <f>ABS(O2306-O1475)*100</f>
        <v>57.774573205059944</v>
      </c>
      <c r="T1475" t="s">
        <v>74</v>
      </c>
      <c r="V1475" s="7">
        <v>49500</v>
      </c>
      <c r="W1475" t="s">
        <v>33</v>
      </c>
      <c r="X1475" s="17" t="s">
        <v>34</v>
      </c>
      <c r="Z1475" t="s">
        <v>1668</v>
      </c>
      <c r="AA1475">
        <v>401</v>
      </c>
      <c r="AB1475">
        <v>45</v>
      </c>
    </row>
    <row r="1476" spans="1:28" x14ac:dyDescent="0.25">
      <c r="A1476" t="s">
        <v>3127</v>
      </c>
      <c r="B1476" t="s">
        <v>3128</v>
      </c>
      <c r="C1476" s="17">
        <v>44560</v>
      </c>
      <c r="D1476" s="7">
        <v>385000</v>
      </c>
      <c r="E1476" t="s">
        <v>29</v>
      </c>
      <c r="F1476" t="s">
        <v>30</v>
      </c>
      <c r="G1476" s="7">
        <v>385000</v>
      </c>
      <c r="H1476" s="7">
        <v>212330</v>
      </c>
      <c r="I1476" s="12">
        <f>H1476/G1476*100</f>
        <v>55.150649350649353</v>
      </c>
      <c r="J1476" s="12">
        <f t="shared" si="23"/>
        <v>5.4732356790496368</v>
      </c>
      <c r="K1476" s="7">
        <v>424659</v>
      </c>
      <c r="L1476" s="7">
        <v>61286</v>
      </c>
      <c r="M1476" s="7">
        <f>G1476-L1476</f>
        <v>323714</v>
      </c>
      <c r="N1476" s="7">
        <v>234434.1875</v>
      </c>
      <c r="O1476" s="22">
        <f>M1476/N1476</f>
        <v>1.3808310274711959</v>
      </c>
      <c r="P1476" s="27">
        <v>2028</v>
      </c>
      <c r="Q1476" s="32">
        <f>M1476/P1476</f>
        <v>159.62228796844181</v>
      </c>
      <c r="R1476" s="37" t="s">
        <v>3126</v>
      </c>
      <c r="S1476" s="42">
        <f>ABS(O2306-O1476)*100</f>
        <v>0.2474237424821446</v>
      </c>
      <c r="T1476" t="s">
        <v>74</v>
      </c>
      <c r="V1476" s="7">
        <v>49500</v>
      </c>
      <c r="W1476" t="s">
        <v>33</v>
      </c>
      <c r="X1476" s="17" t="s">
        <v>34</v>
      </c>
      <c r="Z1476" t="s">
        <v>1668</v>
      </c>
      <c r="AA1476">
        <v>401</v>
      </c>
      <c r="AB1476">
        <v>61</v>
      </c>
    </row>
    <row r="1477" spans="1:28" x14ac:dyDescent="0.25">
      <c r="A1477" t="s">
        <v>3129</v>
      </c>
      <c r="B1477" t="s">
        <v>3130</v>
      </c>
      <c r="C1477" s="17">
        <v>44852</v>
      </c>
      <c r="D1477" s="7">
        <v>335000</v>
      </c>
      <c r="E1477" t="s">
        <v>29</v>
      </c>
      <c r="F1477" t="s">
        <v>30</v>
      </c>
      <c r="G1477" s="7">
        <v>335000</v>
      </c>
      <c r="H1477" s="7">
        <v>159270</v>
      </c>
      <c r="I1477" s="12">
        <f>H1477/G1477*100</f>
        <v>47.543283582089551</v>
      </c>
      <c r="J1477" s="12">
        <f t="shared" si="23"/>
        <v>2.1341300895101654</v>
      </c>
      <c r="K1477" s="7">
        <v>318532</v>
      </c>
      <c r="L1477" s="7">
        <v>54586</v>
      </c>
      <c r="M1477" s="7">
        <f>G1477-L1477</f>
        <v>280414</v>
      </c>
      <c r="N1477" s="7">
        <v>170287.734375</v>
      </c>
      <c r="O1477" s="22">
        <f>M1477/N1477</f>
        <v>1.6467069752803505</v>
      </c>
      <c r="P1477" s="27">
        <v>2128</v>
      </c>
      <c r="Q1477" s="32">
        <f>M1477/P1477</f>
        <v>131.7734962406015</v>
      </c>
      <c r="R1477" s="37" t="s">
        <v>3126</v>
      </c>
      <c r="S1477" s="42">
        <f>ABS(O2306-O1477)*100</f>
        <v>26.835018523397601</v>
      </c>
      <c r="T1477" t="s">
        <v>156</v>
      </c>
      <c r="V1477" s="7">
        <v>49500</v>
      </c>
      <c r="W1477" t="s">
        <v>33</v>
      </c>
      <c r="X1477" s="17" t="s">
        <v>34</v>
      </c>
      <c r="Z1477" t="s">
        <v>1668</v>
      </c>
      <c r="AA1477">
        <v>401</v>
      </c>
      <c r="AB1477">
        <v>58</v>
      </c>
    </row>
    <row r="1478" spans="1:28" x14ac:dyDescent="0.25">
      <c r="A1478" t="s">
        <v>3131</v>
      </c>
      <c r="B1478" t="s">
        <v>3132</v>
      </c>
      <c r="C1478" s="17">
        <v>44845</v>
      </c>
      <c r="D1478" s="7">
        <v>339900</v>
      </c>
      <c r="E1478" t="s">
        <v>29</v>
      </c>
      <c r="F1478" t="s">
        <v>30</v>
      </c>
      <c r="G1478" s="7">
        <v>339900</v>
      </c>
      <c r="H1478" s="7">
        <v>143910</v>
      </c>
      <c r="I1478" s="12">
        <f>H1478/G1478*100</f>
        <v>42.338923212709624</v>
      </c>
      <c r="J1478" s="12">
        <f t="shared" si="23"/>
        <v>7.3384904588900923</v>
      </c>
      <c r="K1478" s="7">
        <v>287821</v>
      </c>
      <c r="L1478" s="7">
        <v>57350</v>
      </c>
      <c r="M1478" s="7">
        <f>G1478-L1478</f>
        <v>282550</v>
      </c>
      <c r="N1478" s="7">
        <v>148690.96875</v>
      </c>
      <c r="O1478" s="22">
        <f>M1478/N1478</f>
        <v>1.9002499101008783</v>
      </c>
      <c r="P1478" s="27">
        <v>1701</v>
      </c>
      <c r="Q1478" s="32">
        <f>M1478/P1478</f>
        <v>166.10817166372721</v>
      </c>
      <c r="R1478" s="37" t="s">
        <v>3126</v>
      </c>
      <c r="S1478" s="42">
        <f>ABS(O2306-O1478)*100</f>
        <v>52.189312005450383</v>
      </c>
      <c r="T1478" t="s">
        <v>32</v>
      </c>
      <c r="V1478" s="7">
        <v>49500</v>
      </c>
      <c r="W1478" t="s">
        <v>33</v>
      </c>
      <c r="X1478" s="17" t="s">
        <v>34</v>
      </c>
      <c r="Z1478" t="s">
        <v>1668</v>
      </c>
      <c r="AA1478">
        <v>401</v>
      </c>
      <c r="AB1478">
        <v>58</v>
      </c>
    </row>
    <row r="1479" spans="1:28" x14ac:dyDescent="0.25">
      <c r="A1479" t="s">
        <v>3133</v>
      </c>
      <c r="B1479" t="s">
        <v>3134</v>
      </c>
      <c r="C1479" s="17">
        <v>44684</v>
      </c>
      <c r="D1479" s="7">
        <v>535000</v>
      </c>
      <c r="E1479" t="s">
        <v>29</v>
      </c>
      <c r="F1479" t="s">
        <v>65</v>
      </c>
      <c r="G1479" s="7">
        <v>535000</v>
      </c>
      <c r="H1479" s="7">
        <v>221650</v>
      </c>
      <c r="I1479" s="12">
        <f>H1479/G1479*100</f>
        <v>41.429906542056081</v>
      </c>
      <c r="J1479" s="12">
        <f t="shared" si="23"/>
        <v>8.2475071295436351</v>
      </c>
      <c r="K1479" s="7">
        <v>448379</v>
      </c>
      <c r="L1479" s="7">
        <v>85945</v>
      </c>
      <c r="M1479" s="7">
        <f>G1479-L1479</f>
        <v>449055</v>
      </c>
      <c r="N1479" s="7">
        <v>230549.03125</v>
      </c>
      <c r="O1479" s="22">
        <f>M1479/N1479</f>
        <v>1.9477635519234047</v>
      </c>
      <c r="P1479" s="27">
        <v>2263</v>
      </c>
      <c r="Q1479" s="32">
        <f>M1479/P1479</f>
        <v>198.43349536014139</v>
      </c>
      <c r="R1479" s="37" t="s">
        <v>3126</v>
      </c>
      <c r="S1479" s="42">
        <f>ABS(O2306-O1479)*100</f>
        <v>56.940676187703019</v>
      </c>
      <c r="T1479" t="s">
        <v>74</v>
      </c>
      <c r="V1479" s="7">
        <v>65406</v>
      </c>
      <c r="W1479" t="s">
        <v>33</v>
      </c>
      <c r="X1479" s="17" t="s">
        <v>34</v>
      </c>
      <c r="Y1479" t="s">
        <v>3135</v>
      </c>
      <c r="Z1479" t="s">
        <v>1668</v>
      </c>
      <c r="AA1479">
        <v>401</v>
      </c>
      <c r="AB1479">
        <v>64</v>
      </c>
    </row>
    <row r="1480" spans="1:28" x14ac:dyDescent="0.25">
      <c r="A1480" t="s">
        <v>3136</v>
      </c>
      <c r="B1480" t="s">
        <v>3137</v>
      </c>
      <c r="C1480" s="17">
        <v>44407</v>
      </c>
      <c r="D1480" s="7">
        <v>430000</v>
      </c>
      <c r="E1480" t="s">
        <v>29</v>
      </c>
      <c r="F1480" t="s">
        <v>30</v>
      </c>
      <c r="G1480" s="7">
        <v>430000</v>
      </c>
      <c r="H1480" s="7">
        <v>217190</v>
      </c>
      <c r="I1480" s="12">
        <f>H1480/G1480*100</f>
        <v>50.509302325581395</v>
      </c>
      <c r="J1480" s="12">
        <f t="shared" si="23"/>
        <v>0.83188865398167877</v>
      </c>
      <c r="K1480" s="7">
        <v>434389</v>
      </c>
      <c r="L1480" s="7">
        <v>61081</v>
      </c>
      <c r="M1480" s="7">
        <f>G1480-L1480</f>
        <v>368919</v>
      </c>
      <c r="N1480" s="7">
        <v>240843.875</v>
      </c>
      <c r="O1480" s="22">
        <f>M1480/N1480</f>
        <v>1.5317765502651874</v>
      </c>
      <c r="P1480" s="27">
        <v>1977</v>
      </c>
      <c r="Q1480" s="32">
        <f>M1480/P1480</f>
        <v>186.60546282245826</v>
      </c>
      <c r="R1480" s="37" t="s">
        <v>3126</v>
      </c>
      <c r="S1480" s="42">
        <f>ABS(O2306-O1480)*100</f>
        <v>15.341976021881297</v>
      </c>
      <c r="T1480" t="s">
        <v>32</v>
      </c>
      <c r="V1480" s="7">
        <v>49500</v>
      </c>
      <c r="W1480" t="s">
        <v>33</v>
      </c>
      <c r="X1480" s="17" t="s">
        <v>34</v>
      </c>
      <c r="Z1480" t="s">
        <v>1668</v>
      </c>
      <c r="AA1480">
        <v>401</v>
      </c>
      <c r="AB1480">
        <v>76</v>
      </c>
    </row>
    <row r="1481" spans="1:28" x14ac:dyDescent="0.25">
      <c r="A1481" t="s">
        <v>3138</v>
      </c>
      <c r="B1481" t="s">
        <v>3139</v>
      </c>
      <c r="C1481" s="17">
        <v>44974</v>
      </c>
      <c r="D1481" s="7">
        <v>280000</v>
      </c>
      <c r="E1481" t="s">
        <v>29</v>
      </c>
      <c r="F1481" t="s">
        <v>30</v>
      </c>
      <c r="G1481" s="7">
        <v>280000</v>
      </c>
      <c r="H1481" s="7">
        <v>121510</v>
      </c>
      <c r="I1481" s="12">
        <f>H1481/G1481*100</f>
        <v>43.396428571428572</v>
      </c>
      <c r="J1481" s="12">
        <f t="shared" si="23"/>
        <v>6.2809851001711436</v>
      </c>
      <c r="K1481" s="7">
        <v>243021</v>
      </c>
      <c r="L1481" s="7">
        <v>59048</v>
      </c>
      <c r="M1481" s="7">
        <f>G1481-L1481</f>
        <v>220952</v>
      </c>
      <c r="N1481" s="7">
        <v>118692.2578125</v>
      </c>
      <c r="O1481" s="22">
        <f>M1481/N1481</f>
        <v>1.8615536014913567</v>
      </c>
      <c r="P1481" s="27">
        <v>1052</v>
      </c>
      <c r="Q1481" s="32">
        <f>M1481/P1481</f>
        <v>210.03041825095056</v>
      </c>
      <c r="R1481" s="37" t="s">
        <v>3126</v>
      </c>
      <c r="S1481" s="42">
        <f>ABS(O2306-O1481)*100</f>
        <v>48.319681144498226</v>
      </c>
      <c r="T1481" t="s">
        <v>97</v>
      </c>
      <c r="V1481" s="7">
        <v>49500</v>
      </c>
      <c r="W1481" t="s">
        <v>33</v>
      </c>
      <c r="X1481" s="17" t="s">
        <v>34</v>
      </c>
      <c r="Z1481" t="s">
        <v>1668</v>
      </c>
      <c r="AA1481">
        <v>401</v>
      </c>
      <c r="AB1481">
        <v>56</v>
      </c>
    </row>
    <row r="1482" spans="1:28" x14ac:dyDescent="0.25">
      <c r="A1482" t="s">
        <v>3140</v>
      </c>
      <c r="B1482" t="s">
        <v>3141</v>
      </c>
      <c r="C1482" s="17">
        <v>44557</v>
      </c>
      <c r="D1482" s="7">
        <v>200000</v>
      </c>
      <c r="E1482" t="s">
        <v>29</v>
      </c>
      <c r="F1482" t="s">
        <v>30</v>
      </c>
      <c r="G1482" s="7">
        <v>200000</v>
      </c>
      <c r="H1482" s="7">
        <v>146390</v>
      </c>
      <c r="I1482" s="12">
        <f>H1482/G1482*100</f>
        <v>73.194999999999993</v>
      </c>
      <c r="J1482" s="12">
        <f t="shared" si="23"/>
        <v>23.517586328400277</v>
      </c>
      <c r="K1482" s="7">
        <v>292789</v>
      </c>
      <c r="L1482" s="7">
        <v>54204</v>
      </c>
      <c r="M1482" s="7">
        <f>G1482-L1482</f>
        <v>145796</v>
      </c>
      <c r="N1482" s="7">
        <v>153925.8125</v>
      </c>
      <c r="O1482" s="22">
        <f>M1482/N1482</f>
        <v>0.94718356610916055</v>
      </c>
      <c r="P1482" s="27">
        <v>2080</v>
      </c>
      <c r="Q1482" s="32">
        <f>M1482/P1482</f>
        <v>70.094230769230762</v>
      </c>
      <c r="R1482" s="37" t="s">
        <v>3126</v>
      </c>
      <c r="S1482" s="42">
        <f>ABS(O2306-O1482)*100</f>
        <v>43.117322393721395</v>
      </c>
      <c r="T1482" t="s">
        <v>74</v>
      </c>
      <c r="V1482" s="7">
        <v>49500</v>
      </c>
      <c r="W1482" t="s">
        <v>33</v>
      </c>
      <c r="X1482" s="17" t="s">
        <v>34</v>
      </c>
      <c r="Z1482" t="s">
        <v>1668</v>
      </c>
      <c r="AA1482">
        <v>401</v>
      </c>
      <c r="AB1482">
        <v>53</v>
      </c>
    </row>
    <row r="1483" spans="1:28" x14ac:dyDescent="0.25">
      <c r="A1483" t="s">
        <v>3142</v>
      </c>
      <c r="B1483" t="s">
        <v>3143</v>
      </c>
      <c r="C1483" s="17">
        <v>44676</v>
      </c>
      <c r="D1483" s="7">
        <v>165000</v>
      </c>
      <c r="E1483" t="s">
        <v>29</v>
      </c>
      <c r="F1483" t="s">
        <v>30</v>
      </c>
      <c r="G1483" s="7">
        <v>165000</v>
      </c>
      <c r="H1483" s="7">
        <v>127030</v>
      </c>
      <c r="I1483" s="12">
        <f>H1483/G1483*100</f>
        <v>76.987878787878785</v>
      </c>
      <c r="J1483" s="12">
        <f t="shared" si="23"/>
        <v>27.310465116279069</v>
      </c>
      <c r="K1483" s="7">
        <v>254067</v>
      </c>
      <c r="L1483" s="7">
        <v>60506</v>
      </c>
      <c r="M1483" s="7">
        <f>G1483-L1483</f>
        <v>104494</v>
      </c>
      <c r="N1483" s="7">
        <v>124878.0625</v>
      </c>
      <c r="O1483" s="22">
        <f>M1483/N1483</f>
        <v>0.83676826744489252</v>
      </c>
      <c r="P1483" s="27">
        <v>2030</v>
      </c>
      <c r="Q1483" s="32">
        <f>M1483/P1483</f>
        <v>51.474876847290638</v>
      </c>
      <c r="R1483" s="37" t="s">
        <v>3126</v>
      </c>
      <c r="S1483" s="42">
        <f>ABS(O2306-O1483)*100</f>
        <v>54.158852260148194</v>
      </c>
      <c r="T1483" t="s">
        <v>168</v>
      </c>
      <c r="V1483" s="7">
        <v>49500</v>
      </c>
      <c r="W1483" t="s">
        <v>33</v>
      </c>
      <c r="X1483" s="17" t="s">
        <v>34</v>
      </c>
      <c r="Z1483" t="s">
        <v>1668</v>
      </c>
      <c r="AA1483">
        <v>401</v>
      </c>
      <c r="AB1483">
        <v>45</v>
      </c>
    </row>
    <row r="1484" spans="1:28" x14ac:dyDescent="0.25">
      <c r="A1484" t="s">
        <v>3144</v>
      </c>
      <c r="B1484" t="s">
        <v>3145</v>
      </c>
      <c r="C1484" s="17">
        <v>44820</v>
      </c>
      <c r="D1484" s="7">
        <v>445000</v>
      </c>
      <c r="E1484" t="s">
        <v>29</v>
      </c>
      <c r="F1484" t="s">
        <v>65</v>
      </c>
      <c r="G1484" s="7">
        <v>445000</v>
      </c>
      <c r="H1484" s="7">
        <v>231130</v>
      </c>
      <c r="I1484" s="12">
        <f>H1484/G1484*100</f>
        <v>51.939325842696626</v>
      </c>
      <c r="J1484" s="12">
        <f t="shared" si="23"/>
        <v>2.2619121710969097</v>
      </c>
      <c r="K1484" s="7">
        <v>460860</v>
      </c>
      <c r="L1484" s="7">
        <v>74448</v>
      </c>
      <c r="M1484" s="7">
        <f>G1484-L1484</f>
        <v>370552</v>
      </c>
      <c r="N1484" s="7">
        <v>250200</v>
      </c>
      <c r="O1484" s="22">
        <f>M1484/N1484</f>
        <v>1.481023181454836</v>
      </c>
      <c r="P1484" s="27">
        <v>3396</v>
      </c>
      <c r="Q1484" s="32">
        <f>M1484/P1484</f>
        <v>109.11425206124852</v>
      </c>
      <c r="R1484" s="37" t="s">
        <v>3126</v>
      </c>
      <c r="S1484" s="42">
        <f>ABS(O2306-O1484)*100</f>
        <v>10.266639140846156</v>
      </c>
      <c r="T1484" t="s">
        <v>74</v>
      </c>
      <c r="V1484" s="7">
        <v>65406</v>
      </c>
      <c r="W1484" t="s">
        <v>33</v>
      </c>
      <c r="X1484" s="17" t="s">
        <v>34</v>
      </c>
      <c r="Y1484" t="s">
        <v>3146</v>
      </c>
      <c r="Z1484" t="s">
        <v>1668</v>
      </c>
      <c r="AA1484">
        <v>401</v>
      </c>
      <c r="AB1484">
        <v>60</v>
      </c>
    </row>
    <row r="1485" spans="1:28" x14ac:dyDescent="0.25">
      <c r="A1485" t="s">
        <v>3147</v>
      </c>
      <c r="B1485" t="s">
        <v>3148</v>
      </c>
      <c r="C1485" s="17">
        <v>44468</v>
      </c>
      <c r="D1485" s="7">
        <v>260000</v>
      </c>
      <c r="E1485" t="s">
        <v>29</v>
      </c>
      <c r="F1485" t="s">
        <v>30</v>
      </c>
      <c r="G1485" s="7">
        <v>260000</v>
      </c>
      <c r="H1485" s="7">
        <v>160640</v>
      </c>
      <c r="I1485" s="12">
        <f>H1485/G1485*100</f>
        <v>61.784615384615385</v>
      </c>
      <c r="J1485" s="12">
        <f t="shared" si="23"/>
        <v>12.107201713015669</v>
      </c>
      <c r="K1485" s="7">
        <v>321274</v>
      </c>
      <c r="L1485" s="7">
        <v>60698</v>
      </c>
      <c r="M1485" s="7">
        <f>G1485-L1485</f>
        <v>199302</v>
      </c>
      <c r="N1485" s="7">
        <v>191600</v>
      </c>
      <c r="O1485" s="22">
        <f>M1485/N1485</f>
        <v>1.0401983298538622</v>
      </c>
      <c r="P1485" s="27">
        <v>1606</v>
      </c>
      <c r="Q1485" s="32">
        <f>M1485/P1485</f>
        <v>124.09838107098381</v>
      </c>
      <c r="R1485" s="37" t="s">
        <v>3119</v>
      </c>
      <c r="S1485" s="42">
        <f>ABS(O2306-O1485)*100</f>
        <v>33.815846019251225</v>
      </c>
      <c r="T1485" t="s">
        <v>74</v>
      </c>
      <c r="V1485" s="7">
        <v>54500</v>
      </c>
      <c r="W1485" t="s">
        <v>33</v>
      </c>
      <c r="X1485" s="17" t="s">
        <v>34</v>
      </c>
      <c r="Z1485" t="s">
        <v>1668</v>
      </c>
      <c r="AA1485">
        <v>401</v>
      </c>
      <c r="AB1485">
        <v>62</v>
      </c>
    </row>
    <row r="1486" spans="1:28" x14ac:dyDescent="0.25">
      <c r="A1486" t="s">
        <v>3147</v>
      </c>
      <c r="B1486" t="s">
        <v>3148</v>
      </c>
      <c r="C1486" s="17">
        <v>44658</v>
      </c>
      <c r="D1486" s="7">
        <v>300000</v>
      </c>
      <c r="E1486" t="s">
        <v>29</v>
      </c>
      <c r="F1486" t="s">
        <v>30</v>
      </c>
      <c r="G1486" s="7">
        <v>300000</v>
      </c>
      <c r="H1486" s="7">
        <v>160640</v>
      </c>
      <c r="I1486" s="12">
        <f>H1486/G1486*100</f>
        <v>53.546666666666667</v>
      </c>
      <c r="J1486" s="12">
        <f t="shared" si="23"/>
        <v>3.869252995066951</v>
      </c>
      <c r="K1486" s="7">
        <v>321274</v>
      </c>
      <c r="L1486" s="7">
        <v>60698</v>
      </c>
      <c r="M1486" s="7">
        <f>G1486-L1486</f>
        <v>239302</v>
      </c>
      <c r="N1486" s="7">
        <v>191600</v>
      </c>
      <c r="O1486" s="22">
        <f>M1486/N1486</f>
        <v>1.2489665970772443</v>
      </c>
      <c r="P1486" s="27">
        <v>1606</v>
      </c>
      <c r="Q1486" s="32">
        <f>M1486/P1486</f>
        <v>149.00498132004981</v>
      </c>
      <c r="R1486" s="37" t="s">
        <v>3119</v>
      </c>
      <c r="S1486" s="42">
        <f>ABS(O2306-O1486)*100</f>
        <v>12.939019296913013</v>
      </c>
      <c r="T1486" t="s">
        <v>74</v>
      </c>
      <c r="V1486" s="7">
        <v>54500</v>
      </c>
      <c r="W1486" t="s">
        <v>33</v>
      </c>
      <c r="X1486" s="17" t="s">
        <v>34</v>
      </c>
      <c r="Z1486" t="s">
        <v>1668</v>
      </c>
      <c r="AA1486">
        <v>401</v>
      </c>
      <c r="AB1486">
        <v>62</v>
      </c>
    </row>
    <row r="1487" spans="1:28" x14ac:dyDescent="0.25">
      <c r="A1487" t="s">
        <v>3149</v>
      </c>
      <c r="B1487" t="s">
        <v>3150</v>
      </c>
      <c r="C1487" s="17">
        <v>44967</v>
      </c>
      <c r="D1487" s="7">
        <v>319000</v>
      </c>
      <c r="E1487" t="s">
        <v>29</v>
      </c>
      <c r="F1487" t="s">
        <v>30</v>
      </c>
      <c r="G1487" s="7">
        <v>319000</v>
      </c>
      <c r="H1487" s="7">
        <v>147240</v>
      </c>
      <c r="I1487" s="12">
        <f>H1487/G1487*100</f>
        <v>46.156739811912225</v>
      </c>
      <c r="J1487" s="12">
        <f t="shared" si="23"/>
        <v>3.5206738596874914</v>
      </c>
      <c r="K1487" s="7">
        <v>294482</v>
      </c>
      <c r="L1487" s="7">
        <v>63199</v>
      </c>
      <c r="M1487" s="7">
        <f>G1487-L1487</f>
        <v>255801</v>
      </c>
      <c r="N1487" s="7">
        <v>170061.03125</v>
      </c>
      <c r="O1487" s="22">
        <f>M1487/N1487</f>
        <v>1.5041717559853971</v>
      </c>
      <c r="P1487" s="27">
        <v>1634</v>
      </c>
      <c r="Q1487" s="32">
        <f>M1487/P1487</f>
        <v>156.54895960832314</v>
      </c>
      <c r="R1487" s="37" t="s">
        <v>3119</v>
      </c>
      <c r="S1487" s="42">
        <f>ABS(O2306-O1487)*100</f>
        <v>12.581496593902264</v>
      </c>
      <c r="T1487" t="s">
        <v>496</v>
      </c>
      <c r="V1487" s="7">
        <v>54500</v>
      </c>
      <c r="W1487" t="s">
        <v>33</v>
      </c>
      <c r="X1487" s="17" t="s">
        <v>34</v>
      </c>
      <c r="Z1487" t="s">
        <v>1668</v>
      </c>
      <c r="AA1487">
        <v>401</v>
      </c>
      <c r="AB1487">
        <v>62</v>
      </c>
    </row>
    <row r="1488" spans="1:28" x14ac:dyDescent="0.25">
      <c r="A1488" t="s">
        <v>3151</v>
      </c>
      <c r="B1488" t="s">
        <v>3152</v>
      </c>
      <c r="C1488" s="17">
        <v>44875</v>
      </c>
      <c r="D1488" s="7">
        <v>245000</v>
      </c>
      <c r="E1488" t="s">
        <v>29</v>
      </c>
      <c r="F1488" t="s">
        <v>30</v>
      </c>
      <c r="G1488" s="7">
        <v>245000</v>
      </c>
      <c r="H1488" s="7">
        <v>143630</v>
      </c>
      <c r="I1488" s="12">
        <f>H1488/G1488*100</f>
        <v>58.624489795918365</v>
      </c>
      <c r="J1488" s="12">
        <f t="shared" si="23"/>
        <v>8.9470761243186487</v>
      </c>
      <c r="K1488" s="7">
        <v>287259</v>
      </c>
      <c r="L1488" s="7">
        <v>63164</v>
      </c>
      <c r="M1488" s="7">
        <f>G1488-L1488</f>
        <v>181836</v>
      </c>
      <c r="N1488" s="7">
        <v>150399.328125</v>
      </c>
      <c r="O1488" s="22">
        <f>M1488/N1488</f>
        <v>1.2090213584522953</v>
      </c>
      <c r="P1488" s="27">
        <v>1400</v>
      </c>
      <c r="Q1488" s="32">
        <f>M1488/P1488</f>
        <v>129.88285714285715</v>
      </c>
      <c r="R1488" s="37" t="s">
        <v>3039</v>
      </c>
      <c r="S1488" s="42">
        <f>ABS(O2306-O1488)*100</f>
        <v>16.933543159407915</v>
      </c>
      <c r="T1488" t="s">
        <v>74</v>
      </c>
      <c r="V1488" s="7">
        <v>54500</v>
      </c>
      <c r="W1488" t="s">
        <v>33</v>
      </c>
      <c r="X1488" s="17" t="s">
        <v>34</v>
      </c>
      <c r="Z1488" t="s">
        <v>1668</v>
      </c>
      <c r="AA1488">
        <v>401</v>
      </c>
      <c r="AB1488">
        <v>62</v>
      </c>
    </row>
    <row r="1489" spans="1:28" x14ac:dyDescent="0.25">
      <c r="A1489" t="s">
        <v>3153</v>
      </c>
      <c r="B1489" t="s">
        <v>3154</v>
      </c>
      <c r="C1489" s="17">
        <v>44442</v>
      </c>
      <c r="D1489" s="7">
        <v>360000</v>
      </c>
      <c r="E1489" t="s">
        <v>29</v>
      </c>
      <c r="F1489" t="s">
        <v>30</v>
      </c>
      <c r="G1489" s="7">
        <v>360000</v>
      </c>
      <c r="H1489" s="7">
        <v>201490</v>
      </c>
      <c r="I1489" s="12">
        <f>H1489/G1489*100</f>
        <v>55.969444444444449</v>
      </c>
      <c r="J1489" s="12">
        <f t="shared" si="23"/>
        <v>6.2920307728447327</v>
      </c>
      <c r="K1489" s="7">
        <v>402989</v>
      </c>
      <c r="L1489" s="7">
        <v>64063</v>
      </c>
      <c r="M1489" s="7">
        <f>G1489-L1489</f>
        <v>295937</v>
      </c>
      <c r="N1489" s="7">
        <v>227467.109375</v>
      </c>
      <c r="O1489" s="22">
        <f>M1489/N1489</f>
        <v>1.3010100704806566</v>
      </c>
      <c r="P1489" s="27">
        <v>2418</v>
      </c>
      <c r="Q1489" s="32">
        <f>M1489/P1489</f>
        <v>122.38916459884202</v>
      </c>
      <c r="R1489" s="37" t="s">
        <v>3039</v>
      </c>
      <c r="S1489" s="42">
        <f>ABS(O2306-O1489)*100</f>
        <v>7.7346719565717814</v>
      </c>
      <c r="T1489" t="s">
        <v>496</v>
      </c>
      <c r="V1489" s="7">
        <v>54500</v>
      </c>
      <c r="W1489" t="s">
        <v>33</v>
      </c>
      <c r="X1489" s="17" t="s">
        <v>34</v>
      </c>
      <c r="Z1489" t="s">
        <v>1668</v>
      </c>
      <c r="AA1489">
        <v>401</v>
      </c>
      <c r="AB1489">
        <v>59</v>
      </c>
    </row>
    <row r="1490" spans="1:28" x14ac:dyDescent="0.25">
      <c r="A1490" t="s">
        <v>3155</v>
      </c>
      <c r="B1490" t="s">
        <v>3156</v>
      </c>
      <c r="C1490" s="17">
        <v>44662</v>
      </c>
      <c r="D1490" s="7">
        <v>387824</v>
      </c>
      <c r="E1490" t="s">
        <v>29</v>
      </c>
      <c r="F1490" t="s">
        <v>30</v>
      </c>
      <c r="G1490" s="7">
        <v>387824</v>
      </c>
      <c r="H1490" s="7">
        <v>178420</v>
      </c>
      <c r="I1490" s="12">
        <f>H1490/G1490*100</f>
        <v>46.005404513387518</v>
      </c>
      <c r="J1490" s="12">
        <f t="shared" si="23"/>
        <v>3.6720091582121981</v>
      </c>
      <c r="K1490" s="7">
        <v>356832</v>
      </c>
      <c r="L1490" s="7">
        <v>54906</v>
      </c>
      <c r="M1490" s="7">
        <f>G1490-L1490</f>
        <v>332918</v>
      </c>
      <c r="N1490" s="7">
        <v>194790.96875</v>
      </c>
      <c r="O1490" s="22">
        <f>M1490/N1490</f>
        <v>1.709103877537957</v>
      </c>
      <c r="P1490" s="27">
        <v>2266</v>
      </c>
      <c r="Q1490" s="32">
        <f>M1490/P1490</f>
        <v>146.91879964695499</v>
      </c>
      <c r="R1490" s="37" t="s">
        <v>3126</v>
      </c>
      <c r="S1490" s="42">
        <f>ABS(O2306-O1490)*100</f>
        <v>33.074708749158255</v>
      </c>
      <c r="T1490" t="s">
        <v>168</v>
      </c>
      <c r="V1490" s="7">
        <v>49500</v>
      </c>
      <c r="W1490" t="s">
        <v>33</v>
      </c>
      <c r="X1490" s="17" t="s">
        <v>34</v>
      </c>
      <c r="Z1490" t="s">
        <v>1668</v>
      </c>
      <c r="AA1490">
        <v>401</v>
      </c>
      <c r="AB1490">
        <v>56</v>
      </c>
    </row>
    <row r="1491" spans="1:28" x14ac:dyDescent="0.25">
      <c r="A1491" t="s">
        <v>3157</v>
      </c>
      <c r="B1491" t="s">
        <v>3158</v>
      </c>
      <c r="C1491" s="17">
        <v>44753</v>
      </c>
      <c r="D1491" s="7">
        <v>440000</v>
      </c>
      <c r="E1491" t="s">
        <v>29</v>
      </c>
      <c r="F1491" t="s">
        <v>30</v>
      </c>
      <c r="G1491" s="7">
        <v>440000</v>
      </c>
      <c r="H1491" s="7">
        <v>207960</v>
      </c>
      <c r="I1491" s="12">
        <f>H1491/G1491*100</f>
        <v>47.263636363636365</v>
      </c>
      <c r="J1491" s="12">
        <f t="shared" si="23"/>
        <v>2.4137773079633504</v>
      </c>
      <c r="K1491" s="7">
        <v>415912</v>
      </c>
      <c r="L1491" s="7">
        <v>53906</v>
      </c>
      <c r="M1491" s="7">
        <f>G1491-L1491</f>
        <v>386094</v>
      </c>
      <c r="N1491" s="7">
        <v>233552.265625</v>
      </c>
      <c r="O1491" s="22">
        <f>M1491/N1491</f>
        <v>1.6531374635428566</v>
      </c>
      <c r="P1491" s="27">
        <v>2429</v>
      </c>
      <c r="Q1491" s="32">
        <f>M1491/P1491</f>
        <v>158.95183202964182</v>
      </c>
      <c r="R1491" s="37" t="s">
        <v>3126</v>
      </c>
      <c r="S1491" s="42">
        <f>ABS(O2306-O1491)*100</f>
        <v>27.478067349648217</v>
      </c>
      <c r="T1491" t="s">
        <v>32</v>
      </c>
      <c r="V1491" s="7">
        <v>49500</v>
      </c>
      <c r="W1491" t="s">
        <v>33</v>
      </c>
      <c r="X1491" s="17" t="s">
        <v>34</v>
      </c>
      <c r="Z1491" t="s">
        <v>1668</v>
      </c>
      <c r="AA1491">
        <v>401</v>
      </c>
      <c r="AB1491">
        <v>58</v>
      </c>
    </row>
    <row r="1492" spans="1:28" x14ac:dyDescent="0.25">
      <c r="A1492" t="s">
        <v>3157</v>
      </c>
      <c r="B1492" t="s">
        <v>3158</v>
      </c>
      <c r="C1492" s="17">
        <v>44384</v>
      </c>
      <c r="D1492" s="7">
        <v>401000</v>
      </c>
      <c r="E1492" t="s">
        <v>29</v>
      </c>
      <c r="F1492" t="s">
        <v>30</v>
      </c>
      <c r="G1492" s="7">
        <v>401000</v>
      </c>
      <c r="H1492" s="7">
        <v>207960</v>
      </c>
      <c r="I1492" s="12">
        <f>H1492/G1492*100</f>
        <v>51.860349127182047</v>
      </c>
      <c r="J1492" s="12">
        <f t="shared" si="23"/>
        <v>2.1829354555823315</v>
      </c>
      <c r="K1492" s="7">
        <v>415912</v>
      </c>
      <c r="L1492" s="7">
        <v>53906</v>
      </c>
      <c r="M1492" s="7">
        <f>G1492-L1492</f>
        <v>347094</v>
      </c>
      <c r="N1492" s="7">
        <v>233552.265625</v>
      </c>
      <c r="O1492" s="22">
        <f>M1492/N1492</f>
        <v>1.4861512863990227</v>
      </c>
      <c r="P1492" s="27">
        <v>2429</v>
      </c>
      <c r="Q1492" s="32">
        <f>M1492/P1492</f>
        <v>142.89584191025114</v>
      </c>
      <c r="R1492" s="37" t="s">
        <v>3126</v>
      </c>
      <c r="S1492" s="42">
        <f>ABS(O2306-O1492)*100</f>
        <v>10.779449635264825</v>
      </c>
      <c r="T1492" t="s">
        <v>32</v>
      </c>
      <c r="V1492" s="7">
        <v>49500</v>
      </c>
      <c r="W1492" t="s">
        <v>33</v>
      </c>
      <c r="X1492" s="17" t="s">
        <v>34</v>
      </c>
      <c r="Z1492" t="s">
        <v>1668</v>
      </c>
      <c r="AA1492">
        <v>401</v>
      </c>
      <c r="AB1492">
        <v>58</v>
      </c>
    </row>
    <row r="1493" spans="1:28" x14ac:dyDescent="0.25">
      <c r="A1493" t="s">
        <v>3159</v>
      </c>
      <c r="B1493" t="s">
        <v>3160</v>
      </c>
      <c r="C1493" s="17">
        <v>44484</v>
      </c>
      <c r="D1493" s="7">
        <v>340000</v>
      </c>
      <c r="E1493" t="s">
        <v>29</v>
      </c>
      <c r="F1493" t="s">
        <v>30</v>
      </c>
      <c r="G1493" s="7">
        <v>340000</v>
      </c>
      <c r="H1493" s="7">
        <v>182680</v>
      </c>
      <c r="I1493" s="12">
        <f>H1493/G1493*100</f>
        <v>53.72941176470588</v>
      </c>
      <c r="J1493" s="12">
        <f t="shared" si="23"/>
        <v>4.0519980931061639</v>
      </c>
      <c r="K1493" s="7">
        <v>365354</v>
      </c>
      <c r="L1493" s="7">
        <v>58308</v>
      </c>
      <c r="M1493" s="7">
        <f>G1493-L1493</f>
        <v>281692</v>
      </c>
      <c r="N1493" s="7">
        <v>198094.1875</v>
      </c>
      <c r="O1493" s="22">
        <f>M1493/N1493</f>
        <v>1.4220104262271704</v>
      </c>
      <c r="P1493" s="27">
        <v>1906</v>
      </c>
      <c r="Q1493" s="32">
        <f>M1493/P1493</f>
        <v>147.79223504721932</v>
      </c>
      <c r="R1493" s="37" t="s">
        <v>3126</v>
      </c>
      <c r="S1493" s="42">
        <f>ABS(O2306-O1493)*100</f>
        <v>4.3653636180795985</v>
      </c>
      <c r="T1493" t="s">
        <v>32</v>
      </c>
      <c r="V1493" s="7">
        <v>49500</v>
      </c>
      <c r="W1493" t="s">
        <v>33</v>
      </c>
      <c r="X1493" s="17" t="s">
        <v>34</v>
      </c>
      <c r="Z1493" t="s">
        <v>1668</v>
      </c>
      <c r="AA1493">
        <v>401</v>
      </c>
      <c r="AB1493">
        <v>64</v>
      </c>
    </row>
    <row r="1494" spans="1:28" x14ac:dyDescent="0.25">
      <c r="A1494" t="s">
        <v>3161</v>
      </c>
      <c r="B1494" t="s">
        <v>3162</v>
      </c>
      <c r="C1494" s="17">
        <v>44600</v>
      </c>
      <c r="D1494" s="7">
        <v>270000</v>
      </c>
      <c r="E1494" t="s">
        <v>29</v>
      </c>
      <c r="F1494" t="s">
        <v>30</v>
      </c>
      <c r="G1494" s="7">
        <v>270000</v>
      </c>
      <c r="H1494" s="7">
        <v>147260</v>
      </c>
      <c r="I1494" s="12">
        <f>H1494/G1494*100</f>
        <v>54.540740740740745</v>
      </c>
      <c r="J1494" s="12">
        <f t="shared" si="23"/>
        <v>4.8633270691410289</v>
      </c>
      <c r="K1494" s="7">
        <v>294511</v>
      </c>
      <c r="L1494" s="7">
        <v>55506</v>
      </c>
      <c r="M1494" s="7">
        <f>G1494-L1494</f>
        <v>214494</v>
      </c>
      <c r="N1494" s="7">
        <v>154196.78125</v>
      </c>
      <c r="O1494" s="22">
        <f>M1494/N1494</f>
        <v>1.3910407095478849</v>
      </c>
      <c r="P1494" s="27">
        <v>1560</v>
      </c>
      <c r="Q1494" s="32">
        <f>M1494/P1494</f>
        <v>137.49615384615385</v>
      </c>
      <c r="R1494" s="37" t="s">
        <v>3126</v>
      </c>
      <c r="S1494" s="42">
        <f>ABS(O2306-O1494)*100</f>
        <v>1.2683919501510488</v>
      </c>
      <c r="T1494" t="s">
        <v>496</v>
      </c>
      <c r="V1494" s="7">
        <v>49500</v>
      </c>
      <c r="W1494" t="s">
        <v>33</v>
      </c>
      <c r="X1494" s="17" t="s">
        <v>34</v>
      </c>
      <c r="Z1494" t="s">
        <v>1668</v>
      </c>
      <c r="AA1494">
        <v>401</v>
      </c>
      <c r="AB1494">
        <v>62</v>
      </c>
    </row>
    <row r="1495" spans="1:28" x14ac:dyDescent="0.25">
      <c r="A1495" t="s">
        <v>3163</v>
      </c>
      <c r="B1495" t="s">
        <v>3164</v>
      </c>
      <c r="C1495" s="17">
        <v>44539</v>
      </c>
      <c r="D1495" s="7">
        <v>218000</v>
      </c>
      <c r="E1495" t="s">
        <v>29</v>
      </c>
      <c r="F1495" t="s">
        <v>30</v>
      </c>
      <c r="G1495" s="7">
        <v>218000</v>
      </c>
      <c r="H1495" s="7">
        <v>113040</v>
      </c>
      <c r="I1495" s="12">
        <f>H1495/G1495*100</f>
        <v>51.853211009174316</v>
      </c>
      <c r="J1495" s="12">
        <f t="shared" si="23"/>
        <v>2.1757973375746005</v>
      </c>
      <c r="K1495" s="7">
        <v>226087</v>
      </c>
      <c r="L1495" s="7">
        <v>55522</v>
      </c>
      <c r="M1495" s="7">
        <f>G1495-L1495</f>
        <v>162478</v>
      </c>
      <c r="N1495" s="7">
        <v>110041.9375</v>
      </c>
      <c r="O1495" s="22">
        <f>M1495/N1495</f>
        <v>1.4765098079084622</v>
      </c>
      <c r="P1495" s="27">
        <v>1784</v>
      </c>
      <c r="Q1495" s="32">
        <f>M1495/P1495</f>
        <v>91.075112107623312</v>
      </c>
      <c r="R1495" s="37" t="s">
        <v>3126</v>
      </c>
      <c r="S1495" s="42">
        <f>ABS(O2306-O1495)*100</f>
        <v>9.8153017862087744</v>
      </c>
      <c r="T1495" t="s">
        <v>168</v>
      </c>
      <c r="V1495" s="7">
        <v>49500</v>
      </c>
      <c r="W1495" t="s">
        <v>33</v>
      </c>
      <c r="X1495" s="17" t="s">
        <v>34</v>
      </c>
      <c r="Z1495" t="s">
        <v>1668</v>
      </c>
      <c r="AA1495">
        <v>401</v>
      </c>
      <c r="AB1495">
        <v>43</v>
      </c>
    </row>
    <row r="1496" spans="1:28" x14ac:dyDescent="0.25">
      <c r="A1496" t="s">
        <v>3165</v>
      </c>
      <c r="B1496" t="s">
        <v>3166</v>
      </c>
      <c r="C1496" s="17">
        <v>44866</v>
      </c>
      <c r="D1496" s="7">
        <v>307000</v>
      </c>
      <c r="E1496" t="s">
        <v>29</v>
      </c>
      <c r="F1496" t="s">
        <v>30</v>
      </c>
      <c r="G1496" s="7">
        <v>307000</v>
      </c>
      <c r="H1496" s="7">
        <v>153940</v>
      </c>
      <c r="I1496" s="12">
        <f>H1496/G1496*100</f>
        <v>50.143322475570031</v>
      </c>
      <c r="J1496" s="12">
        <f t="shared" si="23"/>
        <v>0.46590880397031498</v>
      </c>
      <c r="K1496" s="7">
        <v>307888</v>
      </c>
      <c r="L1496" s="7">
        <v>55026</v>
      </c>
      <c r="M1496" s="7">
        <f>G1496-L1496</f>
        <v>251974</v>
      </c>
      <c r="N1496" s="7">
        <v>163136.78125</v>
      </c>
      <c r="O1496" s="22">
        <f>M1496/N1496</f>
        <v>1.5445566479202555</v>
      </c>
      <c r="P1496" s="27">
        <v>1560</v>
      </c>
      <c r="Q1496" s="32">
        <f>M1496/P1496</f>
        <v>161.52179487179487</v>
      </c>
      <c r="R1496" s="37" t="s">
        <v>3126</v>
      </c>
      <c r="S1496" s="42">
        <f>ABS(O2306-O1496)*100</f>
        <v>16.619985787388103</v>
      </c>
      <c r="T1496" t="s">
        <v>496</v>
      </c>
      <c r="V1496" s="7">
        <v>49500</v>
      </c>
      <c r="W1496" t="s">
        <v>33</v>
      </c>
      <c r="X1496" s="17" t="s">
        <v>34</v>
      </c>
      <c r="Z1496" t="s">
        <v>1668</v>
      </c>
      <c r="AA1496">
        <v>401</v>
      </c>
      <c r="AB1496">
        <v>62</v>
      </c>
    </row>
    <row r="1497" spans="1:28" x14ac:dyDescent="0.25">
      <c r="A1497" t="s">
        <v>3167</v>
      </c>
      <c r="B1497" t="s">
        <v>3168</v>
      </c>
      <c r="C1497" s="17">
        <v>44539</v>
      </c>
      <c r="D1497" s="7">
        <v>115000</v>
      </c>
      <c r="E1497" t="s">
        <v>29</v>
      </c>
      <c r="F1497" t="s">
        <v>30</v>
      </c>
      <c r="G1497" s="7">
        <v>115000</v>
      </c>
      <c r="H1497" s="7">
        <v>54750</v>
      </c>
      <c r="I1497" s="12">
        <f>H1497/G1497*100</f>
        <v>47.608695652173914</v>
      </c>
      <c r="J1497" s="12">
        <f t="shared" si="23"/>
        <v>2.0687180194258019</v>
      </c>
      <c r="K1497" s="7">
        <v>109500</v>
      </c>
      <c r="L1497" s="7">
        <v>50380</v>
      </c>
      <c r="M1497" s="7">
        <f>G1497-L1497</f>
        <v>64620</v>
      </c>
      <c r="N1497" s="7">
        <v>38141.93359375</v>
      </c>
      <c r="O1497" s="22">
        <f>M1497/N1497</f>
        <v>1.6941983248219157</v>
      </c>
      <c r="P1497" s="27">
        <v>640</v>
      </c>
      <c r="Q1497" s="32">
        <f>M1497/P1497</f>
        <v>100.96875</v>
      </c>
      <c r="R1497" s="37" t="s">
        <v>3126</v>
      </c>
      <c r="S1497" s="42">
        <f>ABS(O2306-O1497)*100</f>
        <v>31.584153477554121</v>
      </c>
      <c r="T1497" t="s">
        <v>168</v>
      </c>
      <c r="V1497" s="7">
        <v>49500</v>
      </c>
      <c r="W1497" t="s">
        <v>33</v>
      </c>
      <c r="X1497" s="17" t="s">
        <v>34</v>
      </c>
      <c r="Z1497" t="s">
        <v>1668</v>
      </c>
      <c r="AA1497">
        <v>401</v>
      </c>
      <c r="AB1497">
        <v>45</v>
      </c>
    </row>
    <row r="1498" spans="1:28" x14ac:dyDescent="0.25">
      <c r="A1498" t="s">
        <v>3169</v>
      </c>
      <c r="B1498" t="s">
        <v>3170</v>
      </c>
      <c r="C1498" s="17">
        <v>45009</v>
      </c>
      <c r="D1498" s="7">
        <v>397000</v>
      </c>
      <c r="E1498" t="s">
        <v>29</v>
      </c>
      <c r="F1498" t="s">
        <v>30</v>
      </c>
      <c r="G1498" s="7">
        <v>397000</v>
      </c>
      <c r="H1498" s="7">
        <v>158980</v>
      </c>
      <c r="I1498" s="12">
        <f>H1498/G1498*100</f>
        <v>40.045340050377831</v>
      </c>
      <c r="J1498" s="12">
        <f t="shared" si="23"/>
        <v>9.6320736212218847</v>
      </c>
      <c r="K1498" s="7">
        <v>317953</v>
      </c>
      <c r="L1498" s="7">
        <v>59966</v>
      </c>
      <c r="M1498" s="7">
        <f>G1498-L1498</f>
        <v>337034</v>
      </c>
      <c r="N1498" s="7">
        <v>186947.09375</v>
      </c>
      <c r="O1498" s="22">
        <f>M1498/N1498</f>
        <v>1.8028309145618906</v>
      </c>
      <c r="P1498" s="27">
        <v>2323</v>
      </c>
      <c r="Q1498" s="32">
        <f>M1498/P1498</f>
        <v>145.08566508824796</v>
      </c>
      <c r="R1498" s="37" t="s">
        <v>3171</v>
      </c>
      <c r="S1498" s="42">
        <f>ABS(O2306-O1498)*100</f>
        <v>42.447412451551614</v>
      </c>
      <c r="T1498" t="s">
        <v>32</v>
      </c>
      <c r="V1498" s="7">
        <v>54500</v>
      </c>
      <c r="W1498" t="s">
        <v>33</v>
      </c>
      <c r="X1498" s="17" t="s">
        <v>34</v>
      </c>
      <c r="Z1498" t="s">
        <v>1668</v>
      </c>
      <c r="AA1498">
        <v>401</v>
      </c>
      <c r="AB1498">
        <v>50</v>
      </c>
    </row>
    <row r="1499" spans="1:28" x14ac:dyDescent="0.25">
      <c r="A1499" t="s">
        <v>3172</v>
      </c>
      <c r="B1499" t="s">
        <v>3173</v>
      </c>
      <c r="C1499" s="17">
        <v>44984</v>
      </c>
      <c r="D1499" s="7">
        <v>240000</v>
      </c>
      <c r="E1499" t="s">
        <v>29</v>
      </c>
      <c r="F1499" t="s">
        <v>30</v>
      </c>
      <c r="G1499" s="7">
        <v>240000</v>
      </c>
      <c r="H1499" s="7">
        <v>162830</v>
      </c>
      <c r="I1499" s="12">
        <f>H1499/G1499*100</f>
        <v>67.845833333333331</v>
      </c>
      <c r="J1499" s="12">
        <f t="shared" si="23"/>
        <v>18.168419661733616</v>
      </c>
      <c r="K1499" s="7">
        <v>325650</v>
      </c>
      <c r="L1499" s="7">
        <v>60026</v>
      </c>
      <c r="M1499" s="7">
        <f>G1499-L1499</f>
        <v>179974</v>
      </c>
      <c r="N1499" s="7">
        <v>192481.15625</v>
      </c>
      <c r="O1499" s="22">
        <f>M1499/N1499</f>
        <v>0.93502139901032522</v>
      </c>
      <c r="P1499" s="27">
        <v>2201</v>
      </c>
      <c r="Q1499" s="32">
        <f>M1499/P1499</f>
        <v>81.769195820081777</v>
      </c>
      <c r="R1499" s="37" t="s">
        <v>3171</v>
      </c>
      <c r="S1499" s="42">
        <f>ABS(O2306-O1499)*100</f>
        <v>44.333539103604927</v>
      </c>
      <c r="T1499" t="s">
        <v>74</v>
      </c>
      <c r="V1499" s="7">
        <v>54500</v>
      </c>
      <c r="W1499" t="s">
        <v>33</v>
      </c>
      <c r="X1499" s="17" t="s">
        <v>34</v>
      </c>
      <c r="Z1499" t="s">
        <v>1668</v>
      </c>
      <c r="AA1499">
        <v>401</v>
      </c>
      <c r="AB1499">
        <v>53</v>
      </c>
    </row>
    <row r="1500" spans="1:28" x14ac:dyDescent="0.25">
      <c r="A1500" t="s">
        <v>3174</v>
      </c>
      <c r="B1500" t="s">
        <v>3175</v>
      </c>
      <c r="C1500" s="17">
        <v>44516</v>
      </c>
      <c r="D1500" s="7">
        <v>310000</v>
      </c>
      <c r="E1500" t="s">
        <v>29</v>
      </c>
      <c r="F1500" t="s">
        <v>30</v>
      </c>
      <c r="G1500" s="7">
        <v>310000</v>
      </c>
      <c r="H1500" s="7">
        <v>162450</v>
      </c>
      <c r="I1500" s="12">
        <f>H1500/G1500*100</f>
        <v>52.403225806451616</v>
      </c>
      <c r="J1500" s="12">
        <f t="shared" si="23"/>
        <v>2.7258121348518998</v>
      </c>
      <c r="K1500" s="7">
        <v>324899</v>
      </c>
      <c r="L1500" s="7">
        <v>61215</v>
      </c>
      <c r="M1500" s="7">
        <f>G1500-L1500</f>
        <v>248785</v>
      </c>
      <c r="N1500" s="7">
        <v>191075.359375</v>
      </c>
      <c r="O1500" s="22">
        <f>M1500/N1500</f>
        <v>1.3020255506192215</v>
      </c>
      <c r="P1500" s="27">
        <v>2229</v>
      </c>
      <c r="Q1500" s="32">
        <f>M1500/P1500</f>
        <v>111.61283086585912</v>
      </c>
      <c r="R1500" s="37" t="s">
        <v>3171</v>
      </c>
      <c r="S1500" s="42">
        <f>ABS(O2306-O1500)*100</f>
        <v>7.6331239427152919</v>
      </c>
      <c r="T1500" t="s">
        <v>32</v>
      </c>
      <c r="V1500" s="7">
        <v>54500</v>
      </c>
      <c r="W1500" t="s">
        <v>33</v>
      </c>
      <c r="X1500" s="17" t="s">
        <v>34</v>
      </c>
      <c r="Z1500" t="s">
        <v>1668</v>
      </c>
      <c r="AA1500">
        <v>401</v>
      </c>
      <c r="AB1500">
        <v>53</v>
      </c>
    </row>
    <row r="1501" spans="1:28" x14ac:dyDescent="0.25">
      <c r="A1501" t="s">
        <v>3176</v>
      </c>
      <c r="B1501" t="s">
        <v>3177</v>
      </c>
      <c r="C1501" s="17">
        <v>44705</v>
      </c>
      <c r="D1501" s="7">
        <v>325000</v>
      </c>
      <c r="E1501" t="s">
        <v>29</v>
      </c>
      <c r="F1501" t="s">
        <v>30</v>
      </c>
      <c r="G1501" s="7">
        <v>325000</v>
      </c>
      <c r="H1501" s="7">
        <v>162650</v>
      </c>
      <c r="I1501" s="12">
        <f>H1501/G1501*100</f>
        <v>50.04615384615385</v>
      </c>
      <c r="J1501" s="12">
        <f t="shared" si="23"/>
        <v>0.36874017455413366</v>
      </c>
      <c r="K1501" s="7">
        <v>325299</v>
      </c>
      <c r="L1501" s="7">
        <v>58704</v>
      </c>
      <c r="M1501" s="7">
        <f>G1501-L1501</f>
        <v>266296</v>
      </c>
      <c r="N1501" s="7">
        <v>193184.78125</v>
      </c>
      <c r="O1501" s="22">
        <f>M1501/N1501</f>
        <v>1.3784522687394662</v>
      </c>
      <c r="P1501" s="27">
        <v>2155</v>
      </c>
      <c r="Q1501" s="32">
        <f>M1501/P1501</f>
        <v>123.57122969837587</v>
      </c>
      <c r="R1501" s="37" t="s">
        <v>3171</v>
      </c>
      <c r="S1501" s="42">
        <f>ABS(O2306-O1501)*100</f>
        <v>9.5478693091788358E-3</v>
      </c>
      <c r="T1501" t="s">
        <v>74</v>
      </c>
      <c r="V1501" s="7">
        <v>54500</v>
      </c>
      <c r="W1501" t="s">
        <v>33</v>
      </c>
      <c r="X1501" s="17" t="s">
        <v>34</v>
      </c>
      <c r="Z1501" t="s">
        <v>1668</v>
      </c>
      <c r="AA1501">
        <v>401</v>
      </c>
      <c r="AB1501">
        <v>53</v>
      </c>
    </row>
    <row r="1502" spans="1:28" x14ac:dyDescent="0.25">
      <c r="A1502" t="s">
        <v>3178</v>
      </c>
      <c r="B1502" t="s">
        <v>3179</v>
      </c>
      <c r="C1502" s="17">
        <v>44634</v>
      </c>
      <c r="D1502" s="7">
        <v>342000</v>
      </c>
      <c r="E1502" t="s">
        <v>29</v>
      </c>
      <c r="F1502" t="s">
        <v>30</v>
      </c>
      <c r="G1502" s="7">
        <v>342000</v>
      </c>
      <c r="H1502" s="7">
        <v>163110</v>
      </c>
      <c r="I1502" s="12">
        <f>H1502/G1502*100</f>
        <v>47.692982456140349</v>
      </c>
      <c r="J1502" s="12">
        <f t="shared" si="23"/>
        <v>1.9844312154593666</v>
      </c>
      <c r="K1502" s="7">
        <v>326225</v>
      </c>
      <c r="L1502" s="7">
        <v>59966</v>
      </c>
      <c r="M1502" s="7">
        <f>G1502-L1502</f>
        <v>282034</v>
      </c>
      <c r="N1502" s="7">
        <v>192941.296875</v>
      </c>
      <c r="O1502" s="22">
        <f>M1502/N1502</f>
        <v>1.4617606731581165</v>
      </c>
      <c r="P1502" s="27">
        <v>2134</v>
      </c>
      <c r="Q1502" s="32">
        <f>M1502/P1502</f>
        <v>132.16213683223992</v>
      </c>
      <c r="R1502" s="37" t="s">
        <v>3171</v>
      </c>
      <c r="S1502" s="42">
        <f>ABS(O2306-O1502)*100</f>
        <v>8.3403883111742072</v>
      </c>
      <c r="T1502" t="s">
        <v>74</v>
      </c>
      <c r="V1502" s="7">
        <v>54500</v>
      </c>
      <c r="W1502" t="s">
        <v>33</v>
      </c>
      <c r="X1502" s="17" t="s">
        <v>34</v>
      </c>
      <c r="Z1502" t="s">
        <v>1668</v>
      </c>
      <c r="AA1502">
        <v>401</v>
      </c>
      <c r="AB1502">
        <v>53</v>
      </c>
    </row>
    <row r="1503" spans="1:28" x14ac:dyDescent="0.25">
      <c r="A1503" t="s">
        <v>3180</v>
      </c>
      <c r="B1503" t="s">
        <v>3181</v>
      </c>
      <c r="C1503" s="17">
        <v>44424</v>
      </c>
      <c r="D1503" s="7">
        <v>389000</v>
      </c>
      <c r="E1503" t="s">
        <v>29</v>
      </c>
      <c r="F1503" t="s">
        <v>30</v>
      </c>
      <c r="G1503" s="7">
        <v>389000</v>
      </c>
      <c r="H1503" s="7">
        <v>180220</v>
      </c>
      <c r="I1503" s="12">
        <f>H1503/G1503*100</f>
        <v>46.329048843187657</v>
      </c>
      <c r="J1503" s="12">
        <f t="shared" si="23"/>
        <v>3.3483648284120591</v>
      </c>
      <c r="K1503" s="7">
        <v>360443</v>
      </c>
      <c r="L1503" s="7">
        <v>57570</v>
      </c>
      <c r="M1503" s="7">
        <f>G1503-L1503</f>
        <v>331430</v>
      </c>
      <c r="N1503" s="7">
        <v>219473.1875</v>
      </c>
      <c r="O1503" s="22">
        <f>M1503/N1503</f>
        <v>1.51011612751102</v>
      </c>
      <c r="P1503" s="27">
        <v>3014</v>
      </c>
      <c r="Q1503" s="32">
        <f>M1503/P1503</f>
        <v>109.96350364963503</v>
      </c>
      <c r="R1503" s="37" t="s">
        <v>3171</v>
      </c>
      <c r="S1503" s="42">
        <f>ABS(O2306-O1503)*100</f>
        <v>13.175933746464551</v>
      </c>
      <c r="T1503" t="s">
        <v>32</v>
      </c>
      <c r="V1503" s="7">
        <v>54500</v>
      </c>
      <c r="W1503" t="s">
        <v>33</v>
      </c>
      <c r="X1503" s="17" t="s">
        <v>34</v>
      </c>
      <c r="Z1503" t="s">
        <v>1668</v>
      </c>
      <c r="AA1503">
        <v>401</v>
      </c>
      <c r="AB1503">
        <v>50</v>
      </c>
    </row>
    <row r="1504" spans="1:28" x14ac:dyDescent="0.25">
      <c r="A1504" t="s">
        <v>3182</v>
      </c>
      <c r="B1504" t="s">
        <v>3183</v>
      </c>
      <c r="C1504" s="17">
        <v>44398</v>
      </c>
      <c r="D1504" s="7">
        <v>348000</v>
      </c>
      <c r="E1504" t="s">
        <v>29</v>
      </c>
      <c r="F1504" t="s">
        <v>30</v>
      </c>
      <c r="G1504" s="7">
        <v>348000</v>
      </c>
      <c r="H1504" s="7">
        <v>168630</v>
      </c>
      <c r="I1504" s="12">
        <f>H1504/G1504*100</f>
        <v>48.456896551724135</v>
      </c>
      <c r="J1504" s="12">
        <f t="shared" si="23"/>
        <v>1.2205171198755806</v>
      </c>
      <c r="K1504" s="7">
        <v>337264</v>
      </c>
      <c r="L1504" s="7">
        <v>60026</v>
      </c>
      <c r="M1504" s="7">
        <f>G1504-L1504</f>
        <v>287974</v>
      </c>
      <c r="N1504" s="7">
        <v>200897.09375</v>
      </c>
      <c r="O1504" s="22">
        <f>M1504/N1504</f>
        <v>1.4334403481135476</v>
      </c>
      <c r="P1504" s="27">
        <v>2471</v>
      </c>
      <c r="Q1504" s="32">
        <f>M1504/P1504</f>
        <v>116.54148118170781</v>
      </c>
      <c r="R1504" s="37" t="s">
        <v>3171</v>
      </c>
      <c r="S1504" s="42">
        <f>ABS(O2306-O1504)*100</f>
        <v>5.5083558067173133</v>
      </c>
      <c r="T1504" t="s">
        <v>32</v>
      </c>
      <c r="V1504" s="7">
        <v>54500</v>
      </c>
      <c r="W1504" t="s">
        <v>33</v>
      </c>
      <c r="X1504" s="17" t="s">
        <v>34</v>
      </c>
      <c r="Z1504" t="s">
        <v>1668</v>
      </c>
      <c r="AA1504">
        <v>401</v>
      </c>
      <c r="AB1504">
        <v>53</v>
      </c>
    </row>
    <row r="1505" spans="1:28" x14ac:dyDescent="0.25">
      <c r="A1505" t="s">
        <v>3184</v>
      </c>
      <c r="B1505" t="s">
        <v>3185</v>
      </c>
      <c r="C1505" s="17">
        <v>44497</v>
      </c>
      <c r="D1505" s="7">
        <v>265000</v>
      </c>
      <c r="E1505" t="s">
        <v>29</v>
      </c>
      <c r="F1505" t="s">
        <v>30</v>
      </c>
      <c r="G1505" s="7">
        <v>265000</v>
      </c>
      <c r="H1505" s="7">
        <v>128410</v>
      </c>
      <c r="I1505" s="12">
        <f>H1505/G1505*100</f>
        <v>48.456603773584902</v>
      </c>
      <c r="J1505" s="12">
        <f t="shared" si="23"/>
        <v>1.2208098980148137</v>
      </c>
      <c r="K1505" s="7">
        <v>256815</v>
      </c>
      <c r="L1505" s="7">
        <v>60891</v>
      </c>
      <c r="M1505" s="7">
        <f>G1505-L1505</f>
        <v>204109</v>
      </c>
      <c r="N1505" s="7">
        <v>141973.90625</v>
      </c>
      <c r="O1505" s="22">
        <f>M1505/N1505</f>
        <v>1.4376515050631002</v>
      </c>
      <c r="P1505" s="27">
        <v>1386</v>
      </c>
      <c r="Q1505" s="32">
        <f>M1505/P1505</f>
        <v>147.26479076479077</v>
      </c>
      <c r="R1505" s="37" t="s">
        <v>3171</v>
      </c>
      <c r="S1505" s="42">
        <f>ABS(O2306-O1505)*100</f>
        <v>5.9294715016725785</v>
      </c>
      <c r="T1505" t="s">
        <v>74</v>
      </c>
      <c r="V1505" s="7">
        <v>54500</v>
      </c>
      <c r="W1505" t="s">
        <v>33</v>
      </c>
      <c r="X1505" s="17" t="s">
        <v>34</v>
      </c>
      <c r="Z1505" t="s">
        <v>1668</v>
      </c>
      <c r="AA1505">
        <v>401</v>
      </c>
      <c r="AB1505">
        <v>53</v>
      </c>
    </row>
    <row r="1506" spans="1:28" x14ac:dyDescent="0.25">
      <c r="A1506" t="s">
        <v>3186</v>
      </c>
      <c r="B1506" t="s">
        <v>3187</v>
      </c>
      <c r="C1506" s="17">
        <v>44294</v>
      </c>
      <c r="D1506" s="7">
        <v>290000</v>
      </c>
      <c r="E1506" t="s">
        <v>29</v>
      </c>
      <c r="F1506" t="s">
        <v>30</v>
      </c>
      <c r="G1506" s="7">
        <v>290000</v>
      </c>
      <c r="H1506" s="7">
        <v>165590</v>
      </c>
      <c r="I1506" s="12">
        <f>H1506/G1506*100</f>
        <v>57.099999999999994</v>
      </c>
      <c r="J1506" s="12">
        <f t="shared" si="23"/>
        <v>7.4225863284002784</v>
      </c>
      <c r="K1506" s="7">
        <v>331171</v>
      </c>
      <c r="L1506" s="7">
        <v>60026</v>
      </c>
      <c r="M1506" s="7">
        <f>G1506-L1506</f>
        <v>229974</v>
      </c>
      <c r="N1506" s="7">
        <v>196481.890625</v>
      </c>
      <c r="O1506" s="22">
        <f>M1506/N1506</f>
        <v>1.1704590141537377</v>
      </c>
      <c r="P1506" s="27">
        <v>2234</v>
      </c>
      <c r="Q1506" s="32">
        <f>M1506/P1506</f>
        <v>102.94270367054611</v>
      </c>
      <c r="R1506" s="37" t="s">
        <v>3171</v>
      </c>
      <c r="S1506" s="42">
        <f>ABS(O2306-O1506)*100</f>
        <v>20.789777589263679</v>
      </c>
      <c r="T1506" t="s">
        <v>74</v>
      </c>
      <c r="V1506" s="7">
        <v>54500</v>
      </c>
      <c r="W1506" t="s">
        <v>33</v>
      </c>
      <c r="X1506" s="17" t="s">
        <v>34</v>
      </c>
      <c r="Z1506" t="s">
        <v>1668</v>
      </c>
      <c r="AA1506">
        <v>401</v>
      </c>
      <c r="AB1506">
        <v>53</v>
      </c>
    </row>
    <row r="1507" spans="1:28" x14ac:dyDescent="0.25">
      <c r="A1507" t="s">
        <v>3188</v>
      </c>
      <c r="B1507" t="s">
        <v>3189</v>
      </c>
      <c r="C1507" s="17">
        <v>44883</v>
      </c>
      <c r="D1507" s="7">
        <v>340000</v>
      </c>
      <c r="E1507" t="s">
        <v>29</v>
      </c>
      <c r="F1507" t="s">
        <v>30</v>
      </c>
      <c r="G1507" s="7">
        <v>340000</v>
      </c>
      <c r="H1507" s="7">
        <v>164760</v>
      </c>
      <c r="I1507" s="12">
        <f>H1507/G1507*100</f>
        <v>48.458823529411767</v>
      </c>
      <c r="J1507" s="12">
        <f t="shared" si="23"/>
        <v>1.2185901421879493</v>
      </c>
      <c r="K1507" s="7">
        <v>329521</v>
      </c>
      <c r="L1507" s="7">
        <v>57544</v>
      </c>
      <c r="M1507" s="7">
        <f>G1507-L1507</f>
        <v>282456</v>
      </c>
      <c r="N1507" s="7">
        <v>197084.78125</v>
      </c>
      <c r="O1507" s="22">
        <f>M1507/N1507</f>
        <v>1.4331700205796585</v>
      </c>
      <c r="P1507" s="27">
        <v>2299</v>
      </c>
      <c r="Q1507" s="32">
        <f>M1507/P1507</f>
        <v>122.86037407568509</v>
      </c>
      <c r="R1507" s="37" t="s">
        <v>3171</v>
      </c>
      <c r="S1507" s="42">
        <f>ABS(O2306-O1507)*100</f>
        <v>5.4813230533284019</v>
      </c>
      <c r="T1507" t="s">
        <v>32</v>
      </c>
      <c r="V1507" s="7">
        <v>54500</v>
      </c>
      <c r="W1507" t="s">
        <v>33</v>
      </c>
      <c r="X1507" s="17" t="s">
        <v>34</v>
      </c>
      <c r="Z1507" t="s">
        <v>1668</v>
      </c>
      <c r="AA1507">
        <v>401</v>
      </c>
      <c r="AB1507">
        <v>50</v>
      </c>
    </row>
    <row r="1508" spans="1:28" x14ac:dyDescent="0.25">
      <c r="A1508" t="s">
        <v>3190</v>
      </c>
      <c r="B1508" t="s">
        <v>3191</v>
      </c>
      <c r="C1508" s="17">
        <v>44617</v>
      </c>
      <c r="D1508" s="7">
        <v>315000</v>
      </c>
      <c r="E1508" t="s">
        <v>29</v>
      </c>
      <c r="F1508" t="s">
        <v>30</v>
      </c>
      <c r="G1508" s="7">
        <v>315000</v>
      </c>
      <c r="H1508" s="7">
        <v>166650</v>
      </c>
      <c r="I1508" s="12">
        <f>H1508/G1508*100</f>
        <v>52.904761904761912</v>
      </c>
      <c r="J1508" s="12">
        <f t="shared" si="23"/>
        <v>3.2273482331621963</v>
      </c>
      <c r="K1508" s="7">
        <v>333296</v>
      </c>
      <c r="L1508" s="7">
        <v>57597</v>
      </c>
      <c r="M1508" s="7">
        <f>G1508-L1508</f>
        <v>257403</v>
      </c>
      <c r="N1508" s="7">
        <v>199781.890625</v>
      </c>
      <c r="O1508" s="22">
        <f>M1508/N1508</f>
        <v>1.2884200824946517</v>
      </c>
      <c r="P1508" s="27">
        <v>2224</v>
      </c>
      <c r="Q1508" s="32">
        <f>M1508/P1508</f>
        <v>115.73875899280576</v>
      </c>
      <c r="R1508" s="37" t="s">
        <v>3171</v>
      </c>
      <c r="S1508" s="42">
        <f>ABS(O2306-O1508)*100</f>
        <v>8.9936707551722783</v>
      </c>
      <c r="T1508" t="s">
        <v>74</v>
      </c>
      <c r="V1508" s="7">
        <v>54500</v>
      </c>
      <c r="W1508" t="s">
        <v>33</v>
      </c>
      <c r="X1508" s="17" t="s">
        <v>34</v>
      </c>
      <c r="Z1508" t="s">
        <v>1668</v>
      </c>
      <c r="AA1508">
        <v>401</v>
      </c>
      <c r="AB1508">
        <v>53</v>
      </c>
    </row>
    <row r="1509" spans="1:28" x14ac:dyDescent="0.25">
      <c r="A1509" t="s">
        <v>3192</v>
      </c>
      <c r="B1509" t="s">
        <v>3193</v>
      </c>
      <c r="C1509" s="17">
        <v>44398</v>
      </c>
      <c r="D1509" s="7">
        <v>320000</v>
      </c>
      <c r="E1509" t="s">
        <v>29</v>
      </c>
      <c r="F1509" t="s">
        <v>30</v>
      </c>
      <c r="G1509" s="7">
        <v>320000</v>
      </c>
      <c r="H1509" s="7">
        <v>151930</v>
      </c>
      <c r="I1509" s="12">
        <f>H1509/G1509*100</f>
        <v>47.478124999999999</v>
      </c>
      <c r="J1509" s="12">
        <f t="shared" si="23"/>
        <v>2.1992886715997173</v>
      </c>
      <c r="K1509" s="7">
        <v>303866</v>
      </c>
      <c r="L1509" s="7">
        <v>57570</v>
      </c>
      <c r="M1509" s="7">
        <f>G1509-L1509</f>
        <v>262430</v>
      </c>
      <c r="N1509" s="7">
        <v>178475.359375</v>
      </c>
      <c r="O1509" s="22">
        <f>M1509/N1509</f>
        <v>1.4703990563123077</v>
      </c>
      <c r="P1509" s="27">
        <v>2299</v>
      </c>
      <c r="Q1509" s="32">
        <f>M1509/P1509</f>
        <v>114.14963027403219</v>
      </c>
      <c r="R1509" s="37" t="s">
        <v>3171</v>
      </c>
      <c r="S1509" s="42">
        <f>ABS(O2306-O1509)*100</f>
        <v>9.204226626593325</v>
      </c>
      <c r="T1509" t="s">
        <v>32</v>
      </c>
      <c r="V1509" s="7">
        <v>54500</v>
      </c>
      <c r="W1509" t="s">
        <v>33</v>
      </c>
      <c r="X1509" s="17" t="s">
        <v>34</v>
      </c>
      <c r="Z1509" t="s">
        <v>1668</v>
      </c>
      <c r="AA1509">
        <v>401</v>
      </c>
      <c r="AB1509">
        <v>50</v>
      </c>
    </row>
    <row r="1510" spans="1:28" x14ac:dyDescent="0.25">
      <c r="A1510" t="s">
        <v>3194</v>
      </c>
      <c r="B1510" t="s">
        <v>3195</v>
      </c>
      <c r="C1510" s="17">
        <v>44816</v>
      </c>
      <c r="D1510" s="7">
        <v>340000</v>
      </c>
      <c r="E1510" t="s">
        <v>29</v>
      </c>
      <c r="F1510" t="s">
        <v>30</v>
      </c>
      <c r="G1510" s="7">
        <v>340000</v>
      </c>
      <c r="H1510" s="7">
        <v>156170</v>
      </c>
      <c r="I1510" s="12">
        <f>H1510/G1510*100</f>
        <v>45.932352941176468</v>
      </c>
      <c r="J1510" s="12">
        <f t="shared" si="23"/>
        <v>3.7450607304232477</v>
      </c>
      <c r="K1510" s="7">
        <v>312346</v>
      </c>
      <c r="L1510" s="7">
        <v>60206</v>
      </c>
      <c r="M1510" s="7">
        <f>G1510-L1510</f>
        <v>279794</v>
      </c>
      <c r="N1510" s="7">
        <v>182710.140625</v>
      </c>
      <c r="O1510" s="22">
        <f>M1510/N1510</f>
        <v>1.5313545216642241</v>
      </c>
      <c r="P1510" s="27">
        <v>2368</v>
      </c>
      <c r="Q1510" s="32">
        <f>M1510/P1510</f>
        <v>118.15625</v>
      </c>
      <c r="R1510" s="37" t="s">
        <v>3171</v>
      </c>
      <c r="S1510" s="42">
        <f>ABS(O2306-O1510)*100</f>
        <v>15.299773161784969</v>
      </c>
      <c r="T1510" t="s">
        <v>32</v>
      </c>
      <c r="V1510" s="7">
        <v>54500</v>
      </c>
      <c r="W1510" t="s">
        <v>33</v>
      </c>
      <c r="X1510" s="17" t="s">
        <v>34</v>
      </c>
      <c r="Z1510" t="s">
        <v>1668</v>
      </c>
      <c r="AA1510">
        <v>401</v>
      </c>
      <c r="AB1510">
        <v>48</v>
      </c>
    </row>
    <row r="1511" spans="1:28" x14ac:dyDescent="0.25">
      <c r="A1511" t="s">
        <v>3196</v>
      </c>
      <c r="B1511" t="s">
        <v>3197</v>
      </c>
      <c r="C1511" s="17">
        <v>44428</v>
      </c>
      <c r="D1511" s="7">
        <v>292000</v>
      </c>
      <c r="E1511" t="s">
        <v>29</v>
      </c>
      <c r="F1511" t="s">
        <v>30</v>
      </c>
      <c r="G1511" s="7">
        <v>292000</v>
      </c>
      <c r="H1511" s="7">
        <v>147490</v>
      </c>
      <c r="I1511" s="12">
        <f>H1511/G1511*100</f>
        <v>50.510273972602739</v>
      </c>
      <c r="J1511" s="12">
        <f t="shared" si="23"/>
        <v>0.83286030100302355</v>
      </c>
      <c r="K1511" s="7">
        <v>294975</v>
      </c>
      <c r="L1511" s="7">
        <v>58015</v>
      </c>
      <c r="M1511" s="7">
        <f>G1511-L1511</f>
        <v>233985</v>
      </c>
      <c r="N1511" s="7">
        <v>171710.140625</v>
      </c>
      <c r="O1511" s="22">
        <f>M1511/N1511</f>
        <v>1.3626743251640734</v>
      </c>
      <c r="P1511" s="27">
        <v>2199</v>
      </c>
      <c r="Q1511" s="32">
        <f>M1511/P1511</f>
        <v>106.40518417462484</v>
      </c>
      <c r="R1511" s="37" t="s">
        <v>3171</v>
      </c>
      <c r="S1511" s="42">
        <f>ABS(O2306-O1511)*100</f>
        <v>1.5682464882301073</v>
      </c>
      <c r="T1511" t="s">
        <v>32</v>
      </c>
      <c r="V1511" s="7">
        <v>54500</v>
      </c>
      <c r="W1511" t="s">
        <v>33</v>
      </c>
      <c r="X1511" s="17" t="s">
        <v>34</v>
      </c>
      <c r="Z1511" t="s">
        <v>1668</v>
      </c>
      <c r="AA1511">
        <v>401</v>
      </c>
      <c r="AB1511">
        <v>50</v>
      </c>
    </row>
    <row r="1512" spans="1:28" x14ac:dyDescent="0.25">
      <c r="A1512" t="s">
        <v>3198</v>
      </c>
      <c r="B1512" t="s">
        <v>3199</v>
      </c>
      <c r="C1512" s="17">
        <v>44357</v>
      </c>
      <c r="D1512" s="7">
        <v>285000</v>
      </c>
      <c r="E1512" t="s">
        <v>29</v>
      </c>
      <c r="F1512" t="s">
        <v>30</v>
      </c>
      <c r="G1512" s="7">
        <v>285000</v>
      </c>
      <c r="H1512" s="7">
        <v>142040</v>
      </c>
      <c r="I1512" s="12">
        <f>H1512/G1512*100</f>
        <v>49.838596491228074</v>
      </c>
      <c r="J1512" s="12">
        <f t="shared" si="23"/>
        <v>0.16118281962835823</v>
      </c>
      <c r="K1512" s="7">
        <v>284072</v>
      </c>
      <c r="L1512" s="7">
        <v>61150</v>
      </c>
      <c r="M1512" s="7">
        <f>G1512-L1512</f>
        <v>223850</v>
      </c>
      <c r="N1512" s="7">
        <v>161537.6875</v>
      </c>
      <c r="O1512" s="22">
        <f>M1512/N1512</f>
        <v>1.3857447352649517</v>
      </c>
      <c r="P1512" s="27">
        <v>1813</v>
      </c>
      <c r="Q1512" s="32">
        <f>M1512/P1512</f>
        <v>123.46938775510205</v>
      </c>
      <c r="R1512" s="37" t="s">
        <v>3171</v>
      </c>
      <c r="S1512" s="42">
        <f>ABS(O2306-O1512)*100</f>
        <v>0.73879452185772188</v>
      </c>
      <c r="T1512" t="s">
        <v>32</v>
      </c>
      <c r="V1512" s="7">
        <v>54500</v>
      </c>
      <c r="W1512" t="s">
        <v>33</v>
      </c>
      <c r="X1512" s="17" t="s">
        <v>34</v>
      </c>
      <c r="Z1512" t="s">
        <v>1668</v>
      </c>
      <c r="AA1512">
        <v>401</v>
      </c>
      <c r="AB1512">
        <v>53</v>
      </c>
    </row>
    <row r="1513" spans="1:28" x14ac:dyDescent="0.25">
      <c r="A1513" t="s">
        <v>3200</v>
      </c>
      <c r="B1513" t="s">
        <v>3201</v>
      </c>
      <c r="C1513" s="17">
        <v>44712</v>
      </c>
      <c r="D1513" s="7">
        <v>315000</v>
      </c>
      <c r="E1513" t="s">
        <v>29</v>
      </c>
      <c r="F1513" t="s">
        <v>30</v>
      </c>
      <c r="G1513" s="7">
        <v>315000</v>
      </c>
      <c r="H1513" s="7">
        <v>156500</v>
      </c>
      <c r="I1513" s="12">
        <f>H1513/G1513*100</f>
        <v>49.682539682539684</v>
      </c>
      <c r="J1513" s="12">
        <f t="shared" si="23"/>
        <v>5.1260109399677845E-3</v>
      </c>
      <c r="K1513" s="7">
        <v>313003</v>
      </c>
      <c r="L1513" s="7">
        <v>62544</v>
      </c>
      <c r="M1513" s="7">
        <f>G1513-L1513</f>
        <v>252456</v>
      </c>
      <c r="N1513" s="7">
        <v>181492.03125</v>
      </c>
      <c r="O1513" s="22">
        <f>M1513/N1513</f>
        <v>1.391003220699256</v>
      </c>
      <c r="P1513" s="27">
        <v>2162</v>
      </c>
      <c r="Q1513" s="32">
        <f>M1513/P1513</f>
        <v>116.76965772432932</v>
      </c>
      <c r="R1513" s="37" t="s">
        <v>3171</v>
      </c>
      <c r="S1513" s="42">
        <f>ABS(O2306-O1513)*100</f>
        <v>1.2646430652881513</v>
      </c>
      <c r="T1513" t="s">
        <v>74</v>
      </c>
      <c r="V1513" s="7">
        <v>59500</v>
      </c>
      <c r="W1513" t="s">
        <v>33</v>
      </c>
      <c r="X1513" s="17" t="s">
        <v>34</v>
      </c>
      <c r="Z1513" t="s">
        <v>1668</v>
      </c>
      <c r="AA1513">
        <v>401</v>
      </c>
      <c r="AB1513">
        <v>50</v>
      </c>
    </row>
    <row r="1514" spans="1:28" x14ac:dyDescent="0.25">
      <c r="A1514" t="s">
        <v>3202</v>
      </c>
      <c r="B1514" t="s">
        <v>3203</v>
      </c>
      <c r="C1514" s="17">
        <v>44348</v>
      </c>
      <c r="D1514" s="7">
        <v>315000</v>
      </c>
      <c r="E1514" t="s">
        <v>29</v>
      </c>
      <c r="F1514" t="s">
        <v>30</v>
      </c>
      <c r="G1514" s="7">
        <v>315000</v>
      </c>
      <c r="H1514" s="7">
        <v>166520</v>
      </c>
      <c r="I1514" s="12">
        <f>H1514/G1514*100</f>
        <v>52.863492063492068</v>
      </c>
      <c r="J1514" s="12">
        <f t="shared" si="23"/>
        <v>3.1860783918923516</v>
      </c>
      <c r="K1514" s="7">
        <v>333044</v>
      </c>
      <c r="L1514" s="7">
        <v>58874</v>
      </c>
      <c r="M1514" s="7">
        <f>G1514-L1514</f>
        <v>256126</v>
      </c>
      <c r="N1514" s="7">
        <v>198673.90625</v>
      </c>
      <c r="O1514" s="22">
        <f>M1514/N1514</f>
        <v>1.2891778534706291</v>
      </c>
      <c r="P1514" s="27">
        <v>2336</v>
      </c>
      <c r="Q1514" s="32">
        <f>M1514/P1514</f>
        <v>109.64297945205479</v>
      </c>
      <c r="R1514" s="37" t="s">
        <v>3171</v>
      </c>
      <c r="S1514" s="42">
        <f>ABS(O2306-O1514)*100</f>
        <v>8.9178936575745382</v>
      </c>
      <c r="T1514" t="s">
        <v>74</v>
      </c>
      <c r="V1514" s="7">
        <v>54500</v>
      </c>
      <c r="W1514" t="s">
        <v>33</v>
      </c>
      <c r="X1514" s="17" t="s">
        <v>34</v>
      </c>
      <c r="Z1514" t="s">
        <v>1668</v>
      </c>
      <c r="AA1514">
        <v>401</v>
      </c>
      <c r="AB1514">
        <v>50</v>
      </c>
    </row>
    <row r="1515" spans="1:28" x14ac:dyDescent="0.25">
      <c r="A1515" t="s">
        <v>3204</v>
      </c>
      <c r="B1515" t="s">
        <v>3205</v>
      </c>
      <c r="C1515" s="17">
        <v>44551</v>
      </c>
      <c r="D1515" s="7">
        <v>325000</v>
      </c>
      <c r="E1515" t="s">
        <v>29</v>
      </c>
      <c r="F1515" t="s">
        <v>30</v>
      </c>
      <c r="G1515" s="7">
        <v>325000</v>
      </c>
      <c r="H1515" s="7">
        <v>171220</v>
      </c>
      <c r="I1515" s="12">
        <f>H1515/G1515*100</f>
        <v>52.683076923076925</v>
      </c>
      <c r="J1515" s="12">
        <f t="shared" si="23"/>
        <v>3.005663251477209</v>
      </c>
      <c r="K1515" s="7">
        <v>342431</v>
      </c>
      <c r="L1515" s="7">
        <v>68463</v>
      </c>
      <c r="M1515" s="7">
        <f>G1515-L1515</f>
        <v>256537</v>
      </c>
      <c r="N1515" s="7">
        <v>198527.53125</v>
      </c>
      <c r="O1515" s="22">
        <f>M1515/N1515</f>
        <v>1.292198610362763</v>
      </c>
      <c r="P1515" s="27">
        <v>2606</v>
      </c>
      <c r="Q1515" s="32">
        <f>M1515/P1515</f>
        <v>98.440905602455871</v>
      </c>
      <c r="R1515" s="37" t="s">
        <v>3171</v>
      </c>
      <c r="S1515" s="42">
        <f>ABS(O2306-O1515)*100</f>
        <v>8.6158179683611493</v>
      </c>
      <c r="T1515" t="s">
        <v>156</v>
      </c>
      <c r="V1515" s="7">
        <v>54500</v>
      </c>
      <c r="W1515" t="s">
        <v>33</v>
      </c>
      <c r="X1515" s="17" t="s">
        <v>34</v>
      </c>
      <c r="Z1515" t="s">
        <v>1668</v>
      </c>
      <c r="AA1515">
        <v>401</v>
      </c>
      <c r="AB1515">
        <v>50</v>
      </c>
    </row>
    <row r="1516" spans="1:28" x14ac:dyDescent="0.25">
      <c r="A1516" t="s">
        <v>3206</v>
      </c>
      <c r="B1516" t="s">
        <v>3207</v>
      </c>
      <c r="C1516" s="17">
        <v>44791</v>
      </c>
      <c r="D1516" s="7">
        <v>342500</v>
      </c>
      <c r="E1516" t="s">
        <v>29</v>
      </c>
      <c r="F1516" t="s">
        <v>30</v>
      </c>
      <c r="G1516" s="7">
        <v>342500</v>
      </c>
      <c r="H1516" s="7">
        <v>154310</v>
      </c>
      <c r="I1516" s="12">
        <f>H1516/G1516*100</f>
        <v>45.054014598540149</v>
      </c>
      <c r="J1516" s="12">
        <f t="shared" si="23"/>
        <v>4.6233990730595664</v>
      </c>
      <c r="K1516" s="7">
        <v>308627</v>
      </c>
      <c r="L1516" s="7">
        <v>57544</v>
      </c>
      <c r="M1516" s="7">
        <f>G1516-L1516</f>
        <v>284956</v>
      </c>
      <c r="N1516" s="7">
        <v>181944.203125</v>
      </c>
      <c r="O1516" s="22">
        <f>M1516/N1516</f>
        <v>1.5661724589501125</v>
      </c>
      <c r="P1516" s="27">
        <v>2114</v>
      </c>
      <c r="Q1516" s="32">
        <f>M1516/P1516</f>
        <v>134.79470198675497</v>
      </c>
      <c r="R1516" s="37" t="s">
        <v>3171</v>
      </c>
      <c r="S1516" s="42">
        <f>ABS(O2306-O1516)*100</f>
        <v>18.781566890373803</v>
      </c>
      <c r="T1516" t="s">
        <v>74</v>
      </c>
      <c r="V1516" s="7">
        <v>54500</v>
      </c>
      <c r="W1516" t="s">
        <v>33</v>
      </c>
      <c r="X1516" s="17" t="s">
        <v>34</v>
      </c>
      <c r="Z1516" t="s">
        <v>1668</v>
      </c>
      <c r="AA1516">
        <v>401</v>
      </c>
      <c r="AB1516">
        <v>50</v>
      </c>
    </row>
    <row r="1517" spans="1:28" x14ac:dyDescent="0.25">
      <c r="A1517" t="s">
        <v>3208</v>
      </c>
      <c r="B1517" t="s">
        <v>3209</v>
      </c>
      <c r="C1517" s="17">
        <v>44981</v>
      </c>
      <c r="D1517" s="7">
        <v>340000</v>
      </c>
      <c r="E1517" t="s">
        <v>29</v>
      </c>
      <c r="F1517" t="s">
        <v>30</v>
      </c>
      <c r="G1517" s="7">
        <v>340000</v>
      </c>
      <c r="H1517" s="7">
        <v>140270</v>
      </c>
      <c r="I1517" s="12">
        <f>H1517/G1517*100</f>
        <v>41.255882352941178</v>
      </c>
      <c r="J1517" s="12">
        <f t="shared" si="23"/>
        <v>8.4215313186585377</v>
      </c>
      <c r="K1517" s="7">
        <v>280544</v>
      </c>
      <c r="L1517" s="7">
        <v>60086</v>
      </c>
      <c r="M1517" s="7">
        <f>G1517-L1517</f>
        <v>279914</v>
      </c>
      <c r="N1517" s="7">
        <v>159752.171875</v>
      </c>
      <c r="O1517" s="22">
        <f>M1517/N1517</f>
        <v>1.7521764913407378</v>
      </c>
      <c r="P1517" s="27">
        <v>1781</v>
      </c>
      <c r="Q1517" s="32">
        <f>M1517/P1517</f>
        <v>157.16676024705222</v>
      </c>
      <c r="R1517" s="37" t="s">
        <v>3171</v>
      </c>
      <c r="S1517" s="42">
        <f>ABS(O2306-O1517)*100</f>
        <v>37.38197012943634</v>
      </c>
      <c r="T1517" t="s">
        <v>32</v>
      </c>
      <c r="V1517" s="7">
        <v>54500</v>
      </c>
      <c r="W1517" t="s">
        <v>33</v>
      </c>
      <c r="X1517" s="17" t="s">
        <v>34</v>
      </c>
      <c r="Z1517" t="s">
        <v>1668</v>
      </c>
      <c r="AA1517">
        <v>401</v>
      </c>
      <c r="AB1517">
        <v>53</v>
      </c>
    </row>
    <row r="1518" spans="1:28" x14ac:dyDescent="0.25">
      <c r="A1518" t="s">
        <v>3210</v>
      </c>
      <c r="B1518" t="s">
        <v>3211</v>
      </c>
      <c r="C1518" s="17">
        <v>44406</v>
      </c>
      <c r="D1518" s="7">
        <v>345000</v>
      </c>
      <c r="E1518" t="s">
        <v>29</v>
      </c>
      <c r="F1518" t="s">
        <v>30</v>
      </c>
      <c r="G1518" s="7">
        <v>345000</v>
      </c>
      <c r="H1518" s="7">
        <v>168420</v>
      </c>
      <c r="I1518" s="12">
        <f>H1518/G1518*100</f>
        <v>48.817391304347822</v>
      </c>
      <c r="J1518" s="12">
        <f t="shared" si="23"/>
        <v>0.86002236725189363</v>
      </c>
      <c r="K1518" s="7">
        <v>336837</v>
      </c>
      <c r="L1518" s="7">
        <v>57597</v>
      </c>
      <c r="M1518" s="7">
        <f>G1518-L1518</f>
        <v>287403</v>
      </c>
      <c r="N1518" s="7">
        <v>202347.828125</v>
      </c>
      <c r="O1518" s="22">
        <f>M1518/N1518</f>
        <v>1.420341412424043</v>
      </c>
      <c r="P1518" s="27">
        <v>2314</v>
      </c>
      <c r="Q1518" s="32">
        <f>M1518/P1518</f>
        <v>124.20181503889368</v>
      </c>
      <c r="R1518" s="37" t="s">
        <v>3171</v>
      </c>
      <c r="S1518" s="42">
        <f>ABS(O2306-O1518)*100</f>
        <v>4.1984622377668535</v>
      </c>
      <c r="T1518" t="s">
        <v>32</v>
      </c>
      <c r="V1518" s="7">
        <v>54500</v>
      </c>
      <c r="W1518" t="s">
        <v>33</v>
      </c>
      <c r="X1518" s="17" t="s">
        <v>34</v>
      </c>
      <c r="Z1518" t="s">
        <v>1668</v>
      </c>
      <c r="AA1518">
        <v>401</v>
      </c>
      <c r="AB1518">
        <v>53</v>
      </c>
    </row>
    <row r="1519" spans="1:28" x14ac:dyDescent="0.25">
      <c r="A1519" t="s">
        <v>3212</v>
      </c>
      <c r="B1519" t="s">
        <v>3213</v>
      </c>
      <c r="C1519" s="17">
        <v>44524</v>
      </c>
      <c r="D1519" s="7">
        <v>321000</v>
      </c>
      <c r="E1519" t="s">
        <v>29</v>
      </c>
      <c r="F1519" t="s">
        <v>30</v>
      </c>
      <c r="G1519" s="7">
        <v>321000</v>
      </c>
      <c r="H1519" s="7">
        <v>148470</v>
      </c>
      <c r="I1519" s="12">
        <f>H1519/G1519*100</f>
        <v>46.252336448598129</v>
      </c>
      <c r="J1519" s="12">
        <f t="shared" si="23"/>
        <v>3.4250772230015869</v>
      </c>
      <c r="K1519" s="7">
        <v>296945</v>
      </c>
      <c r="L1519" s="7">
        <v>61110</v>
      </c>
      <c r="M1519" s="7">
        <f>G1519-L1519</f>
        <v>259890</v>
      </c>
      <c r="N1519" s="7">
        <v>170894.921875</v>
      </c>
      <c r="O1519" s="22">
        <f>M1519/N1519</f>
        <v>1.5207590556148585</v>
      </c>
      <c r="P1519" s="27">
        <v>2100</v>
      </c>
      <c r="Q1519" s="32">
        <f>M1519/P1519</f>
        <v>123.75714285714285</v>
      </c>
      <c r="R1519" s="37" t="s">
        <v>3171</v>
      </c>
      <c r="S1519" s="42">
        <f>ABS(O2306-O1519)*100</f>
        <v>14.240226556848402</v>
      </c>
      <c r="T1519" t="s">
        <v>32</v>
      </c>
      <c r="V1519" s="7">
        <v>54500</v>
      </c>
      <c r="W1519" t="s">
        <v>33</v>
      </c>
      <c r="X1519" s="17" t="s">
        <v>34</v>
      </c>
      <c r="Z1519" t="s">
        <v>1668</v>
      </c>
      <c r="AA1519">
        <v>401</v>
      </c>
      <c r="AB1519">
        <v>50</v>
      </c>
    </row>
    <row r="1520" spans="1:28" x14ac:dyDescent="0.25">
      <c r="A1520" t="s">
        <v>3214</v>
      </c>
      <c r="B1520" t="s">
        <v>3215</v>
      </c>
      <c r="C1520" s="17">
        <v>44575</v>
      </c>
      <c r="D1520" s="7">
        <v>390000</v>
      </c>
      <c r="E1520" t="s">
        <v>29</v>
      </c>
      <c r="F1520" t="s">
        <v>30</v>
      </c>
      <c r="G1520" s="7">
        <v>390000</v>
      </c>
      <c r="H1520" s="7">
        <v>184350</v>
      </c>
      <c r="I1520" s="12">
        <f>H1520/G1520*100</f>
        <v>47.269230769230766</v>
      </c>
      <c r="J1520" s="12">
        <f t="shared" si="23"/>
        <v>2.4081829023689494</v>
      </c>
      <c r="K1520" s="7">
        <v>368706</v>
      </c>
      <c r="L1520" s="7">
        <v>57570</v>
      </c>
      <c r="M1520" s="7">
        <f>G1520-L1520</f>
        <v>332430</v>
      </c>
      <c r="N1520" s="7">
        <v>225460.875</v>
      </c>
      <c r="O1520" s="22">
        <f>M1520/N1520</f>
        <v>1.4744465087346086</v>
      </c>
      <c r="P1520" s="27">
        <v>2885</v>
      </c>
      <c r="Q1520" s="32">
        <f>M1520/P1520</f>
        <v>115.22703639514731</v>
      </c>
      <c r="R1520" s="37" t="s">
        <v>3171</v>
      </c>
      <c r="S1520" s="42">
        <f>ABS(O2306-O1520)*100</f>
        <v>9.6089718688234136</v>
      </c>
      <c r="T1520" t="s">
        <v>32</v>
      </c>
      <c r="V1520" s="7">
        <v>54500</v>
      </c>
      <c r="W1520" t="s">
        <v>33</v>
      </c>
      <c r="X1520" s="17" t="s">
        <v>34</v>
      </c>
      <c r="Z1520" t="s">
        <v>1668</v>
      </c>
      <c r="AA1520">
        <v>401</v>
      </c>
      <c r="AB1520">
        <v>50</v>
      </c>
    </row>
    <row r="1521" spans="1:28" x14ac:dyDescent="0.25">
      <c r="A1521" t="s">
        <v>3216</v>
      </c>
      <c r="B1521" t="s">
        <v>3217</v>
      </c>
      <c r="C1521" s="17">
        <v>44743</v>
      </c>
      <c r="D1521" s="7">
        <v>360000</v>
      </c>
      <c r="E1521" t="s">
        <v>29</v>
      </c>
      <c r="F1521" t="s">
        <v>30</v>
      </c>
      <c r="G1521" s="7">
        <v>360000</v>
      </c>
      <c r="H1521" s="7">
        <v>154510</v>
      </c>
      <c r="I1521" s="12">
        <f>H1521/G1521*100</f>
        <v>42.919444444444444</v>
      </c>
      <c r="J1521" s="12">
        <f t="shared" si="23"/>
        <v>6.7579692271552716</v>
      </c>
      <c r="K1521" s="7">
        <v>309021</v>
      </c>
      <c r="L1521" s="7">
        <v>60266</v>
      </c>
      <c r="M1521" s="7">
        <f>G1521-L1521</f>
        <v>299734</v>
      </c>
      <c r="N1521" s="7">
        <v>180257.25</v>
      </c>
      <c r="O1521" s="22">
        <f>M1521/N1521</f>
        <v>1.6628124527584882</v>
      </c>
      <c r="P1521" s="27">
        <v>1932</v>
      </c>
      <c r="Q1521" s="32">
        <f>M1521/P1521</f>
        <v>155.14182194616978</v>
      </c>
      <c r="R1521" s="37" t="s">
        <v>3171</v>
      </c>
      <c r="S1521" s="42">
        <f>ABS(O2306-O1521)*100</f>
        <v>28.445566271211376</v>
      </c>
      <c r="T1521" t="s">
        <v>32</v>
      </c>
      <c r="V1521" s="7">
        <v>54500</v>
      </c>
      <c r="W1521" t="s">
        <v>33</v>
      </c>
      <c r="X1521" s="17" t="s">
        <v>34</v>
      </c>
      <c r="Z1521" t="s">
        <v>1668</v>
      </c>
      <c r="AA1521">
        <v>401</v>
      </c>
      <c r="AB1521">
        <v>56</v>
      </c>
    </row>
    <row r="1522" spans="1:28" x14ac:dyDescent="0.25">
      <c r="A1522" t="s">
        <v>3218</v>
      </c>
      <c r="B1522" t="s">
        <v>3219</v>
      </c>
      <c r="C1522" s="17">
        <v>44931</v>
      </c>
      <c r="D1522" s="7">
        <v>350000</v>
      </c>
      <c r="E1522" t="s">
        <v>29</v>
      </c>
      <c r="F1522" t="s">
        <v>30</v>
      </c>
      <c r="G1522" s="7">
        <v>350000</v>
      </c>
      <c r="H1522" s="7">
        <v>171640</v>
      </c>
      <c r="I1522" s="12">
        <f>H1522/G1522*100</f>
        <v>49.04</v>
      </c>
      <c r="J1522" s="12">
        <f t="shared" si="23"/>
        <v>0.63741367159971674</v>
      </c>
      <c r="K1522" s="7">
        <v>343289</v>
      </c>
      <c r="L1522" s="7">
        <v>61319</v>
      </c>
      <c r="M1522" s="7">
        <f>G1522-L1522</f>
        <v>288681</v>
      </c>
      <c r="N1522" s="7">
        <v>204326.09375</v>
      </c>
      <c r="O1522" s="22">
        <f>M1522/N1522</f>
        <v>1.4128445109571328</v>
      </c>
      <c r="P1522" s="27">
        <v>2645</v>
      </c>
      <c r="Q1522" s="32">
        <f>M1522/P1522</f>
        <v>109.1421550094518</v>
      </c>
      <c r="R1522" s="37" t="s">
        <v>3171</v>
      </c>
      <c r="S1522" s="42">
        <f>ABS(O2306-O1522)*100</f>
        <v>3.4487720910758357</v>
      </c>
      <c r="T1522" t="s">
        <v>32</v>
      </c>
      <c r="V1522" s="7">
        <v>54500</v>
      </c>
      <c r="W1522" t="s">
        <v>33</v>
      </c>
      <c r="X1522" s="17" t="s">
        <v>34</v>
      </c>
      <c r="Z1522" t="s">
        <v>1668</v>
      </c>
      <c r="AA1522">
        <v>401</v>
      </c>
      <c r="AB1522">
        <v>53</v>
      </c>
    </row>
    <row r="1523" spans="1:28" x14ac:dyDescent="0.25">
      <c r="A1523" t="s">
        <v>3220</v>
      </c>
      <c r="B1523" t="s">
        <v>3221</v>
      </c>
      <c r="C1523" s="17">
        <v>44361</v>
      </c>
      <c r="D1523" s="7">
        <v>340000</v>
      </c>
      <c r="E1523" t="s">
        <v>29</v>
      </c>
      <c r="F1523" t="s">
        <v>30</v>
      </c>
      <c r="G1523" s="7">
        <v>340000</v>
      </c>
      <c r="H1523" s="7">
        <v>172910</v>
      </c>
      <c r="I1523" s="12">
        <f>H1523/G1523*100</f>
        <v>50.855882352941173</v>
      </c>
      <c r="J1523" s="12">
        <f t="shared" si="23"/>
        <v>1.1784686813414567</v>
      </c>
      <c r="K1523" s="7">
        <v>345812</v>
      </c>
      <c r="L1523" s="7">
        <v>68371</v>
      </c>
      <c r="M1523" s="7">
        <f>G1523-L1523</f>
        <v>271629</v>
      </c>
      <c r="N1523" s="7">
        <v>201044.203125</v>
      </c>
      <c r="O1523" s="22">
        <f>M1523/N1523</f>
        <v>1.3510909331273464</v>
      </c>
      <c r="P1523" s="27">
        <v>2186</v>
      </c>
      <c r="Q1523" s="32">
        <f>M1523/P1523</f>
        <v>124.25846294602013</v>
      </c>
      <c r="R1523" s="37" t="s">
        <v>3171</v>
      </c>
      <c r="S1523" s="42">
        <f>ABS(O2306-O1523)*100</f>
        <v>2.7265856919028053</v>
      </c>
      <c r="T1523" t="s">
        <v>74</v>
      </c>
      <c r="V1523" s="7">
        <v>54500</v>
      </c>
      <c r="W1523" t="s">
        <v>33</v>
      </c>
      <c r="X1523" s="17" t="s">
        <v>34</v>
      </c>
      <c r="Z1523" t="s">
        <v>1668</v>
      </c>
      <c r="AA1523">
        <v>401</v>
      </c>
      <c r="AB1523">
        <v>53</v>
      </c>
    </row>
    <row r="1524" spans="1:28" x14ac:dyDescent="0.25">
      <c r="A1524" t="s">
        <v>3222</v>
      </c>
      <c r="B1524" t="s">
        <v>3223</v>
      </c>
      <c r="C1524" s="17">
        <v>44441</v>
      </c>
      <c r="D1524" s="7">
        <v>310000</v>
      </c>
      <c r="E1524" t="s">
        <v>29</v>
      </c>
      <c r="F1524" t="s">
        <v>30</v>
      </c>
      <c r="G1524" s="7">
        <v>310000</v>
      </c>
      <c r="H1524" s="7">
        <v>161000</v>
      </c>
      <c r="I1524" s="12">
        <f>H1524/G1524*100</f>
        <v>51.935483870967744</v>
      </c>
      <c r="J1524" s="12">
        <f t="shared" si="23"/>
        <v>2.2580701993680279</v>
      </c>
      <c r="K1524" s="7">
        <v>322004</v>
      </c>
      <c r="L1524" s="7">
        <v>59906</v>
      </c>
      <c r="M1524" s="7">
        <f>G1524-L1524</f>
        <v>250094</v>
      </c>
      <c r="N1524" s="7">
        <v>189926.09375</v>
      </c>
      <c r="O1524" s="22">
        <f>M1524/N1524</f>
        <v>1.3167964183436485</v>
      </c>
      <c r="P1524" s="27">
        <v>2192</v>
      </c>
      <c r="Q1524" s="32">
        <f>M1524/P1524</f>
        <v>114.09397810218978</v>
      </c>
      <c r="R1524" s="37" t="s">
        <v>3171</v>
      </c>
      <c r="S1524" s="42">
        <f>ABS(O2306-O1524)*100</f>
        <v>6.1560371702725991</v>
      </c>
      <c r="T1524" t="s">
        <v>32</v>
      </c>
      <c r="V1524" s="7">
        <v>54500</v>
      </c>
      <c r="W1524" t="s">
        <v>33</v>
      </c>
      <c r="X1524" s="17" t="s">
        <v>34</v>
      </c>
      <c r="Z1524" t="s">
        <v>1668</v>
      </c>
      <c r="AA1524">
        <v>401</v>
      </c>
      <c r="AB1524">
        <v>50</v>
      </c>
    </row>
    <row r="1525" spans="1:28" x14ac:dyDescent="0.25">
      <c r="A1525" t="s">
        <v>3224</v>
      </c>
      <c r="B1525" t="s">
        <v>3225</v>
      </c>
      <c r="C1525" s="17">
        <v>44314</v>
      </c>
      <c r="D1525" s="7">
        <v>341000</v>
      </c>
      <c r="E1525" t="s">
        <v>29</v>
      </c>
      <c r="F1525" t="s">
        <v>30</v>
      </c>
      <c r="G1525" s="7">
        <v>341000</v>
      </c>
      <c r="H1525" s="7">
        <v>161590</v>
      </c>
      <c r="I1525" s="12">
        <f>H1525/G1525*100</f>
        <v>47.387096774193552</v>
      </c>
      <c r="J1525" s="12">
        <f t="shared" si="23"/>
        <v>2.2903168974061643</v>
      </c>
      <c r="K1525" s="7">
        <v>323185</v>
      </c>
      <c r="L1525" s="7">
        <v>60603</v>
      </c>
      <c r="M1525" s="7">
        <f>G1525-L1525</f>
        <v>280397</v>
      </c>
      <c r="N1525" s="7">
        <v>190276.8125</v>
      </c>
      <c r="O1525" s="22">
        <f>M1525/N1525</f>
        <v>1.4736267457707175</v>
      </c>
      <c r="P1525" s="27">
        <v>2302</v>
      </c>
      <c r="Q1525" s="32">
        <f>M1525/P1525</f>
        <v>121.80582102519548</v>
      </c>
      <c r="R1525" s="37" t="s">
        <v>3171</v>
      </c>
      <c r="S1525" s="42">
        <f>ABS(O2306-O1525)*100</f>
        <v>9.5269955724343056</v>
      </c>
      <c r="T1525" t="s">
        <v>32</v>
      </c>
      <c r="V1525" s="7">
        <v>54500</v>
      </c>
      <c r="W1525" t="s">
        <v>33</v>
      </c>
      <c r="X1525" s="17" t="s">
        <v>34</v>
      </c>
      <c r="Z1525" t="s">
        <v>1668</v>
      </c>
      <c r="AA1525">
        <v>401</v>
      </c>
      <c r="AB1525">
        <v>53</v>
      </c>
    </row>
    <row r="1526" spans="1:28" x14ac:dyDescent="0.25">
      <c r="A1526" t="s">
        <v>3226</v>
      </c>
      <c r="B1526" t="s">
        <v>3227</v>
      </c>
      <c r="C1526" s="17">
        <v>44813</v>
      </c>
      <c r="D1526" s="7">
        <v>358000</v>
      </c>
      <c r="E1526" t="s">
        <v>29</v>
      </c>
      <c r="F1526" t="s">
        <v>30</v>
      </c>
      <c r="G1526" s="7">
        <v>358000</v>
      </c>
      <c r="H1526" s="7">
        <v>168220</v>
      </c>
      <c r="I1526" s="12">
        <f>H1526/G1526*100</f>
        <v>46.988826815642462</v>
      </c>
      <c r="J1526" s="12">
        <f t="shared" si="23"/>
        <v>2.6885868559572543</v>
      </c>
      <c r="K1526" s="7">
        <v>336445</v>
      </c>
      <c r="L1526" s="7">
        <v>67193</v>
      </c>
      <c r="M1526" s="7">
        <f>G1526-L1526</f>
        <v>290807</v>
      </c>
      <c r="N1526" s="7">
        <v>195110.140625</v>
      </c>
      <c r="O1526" s="22">
        <f>M1526/N1526</f>
        <v>1.4904760924698861</v>
      </c>
      <c r="P1526" s="27">
        <v>2191</v>
      </c>
      <c r="Q1526" s="32">
        <f>M1526/P1526</f>
        <v>132.72797809219534</v>
      </c>
      <c r="R1526" s="37" t="s">
        <v>3171</v>
      </c>
      <c r="S1526" s="42">
        <f>ABS(O2306-O1526)*100</f>
        <v>11.211930242351166</v>
      </c>
      <c r="T1526" t="s">
        <v>32</v>
      </c>
      <c r="V1526" s="7">
        <v>54500</v>
      </c>
      <c r="W1526" t="s">
        <v>33</v>
      </c>
      <c r="X1526" s="17" t="s">
        <v>34</v>
      </c>
      <c r="Z1526" t="s">
        <v>1668</v>
      </c>
      <c r="AA1526">
        <v>401</v>
      </c>
      <c r="AB1526">
        <v>53</v>
      </c>
    </row>
    <row r="1527" spans="1:28" x14ac:dyDescent="0.25">
      <c r="A1527" t="s">
        <v>3228</v>
      </c>
      <c r="B1527" t="s">
        <v>3229</v>
      </c>
      <c r="C1527" s="17">
        <v>44784</v>
      </c>
      <c r="D1527" s="7">
        <v>406000</v>
      </c>
      <c r="E1527" t="s">
        <v>29</v>
      </c>
      <c r="F1527" t="s">
        <v>30</v>
      </c>
      <c r="G1527" s="7">
        <v>406000</v>
      </c>
      <c r="H1527" s="7">
        <v>157300</v>
      </c>
      <c r="I1527" s="12">
        <f>H1527/G1527*100</f>
        <v>38.743842364532021</v>
      </c>
      <c r="J1527" s="12">
        <f t="shared" si="23"/>
        <v>10.933571307067695</v>
      </c>
      <c r="K1527" s="7">
        <v>314594</v>
      </c>
      <c r="L1527" s="7">
        <v>60961</v>
      </c>
      <c r="M1527" s="7">
        <f>G1527-L1527</f>
        <v>345039</v>
      </c>
      <c r="N1527" s="7">
        <v>183792.03125</v>
      </c>
      <c r="O1527" s="22">
        <f>M1527/N1527</f>
        <v>1.8773338411536817</v>
      </c>
      <c r="P1527" s="27">
        <v>2128</v>
      </c>
      <c r="Q1527" s="32">
        <f>M1527/P1527</f>
        <v>162.14238721804512</v>
      </c>
      <c r="R1527" s="37" t="s">
        <v>3171</v>
      </c>
      <c r="S1527" s="42">
        <f>ABS(O2306-O1527)*100</f>
        <v>49.897705110730726</v>
      </c>
      <c r="T1527" t="s">
        <v>32</v>
      </c>
      <c r="V1527" s="7">
        <v>54500</v>
      </c>
      <c r="W1527" t="s">
        <v>33</v>
      </c>
      <c r="X1527" s="17" t="s">
        <v>34</v>
      </c>
      <c r="Z1527" t="s">
        <v>1668</v>
      </c>
      <c r="AA1527">
        <v>401</v>
      </c>
      <c r="AB1527">
        <v>53</v>
      </c>
    </row>
    <row r="1528" spans="1:28" x14ac:dyDescent="0.25">
      <c r="A1528" t="s">
        <v>3230</v>
      </c>
      <c r="B1528" t="s">
        <v>3231</v>
      </c>
      <c r="C1528" s="17">
        <v>44469</v>
      </c>
      <c r="D1528" s="7">
        <v>285000</v>
      </c>
      <c r="E1528" t="s">
        <v>29</v>
      </c>
      <c r="F1528" t="s">
        <v>30</v>
      </c>
      <c r="G1528" s="7">
        <v>285000</v>
      </c>
      <c r="H1528" s="7">
        <v>145990</v>
      </c>
      <c r="I1528" s="12">
        <f>H1528/G1528*100</f>
        <v>51.224561403508773</v>
      </c>
      <c r="J1528" s="12">
        <f t="shared" si="23"/>
        <v>1.5471477319090567</v>
      </c>
      <c r="K1528" s="7">
        <v>291981</v>
      </c>
      <c r="L1528" s="7">
        <v>64543</v>
      </c>
      <c r="M1528" s="7">
        <f>G1528-L1528</f>
        <v>220457</v>
      </c>
      <c r="N1528" s="7">
        <v>164810.140625</v>
      </c>
      <c r="O1528" s="22">
        <f>M1528/N1528</f>
        <v>1.3376422055340382</v>
      </c>
      <c r="P1528" s="27">
        <v>1749</v>
      </c>
      <c r="Q1528" s="32">
        <f>M1528/P1528</f>
        <v>126.04745568896513</v>
      </c>
      <c r="R1528" s="37" t="s">
        <v>3171</v>
      </c>
      <c r="S1528" s="42">
        <f>ABS(O2306-O1528)*100</f>
        <v>4.0714584512336227</v>
      </c>
      <c r="T1528" t="s">
        <v>74</v>
      </c>
      <c r="V1528" s="7">
        <v>54500</v>
      </c>
      <c r="W1528" t="s">
        <v>33</v>
      </c>
      <c r="X1528" s="17" t="s">
        <v>34</v>
      </c>
      <c r="Z1528" t="s">
        <v>1668</v>
      </c>
      <c r="AA1528">
        <v>401</v>
      </c>
      <c r="AB1528">
        <v>53</v>
      </c>
    </row>
    <row r="1529" spans="1:28" x14ac:dyDescent="0.25">
      <c r="A1529" t="s">
        <v>3232</v>
      </c>
      <c r="B1529" t="s">
        <v>3233</v>
      </c>
      <c r="C1529" s="17">
        <v>44399</v>
      </c>
      <c r="D1529" s="7">
        <v>330000</v>
      </c>
      <c r="E1529" t="s">
        <v>29</v>
      </c>
      <c r="F1529" t="s">
        <v>30</v>
      </c>
      <c r="G1529" s="7">
        <v>330000</v>
      </c>
      <c r="H1529" s="7">
        <v>169040</v>
      </c>
      <c r="I1529" s="12">
        <f>H1529/G1529*100</f>
        <v>51.224242424242426</v>
      </c>
      <c r="J1529" s="12">
        <f t="shared" si="23"/>
        <v>1.5468287526427105</v>
      </c>
      <c r="K1529" s="7">
        <v>338087</v>
      </c>
      <c r="L1529" s="7">
        <v>61059</v>
      </c>
      <c r="M1529" s="7">
        <f>G1529-L1529</f>
        <v>268941</v>
      </c>
      <c r="N1529" s="7">
        <v>200744.921875</v>
      </c>
      <c r="O1529" s="22">
        <f>M1529/N1529</f>
        <v>1.339715084635936</v>
      </c>
      <c r="P1529" s="27">
        <v>2453</v>
      </c>
      <c r="Q1529" s="32">
        <f>M1529/P1529</f>
        <v>109.63758662861802</v>
      </c>
      <c r="R1529" s="37" t="s">
        <v>3171</v>
      </c>
      <c r="S1529" s="42">
        <f>ABS(O2306-O1529)*100</f>
        <v>3.8641705410438432</v>
      </c>
      <c r="T1529" t="s">
        <v>32</v>
      </c>
      <c r="V1529" s="7">
        <v>54500</v>
      </c>
      <c r="W1529" t="s">
        <v>33</v>
      </c>
      <c r="X1529" s="17" t="s">
        <v>34</v>
      </c>
      <c r="Z1529" t="s">
        <v>1668</v>
      </c>
      <c r="AA1529">
        <v>401</v>
      </c>
      <c r="AB1529">
        <v>53</v>
      </c>
    </row>
    <row r="1530" spans="1:28" x14ac:dyDescent="0.25">
      <c r="A1530" t="s">
        <v>3234</v>
      </c>
      <c r="B1530" t="s">
        <v>3235</v>
      </c>
      <c r="C1530" s="17">
        <v>44316</v>
      </c>
      <c r="D1530" s="7">
        <v>356000</v>
      </c>
      <c r="E1530" t="s">
        <v>1924</v>
      </c>
      <c r="F1530" t="s">
        <v>30</v>
      </c>
      <c r="G1530" s="7">
        <v>356000</v>
      </c>
      <c r="H1530" s="7">
        <v>171540</v>
      </c>
      <c r="I1530" s="12">
        <f>H1530/G1530*100</f>
        <v>48.18539325842697</v>
      </c>
      <c r="J1530" s="12">
        <f t="shared" si="23"/>
        <v>1.4920204131727459</v>
      </c>
      <c r="K1530" s="7">
        <v>343076</v>
      </c>
      <c r="L1530" s="7">
        <v>62935</v>
      </c>
      <c r="M1530" s="7">
        <f>G1530-L1530</f>
        <v>293065</v>
      </c>
      <c r="N1530" s="7">
        <v>203000.71875</v>
      </c>
      <c r="O1530" s="22">
        <f>M1530/N1530</f>
        <v>1.4436648392408709</v>
      </c>
      <c r="P1530" s="27">
        <v>2631</v>
      </c>
      <c r="Q1530" s="32">
        <f>M1530/P1530</f>
        <v>111.38920562523755</v>
      </c>
      <c r="R1530" s="37" t="s">
        <v>3171</v>
      </c>
      <c r="S1530" s="42">
        <f>ABS(O2306-O1530)*100</f>
        <v>6.5308049194496398</v>
      </c>
      <c r="T1530" t="s">
        <v>156</v>
      </c>
      <c r="V1530" s="7">
        <v>54500</v>
      </c>
      <c r="W1530" t="s">
        <v>33</v>
      </c>
      <c r="X1530" s="17" t="s">
        <v>34</v>
      </c>
      <c r="Z1530" t="s">
        <v>1668</v>
      </c>
      <c r="AA1530">
        <v>401</v>
      </c>
      <c r="AB1530">
        <v>53</v>
      </c>
    </row>
    <row r="1531" spans="1:28" x14ac:dyDescent="0.25">
      <c r="A1531" t="s">
        <v>3236</v>
      </c>
      <c r="B1531" t="s">
        <v>3237</v>
      </c>
      <c r="C1531" s="17">
        <v>45000</v>
      </c>
      <c r="D1531" s="7">
        <v>405000</v>
      </c>
      <c r="E1531" t="s">
        <v>29</v>
      </c>
      <c r="F1531" t="s">
        <v>30</v>
      </c>
      <c r="G1531" s="7">
        <v>405000</v>
      </c>
      <c r="H1531" s="7">
        <v>188770</v>
      </c>
      <c r="I1531" s="12">
        <f>H1531/G1531*100</f>
        <v>46.609876543209879</v>
      </c>
      <c r="J1531" s="12">
        <f t="shared" si="23"/>
        <v>3.0675371283898372</v>
      </c>
      <c r="K1531" s="7">
        <v>377540</v>
      </c>
      <c r="L1531" s="7">
        <v>61454</v>
      </c>
      <c r="M1531" s="7">
        <f>G1531-L1531</f>
        <v>343546</v>
      </c>
      <c r="N1531" s="7">
        <v>229047.828125</v>
      </c>
      <c r="O1531" s="22">
        <f>M1531/N1531</f>
        <v>1.4998876121737947</v>
      </c>
      <c r="P1531" s="27">
        <v>3044</v>
      </c>
      <c r="Q1531" s="32">
        <f>M1531/P1531</f>
        <v>112.86005256241788</v>
      </c>
      <c r="R1531" s="37" t="s">
        <v>3171</v>
      </c>
      <c r="S1531" s="42">
        <f>ABS(O2306-O1531)*100</f>
        <v>12.153082212742028</v>
      </c>
      <c r="T1531" t="s">
        <v>32</v>
      </c>
      <c r="V1531" s="7">
        <v>54500</v>
      </c>
      <c r="W1531" t="s">
        <v>33</v>
      </c>
      <c r="X1531" s="17" t="s">
        <v>34</v>
      </c>
      <c r="Z1531" t="s">
        <v>1668</v>
      </c>
      <c r="AA1531">
        <v>401</v>
      </c>
      <c r="AB1531">
        <v>53</v>
      </c>
    </row>
    <row r="1532" spans="1:28" x14ac:dyDescent="0.25">
      <c r="A1532" t="s">
        <v>3238</v>
      </c>
      <c r="B1532" t="s">
        <v>3239</v>
      </c>
      <c r="C1532" s="17">
        <v>44762</v>
      </c>
      <c r="D1532" s="7">
        <v>355000</v>
      </c>
      <c r="E1532" t="s">
        <v>29</v>
      </c>
      <c r="F1532" t="s">
        <v>30</v>
      </c>
      <c r="G1532" s="7">
        <v>355000</v>
      </c>
      <c r="H1532" s="7">
        <v>188680</v>
      </c>
      <c r="I1532" s="12">
        <f>H1532/G1532*100</f>
        <v>53.149295774647889</v>
      </c>
      <c r="J1532" s="12">
        <f t="shared" si="23"/>
        <v>3.4718821030481735</v>
      </c>
      <c r="K1532" s="7">
        <v>377352</v>
      </c>
      <c r="L1532" s="7">
        <v>76263</v>
      </c>
      <c r="M1532" s="7">
        <f>G1532-L1532</f>
        <v>278737</v>
      </c>
      <c r="N1532" s="7">
        <v>218180.4375</v>
      </c>
      <c r="O1532" s="22">
        <f>M1532/N1532</f>
        <v>1.2775526678463096</v>
      </c>
      <c r="P1532" s="27">
        <v>2724</v>
      </c>
      <c r="Q1532" s="32">
        <f>M1532/P1532</f>
        <v>102.32635829662262</v>
      </c>
      <c r="R1532" s="37" t="s">
        <v>3171</v>
      </c>
      <c r="S1532" s="42">
        <f>ABS(O2306-O1532)*100</f>
        <v>10.080412220006485</v>
      </c>
      <c r="T1532" t="s">
        <v>32</v>
      </c>
      <c r="V1532" s="7">
        <v>64500</v>
      </c>
      <c r="W1532" t="s">
        <v>33</v>
      </c>
      <c r="X1532" s="17" t="s">
        <v>34</v>
      </c>
      <c r="Z1532" t="s">
        <v>1668</v>
      </c>
      <c r="AA1532">
        <v>401</v>
      </c>
      <c r="AB1532">
        <v>53</v>
      </c>
    </row>
    <row r="1533" spans="1:28" x14ac:dyDescent="0.25">
      <c r="A1533" t="s">
        <v>3240</v>
      </c>
      <c r="B1533" t="s">
        <v>3241</v>
      </c>
      <c r="C1533" s="17">
        <v>44438</v>
      </c>
      <c r="D1533" s="7">
        <v>275000</v>
      </c>
      <c r="E1533" t="s">
        <v>29</v>
      </c>
      <c r="F1533" t="s">
        <v>30</v>
      </c>
      <c r="G1533" s="7">
        <v>275000</v>
      </c>
      <c r="H1533" s="7">
        <v>178320</v>
      </c>
      <c r="I1533" s="12">
        <f>H1533/G1533*100</f>
        <v>64.843636363636364</v>
      </c>
      <c r="J1533" s="12">
        <f t="shared" si="23"/>
        <v>15.166222692036648</v>
      </c>
      <c r="K1533" s="7">
        <v>356635</v>
      </c>
      <c r="L1533" s="7">
        <v>63582</v>
      </c>
      <c r="M1533" s="7">
        <f>G1533-L1533</f>
        <v>211418</v>
      </c>
      <c r="N1533" s="7">
        <v>212357.25</v>
      </c>
      <c r="O1533" s="22">
        <f>M1533/N1533</f>
        <v>0.99557702880405541</v>
      </c>
      <c r="P1533" s="27">
        <v>2339</v>
      </c>
      <c r="Q1533" s="32">
        <f>M1533/P1533</f>
        <v>90.388200085506625</v>
      </c>
      <c r="R1533" s="37" t="s">
        <v>3171</v>
      </c>
      <c r="S1533" s="42">
        <f>ABS(O2306-O1533)*100</f>
        <v>38.277976124231905</v>
      </c>
      <c r="T1533" t="s">
        <v>32</v>
      </c>
      <c r="V1533" s="7">
        <v>54500</v>
      </c>
      <c r="W1533" t="s">
        <v>33</v>
      </c>
      <c r="X1533" s="17" t="s">
        <v>34</v>
      </c>
      <c r="Z1533" t="s">
        <v>1668</v>
      </c>
      <c r="AA1533">
        <v>401</v>
      </c>
      <c r="AB1533">
        <v>56</v>
      </c>
    </row>
    <row r="1534" spans="1:28" x14ac:dyDescent="0.25">
      <c r="A1534" t="s">
        <v>3242</v>
      </c>
      <c r="B1534" t="s">
        <v>3243</v>
      </c>
      <c r="C1534" s="17">
        <v>44476</v>
      </c>
      <c r="D1534" s="7">
        <v>370000</v>
      </c>
      <c r="E1534" t="s">
        <v>29</v>
      </c>
      <c r="F1534" t="s">
        <v>30</v>
      </c>
      <c r="G1534" s="7">
        <v>370000</v>
      </c>
      <c r="H1534" s="7">
        <v>189720</v>
      </c>
      <c r="I1534" s="12">
        <f>H1534/G1534*100</f>
        <v>51.275675675675679</v>
      </c>
      <c r="J1534" s="12">
        <f t="shared" si="23"/>
        <v>1.5982620040759627</v>
      </c>
      <c r="K1534" s="7">
        <v>379438</v>
      </c>
      <c r="L1534" s="7">
        <v>61400</v>
      </c>
      <c r="M1534" s="7">
        <f>G1534-L1534</f>
        <v>308600</v>
      </c>
      <c r="N1534" s="7">
        <v>217834.25</v>
      </c>
      <c r="O1534" s="22">
        <f>M1534/N1534</f>
        <v>1.4166734569976944</v>
      </c>
      <c r="P1534" s="27">
        <v>2774</v>
      </c>
      <c r="Q1534" s="32">
        <f>M1534/P1534</f>
        <v>111.24729632299928</v>
      </c>
      <c r="R1534" s="37" t="s">
        <v>3244</v>
      </c>
      <c r="S1534" s="42">
        <f>ABS(O2306-O1534)*100</f>
        <v>3.8316666951319966</v>
      </c>
      <c r="T1534" t="s">
        <v>32</v>
      </c>
      <c r="V1534" s="7">
        <v>54500</v>
      </c>
      <c r="W1534" t="s">
        <v>33</v>
      </c>
      <c r="X1534" s="17" t="s">
        <v>34</v>
      </c>
      <c r="Z1534" t="s">
        <v>1668</v>
      </c>
      <c r="AA1534">
        <v>401</v>
      </c>
      <c r="AB1534">
        <v>53</v>
      </c>
    </row>
    <row r="1535" spans="1:28" x14ac:dyDescent="0.25">
      <c r="A1535" t="s">
        <v>3245</v>
      </c>
      <c r="B1535" t="s">
        <v>3246</v>
      </c>
      <c r="C1535" s="17">
        <v>44433</v>
      </c>
      <c r="D1535" s="7">
        <v>310000</v>
      </c>
      <c r="E1535" t="s">
        <v>29</v>
      </c>
      <c r="F1535" t="s">
        <v>30</v>
      </c>
      <c r="G1535" s="7">
        <v>310000</v>
      </c>
      <c r="H1535" s="7">
        <v>160900</v>
      </c>
      <c r="I1535" s="12">
        <f>H1535/G1535*100</f>
        <v>51.903225806451616</v>
      </c>
      <c r="J1535" s="12">
        <f t="shared" si="23"/>
        <v>2.2258121348518998</v>
      </c>
      <c r="K1535" s="7">
        <v>321790</v>
      </c>
      <c r="L1535" s="7">
        <v>60086</v>
      </c>
      <c r="M1535" s="7">
        <f>G1535-L1535</f>
        <v>249914</v>
      </c>
      <c r="N1535" s="7">
        <v>179249.3125</v>
      </c>
      <c r="O1535" s="22">
        <f>M1535/N1535</f>
        <v>1.3942257100707152</v>
      </c>
      <c r="P1535" s="27">
        <v>2283</v>
      </c>
      <c r="Q1535" s="32">
        <f>M1535/P1535</f>
        <v>109.46736749890495</v>
      </c>
      <c r="R1535" s="37" t="s">
        <v>3244</v>
      </c>
      <c r="S1535" s="42">
        <f>ABS(O2306-O1535)*100</f>
        <v>1.5868920024340705</v>
      </c>
      <c r="T1535" t="s">
        <v>156</v>
      </c>
      <c r="V1535" s="7">
        <v>54500</v>
      </c>
      <c r="W1535" t="s">
        <v>33</v>
      </c>
      <c r="X1535" s="17" t="s">
        <v>34</v>
      </c>
      <c r="Z1535" t="s">
        <v>1668</v>
      </c>
      <c r="AA1535">
        <v>401</v>
      </c>
      <c r="AB1535">
        <v>48</v>
      </c>
    </row>
    <row r="1536" spans="1:28" x14ac:dyDescent="0.25">
      <c r="A1536" t="s">
        <v>3247</v>
      </c>
      <c r="B1536" t="s">
        <v>3248</v>
      </c>
      <c r="C1536" s="17">
        <v>44882</v>
      </c>
      <c r="D1536" s="7">
        <v>435000</v>
      </c>
      <c r="E1536" t="s">
        <v>29</v>
      </c>
      <c r="F1536" t="s">
        <v>30</v>
      </c>
      <c r="G1536" s="7">
        <v>435000</v>
      </c>
      <c r="H1536" s="7">
        <v>195030</v>
      </c>
      <c r="I1536" s="12">
        <f>H1536/G1536*100</f>
        <v>44.834482758620695</v>
      </c>
      <c r="J1536" s="12">
        <f t="shared" si="23"/>
        <v>4.8429309129790212</v>
      </c>
      <c r="K1536" s="7">
        <v>390057</v>
      </c>
      <c r="L1536" s="7">
        <v>66438</v>
      </c>
      <c r="M1536" s="7">
        <f>G1536-L1536</f>
        <v>368562</v>
      </c>
      <c r="N1536" s="7">
        <v>221656.84375</v>
      </c>
      <c r="O1536" s="22">
        <f>M1536/N1536</f>
        <v>1.6627593976556385</v>
      </c>
      <c r="P1536" s="27">
        <v>2805</v>
      </c>
      <c r="Q1536" s="32">
        <f>M1536/P1536</f>
        <v>131.39465240641712</v>
      </c>
      <c r="R1536" s="37" t="s">
        <v>3244</v>
      </c>
      <c r="S1536" s="42">
        <f>ABS(O2306-O1536)*100</f>
        <v>28.440260760926407</v>
      </c>
      <c r="T1536" t="s">
        <v>32</v>
      </c>
      <c r="V1536" s="7">
        <v>54500</v>
      </c>
      <c r="W1536" t="s">
        <v>33</v>
      </c>
      <c r="X1536" s="17" t="s">
        <v>34</v>
      </c>
      <c r="Z1536" t="s">
        <v>1668</v>
      </c>
      <c r="AA1536">
        <v>401</v>
      </c>
      <c r="AB1536">
        <v>53</v>
      </c>
    </row>
    <row r="1537" spans="1:28" x14ac:dyDescent="0.25">
      <c r="A1537" t="s">
        <v>3249</v>
      </c>
      <c r="B1537" t="s">
        <v>3250</v>
      </c>
      <c r="C1537" s="17">
        <v>44524</v>
      </c>
      <c r="D1537" s="7">
        <v>325000</v>
      </c>
      <c r="E1537" t="s">
        <v>29</v>
      </c>
      <c r="F1537" t="s">
        <v>30</v>
      </c>
      <c r="G1537" s="7">
        <v>325000</v>
      </c>
      <c r="H1537" s="7">
        <v>163070</v>
      </c>
      <c r="I1537" s="12">
        <f>H1537/G1537*100</f>
        <v>50.175384615384608</v>
      </c>
      <c r="J1537" s="12">
        <f t="shared" si="23"/>
        <v>0.49797094378489248</v>
      </c>
      <c r="K1537" s="7">
        <v>326140</v>
      </c>
      <c r="L1537" s="7">
        <v>63158</v>
      </c>
      <c r="M1537" s="7">
        <f>G1537-L1537</f>
        <v>261842</v>
      </c>
      <c r="N1537" s="7">
        <v>190566.671875</v>
      </c>
      <c r="O1537" s="22">
        <f>M1537/N1537</f>
        <v>1.3740178039723139</v>
      </c>
      <c r="P1537" s="27">
        <v>2267</v>
      </c>
      <c r="Q1537" s="32">
        <f>M1537/P1537</f>
        <v>115.50154389060432</v>
      </c>
      <c r="R1537" s="37" t="s">
        <v>3171</v>
      </c>
      <c r="S1537" s="42">
        <f>ABS(O2306-O1537)*100</f>
        <v>0.43389860740605801</v>
      </c>
      <c r="T1537" t="s">
        <v>32</v>
      </c>
      <c r="V1537" s="7">
        <v>54500</v>
      </c>
      <c r="W1537" t="s">
        <v>33</v>
      </c>
      <c r="X1537" s="17" t="s">
        <v>34</v>
      </c>
      <c r="Z1537" t="s">
        <v>1668</v>
      </c>
      <c r="AA1537">
        <v>401</v>
      </c>
      <c r="AB1537">
        <v>53</v>
      </c>
    </row>
    <row r="1538" spans="1:28" x14ac:dyDescent="0.25">
      <c r="A1538" t="s">
        <v>3251</v>
      </c>
      <c r="B1538" t="s">
        <v>3252</v>
      </c>
      <c r="C1538" s="17">
        <v>44497</v>
      </c>
      <c r="D1538" s="7">
        <v>350000</v>
      </c>
      <c r="E1538" t="s">
        <v>29</v>
      </c>
      <c r="F1538" t="s">
        <v>30</v>
      </c>
      <c r="G1538" s="7">
        <v>350000</v>
      </c>
      <c r="H1538" s="7">
        <v>166420</v>
      </c>
      <c r="I1538" s="12">
        <f>H1538/G1538*100</f>
        <v>47.548571428571428</v>
      </c>
      <c r="J1538" s="12">
        <f t="shared" si="23"/>
        <v>2.1288422430282878</v>
      </c>
      <c r="K1538" s="7">
        <v>332849</v>
      </c>
      <c r="L1538" s="7">
        <v>61961</v>
      </c>
      <c r="M1538" s="7">
        <f>G1538-L1538</f>
        <v>288039</v>
      </c>
      <c r="N1538" s="7">
        <v>196295.65625</v>
      </c>
      <c r="O1538" s="22">
        <f>M1538/N1538</f>
        <v>1.4673732751027189</v>
      </c>
      <c r="P1538" s="27">
        <v>2204</v>
      </c>
      <c r="Q1538" s="32">
        <f>M1538/P1538</f>
        <v>130.68920145190563</v>
      </c>
      <c r="R1538" s="37" t="s">
        <v>3171</v>
      </c>
      <c r="S1538" s="42">
        <f>ABS(O2306-O1538)*100</f>
        <v>8.9016485056344408</v>
      </c>
      <c r="T1538" t="s">
        <v>74</v>
      </c>
      <c r="V1538" s="7">
        <v>54500</v>
      </c>
      <c r="W1538" t="s">
        <v>33</v>
      </c>
      <c r="X1538" s="17" t="s">
        <v>34</v>
      </c>
      <c r="Z1538" t="s">
        <v>1668</v>
      </c>
      <c r="AA1538">
        <v>401</v>
      </c>
      <c r="AB1538">
        <v>53</v>
      </c>
    </row>
    <row r="1539" spans="1:28" x14ac:dyDescent="0.25">
      <c r="A1539" t="s">
        <v>3253</v>
      </c>
      <c r="B1539" t="s">
        <v>3254</v>
      </c>
      <c r="C1539" s="17">
        <v>44357</v>
      </c>
      <c r="D1539" s="7">
        <v>230000</v>
      </c>
      <c r="E1539" t="s">
        <v>1924</v>
      </c>
      <c r="F1539" t="s">
        <v>30</v>
      </c>
      <c r="G1539" s="7">
        <v>230000</v>
      </c>
      <c r="H1539" s="7">
        <v>195920</v>
      </c>
      <c r="I1539" s="12">
        <f>H1539/G1539*100</f>
        <v>85.182608695652178</v>
      </c>
      <c r="J1539" s="12">
        <f t="shared" ref="J1539:J1602" si="24">+ABS(I1539-$I$2311)</f>
        <v>35.505195024052462</v>
      </c>
      <c r="K1539" s="7">
        <v>391847</v>
      </c>
      <c r="L1539" s="7">
        <v>61511</v>
      </c>
      <c r="M1539" s="7">
        <f>G1539-L1539</f>
        <v>168489</v>
      </c>
      <c r="N1539" s="7">
        <v>239373.90625</v>
      </c>
      <c r="O1539" s="22">
        <f>M1539/N1539</f>
        <v>0.7038737122167007</v>
      </c>
      <c r="P1539" s="27">
        <v>3114</v>
      </c>
      <c r="Q1539" s="32">
        <f>M1539/P1539</f>
        <v>54.106936416184972</v>
      </c>
      <c r="R1539" s="37" t="s">
        <v>3171</v>
      </c>
      <c r="S1539" s="42">
        <f>ABS(O2306-O1539)*100</f>
        <v>67.448307782967376</v>
      </c>
      <c r="T1539" t="s">
        <v>32</v>
      </c>
      <c r="V1539" s="7">
        <v>54500</v>
      </c>
      <c r="W1539" t="s">
        <v>33</v>
      </c>
      <c r="X1539" s="17" t="s">
        <v>34</v>
      </c>
      <c r="Z1539" t="s">
        <v>1668</v>
      </c>
      <c r="AA1539">
        <v>401</v>
      </c>
      <c r="AB1539">
        <v>53</v>
      </c>
    </row>
    <row r="1540" spans="1:28" x14ac:dyDescent="0.25">
      <c r="A1540" t="s">
        <v>3255</v>
      </c>
      <c r="B1540" t="s">
        <v>3256</v>
      </c>
      <c r="C1540" s="17">
        <v>44364</v>
      </c>
      <c r="D1540" s="7">
        <v>336000</v>
      </c>
      <c r="E1540" t="s">
        <v>29</v>
      </c>
      <c r="F1540" t="s">
        <v>30</v>
      </c>
      <c r="G1540" s="7">
        <v>336000</v>
      </c>
      <c r="H1540" s="7">
        <v>173110</v>
      </c>
      <c r="I1540" s="12">
        <f>H1540/G1540*100</f>
        <v>51.520833333333336</v>
      </c>
      <c r="J1540" s="12">
        <f t="shared" si="24"/>
        <v>1.8434196617336198</v>
      </c>
      <c r="K1540" s="7">
        <v>346220</v>
      </c>
      <c r="L1540" s="7">
        <v>75377</v>
      </c>
      <c r="M1540" s="7">
        <f>G1540-L1540</f>
        <v>260623</v>
      </c>
      <c r="N1540" s="7">
        <v>196263.046875</v>
      </c>
      <c r="O1540" s="22">
        <f>M1540/N1540</f>
        <v>1.3279270048527825</v>
      </c>
      <c r="P1540" s="27">
        <v>2212</v>
      </c>
      <c r="Q1540" s="32">
        <f>M1540/P1540</f>
        <v>117.82233273056057</v>
      </c>
      <c r="R1540" s="37" t="s">
        <v>3171</v>
      </c>
      <c r="S1540" s="42">
        <f>ABS(O2306-O1540)*100</f>
        <v>5.0429785193591981</v>
      </c>
      <c r="T1540" t="s">
        <v>74</v>
      </c>
      <c r="V1540" s="7">
        <v>54500</v>
      </c>
      <c r="W1540" t="s">
        <v>33</v>
      </c>
      <c r="X1540" s="17" t="s">
        <v>34</v>
      </c>
      <c r="Z1540" t="s">
        <v>1668</v>
      </c>
      <c r="AA1540">
        <v>401</v>
      </c>
      <c r="AB1540">
        <v>53</v>
      </c>
    </row>
    <row r="1541" spans="1:28" x14ac:dyDescent="0.25">
      <c r="A1541" t="s">
        <v>3257</v>
      </c>
      <c r="B1541" t="s">
        <v>3258</v>
      </c>
      <c r="C1541" s="17">
        <v>44558</v>
      </c>
      <c r="D1541" s="7">
        <v>370000</v>
      </c>
      <c r="E1541" t="s">
        <v>29</v>
      </c>
      <c r="F1541" t="s">
        <v>30</v>
      </c>
      <c r="G1541" s="7">
        <v>370000</v>
      </c>
      <c r="H1541" s="7">
        <v>199200</v>
      </c>
      <c r="I1541" s="12">
        <f>H1541/G1541*100</f>
        <v>53.837837837837846</v>
      </c>
      <c r="J1541" s="12">
        <f t="shared" si="24"/>
        <v>4.1604241662381298</v>
      </c>
      <c r="K1541" s="7">
        <v>398394</v>
      </c>
      <c r="L1541" s="7">
        <v>79688</v>
      </c>
      <c r="M1541" s="7">
        <f>G1541-L1541</f>
        <v>290312</v>
      </c>
      <c r="N1541" s="7">
        <v>230946.375</v>
      </c>
      <c r="O1541" s="22">
        <f>M1541/N1541</f>
        <v>1.2570537208042343</v>
      </c>
      <c r="P1541" s="27">
        <v>3104</v>
      </c>
      <c r="Q1541" s="32">
        <f>M1541/P1541</f>
        <v>93.528350515463913</v>
      </c>
      <c r="R1541" s="37" t="s">
        <v>3171</v>
      </c>
      <c r="S1541" s="42">
        <f>ABS(O2306-O1541)*100</f>
        <v>12.130306924214018</v>
      </c>
      <c r="T1541" t="s">
        <v>32</v>
      </c>
      <c r="V1541" s="7">
        <v>54500</v>
      </c>
      <c r="W1541" t="s">
        <v>33</v>
      </c>
      <c r="X1541" s="17" t="s">
        <v>34</v>
      </c>
      <c r="Z1541" t="s">
        <v>1668</v>
      </c>
      <c r="AA1541">
        <v>401</v>
      </c>
      <c r="AB1541">
        <v>53</v>
      </c>
    </row>
    <row r="1542" spans="1:28" x14ac:dyDescent="0.25">
      <c r="A1542" t="s">
        <v>3259</v>
      </c>
      <c r="B1542" t="s">
        <v>3260</v>
      </c>
      <c r="C1542" s="17">
        <v>44463</v>
      </c>
      <c r="D1542" s="7">
        <v>356000</v>
      </c>
      <c r="E1542" t="s">
        <v>29</v>
      </c>
      <c r="F1542" t="s">
        <v>30</v>
      </c>
      <c r="G1542" s="7">
        <v>356000</v>
      </c>
      <c r="H1542" s="7">
        <v>190820</v>
      </c>
      <c r="I1542" s="12">
        <f>H1542/G1542*100</f>
        <v>53.601123595505619</v>
      </c>
      <c r="J1542" s="12">
        <f t="shared" si="24"/>
        <v>3.9237099239059035</v>
      </c>
      <c r="K1542" s="7">
        <v>381636</v>
      </c>
      <c r="L1542" s="7">
        <v>65012</v>
      </c>
      <c r="M1542" s="7">
        <f>G1542-L1542</f>
        <v>290988</v>
      </c>
      <c r="N1542" s="7">
        <v>229437.6875</v>
      </c>
      <c r="O1542" s="22">
        <f>M1542/N1542</f>
        <v>1.268265920785137</v>
      </c>
      <c r="P1542" s="27">
        <v>2638</v>
      </c>
      <c r="Q1542" s="32">
        <f>M1542/P1542</f>
        <v>110.3062926459439</v>
      </c>
      <c r="R1542" s="37" t="s">
        <v>3171</v>
      </c>
      <c r="S1542" s="42">
        <f>ABS(O2306-O1542)*100</f>
        <v>11.009086926123747</v>
      </c>
      <c r="T1542" t="s">
        <v>32</v>
      </c>
      <c r="V1542" s="7">
        <v>54500</v>
      </c>
      <c r="W1542" t="s">
        <v>33</v>
      </c>
      <c r="X1542" s="17" t="s">
        <v>34</v>
      </c>
      <c r="Z1542" t="s">
        <v>1668</v>
      </c>
      <c r="AA1542">
        <v>401</v>
      </c>
      <c r="AB1542">
        <v>58</v>
      </c>
    </row>
    <row r="1543" spans="1:28" x14ac:dyDescent="0.25">
      <c r="A1543" t="s">
        <v>3261</v>
      </c>
      <c r="B1543" t="s">
        <v>3262</v>
      </c>
      <c r="C1543" s="17">
        <v>44454</v>
      </c>
      <c r="D1543" s="7">
        <v>376000</v>
      </c>
      <c r="E1543" t="s">
        <v>29</v>
      </c>
      <c r="F1543" t="s">
        <v>30</v>
      </c>
      <c r="G1543" s="7">
        <v>376000</v>
      </c>
      <c r="H1543" s="7">
        <v>187090</v>
      </c>
      <c r="I1543" s="12">
        <f>H1543/G1543*100</f>
        <v>49.757978723404257</v>
      </c>
      <c r="J1543" s="12">
        <f t="shared" si="24"/>
        <v>8.0565051804541099E-2</v>
      </c>
      <c r="K1543" s="7">
        <v>374170</v>
      </c>
      <c r="L1543" s="7">
        <v>70386</v>
      </c>
      <c r="M1543" s="7">
        <f>G1543-L1543</f>
        <v>305614</v>
      </c>
      <c r="N1543" s="7">
        <v>220133.328125</v>
      </c>
      <c r="O1543" s="22">
        <f>M1543/N1543</f>
        <v>1.3883131763967191</v>
      </c>
      <c r="P1543" s="27">
        <v>2398</v>
      </c>
      <c r="Q1543" s="32">
        <f>M1543/P1543</f>
        <v>127.44537114261885</v>
      </c>
      <c r="R1543" s="37" t="s">
        <v>3171</v>
      </c>
      <c r="S1543" s="42">
        <f>ABS(O2306-O1543)*100</f>
        <v>0.99563863503446814</v>
      </c>
      <c r="T1543" t="s">
        <v>32</v>
      </c>
      <c r="V1543" s="7">
        <v>64500</v>
      </c>
      <c r="W1543" t="s">
        <v>33</v>
      </c>
      <c r="X1543" s="17" t="s">
        <v>34</v>
      </c>
      <c r="Z1543" t="s">
        <v>1668</v>
      </c>
      <c r="AA1543">
        <v>401</v>
      </c>
      <c r="AB1543">
        <v>56</v>
      </c>
    </row>
    <row r="1544" spans="1:28" x14ac:dyDescent="0.25">
      <c r="A1544" t="s">
        <v>3263</v>
      </c>
      <c r="B1544" t="s">
        <v>3264</v>
      </c>
      <c r="C1544" s="17">
        <v>44665</v>
      </c>
      <c r="D1544" s="7">
        <v>420000</v>
      </c>
      <c r="E1544" t="s">
        <v>29</v>
      </c>
      <c r="F1544" t="s">
        <v>30</v>
      </c>
      <c r="G1544" s="7">
        <v>420000</v>
      </c>
      <c r="H1544" s="7">
        <v>173170</v>
      </c>
      <c r="I1544" s="12">
        <f>H1544/G1544*100</f>
        <v>41.230952380952381</v>
      </c>
      <c r="J1544" s="12">
        <f t="shared" si="24"/>
        <v>8.4464612906473349</v>
      </c>
      <c r="K1544" s="7">
        <v>346341</v>
      </c>
      <c r="L1544" s="7">
        <v>69401</v>
      </c>
      <c r="M1544" s="7">
        <f>G1544-L1544</f>
        <v>350599</v>
      </c>
      <c r="N1544" s="7">
        <v>189684.9375</v>
      </c>
      <c r="O1544" s="22">
        <f>M1544/N1544</f>
        <v>1.8483228274253458</v>
      </c>
      <c r="P1544" s="27">
        <v>2051</v>
      </c>
      <c r="Q1544" s="32">
        <f>M1544/P1544</f>
        <v>170.94051682106289</v>
      </c>
      <c r="R1544" s="37" t="s">
        <v>3244</v>
      </c>
      <c r="S1544" s="42">
        <f>ABS(O2306-O1544)*100</f>
        <v>46.996603737897132</v>
      </c>
      <c r="T1544" t="s">
        <v>32</v>
      </c>
      <c r="V1544" s="7">
        <v>64500</v>
      </c>
      <c r="W1544" t="s">
        <v>33</v>
      </c>
      <c r="X1544" s="17" t="s">
        <v>34</v>
      </c>
      <c r="Z1544" t="s">
        <v>1668</v>
      </c>
      <c r="AA1544">
        <v>401</v>
      </c>
      <c r="AB1544">
        <v>56</v>
      </c>
    </row>
    <row r="1545" spans="1:28" x14ac:dyDescent="0.25">
      <c r="A1545" t="s">
        <v>3265</v>
      </c>
      <c r="B1545" t="s">
        <v>3266</v>
      </c>
      <c r="C1545" s="17">
        <v>44510</v>
      </c>
      <c r="D1545" s="7">
        <v>361000</v>
      </c>
      <c r="E1545" t="s">
        <v>29</v>
      </c>
      <c r="F1545" t="s">
        <v>30</v>
      </c>
      <c r="G1545" s="7">
        <v>361000</v>
      </c>
      <c r="H1545" s="7">
        <v>185430</v>
      </c>
      <c r="I1545" s="12">
        <f>H1545/G1545*100</f>
        <v>51.365650969529085</v>
      </c>
      <c r="J1545" s="12">
        <f t="shared" si="24"/>
        <v>1.6882372979293692</v>
      </c>
      <c r="K1545" s="7">
        <v>370859</v>
      </c>
      <c r="L1545" s="7">
        <v>60146</v>
      </c>
      <c r="M1545" s="7">
        <f>G1545-L1545</f>
        <v>300854</v>
      </c>
      <c r="N1545" s="7">
        <v>212817.125</v>
      </c>
      <c r="O1545" s="22">
        <f>M1545/N1545</f>
        <v>1.4136738291150206</v>
      </c>
      <c r="P1545" s="27">
        <v>2490</v>
      </c>
      <c r="Q1545" s="32">
        <f>M1545/P1545</f>
        <v>120.82489959839357</v>
      </c>
      <c r="R1545" s="37" t="s">
        <v>3244</v>
      </c>
      <c r="S1545" s="42">
        <f>ABS(O2306-O1545)*100</f>
        <v>3.5317039068646139</v>
      </c>
      <c r="T1545" t="s">
        <v>32</v>
      </c>
      <c r="V1545" s="7">
        <v>54500</v>
      </c>
      <c r="W1545" t="s">
        <v>33</v>
      </c>
      <c r="X1545" s="17" t="s">
        <v>34</v>
      </c>
      <c r="Z1545" t="s">
        <v>1668</v>
      </c>
      <c r="AA1545">
        <v>401</v>
      </c>
      <c r="AB1545">
        <v>53</v>
      </c>
    </row>
    <row r="1546" spans="1:28" x14ac:dyDescent="0.25">
      <c r="A1546" t="s">
        <v>3267</v>
      </c>
      <c r="B1546" t="s">
        <v>3268</v>
      </c>
      <c r="C1546" s="17">
        <v>44855</v>
      </c>
      <c r="D1546" s="7">
        <v>260000</v>
      </c>
      <c r="E1546" t="s">
        <v>29</v>
      </c>
      <c r="F1546" t="s">
        <v>30</v>
      </c>
      <c r="G1546" s="7">
        <v>260000</v>
      </c>
      <c r="H1546" s="7">
        <v>158440</v>
      </c>
      <c r="I1546" s="12">
        <f>H1546/G1546*100</f>
        <v>60.938461538461539</v>
      </c>
      <c r="J1546" s="12">
        <f t="shared" si="24"/>
        <v>11.261047866861823</v>
      </c>
      <c r="K1546" s="7">
        <v>316874</v>
      </c>
      <c r="L1546" s="7">
        <v>75086</v>
      </c>
      <c r="M1546" s="7">
        <f>G1546-L1546</f>
        <v>184914</v>
      </c>
      <c r="N1546" s="7">
        <v>165608.21875</v>
      </c>
      <c r="O1546" s="22">
        <f>M1546/N1546</f>
        <v>1.1165750190160777</v>
      </c>
      <c r="P1546" s="27">
        <v>1836</v>
      </c>
      <c r="Q1546" s="32">
        <f>M1546/P1546</f>
        <v>100.71568627450981</v>
      </c>
      <c r="R1546" s="37" t="s">
        <v>3244</v>
      </c>
      <c r="S1546" s="42">
        <f>ABS(O2306-O1546)*100</f>
        <v>26.178177103029675</v>
      </c>
      <c r="T1546" t="s">
        <v>32</v>
      </c>
      <c r="V1546" s="7">
        <v>69500</v>
      </c>
      <c r="W1546" t="s">
        <v>33</v>
      </c>
      <c r="X1546" s="17" t="s">
        <v>34</v>
      </c>
      <c r="Z1546" t="s">
        <v>1668</v>
      </c>
      <c r="AA1546">
        <v>401</v>
      </c>
      <c r="AB1546">
        <v>53</v>
      </c>
    </row>
    <row r="1547" spans="1:28" x14ac:dyDescent="0.25">
      <c r="A1547" t="s">
        <v>3269</v>
      </c>
      <c r="B1547" t="s">
        <v>3270</v>
      </c>
      <c r="C1547" s="17">
        <v>44627</v>
      </c>
      <c r="D1547" s="7">
        <v>361000</v>
      </c>
      <c r="E1547" t="s">
        <v>29</v>
      </c>
      <c r="F1547" t="s">
        <v>30</v>
      </c>
      <c r="G1547" s="7">
        <v>361000</v>
      </c>
      <c r="H1547" s="7">
        <v>208940</v>
      </c>
      <c r="I1547" s="12">
        <f>H1547/G1547*100</f>
        <v>57.878116343490305</v>
      </c>
      <c r="J1547" s="12">
        <f t="shared" si="24"/>
        <v>8.2007026718905891</v>
      </c>
      <c r="K1547" s="7">
        <v>417870</v>
      </c>
      <c r="L1547" s="7">
        <v>70238</v>
      </c>
      <c r="M1547" s="7">
        <f>G1547-L1547</f>
        <v>290762</v>
      </c>
      <c r="N1547" s="7">
        <v>238104.109375</v>
      </c>
      <c r="O1547" s="22">
        <f>M1547/N1547</f>
        <v>1.221154900531628</v>
      </c>
      <c r="P1547" s="27">
        <v>2951</v>
      </c>
      <c r="Q1547" s="32">
        <f>M1547/P1547</f>
        <v>98.529989833954588</v>
      </c>
      <c r="R1547" s="37" t="s">
        <v>3244</v>
      </c>
      <c r="S1547" s="42">
        <f>ABS(O2306-O1547)*100</f>
        <v>15.720188951474645</v>
      </c>
      <c r="T1547" t="s">
        <v>32</v>
      </c>
      <c r="V1547" s="7">
        <v>64500</v>
      </c>
      <c r="W1547" t="s">
        <v>33</v>
      </c>
      <c r="X1547" s="17" t="s">
        <v>34</v>
      </c>
      <c r="Z1547" t="s">
        <v>1668</v>
      </c>
      <c r="AA1547">
        <v>401</v>
      </c>
      <c r="AB1547">
        <v>53</v>
      </c>
    </row>
    <row r="1548" spans="1:28" x14ac:dyDescent="0.25">
      <c r="A1548" t="s">
        <v>3271</v>
      </c>
      <c r="B1548" t="s">
        <v>3272</v>
      </c>
      <c r="C1548" s="17">
        <v>44435</v>
      </c>
      <c r="D1548" s="7">
        <v>330000</v>
      </c>
      <c r="E1548" t="s">
        <v>29</v>
      </c>
      <c r="F1548" t="s">
        <v>30</v>
      </c>
      <c r="G1548" s="7">
        <v>330000</v>
      </c>
      <c r="H1548" s="7">
        <v>178020</v>
      </c>
      <c r="I1548" s="12">
        <f>H1548/G1548*100</f>
        <v>53.945454545454538</v>
      </c>
      <c r="J1548" s="12">
        <f t="shared" si="24"/>
        <v>4.2680408738548223</v>
      </c>
      <c r="K1548" s="7">
        <v>356042</v>
      </c>
      <c r="L1548" s="7">
        <v>70326</v>
      </c>
      <c r="M1548" s="7">
        <f>G1548-L1548</f>
        <v>259674</v>
      </c>
      <c r="N1548" s="7">
        <v>195695.890625</v>
      </c>
      <c r="O1548" s="22">
        <f>M1548/N1548</f>
        <v>1.3269261769916125</v>
      </c>
      <c r="P1548" s="27">
        <v>2091</v>
      </c>
      <c r="Q1548" s="32">
        <f>M1548/P1548</f>
        <v>124.18651362984218</v>
      </c>
      <c r="R1548" s="37" t="s">
        <v>3244</v>
      </c>
      <c r="S1548" s="42">
        <f>ABS(O2306-O1548)*100</f>
        <v>5.1430613054761931</v>
      </c>
      <c r="T1548" t="s">
        <v>32</v>
      </c>
      <c r="V1548" s="7">
        <v>64500</v>
      </c>
      <c r="W1548" t="s">
        <v>33</v>
      </c>
      <c r="X1548" s="17" t="s">
        <v>34</v>
      </c>
      <c r="Z1548" t="s">
        <v>1668</v>
      </c>
      <c r="AA1548">
        <v>401</v>
      </c>
      <c r="AB1548">
        <v>56</v>
      </c>
    </row>
    <row r="1549" spans="1:28" x14ac:dyDescent="0.25">
      <c r="A1549" t="s">
        <v>3273</v>
      </c>
      <c r="B1549" t="s">
        <v>3274</v>
      </c>
      <c r="C1549" s="17">
        <v>44405</v>
      </c>
      <c r="D1549" s="7">
        <v>413000</v>
      </c>
      <c r="E1549" t="s">
        <v>29</v>
      </c>
      <c r="F1549" t="s">
        <v>30</v>
      </c>
      <c r="G1549" s="7">
        <v>413000</v>
      </c>
      <c r="H1549" s="7">
        <v>195350</v>
      </c>
      <c r="I1549" s="12">
        <f>H1549/G1549*100</f>
        <v>47.300242130750604</v>
      </c>
      <c r="J1549" s="12">
        <f t="shared" si="24"/>
        <v>2.3771715408491119</v>
      </c>
      <c r="K1549" s="7">
        <v>390694</v>
      </c>
      <c r="L1549" s="7">
        <v>60324</v>
      </c>
      <c r="M1549" s="7">
        <f>G1549-L1549</f>
        <v>352676</v>
      </c>
      <c r="N1549" s="7">
        <v>226280.828125</v>
      </c>
      <c r="O1549" s="22">
        <f>M1549/N1549</f>
        <v>1.5585765834530971</v>
      </c>
      <c r="P1549" s="27">
        <v>2805</v>
      </c>
      <c r="Q1549" s="32">
        <f>M1549/P1549</f>
        <v>125.73119429590018</v>
      </c>
      <c r="R1549" s="37" t="s">
        <v>3244</v>
      </c>
      <c r="S1549" s="42">
        <f>ABS(O2306-O1549)*100</f>
        <v>18.021979340672267</v>
      </c>
      <c r="T1549" t="s">
        <v>32</v>
      </c>
      <c r="V1549" s="7">
        <v>54500</v>
      </c>
      <c r="W1549" t="s">
        <v>33</v>
      </c>
      <c r="X1549" s="17" t="s">
        <v>34</v>
      </c>
      <c r="Z1549" t="s">
        <v>1668</v>
      </c>
      <c r="AA1549">
        <v>401</v>
      </c>
      <c r="AB1549">
        <v>53</v>
      </c>
    </row>
    <row r="1550" spans="1:28" x14ac:dyDescent="0.25">
      <c r="A1550" t="s">
        <v>3275</v>
      </c>
      <c r="B1550" t="s">
        <v>3276</v>
      </c>
      <c r="C1550" s="17">
        <v>44655</v>
      </c>
      <c r="D1550" s="7">
        <v>415000</v>
      </c>
      <c r="E1550" t="s">
        <v>29</v>
      </c>
      <c r="F1550" t="s">
        <v>30</v>
      </c>
      <c r="G1550" s="7">
        <v>415000</v>
      </c>
      <c r="H1550" s="7">
        <v>169230</v>
      </c>
      <c r="I1550" s="12">
        <f>H1550/G1550*100</f>
        <v>40.778313253012051</v>
      </c>
      <c r="J1550" s="12">
        <f t="shared" si="24"/>
        <v>8.8991004185876648</v>
      </c>
      <c r="K1550" s="7">
        <v>338467</v>
      </c>
      <c r="L1550" s="7">
        <v>68786</v>
      </c>
      <c r="M1550" s="7">
        <f>G1550-L1550</f>
        <v>346214</v>
      </c>
      <c r="N1550" s="7">
        <v>184713.015625</v>
      </c>
      <c r="O1550" s="22">
        <f>M1550/N1550</f>
        <v>1.8743346202677751</v>
      </c>
      <c r="P1550" s="27">
        <v>2029</v>
      </c>
      <c r="Q1550" s="32">
        <f>M1550/P1550</f>
        <v>170.63282405125679</v>
      </c>
      <c r="R1550" s="37" t="s">
        <v>3244</v>
      </c>
      <c r="S1550" s="42">
        <f>ABS(O2306-O1550)*100</f>
        <v>49.597783022140064</v>
      </c>
      <c r="T1550" t="s">
        <v>32</v>
      </c>
      <c r="V1550" s="7">
        <v>54500</v>
      </c>
      <c r="W1550" t="s">
        <v>33</v>
      </c>
      <c r="X1550" s="17" t="s">
        <v>34</v>
      </c>
      <c r="Z1550" t="s">
        <v>1668</v>
      </c>
      <c r="AA1550">
        <v>401</v>
      </c>
      <c r="AB1550">
        <v>53</v>
      </c>
    </row>
    <row r="1551" spans="1:28" x14ac:dyDescent="0.25">
      <c r="A1551" t="s">
        <v>3277</v>
      </c>
      <c r="B1551" t="s">
        <v>3278</v>
      </c>
      <c r="C1551" s="17">
        <v>44714</v>
      </c>
      <c r="D1551" s="7">
        <v>430000</v>
      </c>
      <c r="E1551" t="s">
        <v>29</v>
      </c>
      <c r="F1551" t="s">
        <v>30</v>
      </c>
      <c r="G1551" s="7">
        <v>430000</v>
      </c>
      <c r="H1551" s="7">
        <v>219730</v>
      </c>
      <c r="I1551" s="12">
        <f>H1551/G1551*100</f>
        <v>51.1</v>
      </c>
      <c r="J1551" s="12">
        <f t="shared" si="24"/>
        <v>1.4225863284002855</v>
      </c>
      <c r="K1551" s="7">
        <v>439467</v>
      </c>
      <c r="L1551" s="7">
        <v>65371</v>
      </c>
      <c r="M1551" s="7">
        <f>G1551-L1551</f>
        <v>364629</v>
      </c>
      <c r="N1551" s="7">
        <v>256230.140625</v>
      </c>
      <c r="O1551" s="22">
        <f>M1551/N1551</f>
        <v>1.4230527256106251</v>
      </c>
      <c r="P1551" s="27">
        <v>2850</v>
      </c>
      <c r="Q1551" s="32">
        <f>M1551/P1551</f>
        <v>127.94</v>
      </c>
      <c r="R1551" s="37" t="s">
        <v>3244</v>
      </c>
      <c r="S1551" s="42">
        <f>ABS(O2306-O1551)*100</f>
        <v>4.4695935564250666</v>
      </c>
      <c r="T1551" t="s">
        <v>32</v>
      </c>
      <c r="V1551" s="7">
        <v>54500</v>
      </c>
      <c r="W1551" t="s">
        <v>33</v>
      </c>
      <c r="X1551" s="17" t="s">
        <v>34</v>
      </c>
      <c r="Z1551" t="s">
        <v>1668</v>
      </c>
      <c r="AA1551">
        <v>401</v>
      </c>
      <c r="AB1551">
        <v>56</v>
      </c>
    </row>
    <row r="1552" spans="1:28" x14ac:dyDescent="0.25">
      <c r="A1552" t="s">
        <v>3279</v>
      </c>
      <c r="B1552" t="s">
        <v>3280</v>
      </c>
      <c r="C1552" s="17">
        <v>44914</v>
      </c>
      <c r="D1552" s="7">
        <v>360000</v>
      </c>
      <c r="E1552" t="s">
        <v>29</v>
      </c>
      <c r="F1552" t="s">
        <v>30</v>
      </c>
      <c r="G1552" s="7">
        <v>360000</v>
      </c>
      <c r="H1552" s="7">
        <v>178600</v>
      </c>
      <c r="I1552" s="12">
        <f>H1552/G1552*100</f>
        <v>49.611111111111114</v>
      </c>
      <c r="J1552" s="12">
        <f t="shared" si="24"/>
        <v>6.6302560488601614E-2</v>
      </c>
      <c r="K1552" s="7">
        <v>357207</v>
      </c>
      <c r="L1552" s="7">
        <v>62166</v>
      </c>
      <c r="M1552" s="7">
        <f>G1552-L1552</f>
        <v>297834</v>
      </c>
      <c r="N1552" s="7">
        <v>202082.875</v>
      </c>
      <c r="O1552" s="22">
        <f>M1552/N1552</f>
        <v>1.4738210746457363</v>
      </c>
      <c r="P1552" s="27">
        <v>2442</v>
      </c>
      <c r="Q1552" s="32">
        <f>M1552/P1552</f>
        <v>121.96314496314497</v>
      </c>
      <c r="R1552" s="37" t="s">
        <v>3244</v>
      </c>
      <c r="S1552" s="42">
        <f>ABS(O2306-O1552)*100</f>
        <v>9.5464284599361839</v>
      </c>
      <c r="T1552" t="s">
        <v>32</v>
      </c>
      <c r="V1552" s="7">
        <v>54500</v>
      </c>
      <c r="W1552" t="s">
        <v>33</v>
      </c>
      <c r="X1552" s="17" t="s">
        <v>34</v>
      </c>
      <c r="Z1552" t="s">
        <v>1668</v>
      </c>
      <c r="AA1552">
        <v>401</v>
      </c>
      <c r="AB1552">
        <v>53</v>
      </c>
    </row>
    <row r="1553" spans="1:28" x14ac:dyDescent="0.25">
      <c r="A1553" t="s">
        <v>3281</v>
      </c>
      <c r="B1553" t="s">
        <v>3282</v>
      </c>
      <c r="C1553" s="17">
        <v>44510</v>
      </c>
      <c r="D1553" s="7">
        <v>305000</v>
      </c>
      <c r="E1553" t="s">
        <v>29</v>
      </c>
      <c r="F1553" t="s">
        <v>30</v>
      </c>
      <c r="G1553" s="7">
        <v>305000</v>
      </c>
      <c r="H1553" s="7">
        <v>159530</v>
      </c>
      <c r="I1553" s="12">
        <f>H1553/G1553*100</f>
        <v>52.304918032786887</v>
      </c>
      <c r="J1553" s="12">
        <f t="shared" si="24"/>
        <v>2.6275043611871709</v>
      </c>
      <c r="K1553" s="7">
        <v>319052</v>
      </c>
      <c r="L1553" s="7">
        <v>61201</v>
      </c>
      <c r="M1553" s="7">
        <f>G1553-L1553</f>
        <v>243799</v>
      </c>
      <c r="N1553" s="7">
        <v>176610.28125</v>
      </c>
      <c r="O1553" s="22">
        <f>M1553/N1553</f>
        <v>1.3804349230093307</v>
      </c>
      <c r="P1553" s="27">
        <v>2180</v>
      </c>
      <c r="Q1553" s="32">
        <f>M1553/P1553</f>
        <v>111.83440366972476</v>
      </c>
      <c r="R1553" s="37" t="s">
        <v>3244</v>
      </c>
      <c r="S1553" s="42">
        <f>ABS(O2306-O1553)*100</f>
        <v>0.20781329629562251</v>
      </c>
      <c r="T1553" t="s">
        <v>32</v>
      </c>
      <c r="V1553" s="7">
        <v>54500</v>
      </c>
      <c r="W1553" t="s">
        <v>33</v>
      </c>
      <c r="X1553" s="17" t="s">
        <v>34</v>
      </c>
      <c r="Z1553" t="s">
        <v>1668</v>
      </c>
      <c r="AA1553">
        <v>401</v>
      </c>
      <c r="AB1553">
        <v>53</v>
      </c>
    </row>
    <row r="1554" spans="1:28" x14ac:dyDescent="0.25">
      <c r="A1554" t="s">
        <v>3283</v>
      </c>
      <c r="B1554" t="s">
        <v>3284</v>
      </c>
      <c r="C1554" s="17">
        <v>44358</v>
      </c>
      <c r="D1554" s="7">
        <v>290000</v>
      </c>
      <c r="E1554" t="s">
        <v>29</v>
      </c>
      <c r="F1554" t="s">
        <v>30</v>
      </c>
      <c r="G1554" s="7">
        <v>290000</v>
      </c>
      <c r="H1554" s="7">
        <v>137640</v>
      </c>
      <c r="I1554" s="12">
        <f>H1554/G1554*100</f>
        <v>47.46206896551724</v>
      </c>
      <c r="J1554" s="12">
        <f t="shared" si="24"/>
        <v>2.215344706082476</v>
      </c>
      <c r="K1554" s="7">
        <v>275280</v>
      </c>
      <c r="L1554" s="7">
        <v>61067</v>
      </c>
      <c r="M1554" s="7">
        <f>G1554-L1554</f>
        <v>228933</v>
      </c>
      <c r="N1554" s="7">
        <v>146721.234375</v>
      </c>
      <c r="O1554" s="22">
        <f>M1554/N1554</f>
        <v>1.5603262947943692</v>
      </c>
      <c r="P1554" s="27">
        <v>1778</v>
      </c>
      <c r="Q1554" s="32">
        <f>M1554/P1554</f>
        <v>128.75871766029246</v>
      </c>
      <c r="R1554" s="37" t="s">
        <v>3244</v>
      </c>
      <c r="S1554" s="42">
        <f>ABS(O2306-O1554)*100</f>
        <v>18.196950474799479</v>
      </c>
      <c r="T1554" t="s">
        <v>32</v>
      </c>
      <c r="V1554" s="7">
        <v>54500</v>
      </c>
      <c r="W1554" t="s">
        <v>33</v>
      </c>
      <c r="X1554" s="17" t="s">
        <v>34</v>
      </c>
      <c r="Z1554" t="s">
        <v>1668</v>
      </c>
      <c r="AA1554">
        <v>401</v>
      </c>
      <c r="AB1554">
        <v>50</v>
      </c>
    </row>
    <row r="1555" spans="1:28" x14ac:dyDescent="0.25">
      <c r="A1555" t="s">
        <v>3285</v>
      </c>
      <c r="B1555" t="s">
        <v>3286</v>
      </c>
      <c r="C1555" s="17">
        <v>44817</v>
      </c>
      <c r="D1555" s="7">
        <v>287500</v>
      </c>
      <c r="E1555" t="s">
        <v>29</v>
      </c>
      <c r="F1555" t="s">
        <v>30</v>
      </c>
      <c r="G1555" s="7">
        <v>287500</v>
      </c>
      <c r="H1555" s="7">
        <v>149240</v>
      </c>
      <c r="I1555" s="12">
        <f>H1555/G1555*100</f>
        <v>51.909565217391304</v>
      </c>
      <c r="J1555" s="12">
        <f t="shared" si="24"/>
        <v>2.2321515457915879</v>
      </c>
      <c r="K1555" s="7">
        <v>298475</v>
      </c>
      <c r="L1555" s="7">
        <v>61279</v>
      </c>
      <c r="M1555" s="7">
        <f>G1555-L1555</f>
        <v>226221</v>
      </c>
      <c r="N1555" s="7">
        <v>162463.015625</v>
      </c>
      <c r="O1555" s="22">
        <f>M1555/N1555</f>
        <v>1.3924461461565338</v>
      </c>
      <c r="P1555" s="27">
        <v>1684</v>
      </c>
      <c r="Q1555" s="32">
        <f>M1555/P1555</f>
        <v>134.33551068883611</v>
      </c>
      <c r="R1555" s="37" t="s">
        <v>3244</v>
      </c>
      <c r="S1555" s="42">
        <f>ABS(O2306-O1555)*100</f>
        <v>1.4089356110159379</v>
      </c>
      <c r="T1555" t="s">
        <v>74</v>
      </c>
      <c r="V1555" s="7">
        <v>54500</v>
      </c>
      <c r="W1555" t="s">
        <v>33</v>
      </c>
      <c r="X1555" s="17" t="s">
        <v>34</v>
      </c>
      <c r="Z1555" t="s">
        <v>1668</v>
      </c>
      <c r="AA1555">
        <v>401</v>
      </c>
      <c r="AB1555">
        <v>50</v>
      </c>
    </row>
    <row r="1556" spans="1:28" x14ac:dyDescent="0.25">
      <c r="A1556" t="s">
        <v>3287</v>
      </c>
      <c r="B1556" t="s">
        <v>3288</v>
      </c>
      <c r="C1556" s="17">
        <v>44680</v>
      </c>
      <c r="D1556" s="7">
        <v>300000</v>
      </c>
      <c r="E1556" t="s">
        <v>29</v>
      </c>
      <c r="F1556" t="s">
        <v>30</v>
      </c>
      <c r="G1556" s="7">
        <v>300000</v>
      </c>
      <c r="H1556" s="7">
        <v>137930</v>
      </c>
      <c r="I1556" s="12">
        <f>H1556/G1556*100</f>
        <v>45.976666666666667</v>
      </c>
      <c r="J1556" s="12">
        <f t="shared" si="24"/>
        <v>3.7007470049330493</v>
      </c>
      <c r="K1556" s="7">
        <v>275851</v>
      </c>
      <c r="L1556" s="7">
        <v>63072</v>
      </c>
      <c r="M1556" s="7">
        <f>G1556-L1556</f>
        <v>236928</v>
      </c>
      <c r="N1556" s="7">
        <v>130539.265625</v>
      </c>
      <c r="O1556" s="22">
        <f>M1556/N1556</f>
        <v>1.8149941235353875</v>
      </c>
      <c r="P1556" s="27">
        <v>1914</v>
      </c>
      <c r="Q1556" s="32">
        <f>M1556/P1556</f>
        <v>123.78683385579937</v>
      </c>
      <c r="R1556" s="37" t="s">
        <v>3289</v>
      </c>
      <c r="S1556" s="42">
        <f>ABS(O2306-O1556)*100</f>
        <v>43.663733348901303</v>
      </c>
      <c r="T1556" t="s">
        <v>32</v>
      </c>
      <c r="V1556" s="7">
        <v>54500</v>
      </c>
      <c r="W1556" t="s">
        <v>33</v>
      </c>
      <c r="X1556" s="17" t="s">
        <v>34</v>
      </c>
      <c r="Z1556" t="s">
        <v>1668</v>
      </c>
      <c r="AA1556">
        <v>401</v>
      </c>
      <c r="AB1556">
        <v>48</v>
      </c>
    </row>
    <row r="1557" spans="1:28" x14ac:dyDescent="0.25">
      <c r="A1557" t="s">
        <v>3290</v>
      </c>
      <c r="B1557" t="s">
        <v>3291</v>
      </c>
      <c r="C1557" s="17">
        <v>44859</v>
      </c>
      <c r="D1557" s="7">
        <v>315000</v>
      </c>
      <c r="E1557" t="s">
        <v>29</v>
      </c>
      <c r="F1557" t="s">
        <v>30</v>
      </c>
      <c r="G1557" s="7">
        <v>315000</v>
      </c>
      <c r="H1557" s="7">
        <v>149040</v>
      </c>
      <c r="I1557" s="12">
        <f>H1557/G1557*100</f>
        <v>47.314285714285717</v>
      </c>
      <c r="J1557" s="12">
        <f t="shared" si="24"/>
        <v>2.3631279573139992</v>
      </c>
      <c r="K1557" s="7">
        <v>298089</v>
      </c>
      <c r="L1557" s="7">
        <v>63469</v>
      </c>
      <c r="M1557" s="7">
        <f>G1557-L1557</f>
        <v>251531</v>
      </c>
      <c r="N1557" s="7">
        <v>143938.65625</v>
      </c>
      <c r="O1557" s="22">
        <f>M1557/N1557</f>
        <v>1.7474874821891357</v>
      </c>
      <c r="P1557" s="27">
        <v>1898</v>
      </c>
      <c r="Q1557" s="32">
        <f>M1557/P1557</f>
        <v>132.52423603793466</v>
      </c>
      <c r="R1557" s="37" t="s">
        <v>3289</v>
      </c>
      <c r="S1557" s="42">
        <f>ABS(O2306-O1557)*100</f>
        <v>36.913069214276128</v>
      </c>
      <c r="T1557" t="s">
        <v>32</v>
      </c>
      <c r="V1557" s="7">
        <v>54500</v>
      </c>
      <c r="W1557" t="s">
        <v>33</v>
      </c>
      <c r="X1557" s="17" t="s">
        <v>34</v>
      </c>
      <c r="Z1557" t="s">
        <v>1668</v>
      </c>
      <c r="AA1557">
        <v>401</v>
      </c>
      <c r="AB1557">
        <v>53</v>
      </c>
    </row>
    <row r="1558" spans="1:28" x14ac:dyDescent="0.25">
      <c r="A1558" t="s">
        <v>3292</v>
      </c>
      <c r="B1558" t="s">
        <v>3293</v>
      </c>
      <c r="C1558" s="17">
        <v>44498</v>
      </c>
      <c r="D1558" s="7">
        <v>260000</v>
      </c>
      <c r="E1558" t="s">
        <v>29</v>
      </c>
      <c r="F1558" t="s">
        <v>30</v>
      </c>
      <c r="G1558" s="7">
        <v>260000</v>
      </c>
      <c r="H1558" s="7">
        <v>155630</v>
      </c>
      <c r="I1558" s="12">
        <f>H1558/G1558*100</f>
        <v>59.857692307692311</v>
      </c>
      <c r="J1558" s="12">
        <f t="shared" si="24"/>
        <v>10.180278636092595</v>
      </c>
      <c r="K1558" s="7">
        <v>311250</v>
      </c>
      <c r="L1558" s="7">
        <v>60336</v>
      </c>
      <c r="M1558" s="7">
        <f>G1558-L1558</f>
        <v>199664</v>
      </c>
      <c r="N1558" s="7">
        <v>153934.96875</v>
      </c>
      <c r="O1558" s="22">
        <f>M1558/N1558</f>
        <v>1.2970672071546447</v>
      </c>
      <c r="P1558" s="27">
        <v>1898</v>
      </c>
      <c r="Q1558" s="32">
        <f>M1558/P1558</f>
        <v>105.19704952581665</v>
      </c>
      <c r="R1558" s="37" t="s">
        <v>3289</v>
      </c>
      <c r="S1558" s="42">
        <f>ABS(O2306-O1558)*100</f>
        <v>8.1289582891729708</v>
      </c>
      <c r="T1558" t="s">
        <v>32</v>
      </c>
      <c r="V1558" s="7">
        <v>54500</v>
      </c>
      <c r="W1558" t="s">
        <v>33</v>
      </c>
      <c r="X1558" s="17" t="s">
        <v>34</v>
      </c>
      <c r="Z1558" t="s">
        <v>1668</v>
      </c>
      <c r="AA1558">
        <v>401</v>
      </c>
      <c r="AB1558">
        <v>53</v>
      </c>
    </row>
    <row r="1559" spans="1:28" x14ac:dyDescent="0.25">
      <c r="A1559" t="s">
        <v>3294</v>
      </c>
      <c r="B1559" t="s">
        <v>3295</v>
      </c>
      <c r="C1559" s="17">
        <v>44712</v>
      </c>
      <c r="D1559" s="7">
        <v>297250</v>
      </c>
      <c r="E1559" t="s">
        <v>29</v>
      </c>
      <c r="F1559" t="s">
        <v>30</v>
      </c>
      <c r="G1559" s="7">
        <v>297250</v>
      </c>
      <c r="H1559" s="7">
        <v>136590</v>
      </c>
      <c r="I1559" s="12">
        <f>H1559/G1559*100</f>
        <v>45.951219512195124</v>
      </c>
      <c r="J1559" s="12">
        <f t="shared" si="24"/>
        <v>3.7261941594045922</v>
      </c>
      <c r="K1559" s="7">
        <v>273171</v>
      </c>
      <c r="L1559" s="7">
        <v>60392</v>
      </c>
      <c r="M1559" s="7">
        <f>G1559-L1559</f>
        <v>236858</v>
      </c>
      <c r="N1559" s="7">
        <v>130539.265625</v>
      </c>
      <c r="O1559" s="22">
        <f>M1559/N1559</f>
        <v>1.8144578864142051</v>
      </c>
      <c r="P1559" s="27">
        <v>1914</v>
      </c>
      <c r="Q1559" s="32">
        <f>M1559/P1559</f>
        <v>123.75026123301986</v>
      </c>
      <c r="R1559" s="37" t="s">
        <v>3289</v>
      </c>
      <c r="S1559" s="42">
        <f>ABS(O2306-O1559)*100</f>
        <v>43.610109636783065</v>
      </c>
      <c r="T1559" t="s">
        <v>32</v>
      </c>
      <c r="V1559" s="7">
        <v>54500</v>
      </c>
      <c r="W1559" t="s">
        <v>33</v>
      </c>
      <c r="X1559" s="17" t="s">
        <v>34</v>
      </c>
      <c r="Z1559" t="s">
        <v>1668</v>
      </c>
      <c r="AA1559">
        <v>401</v>
      </c>
      <c r="AB1559">
        <v>48</v>
      </c>
    </row>
    <row r="1560" spans="1:28" x14ac:dyDescent="0.25">
      <c r="A1560" t="s">
        <v>3296</v>
      </c>
      <c r="B1560" t="s">
        <v>3297</v>
      </c>
      <c r="C1560" s="17">
        <v>44764</v>
      </c>
      <c r="D1560" s="7">
        <v>309000</v>
      </c>
      <c r="E1560" t="s">
        <v>29</v>
      </c>
      <c r="F1560" t="s">
        <v>30</v>
      </c>
      <c r="G1560" s="7">
        <v>309000</v>
      </c>
      <c r="H1560" s="7">
        <v>155260</v>
      </c>
      <c r="I1560" s="12">
        <f>H1560/G1560*100</f>
        <v>50.245954692556637</v>
      </c>
      <c r="J1560" s="12">
        <f t="shared" si="24"/>
        <v>0.56854102095692127</v>
      </c>
      <c r="K1560" s="7">
        <v>310516</v>
      </c>
      <c r="L1560" s="7">
        <v>80200</v>
      </c>
      <c r="M1560" s="7">
        <f>G1560-L1560</f>
        <v>228800</v>
      </c>
      <c r="N1560" s="7">
        <v>141298.15625</v>
      </c>
      <c r="O1560" s="22">
        <f>M1560/N1560</f>
        <v>1.6192709520935451</v>
      </c>
      <c r="P1560" s="27">
        <v>1863</v>
      </c>
      <c r="Q1560" s="32">
        <f>M1560/P1560</f>
        <v>122.81266774020398</v>
      </c>
      <c r="R1560" s="37" t="s">
        <v>3289</v>
      </c>
      <c r="S1560" s="42">
        <f>ABS(O2306-O1560)*100</f>
        <v>24.091416204717063</v>
      </c>
      <c r="T1560" t="s">
        <v>156</v>
      </c>
      <c r="V1560" s="7">
        <v>69500</v>
      </c>
      <c r="W1560" t="s">
        <v>33</v>
      </c>
      <c r="X1560" s="17" t="s">
        <v>34</v>
      </c>
      <c r="Z1560" t="s">
        <v>1668</v>
      </c>
      <c r="AA1560">
        <v>401</v>
      </c>
      <c r="AB1560">
        <v>53</v>
      </c>
    </row>
    <row r="1561" spans="1:28" x14ac:dyDescent="0.25">
      <c r="A1561" t="s">
        <v>3298</v>
      </c>
      <c r="B1561" t="s">
        <v>3299</v>
      </c>
      <c r="C1561" s="17">
        <v>44887</v>
      </c>
      <c r="D1561" s="7">
        <v>275000</v>
      </c>
      <c r="E1561" t="s">
        <v>29</v>
      </c>
      <c r="F1561" t="s">
        <v>30</v>
      </c>
      <c r="G1561" s="7">
        <v>275000</v>
      </c>
      <c r="H1561" s="7">
        <v>137540</v>
      </c>
      <c r="I1561" s="12">
        <f>H1561/G1561*100</f>
        <v>50.014545454545456</v>
      </c>
      <c r="J1561" s="12">
        <f t="shared" si="24"/>
        <v>0.33713178294573964</v>
      </c>
      <c r="K1561" s="7">
        <v>275071</v>
      </c>
      <c r="L1561" s="7">
        <v>63345</v>
      </c>
      <c r="M1561" s="7">
        <f>G1561-L1561</f>
        <v>211655</v>
      </c>
      <c r="N1561" s="7">
        <v>129893.25</v>
      </c>
      <c r="O1561" s="22">
        <f>M1561/N1561</f>
        <v>1.6294534165555177</v>
      </c>
      <c r="P1561" s="27">
        <v>1842</v>
      </c>
      <c r="Q1561" s="32">
        <f>M1561/P1561</f>
        <v>114.90499457111835</v>
      </c>
      <c r="R1561" s="37" t="s">
        <v>3289</v>
      </c>
      <c r="S1561" s="42">
        <f>ABS(O2306-O1561)*100</f>
        <v>25.109662650914323</v>
      </c>
      <c r="T1561" t="s">
        <v>32</v>
      </c>
      <c r="V1561" s="7">
        <v>54500</v>
      </c>
      <c r="W1561" t="s">
        <v>33</v>
      </c>
      <c r="X1561" s="17" t="s">
        <v>34</v>
      </c>
      <c r="Z1561" t="s">
        <v>1668</v>
      </c>
      <c r="AA1561">
        <v>401</v>
      </c>
      <c r="AB1561">
        <v>48</v>
      </c>
    </row>
    <row r="1562" spans="1:28" x14ac:dyDescent="0.25">
      <c r="A1562" t="s">
        <v>3300</v>
      </c>
      <c r="B1562" t="s">
        <v>3301</v>
      </c>
      <c r="C1562" s="17">
        <v>44442</v>
      </c>
      <c r="D1562" s="7">
        <v>327000</v>
      </c>
      <c r="E1562" t="s">
        <v>29</v>
      </c>
      <c r="F1562" t="s">
        <v>30</v>
      </c>
      <c r="G1562" s="7">
        <v>327000</v>
      </c>
      <c r="H1562" s="7">
        <v>162770</v>
      </c>
      <c r="I1562" s="12">
        <f>H1562/G1562*100</f>
        <v>49.776758409785934</v>
      </c>
      <c r="J1562" s="12">
        <f t="shared" si="24"/>
        <v>9.9344738186218251E-2</v>
      </c>
      <c r="K1562" s="7">
        <v>325548</v>
      </c>
      <c r="L1562" s="7">
        <v>76340</v>
      </c>
      <c r="M1562" s="7">
        <f>G1562-L1562</f>
        <v>250660</v>
      </c>
      <c r="N1562" s="7">
        <v>152888.34375</v>
      </c>
      <c r="O1562" s="22">
        <f>M1562/N1562</f>
        <v>1.6394971248421284</v>
      </c>
      <c r="P1562" s="27">
        <v>2112</v>
      </c>
      <c r="Q1562" s="32">
        <f>M1562/P1562</f>
        <v>118.68371212121212</v>
      </c>
      <c r="R1562" s="37" t="s">
        <v>3289</v>
      </c>
      <c r="S1562" s="42">
        <f>ABS(O2306-O1562)*100</f>
        <v>26.114033479575394</v>
      </c>
      <c r="T1562" t="s">
        <v>32</v>
      </c>
      <c r="V1562" s="7">
        <v>69500</v>
      </c>
      <c r="W1562" t="s">
        <v>33</v>
      </c>
      <c r="X1562" s="17" t="s">
        <v>34</v>
      </c>
      <c r="Z1562" t="s">
        <v>1668</v>
      </c>
      <c r="AA1562">
        <v>401</v>
      </c>
      <c r="AB1562">
        <v>53</v>
      </c>
    </row>
    <row r="1563" spans="1:28" x14ac:dyDescent="0.25">
      <c r="A1563" t="s">
        <v>3302</v>
      </c>
      <c r="B1563" t="s">
        <v>3303</v>
      </c>
      <c r="C1563" s="17">
        <v>44299</v>
      </c>
      <c r="D1563" s="7">
        <v>330000</v>
      </c>
      <c r="E1563" t="s">
        <v>29</v>
      </c>
      <c r="F1563" t="s">
        <v>30</v>
      </c>
      <c r="G1563" s="7">
        <v>330000</v>
      </c>
      <c r="H1563" s="7">
        <v>149570</v>
      </c>
      <c r="I1563" s="12">
        <f>H1563/G1563*100</f>
        <v>45.324242424242421</v>
      </c>
      <c r="J1563" s="12">
        <f t="shared" si="24"/>
        <v>4.3531712473572952</v>
      </c>
      <c r="K1563" s="7">
        <v>299131</v>
      </c>
      <c r="L1563" s="7">
        <v>64763</v>
      </c>
      <c r="M1563" s="7">
        <f>G1563-L1563</f>
        <v>265237</v>
      </c>
      <c r="N1563" s="7">
        <v>152187.015625</v>
      </c>
      <c r="O1563" s="22">
        <f>M1563/N1563</f>
        <v>1.7428359371575002</v>
      </c>
      <c r="P1563" s="27">
        <v>1686</v>
      </c>
      <c r="Q1563" s="32">
        <f>M1563/P1563</f>
        <v>157.31731909845789</v>
      </c>
      <c r="R1563" s="37" t="s">
        <v>3304</v>
      </c>
      <c r="S1563" s="42">
        <f>ABS(O2306-O1563)*100</f>
        <v>36.447914711112574</v>
      </c>
      <c r="T1563" t="s">
        <v>168</v>
      </c>
      <c r="V1563" s="7">
        <v>52140</v>
      </c>
      <c r="W1563" t="s">
        <v>33</v>
      </c>
      <c r="X1563" s="17" t="s">
        <v>34</v>
      </c>
      <c r="Z1563" t="s">
        <v>1668</v>
      </c>
      <c r="AA1563">
        <v>401</v>
      </c>
      <c r="AB1563">
        <v>45</v>
      </c>
    </row>
    <row r="1564" spans="1:28" x14ac:dyDescent="0.25">
      <c r="A1564" t="s">
        <v>3305</v>
      </c>
      <c r="B1564" t="s">
        <v>3306</v>
      </c>
      <c r="C1564" s="17">
        <v>44805</v>
      </c>
      <c r="D1564" s="7">
        <v>301000</v>
      </c>
      <c r="E1564" t="s">
        <v>29</v>
      </c>
      <c r="F1564" t="s">
        <v>30</v>
      </c>
      <c r="G1564" s="7">
        <v>301000</v>
      </c>
      <c r="H1564" s="7">
        <v>163550</v>
      </c>
      <c r="I1564" s="12">
        <f>H1564/G1564*100</f>
        <v>54.335548172757477</v>
      </c>
      <c r="J1564" s="12">
        <f t="shared" si="24"/>
        <v>4.6581345011577611</v>
      </c>
      <c r="K1564" s="7">
        <v>327096</v>
      </c>
      <c r="L1564" s="7">
        <v>58592</v>
      </c>
      <c r="M1564" s="7">
        <f>G1564-L1564</f>
        <v>242408</v>
      </c>
      <c r="N1564" s="7">
        <v>174353.25</v>
      </c>
      <c r="O1564" s="22">
        <f>M1564/N1564</f>
        <v>1.3903268221269176</v>
      </c>
      <c r="P1564" s="27">
        <v>2120</v>
      </c>
      <c r="Q1564" s="32">
        <f>M1564/P1564</f>
        <v>114.34339622641509</v>
      </c>
      <c r="R1564" s="37" t="s">
        <v>3304</v>
      </c>
      <c r="S1564" s="42">
        <f>ABS(O2306-O1564)*100</f>
        <v>1.1970032080543147</v>
      </c>
      <c r="T1564" t="s">
        <v>74</v>
      </c>
      <c r="V1564" s="7">
        <v>49500</v>
      </c>
      <c r="W1564" t="s">
        <v>33</v>
      </c>
      <c r="X1564" s="17" t="s">
        <v>34</v>
      </c>
      <c r="Z1564" t="s">
        <v>1668</v>
      </c>
      <c r="AA1564">
        <v>401</v>
      </c>
      <c r="AB1564">
        <v>45</v>
      </c>
    </row>
    <row r="1565" spans="1:28" x14ac:dyDescent="0.25">
      <c r="A1565" t="s">
        <v>3307</v>
      </c>
      <c r="B1565" t="s">
        <v>3308</v>
      </c>
      <c r="C1565" s="17">
        <v>44606</v>
      </c>
      <c r="D1565" s="7">
        <v>397500</v>
      </c>
      <c r="E1565" t="s">
        <v>29</v>
      </c>
      <c r="F1565" t="s">
        <v>30</v>
      </c>
      <c r="G1565" s="7">
        <v>397500</v>
      </c>
      <c r="H1565" s="7">
        <v>164570</v>
      </c>
      <c r="I1565" s="12">
        <f>H1565/G1565*100</f>
        <v>41.401257861635223</v>
      </c>
      <c r="J1565" s="12">
        <f t="shared" si="24"/>
        <v>8.276155809964493</v>
      </c>
      <c r="K1565" s="7">
        <v>329149</v>
      </c>
      <c r="L1565" s="7">
        <v>77085</v>
      </c>
      <c r="M1565" s="7">
        <f>G1565-L1565</f>
        <v>320415</v>
      </c>
      <c r="N1565" s="7">
        <v>163677.921875</v>
      </c>
      <c r="O1565" s="22">
        <f>M1565/N1565</f>
        <v>1.9575945022365284</v>
      </c>
      <c r="P1565" s="27">
        <v>1788</v>
      </c>
      <c r="Q1565" s="32">
        <f>M1565/P1565</f>
        <v>179.20302013422818</v>
      </c>
      <c r="R1565" s="37" t="s">
        <v>3304</v>
      </c>
      <c r="S1565" s="42">
        <f>ABS(O2306-O1565)*100</f>
        <v>57.923771219015393</v>
      </c>
      <c r="T1565" t="s">
        <v>74</v>
      </c>
      <c r="V1565" s="7">
        <v>71280</v>
      </c>
      <c r="W1565" t="s">
        <v>33</v>
      </c>
      <c r="X1565" s="17" t="s">
        <v>34</v>
      </c>
      <c r="Z1565" t="s">
        <v>1668</v>
      </c>
      <c r="AA1565">
        <v>401</v>
      </c>
      <c r="AB1565">
        <v>47</v>
      </c>
    </row>
    <row r="1566" spans="1:28" x14ac:dyDescent="0.25">
      <c r="A1566" t="s">
        <v>3309</v>
      </c>
      <c r="B1566" t="s">
        <v>3310</v>
      </c>
      <c r="C1566" s="17">
        <v>44582</v>
      </c>
      <c r="D1566" s="7">
        <v>265000</v>
      </c>
      <c r="E1566" t="s">
        <v>29</v>
      </c>
      <c r="F1566" t="s">
        <v>30</v>
      </c>
      <c r="G1566" s="7">
        <v>265000</v>
      </c>
      <c r="H1566" s="7">
        <v>155710</v>
      </c>
      <c r="I1566" s="12">
        <f>H1566/G1566*100</f>
        <v>58.758490566037736</v>
      </c>
      <c r="J1566" s="12">
        <f t="shared" si="24"/>
        <v>9.08107689443802</v>
      </c>
      <c r="K1566" s="7">
        <v>311412</v>
      </c>
      <c r="L1566" s="7">
        <v>74528</v>
      </c>
      <c r="M1566" s="7">
        <f>G1566-L1566</f>
        <v>190472</v>
      </c>
      <c r="N1566" s="7">
        <v>153820.78125</v>
      </c>
      <c r="O1566" s="22">
        <f>M1566/N1566</f>
        <v>1.238272218175982</v>
      </c>
      <c r="P1566" s="27">
        <v>2139</v>
      </c>
      <c r="Q1566" s="32">
        <f>M1566/P1566</f>
        <v>89.047218326320717</v>
      </c>
      <c r="R1566" s="37" t="s">
        <v>3304</v>
      </c>
      <c r="S1566" s="42">
        <f>ABS(O2306-O1566)*100</f>
        <v>14.008457187039248</v>
      </c>
      <c r="T1566" t="s">
        <v>74</v>
      </c>
      <c r="V1566" s="7">
        <v>56100</v>
      </c>
      <c r="W1566" t="s">
        <v>33</v>
      </c>
      <c r="X1566" s="17" t="s">
        <v>34</v>
      </c>
      <c r="Z1566" t="s">
        <v>1668</v>
      </c>
      <c r="AA1566">
        <v>401</v>
      </c>
      <c r="AB1566">
        <v>45</v>
      </c>
    </row>
    <row r="1567" spans="1:28" x14ac:dyDescent="0.25">
      <c r="A1567" t="s">
        <v>3311</v>
      </c>
      <c r="B1567" t="s">
        <v>3312</v>
      </c>
      <c r="C1567" s="17">
        <v>44537</v>
      </c>
      <c r="D1567" s="7">
        <v>325000</v>
      </c>
      <c r="E1567" t="s">
        <v>29</v>
      </c>
      <c r="F1567" t="s">
        <v>30</v>
      </c>
      <c r="G1567" s="7">
        <v>325000</v>
      </c>
      <c r="H1567" s="7">
        <v>158800</v>
      </c>
      <c r="I1567" s="12">
        <f>H1567/G1567*100</f>
        <v>48.861538461538458</v>
      </c>
      <c r="J1567" s="12">
        <f t="shared" si="24"/>
        <v>0.81587521006125741</v>
      </c>
      <c r="K1567" s="7">
        <v>317605</v>
      </c>
      <c r="L1567" s="7">
        <v>68484</v>
      </c>
      <c r="M1567" s="7">
        <f>G1567-L1567</f>
        <v>256516</v>
      </c>
      <c r="N1567" s="7">
        <v>161766.890625</v>
      </c>
      <c r="O1567" s="22">
        <f>M1567/N1567</f>
        <v>1.5857138565804711</v>
      </c>
      <c r="P1567" s="27">
        <v>1619</v>
      </c>
      <c r="Q1567" s="32">
        <f>M1567/P1567</f>
        <v>158.44101297096972</v>
      </c>
      <c r="R1567" s="37" t="s">
        <v>3304</v>
      </c>
      <c r="S1567" s="42">
        <f>ABS(O2306-O1567)*100</f>
        <v>20.735706653409668</v>
      </c>
      <c r="T1567" t="s">
        <v>74</v>
      </c>
      <c r="V1567" s="7">
        <v>56100</v>
      </c>
      <c r="W1567" t="s">
        <v>33</v>
      </c>
      <c r="X1567" s="17" t="s">
        <v>34</v>
      </c>
      <c r="Z1567" t="s">
        <v>1668</v>
      </c>
      <c r="AA1567">
        <v>401</v>
      </c>
      <c r="AB1567">
        <v>53</v>
      </c>
    </row>
    <row r="1568" spans="1:28" x14ac:dyDescent="0.25">
      <c r="A1568" t="s">
        <v>3313</v>
      </c>
      <c r="B1568" t="s">
        <v>3314</v>
      </c>
      <c r="C1568" s="17">
        <v>44641</v>
      </c>
      <c r="D1568" s="7">
        <v>324500</v>
      </c>
      <c r="E1568" t="s">
        <v>29</v>
      </c>
      <c r="F1568" t="s">
        <v>30</v>
      </c>
      <c r="G1568" s="7">
        <v>324500</v>
      </c>
      <c r="H1568" s="7">
        <v>144840</v>
      </c>
      <c r="I1568" s="12">
        <f>H1568/G1568*100</f>
        <v>44.634822804314325</v>
      </c>
      <c r="J1568" s="12">
        <f t="shared" si="24"/>
        <v>5.0425908672853907</v>
      </c>
      <c r="K1568" s="7">
        <v>289688</v>
      </c>
      <c r="L1568" s="7">
        <v>63360</v>
      </c>
      <c r="M1568" s="7">
        <f>G1568-L1568</f>
        <v>261140</v>
      </c>
      <c r="N1568" s="7">
        <v>146966.234375</v>
      </c>
      <c r="O1568" s="22">
        <f>M1568/N1568</f>
        <v>1.7768707289163679</v>
      </c>
      <c r="P1568" s="27">
        <v>1779</v>
      </c>
      <c r="Q1568" s="32">
        <f>M1568/P1568</f>
        <v>146.79033164699268</v>
      </c>
      <c r="R1568" s="37" t="s">
        <v>3304</v>
      </c>
      <c r="S1568" s="42">
        <f>ABS(O2306-O1568)*100</f>
        <v>39.85139388699934</v>
      </c>
      <c r="T1568" t="s">
        <v>32</v>
      </c>
      <c r="V1568" s="7">
        <v>58740</v>
      </c>
      <c r="W1568" t="s">
        <v>33</v>
      </c>
      <c r="X1568" s="17" t="s">
        <v>34</v>
      </c>
      <c r="Z1568" t="s">
        <v>1668</v>
      </c>
      <c r="AA1568">
        <v>401</v>
      </c>
      <c r="AB1568">
        <v>45</v>
      </c>
    </row>
    <row r="1569" spans="1:28" x14ac:dyDescent="0.25">
      <c r="A1569" t="s">
        <v>3315</v>
      </c>
      <c r="B1569" t="s">
        <v>3316</v>
      </c>
      <c r="C1569" s="17">
        <v>44470</v>
      </c>
      <c r="D1569" s="7">
        <v>380000</v>
      </c>
      <c r="E1569" t="s">
        <v>29</v>
      </c>
      <c r="F1569" t="s">
        <v>30</v>
      </c>
      <c r="G1569" s="7">
        <v>380000</v>
      </c>
      <c r="H1569" s="7">
        <v>184540</v>
      </c>
      <c r="I1569" s="12">
        <f>H1569/G1569*100</f>
        <v>48.56315789473684</v>
      </c>
      <c r="J1569" s="12">
        <f t="shared" si="24"/>
        <v>1.1142557768628762</v>
      </c>
      <c r="K1569" s="7">
        <v>369070</v>
      </c>
      <c r="L1569" s="7">
        <v>76177</v>
      </c>
      <c r="M1569" s="7">
        <f>G1569-L1569</f>
        <v>303823</v>
      </c>
      <c r="N1569" s="7">
        <v>190190.265625</v>
      </c>
      <c r="O1569" s="22">
        <f>M1569/N1569</f>
        <v>1.5974687190302934</v>
      </c>
      <c r="P1569" s="27">
        <v>1741</v>
      </c>
      <c r="Q1569" s="32">
        <f>M1569/P1569</f>
        <v>174.51062607696727</v>
      </c>
      <c r="R1569" s="37" t="s">
        <v>3304</v>
      </c>
      <c r="S1569" s="42">
        <f>ABS(O2306-O1569)*100</f>
        <v>21.911192898391896</v>
      </c>
      <c r="T1569" t="s">
        <v>74</v>
      </c>
      <c r="V1569" s="7">
        <v>67980</v>
      </c>
      <c r="W1569" t="s">
        <v>33</v>
      </c>
      <c r="X1569" s="17" t="s">
        <v>34</v>
      </c>
      <c r="Z1569" t="s">
        <v>1668</v>
      </c>
      <c r="AA1569">
        <v>401</v>
      </c>
      <c r="AB1569">
        <v>53</v>
      </c>
    </row>
    <row r="1570" spans="1:28" x14ac:dyDescent="0.25">
      <c r="A1570" t="s">
        <v>3317</v>
      </c>
      <c r="B1570" t="s">
        <v>3318</v>
      </c>
      <c r="C1570" s="17">
        <v>44736</v>
      </c>
      <c r="D1570" s="7">
        <v>350000</v>
      </c>
      <c r="E1570" t="s">
        <v>29</v>
      </c>
      <c r="F1570" t="s">
        <v>30</v>
      </c>
      <c r="G1570" s="7">
        <v>350000</v>
      </c>
      <c r="H1570" s="7">
        <v>186460</v>
      </c>
      <c r="I1570" s="12">
        <f>H1570/G1570*100</f>
        <v>53.274285714285718</v>
      </c>
      <c r="J1570" s="12">
        <f t="shared" si="24"/>
        <v>3.5968720426860017</v>
      </c>
      <c r="K1570" s="7">
        <v>372926</v>
      </c>
      <c r="L1570" s="7">
        <v>65622</v>
      </c>
      <c r="M1570" s="7">
        <f>G1570-L1570</f>
        <v>284378</v>
      </c>
      <c r="N1570" s="7">
        <v>199548.046875</v>
      </c>
      <c r="O1570" s="22">
        <f>M1570/N1570</f>
        <v>1.4251104155288414</v>
      </c>
      <c r="P1570" s="27">
        <v>1824</v>
      </c>
      <c r="Q1570" s="32">
        <f>M1570/P1570</f>
        <v>155.90899122807016</v>
      </c>
      <c r="R1570" s="37" t="s">
        <v>3304</v>
      </c>
      <c r="S1570" s="42">
        <f>ABS(O2306-O1570)*100</f>
        <v>4.6753625482466976</v>
      </c>
      <c r="T1570" t="s">
        <v>74</v>
      </c>
      <c r="V1570" s="7">
        <v>56100</v>
      </c>
      <c r="W1570" t="s">
        <v>33</v>
      </c>
      <c r="X1570" s="17" t="s">
        <v>34</v>
      </c>
      <c r="Z1570" t="s">
        <v>1668</v>
      </c>
      <c r="AA1570">
        <v>401</v>
      </c>
      <c r="AB1570">
        <v>58</v>
      </c>
    </row>
    <row r="1571" spans="1:28" x14ac:dyDescent="0.25">
      <c r="A1571" t="s">
        <v>3319</v>
      </c>
      <c r="B1571" t="s">
        <v>3320</v>
      </c>
      <c r="C1571" s="17">
        <v>44614</v>
      </c>
      <c r="D1571" s="7">
        <v>418500</v>
      </c>
      <c r="E1571" t="s">
        <v>29</v>
      </c>
      <c r="F1571" t="s">
        <v>30</v>
      </c>
      <c r="G1571" s="7">
        <v>418500</v>
      </c>
      <c r="H1571" s="7">
        <v>229960</v>
      </c>
      <c r="I1571" s="12">
        <f>H1571/G1571*100</f>
        <v>54.948626045400239</v>
      </c>
      <c r="J1571" s="12">
        <f t="shared" si="24"/>
        <v>5.2712123738005232</v>
      </c>
      <c r="K1571" s="7">
        <v>459928</v>
      </c>
      <c r="L1571" s="7">
        <v>108080</v>
      </c>
      <c r="M1571" s="7">
        <f>G1571-L1571</f>
        <v>310420</v>
      </c>
      <c r="N1571" s="7">
        <v>228472.734375</v>
      </c>
      <c r="O1571" s="22">
        <f>M1571/N1571</f>
        <v>1.3586741579872599</v>
      </c>
      <c r="P1571" s="27">
        <v>3154</v>
      </c>
      <c r="Q1571" s="32">
        <f>M1571/P1571</f>
        <v>98.421052631578945</v>
      </c>
      <c r="R1571" s="37" t="s">
        <v>3304</v>
      </c>
      <c r="S1571" s="42">
        <f>ABS(O2306-O1571)*100</f>
        <v>1.968263205911458</v>
      </c>
      <c r="T1571" t="s">
        <v>168</v>
      </c>
      <c r="V1571" s="7">
        <v>97350</v>
      </c>
      <c r="W1571" t="s">
        <v>33</v>
      </c>
      <c r="X1571" s="17" t="s">
        <v>34</v>
      </c>
      <c r="Z1571" t="s">
        <v>1668</v>
      </c>
      <c r="AA1571">
        <v>401</v>
      </c>
      <c r="AB1571">
        <v>47</v>
      </c>
    </row>
    <row r="1572" spans="1:28" x14ac:dyDescent="0.25">
      <c r="A1572" t="s">
        <v>3321</v>
      </c>
      <c r="B1572" t="s">
        <v>3322</v>
      </c>
      <c r="C1572" s="17">
        <v>44417</v>
      </c>
      <c r="D1572" s="7">
        <v>367000</v>
      </c>
      <c r="E1572" t="s">
        <v>29</v>
      </c>
      <c r="F1572" t="s">
        <v>30</v>
      </c>
      <c r="G1572" s="7">
        <v>367000</v>
      </c>
      <c r="H1572" s="7">
        <v>188410</v>
      </c>
      <c r="I1572" s="12">
        <f>H1572/G1572*100</f>
        <v>51.337874659400541</v>
      </c>
      <c r="J1572" s="12">
        <f t="shared" si="24"/>
        <v>1.6604609878008247</v>
      </c>
      <c r="K1572" s="7">
        <v>376819</v>
      </c>
      <c r="L1572" s="7">
        <v>77910</v>
      </c>
      <c r="M1572" s="7">
        <f>G1572-L1572</f>
        <v>289090</v>
      </c>
      <c r="N1572" s="7">
        <v>207575.6875</v>
      </c>
      <c r="O1572" s="22">
        <f>M1572/N1572</f>
        <v>1.3926968205272112</v>
      </c>
      <c r="P1572" s="27">
        <v>1962</v>
      </c>
      <c r="Q1572" s="32">
        <f>M1572/P1572</f>
        <v>147.34454638124362</v>
      </c>
      <c r="R1572" s="37" t="s">
        <v>3323</v>
      </c>
      <c r="S1572" s="42">
        <f>ABS(O2306-O1572)*100</f>
        <v>1.4340030480836763</v>
      </c>
      <c r="T1572" t="s">
        <v>32</v>
      </c>
      <c r="V1572" s="7">
        <v>69500</v>
      </c>
      <c r="W1572" t="s">
        <v>33</v>
      </c>
      <c r="X1572" s="17" t="s">
        <v>34</v>
      </c>
      <c r="Z1572" t="s">
        <v>1668</v>
      </c>
      <c r="AA1572">
        <v>401</v>
      </c>
      <c r="AB1572">
        <v>62</v>
      </c>
    </row>
    <row r="1573" spans="1:28" x14ac:dyDescent="0.25">
      <c r="A1573" t="s">
        <v>3324</v>
      </c>
      <c r="B1573" t="s">
        <v>3325</v>
      </c>
      <c r="C1573" s="17">
        <v>44300</v>
      </c>
      <c r="D1573" s="7">
        <v>367000</v>
      </c>
      <c r="E1573" t="s">
        <v>29</v>
      </c>
      <c r="F1573" t="s">
        <v>30</v>
      </c>
      <c r="G1573" s="7">
        <v>367000</v>
      </c>
      <c r="H1573" s="7">
        <v>182310</v>
      </c>
      <c r="I1573" s="12">
        <f>H1573/G1573*100</f>
        <v>49.675749318801088</v>
      </c>
      <c r="J1573" s="12">
        <f t="shared" si="24"/>
        <v>1.664352798627533E-3</v>
      </c>
      <c r="K1573" s="7">
        <v>364621</v>
      </c>
      <c r="L1573" s="7">
        <v>73486</v>
      </c>
      <c r="M1573" s="7">
        <f>G1573-L1573</f>
        <v>293514</v>
      </c>
      <c r="N1573" s="7">
        <v>202177.078125</v>
      </c>
      <c r="O1573" s="22">
        <f>M1573/N1573</f>
        <v>1.451766949656524</v>
      </c>
      <c r="P1573" s="27">
        <v>1918</v>
      </c>
      <c r="Q1573" s="32">
        <f>M1573/P1573</f>
        <v>153.03128258602712</v>
      </c>
      <c r="R1573" s="37" t="s">
        <v>3323</v>
      </c>
      <c r="S1573" s="42">
        <f>ABS(O2306-O1573)*100</f>
        <v>7.3410159610149517</v>
      </c>
      <c r="T1573" t="s">
        <v>32</v>
      </c>
      <c r="V1573" s="7">
        <v>64500</v>
      </c>
      <c r="W1573" t="s">
        <v>33</v>
      </c>
      <c r="X1573" s="17" t="s">
        <v>34</v>
      </c>
      <c r="Z1573" t="s">
        <v>1668</v>
      </c>
      <c r="AA1573">
        <v>401</v>
      </c>
      <c r="AB1573">
        <v>62</v>
      </c>
    </row>
    <row r="1574" spans="1:28" x14ac:dyDescent="0.25">
      <c r="A1574" t="s">
        <v>3326</v>
      </c>
      <c r="B1574" t="s">
        <v>3327</v>
      </c>
      <c r="C1574" s="17">
        <v>44461</v>
      </c>
      <c r="D1574" s="7">
        <v>190000</v>
      </c>
      <c r="E1574" t="s">
        <v>29</v>
      </c>
      <c r="F1574" t="s">
        <v>30</v>
      </c>
      <c r="G1574" s="7">
        <v>190000</v>
      </c>
      <c r="H1574" s="7">
        <v>104800</v>
      </c>
      <c r="I1574" s="12">
        <f>H1574/G1574*100</f>
        <v>55.157894736842103</v>
      </c>
      <c r="J1574" s="12">
        <f t="shared" si="24"/>
        <v>5.4804810652423868</v>
      </c>
      <c r="K1574" s="7">
        <v>209595</v>
      </c>
      <c r="L1574" s="7">
        <v>38085</v>
      </c>
      <c r="M1574" s="7">
        <f>G1574-L1574</f>
        <v>151915</v>
      </c>
      <c r="N1574" s="7">
        <v>111370.1328125</v>
      </c>
      <c r="O1574" s="22">
        <f>M1574/N1574</f>
        <v>1.3640551210957101</v>
      </c>
      <c r="P1574" s="27">
        <v>1620</v>
      </c>
      <c r="Q1574" s="32">
        <f>M1574/P1574</f>
        <v>93.774691358024697</v>
      </c>
      <c r="R1574" s="37" t="s">
        <v>3328</v>
      </c>
      <c r="S1574" s="42">
        <f>ABS(O2306-O1574)*100</f>
        <v>1.4301668950664315</v>
      </c>
      <c r="T1574" t="s">
        <v>74</v>
      </c>
      <c r="V1574" s="7">
        <v>37125</v>
      </c>
      <c r="W1574" t="s">
        <v>33</v>
      </c>
      <c r="X1574" s="17" t="s">
        <v>34</v>
      </c>
      <c r="Z1574" t="s">
        <v>3329</v>
      </c>
      <c r="AA1574">
        <v>401</v>
      </c>
      <c r="AB1574">
        <v>45</v>
      </c>
    </row>
    <row r="1575" spans="1:28" x14ac:dyDescent="0.25">
      <c r="A1575" t="s">
        <v>3330</v>
      </c>
      <c r="B1575" t="s">
        <v>3331</v>
      </c>
      <c r="C1575" s="17">
        <v>44729</v>
      </c>
      <c r="D1575" s="7">
        <v>99900</v>
      </c>
      <c r="E1575" t="s">
        <v>29</v>
      </c>
      <c r="F1575" t="s">
        <v>30</v>
      </c>
      <c r="G1575" s="7">
        <v>99900</v>
      </c>
      <c r="H1575" s="7">
        <v>51270</v>
      </c>
      <c r="I1575" s="12">
        <f>H1575/G1575*100</f>
        <v>51.321321321321321</v>
      </c>
      <c r="J1575" s="12">
        <f t="shared" si="24"/>
        <v>1.643907649721605</v>
      </c>
      <c r="K1575" s="7">
        <v>102543</v>
      </c>
      <c r="L1575" s="7">
        <v>25000</v>
      </c>
      <c r="M1575" s="7">
        <f>G1575-L1575</f>
        <v>74900</v>
      </c>
      <c r="N1575" s="7">
        <v>78326.265625</v>
      </c>
      <c r="O1575" s="22">
        <f>M1575/N1575</f>
        <v>0.95625649202524454</v>
      </c>
      <c r="P1575" s="27">
        <v>734</v>
      </c>
      <c r="Q1575" s="32">
        <f>M1575/P1575</f>
        <v>102.04359673024523</v>
      </c>
      <c r="R1575" s="37" t="s">
        <v>3332</v>
      </c>
      <c r="S1575" s="42">
        <f>ABS(O2306-O1575)*100</f>
        <v>42.210029802112992</v>
      </c>
      <c r="T1575" t="s">
        <v>74</v>
      </c>
      <c r="V1575" s="7">
        <v>25000</v>
      </c>
      <c r="W1575" t="s">
        <v>33</v>
      </c>
      <c r="X1575" s="17" t="s">
        <v>34</v>
      </c>
      <c r="Z1575" t="s">
        <v>99</v>
      </c>
      <c r="AA1575">
        <v>407</v>
      </c>
      <c r="AB1575">
        <v>66</v>
      </c>
    </row>
    <row r="1576" spans="1:28" x14ac:dyDescent="0.25">
      <c r="A1576" t="s">
        <v>3333</v>
      </c>
      <c r="B1576" t="s">
        <v>3334</v>
      </c>
      <c r="C1576" s="17">
        <v>44573</v>
      </c>
      <c r="D1576" s="7">
        <v>139000</v>
      </c>
      <c r="E1576" t="s">
        <v>29</v>
      </c>
      <c r="F1576" t="s">
        <v>30</v>
      </c>
      <c r="G1576" s="7">
        <v>139000</v>
      </c>
      <c r="H1576" s="7">
        <v>65440</v>
      </c>
      <c r="I1576" s="12">
        <f>H1576/G1576*100</f>
        <v>47.079136690647481</v>
      </c>
      <c r="J1576" s="12">
        <f t="shared" si="24"/>
        <v>2.5982769809522352</v>
      </c>
      <c r="K1576" s="7">
        <v>130885</v>
      </c>
      <c r="L1576" s="7">
        <v>25000</v>
      </c>
      <c r="M1576" s="7">
        <f>G1576-L1576</f>
        <v>114000</v>
      </c>
      <c r="N1576" s="7">
        <v>106954.546875</v>
      </c>
      <c r="O1576" s="22">
        <f>M1576/N1576</f>
        <v>1.0658733390103945</v>
      </c>
      <c r="P1576" s="27">
        <v>1012</v>
      </c>
      <c r="Q1576" s="32">
        <f>M1576/P1576</f>
        <v>112.64822134387352</v>
      </c>
      <c r="R1576" s="37" t="s">
        <v>3332</v>
      </c>
      <c r="S1576" s="42">
        <f>ABS(O2306-O1576)*100</f>
        <v>31.248345103597998</v>
      </c>
      <c r="T1576" t="s">
        <v>74</v>
      </c>
      <c r="V1576" s="7">
        <v>25000</v>
      </c>
      <c r="W1576" t="s">
        <v>33</v>
      </c>
      <c r="X1576" s="17" t="s">
        <v>34</v>
      </c>
      <c r="Z1576" t="s">
        <v>99</v>
      </c>
      <c r="AA1576">
        <v>407</v>
      </c>
      <c r="AB1576">
        <v>66</v>
      </c>
    </row>
    <row r="1577" spans="1:28" x14ac:dyDescent="0.25">
      <c r="A1577" t="s">
        <v>3335</v>
      </c>
      <c r="B1577" t="s">
        <v>3336</v>
      </c>
      <c r="C1577" s="17">
        <v>44964</v>
      </c>
      <c r="D1577" s="7">
        <v>145000</v>
      </c>
      <c r="E1577" t="s">
        <v>29</v>
      </c>
      <c r="F1577" t="s">
        <v>30</v>
      </c>
      <c r="G1577" s="7">
        <v>145000</v>
      </c>
      <c r="H1577" s="7">
        <v>65440</v>
      </c>
      <c r="I1577" s="12">
        <f>H1577/G1577*100</f>
        <v>45.131034482758622</v>
      </c>
      <c r="J1577" s="12">
        <f t="shared" si="24"/>
        <v>4.5463791888410938</v>
      </c>
      <c r="K1577" s="7">
        <v>130885</v>
      </c>
      <c r="L1577" s="7">
        <v>25000</v>
      </c>
      <c r="M1577" s="7">
        <f>G1577-L1577</f>
        <v>120000</v>
      </c>
      <c r="N1577" s="7">
        <v>106954.546875</v>
      </c>
      <c r="O1577" s="22">
        <f>M1577/N1577</f>
        <v>1.1219719358004152</v>
      </c>
      <c r="P1577" s="27">
        <v>1012</v>
      </c>
      <c r="Q1577" s="32">
        <f>M1577/P1577</f>
        <v>118.57707509881423</v>
      </c>
      <c r="R1577" s="37" t="s">
        <v>3332</v>
      </c>
      <c r="S1577" s="42">
        <f>ABS(O2306-O1577)*100</f>
        <v>25.638485424595924</v>
      </c>
      <c r="T1577" t="s">
        <v>74</v>
      </c>
      <c r="V1577" s="7">
        <v>25000</v>
      </c>
      <c r="W1577" t="s">
        <v>33</v>
      </c>
      <c r="X1577" s="17" t="s">
        <v>34</v>
      </c>
      <c r="Z1577" t="s">
        <v>99</v>
      </c>
      <c r="AA1577">
        <v>407</v>
      </c>
      <c r="AB1577">
        <v>66</v>
      </c>
    </row>
    <row r="1578" spans="1:28" x14ac:dyDescent="0.25">
      <c r="A1578" t="s">
        <v>3337</v>
      </c>
      <c r="B1578" t="s">
        <v>3338</v>
      </c>
      <c r="C1578" s="17">
        <v>44719</v>
      </c>
      <c r="D1578" s="7">
        <v>121000</v>
      </c>
      <c r="E1578" t="s">
        <v>29</v>
      </c>
      <c r="F1578" t="s">
        <v>30</v>
      </c>
      <c r="G1578" s="7">
        <v>121000</v>
      </c>
      <c r="H1578" s="7">
        <v>65440</v>
      </c>
      <c r="I1578" s="12">
        <f>H1578/G1578*100</f>
        <v>54.082644628099175</v>
      </c>
      <c r="J1578" s="12">
        <f t="shared" si="24"/>
        <v>4.4052309564994587</v>
      </c>
      <c r="K1578" s="7">
        <v>130885</v>
      </c>
      <c r="L1578" s="7">
        <v>25000</v>
      </c>
      <c r="M1578" s="7">
        <f>G1578-L1578</f>
        <v>96000</v>
      </c>
      <c r="N1578" s="7">
        <v>106954.546875</v>
      </c>
      <c r="O1578" s="22">
        <f>M1578/N1578</f>
        <v>0.89757754864033212</v>
      </c>
      <c r="P1578" s="27">
        <v>1012</v>
      </c>
      <c r="Q1578" s="32">
        <f>M1578/P1578</f>
        <v>94.86166007905139</v>
      </c>
      <c r="R1578" s="37" t="s">
        <v>3332</v>
      </c>
      <c r="S1578" s="42">
        <f>ABS(O2306-O1578)*100</f>
        <v>48.077924140604232</v>
      </c>
      <c r="T1578" t="s">
        <v>74</v>
      </c>
      <c r="V1578" s="7">
        <v>25000</v>
      </c>
      <c r="W1578" t="s">
        <v>33</v>
      </c>
      <c r="X1578" s="17" t="s">
        <v>34</v>
      </c>
      <c r="Z1578" t="s">
        <v>99</v>
      </c>
      <c r="AA1578">
        <v>407</v>
      </c>
      <c r="AB1578">
        <v>66</v>
      </c>
    </row>
    <row r="1579" spans="1:28" x14ac:dyDescent="0.25">
      <c r="A1579" t="s">
        <v>3339</v>
      </c>
      <c r="B1579" t="s">
        <v>3340</v>
      </c>
      <c r="C1579" s="17">
        <v>44413</v>
      </c>
      <c r="D1579" s="7">
        <v>361000</v>
      </c>
      <c r="E1579" t="s">
        <v>29</v>
      </c>
      <c r="F1579" t="s">
        <v>30</v>
      </c>
      <c r="G1579" s="7">
        <v>361000</v>
      </c>
      <c r="H1579" s="7">
        <v>188010</v>
      </c>
      <c r="I1579" s="12">
        <f>H1579/G1579*100</f>
        <v>52.0803324099723</v>
      </c>
      <c r="J1579" s="12">
        <f t="shared" si="24"/>
        <v>2.4029187383725841</v>
      </c>
      <c r="K1579" s="7">
        <v>376012</v>
      </c>
      <c r="L1579" s="7">
        <v>75814</v>
      </c>
      <c r="M1579" s="7">
        <f>G1579-L1579</f>
        <v>285186</v>
      </c>
      <c r="N1579" s="7">
        <v>268033.9375</v>
      </c>
      <c r="O1579" s="22">
        <f>M1579/N1579</f>
        <v>1.0639921297279753</v>
      </c>
      <c r="P1579" s="27">
        <v>1849</v>
      </c>
      <c r="Q1579" s="32">
        <f>M1579/P1579</f>
        <v>154.23796646836126</v>
      </c>
      <c r="R1579" s="37" t="s">
        <v>3341</v>
      </c>
      <c r="S1579" s="42">
        <f>ABS(O2306-O1579)*100</f>
        <v>31.436466031839917</v>
      </c>
      <c r="T1579" t="s">
        <v>74</v>
      </c>
      <c r="V1579" s="7">
        <v>70000</v>
      </c>
      <c r="W1579" t="s">
        <v>33</v>
      </c>
      <c r="X1579" s="17" t="s">
        <v>34</v>
      </c>
      <c r="Z1579" t="s">
        <v>2190</v>
      </c>
      <c r="AA1579">
        <v>401</v>
      </c>
      <c r="AB1579">
        <v>73</v>
      </c>
    </row>
    <row r="1580" spans="1:28" x14ac:dyDescent="0.25">
      <c r="A1580" t="s">
        <v>3342</v>
      </c>
      <c r="B1580" t="s">
        <v>3343</v>
      </c>
      <c r="C1580" s="17">
        <v>44845</v>
      </c>
      <c r="D1580" s="7">
        <v>410000</v>
      </c>
      <c r="E1580" t="s">
        <v>29</v>
      </c>
      <c r="F1580" t="s">
        <v>30</v>
      </c>
      <c r="G1580" s="7">
        <v>410000</v>
      </c>
      <c r="H1580" s="7">
        <v>203290</v>
      </c>
      <c r="I1580" s="12">
        <f>H1580/G1580*100</f>
        <v>49.582926829268295</v>
      </c>
      <c r="J1580" s="12">
        <f t="shared" si="24"/>
        <v>9.4486842331420462E-2</v>
      </c>
      <c r="K1580" s="7">
        <v>406587</v>
      </c>
      <c r="L1580" s="7">
        <v>77256</v>
      </c>
      <c r="M1580" s="7">
        <f>G1580-L1580</f>
        <v>332744</v>
      </c>
      <c r="N1580" s="7">
        <v>294045.53125</v>
      </c>
      <c r="O1580" s="22">
        <f>M1580/N1580</f>
        <v>1.1316070629792985</v>
      </c>
      <c r="P1580" s="27">
        <v>2422</v>
      </c>
      <c r="Q1580" s="32">
        <f>M1580/P1580</f>
        <v>137.38398018166805</v>
      </c>
      <c r="R1580" s="37" t="s">
        <v>3341</v>
      </c>
      <c r="S1580" s="42">
        <f>ABS(O2306-O1580)*100</f>
        <v>24.674972706707599</v>
      </c>
      <c r="T1580" t="s">
        <v>32</v>
      </c>
      <c r="V1580" s="7">
        <v>70000</v>
      </c>
      <c r="W1580" t="s">
        <v>33</v>
      </c>
      <c r="X1580" s="17" t="s">
        <v>34</v>
      </c>
      <c r="Z1580" t="s">
        <v>2190</v>
      </c>
      <c r="AA1580">
        <v>401</v>
      </c>
      <c r="AB1580">
        <v>73</v>
      </c>
    </row>
    <row r="1581" spans="1:28" x14ac:dyDescent="0.25">
      <c r="A1581" t="s">
        <v>3344</v>
      </c>
      <c r="B1581" t="s">
        <v>3345</v>
      </c>
      <c r="C1581" s="17">
        <v>44823</v>
      </c>
      <c r="D1581" s="7">
        <v>443900</v>
      </c>
      <c r="E1581" t="s">
        <v>29</v>
      </c>
      <c r="F1581" t="s">
        <v>30</v>
      </c>
      <c r="G1581" s="7">
        <v>443900</v>
      </c>
      <c r="H1581" s="7">
        <v>210110</v>
      </c>
      <c r="I1581" s="12">
        <f>H1581/G1581*100</f>
        <v>47.332732597431857</v>
      </c>
      <c r="J1581" s="12">
        <f t="shared" si="24"/>
        <v>2.344681074167859</v>
      </c>
      <c r="K1581" s="7">
        <v>420217</v>
      </c>
      <c r="L1581" s="7">
        <v>75910</v>
      </c>
      <c r="M1581" s="7">
        <f>G1581-L1581</f>
        <v>367990</v>
      </c>
      <c r="N1581" s="7">
        <v>307416.96875</v>
      </c>
      <c r="O1581" s="22">
        <f>M1581/N1581</f>
        <v>1.1970386719259458</v>
      </c>
      <c r="P1581" s="27">
        <v>2445</v>
      </c>
      <c r="Q1581" s="32">
        <f>M1581/P1581</f>
        <v>150.50715746421267</v>
      </c>
      <c r="R1581" s="37" t="s">
        <v>3341</v>
      </c>
      <c r="S1581" s="42">
        <f>ABS(O2306-O1581)*100</f>
        <v>18.131811812042862</v>
      </c>
      <c r="T1581" t="s">
        <v>32</v>
      </c>
      <c r="V1581" s="7">
        <v>70000</v>
      </c>
      <c r="W1581" t="s">
        <v>33</v>
      </c>
      <c r="X1581" s="17" t="s">
        <v>34</v>
      </c>
      <c r="Z1581" t="s">
        <v>2190</v>
      </c>
      <c r="AA1581">
        <v>401</v>
      </c>
      <c r="AB1581">
        <v>73</v>
      </c>
    </row>
    <row r="1582" spans="1:28" x14ac:dyDescent="0.25">
      <c r="A1582" t="s">
        <v>3346</v>
      </c>
      <c r="B1582" t="s">
        <v>3347</v>
      </c>
      <c r="C1582" s="17">
        <v>44988</v>
      </c>
      <c r="D1582" s="7">
        <v>410000</v>
      </c>
      <c r="E1582" t="s">
        <v>29</v>
      </c>
      <c r="F1582" t="s">
        <v>30</v>
      </c>
      <c r="G1582" s="7">
        <v>410000</v>
      </c>
      <c r="H1582" s="7">
        <v>179220</v>
      </c>
      <c r="I1582" s="12">
        <f>H1582/G1582*100</f>
        <v>43.712195121951218</v>
      </c>
      <c r="J1582" s="12">
        <f t="shared" si="24"/>
        <v>5.9652185496484975</v>
      </c>
      <c r="K1582" s="7">
        <v>358435</v>
      </c>
      <c r="L1582" s="7">
        <v>42801</v>
      </c>
      <c r="M1582" s="7">
        <f>G1582-L1582</f>
        <v>367199</v>
      </c>
      <c r="N1582" s="7">
        <v>204957.140625</v>
      </c>
      <c r="O1582" s="22">
        <f>M1582/N1582</f>
        <v>1.7915892019192732</v>
      </c>
      <c r="P1582" s="27">
        <v>2153</v>
      </c>
      <c r="Q1582" s="32">
        <f>M1582/P1582</f>
        <v>170.55225267069207</v>
      </c>
      <c r="R1582" s="37" t="s">
        <v>3328</v>
      </c>
      <c r="S1582" s="42">
        <f>ABS(O2306-O1582)*100</f>
        <v>41.323241187289874</v>
      </c>
      <c r="T1582" t="s">
        <v>74</v>
      </c>
      <c r="V1582" s="7">
        <v>37125</v>
      </c>
      <c r="W1582" t="s">
        <v>33</v>
      </c>
      <c r="X1582" s="17" t="s">
        <v>34</v>
      </c>
      <c r="Z1582" t="s">
        <v>3329</v>
      </c>
      <c r="AA1582">
        <v>401</v>
      </c>
      <c r="AB1582">
        <v>52</v>
      </c>
    </row>
    <row r="1583" spans="1:28" x14ac:dyDescent="0.25">
      <c r="A1583" t="s">
        <v>3348</v>
      </c>
      <c r="B1583" t="s">
        <v>3349</v>
      </c>
      <c r="C1583" s="17">
        <v>44707</v>
      </c>
      <c r="D1583" s="7">
        <v>325000</v>
      </c>
      <c r="E1583" t="s">
        <v>29</v>
      </c>
      <c r="F1583" t="s">
        <v>30</v>
      </c>
      <c r="G1583" s="7">
        <v>325000</v>
      </c>
      <c r="H1583" s="7">
        <v>140560</v>
      </c>
      <c r="I1583" s="12">
        <f>H1583/G1583*100</f>
        <v>43.24923076923077</v>
      </c>
      <c r="J1583" s="12">
        <f t="shared" si="24"/>
        <v>6.4281829023689454</v>
      </c>
      <c r="K1583" s="7">
        <v>281125</v>
      </c>
      <c r="L1583" s="7">
        <v>85630</v>
      </c>
      <c r="M1583" s="7">
        <f>G1583-L1583</f>
        <v>239370</v>
      </c>
      <c r="N1583" s="7">
        <v>126944.8046875</v>
      </c>
      <c r="O1583" s="22">
        <f>M1583/N1583</f>
        <v>1.8856226577311066</v>
      </c>
      <c r="P1583" s="27">
        <v>2018</v>
      </c>
      <c r="Q1583" s="32">
        <f>M1583/P1583</f>
        <v>118.61744301288404</v>
      </c>
      <c r="R1583" s="37" t="s">
        <v>3328</v>
      </c>
      <c r="S1583" s="42">
        <f>ABS(O2306-O1583)*100</f>
        <v>50.726586768473211</v>
      </c>
      <c r="T1583" t="s">
        <v>168</v>
      </c>
      <c r="V1583" s="7">
        <v>84670</v>
      </c>
      <c r="W1583" t="s">
        <v>33</v>
      </c>
      <c r="X1583" s="17" t="s">
        <v>34</v>
      </c>
      <c r="Z1583" t="s">
        <v>3329</v>
      </c>
      <c r="AA1583">
        <v>401</v>
      </c>
      <c r="AB1583">
        <v>45</v>
      </c>
    </row>
    <row r="1584" spans="1:28" x14ac:dyDescent="0.25">
      <c r="A1584" t="s">
        <v>3350</v>
      </c>
      <c r="B1584" t="s">
        <v>3351</v>
      </c>
      <c r="C1584" s="17">
        <v>44770</v>
      </c>
      <c r="D1584" s="7">
        <v>350000</v>
      </c>
      <c r="E1584" t="s">
        <v>29</v>
      </c>
      <c r="F1584" t="s">
        <v>30</v>
      </c>
      <c r="G1584" s="7">
        <v>350000</v>
      </c>
      <c r="H1584" s="7">
        <v>177470</v>
      </c>
      <c r="I1584" s="12">
        <f>H1584/G1584*100</f>
        <v>50.705714285714286</v>
      </c>
      <c r="J1584" s="12">
        <f t="shared" si="24"/>
        <v>1.0283006141145705</v>
      </c>
      <c r="K1584" s="7">
        <v>354932</v>
      </c>
      <c r="L1584" s="7">
        <v>63271</v>
      </c>
      <c r="M1584" s="7">
        <f>G1584-L1584</f>
        <v>286729</v>
      </c>
      <c r="N1584" s="7">
        <v>209828.0625</v>
      </c>
      <c r="O1584" s="22">
        <f>M1584/N1584</f>
        <v>1.3664950082642069</v>
      </c>
      <c r="P1584" s="27">
        <v>1954</v>
      </c>
      <c r="Q1584" s="32">
        <f>M1584/P1584</f>
        <v>146.73950870010236</v>
      </c>
      <c r="R1584" s="37" t="s">
        <v>3352</v>
      </c>
      <c r="S1584" s="42">
        <f>ABS(O2306-O1584)*100</f>
        <v>1.1861781782167569</v>
      </c>
      <c r="T1584" t="s">
        <v>32</v>
      </c>
      <c r="V1584" s="7">
        <v>54500</v>
      </c>
      <c r="W1584" t="s">
        <v>33</v>
      </c>
      <c r="X1584" s="17" t="s">
        <v>34</v>
      </c>
      <c r="Z1584" t="s">
        <v>1668</v>
      </c>
      <c r="AA1584">
        <v>401</v>
      </c>
      <c r="AB1584">
        <v>62</v>
      </c>
    </row>
    <row r="1585" spans="1:28" x14ac:dyDescent="0.25">
      <c r="A1585" t="s">
        <v>3353</v>
      </c>
      <c r="B1585" t="s">
        <v>3354</v>
      </c>
      <c r="C1585" s="17">
        <v>44727</v>
      </c>
      <c r="D1585" s="7">
        <v>356000</v>
      </c>
      <c r="E1585" t="s">
        <v>29</v>
      </c>
      <c r="F1585" t="s">
        <v>30</v>
      </c>
      <c r="G1585" s="7">
        <v>356000</v>
      </c>
      <c r="H1585" s="7">
        <v>178160</v>
      </c>
      <c r="I1585" s="12">
        <f>H1585/G1585*100</f>
        <v>50.044943820224717</v>
      </c>
      <c r="J1585" s="12">
        <f t="shared" si="24"/>
        <v>0.36753014862500066</v>
      </c>
      <c r="K1585" s="7">
        <v>356323</v>
      </c>
      <c r="L1585" s="7">
        <v>69081</v>
      </c>
      <c r="M1585" s="7">
        <f>G1585-L1585</f>
        <v>286919</v>
      </c>
      <c r="N1585" s="7">
        <v>206648.921875</v>
      </c>
      <c r="O1585" s="22">
        <f>M1585/N1585</f>
        <v>1.3884369557638176</v>
      </c>
      <c r="P1585" s="27">
        <v>2213</v>
      </c>
      <c r="Q1585" s="32">
        <f>M1585/P1585</f>
        <v>129.65160415725259</v>
      </c>
      <c r="R1585" s="37" t="s">
        <v>3352</v>
      </c>
      <c r="S1585" s="42">
        <f>ABS(O2306-O1585)*100</f>
        <v>1.008016571744319</v>
      </c>
      <c r="T1585" t="s">
        <v>156</v>
      </c>
      <c r="V1585" s="7">
        <v>54500</v>
      </c>
      <c r="W1585" t="s">
        <v>33</v>
      </c>
      <c r="X1585" s="17" t="s">
        <v>34</v>
      </c>
      <c r="Z1585" t="s">
        <v>1668</v>
      </c>
      <c r="AA1585">
        <v>401</v>
      </c>
      <c r="AB1585">
        <v>58</v>
      </c>
    </row>
    <row r="1586" spans="1:28" x14ac:dyDescent="0.25">
      <c r="A1586" t="s">
        <v>3355</v>
      </c>
      <c r="B1586" t="s">
        <v>3356</v>
      </c>
      <c r="C1586" s="17">
        <v>44813</v>
      </c>
      <c r="D1586" s="7">
        <v>405001</v>
      </c>
      <c r="E1586" t="s">
        <v>29</v>
      </c>
      <c r="F1586" t="s">
        <v>30</v>
      </c>
      <c r="G1586" s="7">
        <v>405001</v>
      </c>
      <c r="H1586" s="7">
        <v>197060</v>
      </c>
      <c r="I1586" s="12">
        <f>H1586/G1586*100</f>
        <v>48.656669983530904</v>
      </c>
      <c r="J1586" s="12">
        <f t="shared" si="24"/>
        <v>1.0207436880688121</v>
      </c>
      <c r="K1586" s="7">
        <v>394119</v>
      </c>
      <c r="L1586" s="7">
        <v>66493</v>
      </c>
      <c r="M1586" s="7">
        <f>G1586-L1586</f>
        <v>338508</v>
      </c>
      <c r="N1586" s="7">
        <v>235702.15625</v>
      </c>
      <c r="O1586" s="22">
        <f>M1586/N1586</f>
        <v>1.4361684482892803</v>
      </c>
      <c r="P1586" s="27">
        <v>2386</v>
      </c>
      <c r="Q1586" s="32">
        <f>M1586/P1586</f>
        <v>141.87259010896898</v>
      </c>
      <c r="R1586" s="37" t="s">
        <v>3352</v>
      </c>
      <c r="S1586" s="42">
        <f>ABS(O2306-O1586)*100</f>
        <v>5.7811658242905795</v>
      </c>
      <c r="T1586" t="s">
        <v>32</v>
      </c>
      <c r="V1586" s="7">
        <v>54500</v>
      </c>
      <c r="W1586" t="s">
        <v>33</v>
      </c>
      <c r="X1586" s="17" t="s">
        <v>34</v>
      </c>
      <c r="Z1586" t="s">
        <v>1668</v>
      </c>
      <c r="AA1586">
        <v>401</v>
      </c>
      <c r="AB1586">
        <v>62</v>
      </c>
    </row>
    <row r="1587" spans="1:28" x14ac:dyDescent="0.25">
      <c r="A1587" t="s">
        <v>3357</v>
      </c>
      <c r="B1587" t="s">
        <v>3358</v>
      </c>
      <c r="C1587" s="17">
        <v>44460</v>
      </c>
      <c r="D1587" s="7">
        <v>305000</v>
      </c>
      <c r="E1587" t="s">
        <v>29</v>
      </c>
      <c r="F1587" t="s">
        <v>30</v>
      </c>
      <c r="G1587" s="7">
        <v>305000</v>
      </c>
      <c r="H1587" s="7">
        <v>169410</v>
      </c>
      <c r="I1587" s="12">
        <f>H1587/G1587*100</f>
        <v>55.544262295081971</v>
      </c>
      <c r="J1587" s="12">
        <f t="shared" si="24"/>
        <v>5.8668486234822552</v>
      </c>
      <c r="K1587" s="7">
        <v>338829</v>
      </c>
      <c r="L1587" s="7">
        <v>63389</v>
      </c>
      <c r="M1587" s="7">
        <f>G1587-L1587</f>
        <v>241611</v>
      </c>
      <c r="N1587" s="7">
        <v>198158.265625</v>
      </c>
      <c r="O1587" s="22">
        <f>M1587/N1587</f>
        <v>1.219282976856646</v>
      </c>
      <c r="P1587" s="27">
        <v>2019</v>
      </c>
      <c r="Q1587" s="32">
        <f>M1587/P1587</f>
        <v>119.66864784546806</v>
      </c>
      <c r="R1587" s="37" t="s">
        <v>3352</v>
      </c>
      <c r="S1587" s="42">
        <f>ABS(O2306-O1587)*100</f>
        <v>15.907381318972845</v>
      </c>
      <c r="T1587" t="s">
        <v>32</v>
      </c>
      <c r="V1587" s="7">
        <v>54500</v>
      </c>
      <c r="W1587" t="s">
        <v>33</v>
      </c>
      <c r="X1587" s="17" t="s">
        <v>34</v>
      </c>
      <c r="Z1587" t="s">
        <v>1668</v>
      </c>
      <c r="AA1587">
        <v>401</v>
      </c>
      <c r="AB1587">
        <v>58</v>
      </c>
    </row>
    <row r="1588" spans="1:28" x14ac:dyDescent="0.25">
      <c r="A1588" t="s">
        <v>3359</v>
      </c>
      <c r="B1588" t="s">
        <v>3360</v>
      </c>
      <c r="C1588" s="17">
        <v>44771</v>
      </c>
      <c r="D1588" s="7">
        <v>420000</v>
      </c>
      <c r="E1588" t="s">
        <v>29</v>
      </c>
      <c r="F1588" t="s">
        <v>30</v>
      </c>
      <c r="G1588" s="7">
        <v>420000</v>
      </c>
      <c r="H1588" s="7">
        <v>179940</v>
      </c>
      <c r="I1588" s="12">
        <f>H1588/G1588*100</f>
        <v>42.842857142857142</v>
      </c>
      <c r="J1588" s="12">
        <f t="shared" si="24"/>
        <v>6.8345565287425742</v>
      </c>
      <c r="K1588" s="7">
        <v>359888</v>
      </c>
      <c r="L1588" s="7">
        <v>60602</v>
      </c>
      <c r="M1588" s="7">
        <f>G1588-L1588</f>
        <v>359398</v>
      </c>
      <c r="N1588" s="7">
        <v>215313.671875</v>
      </c>
      <c r="O1588" s="22">
        <f>M1588/N1588</f>
        <v>1.6691833680150507</v>
      </c>
      <c r="P1588" s="27">
        <v>1972</v>
      </c>
      <c r="Q1588" s="32">
        <f>M1588/P1588</f>
        <v>182.25050709939148</v>
      </c>
      <c r="R1588" s="37" t="s">
        <v>3352</v>
      </c>
      <c r="S1588" s="42">
        <f>ABS(O2306-O1588)*100</f>
        <v>29.082657796867629</v>
      </c>
      <c r="T1588" t="s">
        <v>74</v>
      </c>
      <c r="V1588" s="7">
        <v>54500</v>
      </c>
      <c r="W1588" t="s">
        <v>33</v>
      </c>
      <c r="X1588" s="17" t="s">
        <v>34</v>
      </c>
      <c r="Z1588" t="s">
        <v>1668</v>
      </c>
      <c r="AA1588">
        <v>401</v>
      </c>
      <c r="AB1588">
        <v>58</v>
      </c>
    </row>
    <row r="1589" spans="1:28" x14ac:dyDescent="0.25">
      <c r="A1589" t="s">
        <v>3361</v>
      </c>
      <c r="B1589" t="s">
        <v>3362</v>
      </c>
      <c r="C1589" s="17">
        <v>44456</v>
      </c>
      <c r="D1589" s="7">
        <v>268500</v>
      </c>
      <c r="E1589" t="s">
        <v>29</v>
      </c>
      <c r="F1589" t="s">
        <v>30</v>
      </c>
      <c r="G1589" s="7">
        <v>268500</v>
      </c>
      <c r="H1589" s="7">
        <v>123610</v>
      </c>
      <c r="I1589" s="12">
        <f>H1589/G1589*100</f>
        <v>46.037243947858478</v>
      </c>
      <c r="J1589" s="12">
        <f t="shared" si="24"/>
        <v>3.6401697237412378</v>
      </c>
      <c r="K1589" s="7">
        <v>247210</v>
      </c>
      <c r="L1589" s="7">
        <v>63081</v>
      </c>
      <c r="M1589" s="7">
        <f>G1589-L1589</f>
        <v>205419</v>
      </c>
      <c r="N1589" s="7">
        <v>123576.5078125</v>
      </c>
      <c r="O1589" s="22">
        <f>M1589/N1589</f>
        <v>1.6622819631031964</v>
      </c>
      <c r="P1589" s="27">
        <v>1582</v>
      </c>
      <c r="Q1589" s="32">
        <f>M1589/P1589</f>
        <v>129.84766118836916</v>
      </c>
      <c r="R1589" s="37" t="s">
        <v>3363</v>
      </c>
      <c r="S1589" s="42">
        <f>ABS(O2306-O1589)*100</f>
        <v>28.392517305682198</v>
      </c>
      <c r="T1589" t="s">
        <v>74</v>
      </c>
      <c r="V1589" s="7">
        <v>49500</v>
      </c>
      <c r="W1589" t="s">
        <v>33</v>
      </c>
      <c r="X1589" s="17" t="s">
        <v>34</v>
      </c>
      <c r="Z1589" t="s">
        <v>1668</v>
      </c>
      <c r="AA1589">
        <v>401</v>
      </c>
      <c r="AB1589">
        <v>45</v>
      </c>
    </row>
    <row r="1590" spans="1:28" x14ac:dyDescent="0.25">
      <c r="A1590" t="s">
        <v>3364</v>
      </c>
      <c r="B1590" t="s">
        <v>3365</v>
      </c>
      <c r="C1590" s="17">
        <v>44761</v>
      </c>
      <c r="D1590" s="7">
        <v>320000</v>
      </c>
      <c r="E1590" t="s">
        <v>29</v>
      </c>
      <c r="F1590" t="s">
        <v>30</v>
      </c>
      <c r="G1590" s="7">
        <v>320000</v>
      </c>
      <c r="H1590" s="7">
        <v>158200</v>
      </c>
      <c r="I1590" s="12">
        <f>H1590/G1590*100</f>
        <v>49.4375</v>
      </c>
      <c r="J1590" s="12">
        <f t="shared" si="24"/>
        <v>0.23991367159971588</v>
      </c>
      <c r="K1590" s="7">
        <v>316403</v>
      </c>
      <c r="L1590" s="7">
        <v>75042</v>
      </c>
      <c r="M1590" s="7">
        <f>G1590-L1590</f>
        <v>244958</v>
      </c>
      <c r="N1590" s="7">
        <v>161987.25</v>
      </c>
      <c r="O1590" s="22">
        <f>M1590/N1590</f>
        <v>1.5122054359216544</v>
      </c>
      <c r="P1590" s="27">
        <v>1600</v>
      </c>
      <c r="Q1590" s="32">
        <f>M1590/P1590</f>
        <v>153.09875</v>
      </c>
      <c r="R1590" s="37" t="s">
        <v>3363</v>
      </c>
      <c r="S1590" s="42">
        <f>ABS(O2306-O1590)*100</f>
        <v>13.384864587527989</v>
      </c>
      <c r="T1590" t="s">
        <v>74</v>
      </c>
      <c r="V1590" s="7">
        <v>49500</v>
      </c>
      <c r="W1590" t="s">
        <v>33</v>
      </c>
      <c r="X1590" s="17" t="s">
        <v>34</v>
      </c>
      <c r="Z1590" t="s">
        <v>1668</v>
      </c>
      <c r="AA1590">
        <v>401</v>
      </c>
      <c r="AB1590">
        <v>53</v>
      </c>
    </row>
    <row r="1591" spans="1:28" x14ac:dyDescent="0.25">
      <c r="A1591" t="s">
        <v>3366</v>
      </c>
      <c r="B1591" t="s">
        <v>3367</v>
      </c>
      <c r="C1591" s="17">
        <v>45006</v>
      </c>
      <c r="D1591" s="7">
        <v>270000</v>
      </c>
      <c r="E1591" t="s">
        <v>29</v>
      </c>
      <c r="F1591" t="s">
        <v>30</v>
      </c>
      <c r="G1591" s="7">
        <v>270000</v>
      </c>
      <c r="H1591" s="7">
        <v>126150</v>
      </c>
      <c r="I1591" s="12">
        <f>H1591/G1591*100</f>
        <v>46.722222222222221</v>
      </c>
      <c r="J1591" s="12">
        <f t="shared" si="24"/>
        <v>2.9551914493774945</v>
      </c>
      <c r="K1591" s="7">
        <v>252298</v>
      </c>
      <c r="L1591" s="7">
        <v>57343</v>
      </c>
      <c r="M1591" s="7">
        <f>G1591-L1591</f>
        <v>212657</v>
      </c>
      <c r="N1591" s="7">
        <v>130842.28125</v>
      </c>
      <c r="O1591" s="22">
        <f>M1591/N1591</f>
        <v>1.6252926650955957</v>
      </c>
      <c r="P1591" s="27">
        <v>1692</v>
      </c>
      <c r="Q1591" s="32">
        <f>M1591/P1591</f>
        <v>125.68380614657211</v>
      </c>
      <c r="R1591" s="37" t="s">
        <v>3363</v>
      </c>
      <c r="S1591" s="42">
        <f>ABS(O2306-O1591)*100</f>
        <v>24.693587504922121</v>
      </c>
      <c r="T1591" t="s">
        <v>74</v>
      </c>
      <c r="V1591" s="7">
        <v>49500</v>
      </c>
      <c r="W1591" t="s">
        <v>33</v>
      </c>
      <c r="X1591" s="17" t="s">
        <v>34</v>
      </c>
      <c r="Z1591" t="s">
        <v>1668</v>
      </c>
      <c r="AA1591">
        <v>401</v>
      </c>
      <c r="AB1591">
        <v>45</v>
      </c>
    </row>
    <row r="1592" spans="1:28" x14ac:dyDescent="0.25">
      <c r="A1592" t="s">
        <v>3368</v>
      </c>
      <c r="B1592" t="s">
        <v>3369</v>
      </c>
      <c r="C1592" s="17">
        <v>44363</v>
      </c>
      <c r="D1592" s="7">
        <v>340000</v>
      </c>
      <c r="E1592" t="s">
        <v>29</v>
      </c>
      <c r="F1592" t="s">
        <v>30</v>
      </c>
      <c r="G1592" s="7">
        <v>340000</v>
      </c>
      <c r="H1592" s="7">
        <v>189800</v>
      </c>
      <c r="I1592" s="12">
        <f>H1592/G1592*100</f>
        <v>55.823529411764703</v>
      </c>
      <c r="J1592" s="12">
        <f t="shared" si="24"/>
        <v>6.1461157401649871</v>
      </c>
      <c r="K1592" s="7">
        <v>379606</v>
      </c>
      <c r="L1592" s="7">
        <v>55987</v>
      </c>
      <c r="M1592" s="7">
        <f>G1592-L1592</f>
        <v>284013</v>
      </c>
      <c r="N1592" s="7">
        <v>217193.953125</v>
      </c>
      <c r="O1592" s="22">
        <f>M1592/N1592</f>
        <v>1.3076469022898816</v>
      </c>
      <c r="P1592" s="27">
        <v>1789</v>
      </c>
      <c r="Q1592" s="32">
        <f>M1592/P1592</f>
        <v>158.75517048630519</v>
      </c>
      <c r="R1592" s="37" t="s">
        <v>3363</v>
      </c>
      <c r="S1592" s="42">
        <f>ABS(O2306-O1592)*100</f>
        <v>7.0709887756492895</v>
      </c>
      <c r="T1592" t="s">
        <v>74</v>
      </c>
      <c r="V1592" s="7">
        <v>49500</v>
      </c>
      <c r="W1592" t="s">
        <v>33</v>
      </c>
      <c r="X1592" s="17" t="s">
        <v>34</v>
      </c>
      <c r="Z1592" t="s">
        <v>1668</v>
      </c>
      <c r="AA1592">
        <v>401</v>
      </c>
      <c r="AB1592">
        <v>66</v>
      </c>
    </row>
    <row r="1593" spans="1:28" x14ac:dyDescent="0.25">
      <c r="A1593" t="s">
        <v>3370</v>
      </c>
      <c r="B1593" t="s">
        <v>3371</v>
      </c>
      <c r="C1593" s="17">
        <v>44845</v>
      </c>
      <c r="D1593" s="7">
        <v>363000</v>
      </c>
      <c r="E1593" t="s">
        <v>29</v>
      </c>
      <c r="F1593" t="s">
        <v>30</v>
      </c>
      <c r="G1593" s="7">
        <v>363000</v>
      </c>
      <c r="H1593" s="7">
        <v>184510</v>
      </c>
      <c r="I1593" s="12">
        <f>H1593/G1593*100</f>
        <v>50.829201101928376</v>
      </c>
      <c r="J1593" s="12">
        <f t="shared" si="24"/>
        <v>1.1517874303286604</v>
      </c>
      <c r="K1593" s="7">
        <v>369026</v>
      </c>
      <c r="L1593" s="7">
        <v>63510</v>
      </c>
      <c r="M1593" s="7">
        <f>G1593-L1593</f>
        <v>299490</v>
      </c>
      <c r="N1593" s="7">
        <v>219795.6875</v>
      </c>
      <c r="O1593" s="22">
        <f>M1593/N1593</f>
        <v>1.3625836039208004</v>
      </c>
      <c r="P1593" s="27">
        <v>2359</v>
      </c>
      <c r="Q1593" s="32">
        <f>M1593/P1593</f>
        <v>126.95633743111487</v>
      </c>
      <c r="R1593" s="37" t="s">
        <v>3352</v>
      </c>
      <c r="S1593" s="42">
        <f>ABS(O2306-O1593)*100</f>
        <v>1.5773186125574101</v>
      </c>
      <c r="T1593" t="s">
        <v>156</v>
      </c>
      <c r="V1593" s="7">
        <v>54500</v>
      </c>
      <c r="W1593" t="s">
        <v>33</v>
      </c>
      <c r="X1593" s="17" t="s">
        <v>34</v>
      </c>
      <c r="Z1593" t="s">
        <v>1668</v>
      </c>
      <c r="AA1593">
        <v>401</v>
      </c>
      <c r="AB1593">
        <v>58</v>
      </c>
    </row>
    <row r="1594" spans="1:28" x14ac:dyDescent="0.25">
      <c r="A1594" t="s">
        <v>3373</v>
      </c>
      <c r="B1594" t="s">
        <v>3374</v>
      </c>
      <c r="C1594" s="17">
        <v>44560</v>
      </c>
      <c r="D1594" s="7">
        <v>410000</v>
      </c>
      <c r="E1594" t="s">
        <v>29</v>
      </c>
      <c r="F1594" t="s">
        <v>30</v>
      </c>
      <c r="G1594" s="7">
        <v>410000</v>
      </c>
      <c r="H1594" s="7">
        <v>171560</v>
      </c>
      <c r="I1594" s="12">
        <f>H1594/G1594*100</f>
        <v>41.84390243902439</v>
      </c>
      <c r="J1594" s="12">
        <f t="shared" si="24"/>
        <v>7.8335112325753258</v>
      </c>
      <c r="K1594" s="7">
        <v>343123</v>
      </c>
      <c r="L1594" s="7">
        <v>90440</v>
      </c>
      <c r="M1594" s="7">
        <f>G1594-L1594</f>
        <v>319560</v>
      </c>
      <c r="N1594" s="7">
        <v>265982.09375</v>
      </c>
      <c r="O1594" s="22">
        <f>M1594/N1594</f>
        <v>1.2014342600835324</v>
      </c>
      <c r="P1594" s="27">
        <v>2415</v>
      </c>
      <c r="Q1594" s="32">
        <f>M1594/P1594</f>
        <v>132.32298136645963</v>
      </c>
      <c r="R1594" s="37" t="s">
        <v>3375</v>
      </c>
      <c r="S1594" s="42">
        <f>ABS(O2306-O1594)*100</f>
        <v>17.692252996284207</v>
      </c>
      <c r="T1594" t="s">
        <v>32</v>
      </c>
      <c r="V1594" s="7">
        <v>75000</v>
      </c>
      <c r="W1594" t="s">
        <v>33</v>
      </c>
      <c r="X1594" s="17" t="s">
        <v>34</v>
      </c>
      <c r="Z1594" t="s">
        <v>2190</v>
      </c>
      <c r="AA1594">
        <v>401</v>
      </c>
      <c r="AB1594">
        <v>67</v>
      </c>
    </row>
    <row r="1595" spans="1:28" x14ac:dyDescent="0.25">
      <c r="A1595" t="s">
        <v>3376</v>
      </c>
      <c r="B1595" t="s">
        <v>3377</v>
      </c>
      <c r="C1595" s="17">
        <v>44379</v>
      </c>
      <c r="D1595" s="7">
        <v>369750</v>
      </c>
      <c r="E1595" t="s">
        <v>29</v>
      </c>
      <c r="F1595" t="s">
        <v>30</v>
      </c>
      <c r="G1595" s="7">
        <v>369750</v>
      </c>
      <c r="H1595" s="7">
        <v>233470</v>
      </c>
      <c r="I1595" s="12">
        <f>H1595/G1595*100</f>
        <v>63.142663962136581</v>
      </c>
      <c r="J1595" s="12">
        <f t="shared" si="24"/>
        <v>13.465250290536865</v>
      </c>
      <c r="K1595" s="7">
        <v>466942</v>
      </c>
      <c r="L1595" s="7">
        <v>78430</v>
      </c>
      <c r="M1595" s="7">
        <f>G1595-L1595</f>
        <v>291320</v>
      </c>
      <c r="N1595" s="7">
        <v>408960</v>
      </c>
      <c r="O1595" s="22">
        <f>M1595/N1595</f>
        <v>0.71234350547730829</v>
      </c>
      <c r="P1595" s="27">
        <v>2645</v>
      </c>
      <c r="Q1595" s="32">
        <f>M1595/P1595</f>
        <v>110.1398865784499</v>
      </c>
      <c r="R1595" s="37" t="s">
        <v>3375</v>
      </c>
      <c r="S1595" s="42">
        <f>ABS(O2306-O1595)*100</f>
        <v>66.601328456906614</v>
      </c>
      <c r="T1595" t="s">
        <v>32</v>
      </c>
      <c r="V1595" s="7">
        <v>70000</v>
      </c>
      <c r="W1595" t="s">
        <v>33</v>
      </c>
      <c r="X1595" s="17" t="s">
        <v>34</v>
      </c>
      <c r="Z1595" t="s">
        <v>2190</v>
      </c>
      <c r="AA1595">
        <v>401</v>
      </c>
      <c r="AB1595">
        <v>75</v>
      </c>
    </row>
    <row r="1596" spans="1:28" x14ac:dyDescent="0.25">
      <c r="A1596" t="s">
        <v>3378</v>
      </c>
      <c r="B1596" t="s">
        <v>3379</v>
      </c>
      <c r="C1596" s="17">
        <v>44330</v>
      </c>
      <c r="D1596" s="7">
        <v>421000</v>
      </c>
      <c r="E1596" t="s">
        <v>29</v>
      </c>
      <c r="F1596" t="s">
        <v>30</v>
      </c>
      <c r="G1596" s="7">
        <v>421000</v>
      </c>
      <c r="H1596" s="7">
        <v>215750</v>
      </c>
      <c r="I1596" s="12">
        <f>H1596/G1596*100</f>
        <v>51.247030878859853</v>
      </c>
      <c r="J1596" s="12">
        <f t="shared" si="24"/>
        <v>1.5696172072601371</v>
      </c>
      <c r="K1596" s="7">
        <v>431503</v>
      </c>
      <c r="L1596" s="7">
        <v>77770</v>
      </c>
      <c r="M1596" s="7">
        <f>G1596-L1596</f>
        <v>343230</v>
      </c>
      <c r="N1596" s="7">
        <v>372350.53125</v>
      </c>
      <c r="O1596" s="22">
        <f>M1596/N1596</f>
        <v>0.921792695844314</v>
      </c>
      <c r="P1596" s="27">
        <v>2862</v>
      </c>
      <c r="Q1596" s="32">
        <f>M1596/P1596</f>
        <v>119.92662473794549</v>
      </c>
      <c r="R1596" s="37" t="s">
        <v>3375</v>
      </c>
      <c r="S1596" s="42">
        <f>ABS(O2306-O1596)*100</f>
        <v>45.656409420206046</v>
      </c>
      <c r="T1596" t="s">
        <v>32</v>
      </c>
      <c r="V1596" s="7">
        <v>70000</v>
      </c>
      <c r="W1596" t="s">
        <v>33</v>
      </c>
      <c r="X1596" s="17" t="s">
        <v>34</v>
      </c>
      <c r="Z1596" t="s">
        <v>2190</v>
      </c>
      <c r="AA1596">
        <v>401</v>
      </c>
      <c r="AB1596">
        <v>74</v>
      </c>
    </row>
    <row r="1597" spans="1:28" x14ac:dyDescent="0.25">
      <c r="A1597" t="s">
        <v>3380</v>
      </c>
      <c r="B1597" t="s">
        <v>3381</v>
      </c>
      <c r="C1597" s="17">
        <v>44739</v>
      </c>
      <c r="D1597" s="7">
        <v>430000</v>
      </c>
      <c r="E1597" t="s">
        <v>29</v>
      </c>
      <c r="F1597" t="s">
        <v>30</v>
      </c>
      <c r="G1597" s="7">
        <v>430000</v>
      </c>
      <c r="H1597" s="7">
        <v>230880</v>
      </c>
      <c r="I1597" s="12">
        <f>H1597/G1597*100</f>
        <v>53.693023255813955</v>
      </c>
      <c r="J1597" s="12">
        <f t="shared" si="24"/>
        <v>4.0156095842142392</v>
      </c>
      <c r="K1597" s="7">
        <v>461750</v>
      </c>
      <c r="L1597" s="7">
        <v>94886</v>
      </c>
      <c r="M1597" s="7">
        <f>G1597-L1597</f>
        <v>335114</v>
      </c>
      <c r="N1597" s="7">
        <v>386172.625</v>
      </c>
      <c r="O1597" s="22">
        <f>M1597/N1597</f>
        <v>0.86778289890434357</v>
      </c>
      <c r="P1597" s="27">
        <v>2583</v>
      </c>
      <c r="Q1597" s="32">
        <f>M1597/P1597</f>
        <v>129.73828881145954</v>
      </c>
      <c r="R1597" s="37" t="s">
        <v>3375</v>
      </c>
      <c r="S1597" s="42">
        <f>ABS(O2306-O1597)*100</f>
        <v>51.05738911420309</v>
      </c>
      <c r="T1597" t="s">
        <v>32</v>
      </c>
      <c r="V1597" s="7">
        <v>80000</v>
      </c>
      <c r="W1597" t="s">
        <v>33</v>
      </c>
      <c r="X1597" s="17" t="s">
        <v>34</v>
      </c>
      <c r="Z1597" t="s">
        <v>2190</v>
      </c>
      <c r="AA1597">
        <v>401</v>
      </c>
      <c r="AB1597">
        <v>74</v>
      </c>
    </row>
    <row r="1598" spans="1:28" x14ac:dyDescent="0.25">
      <c r="A1598" t="s">
        <v>3382</v>
      </c>
      <c r="B1598" t="s">
        <v>3383</v>
      </c>
      <c r="C1598" s="17">
        <v>44960</v>
      </c>
      <c r="D1598" s="7">
        <v>230000</v>
      </c>
      <c r="E1598" t="s">
        <v>29</v>
      </c>
      <c r="F1598" t="s">
        <v>30</v>
      </c>
      <c r="G1598" s="7">
        <v>230000</v>
      </c>
      <c r="H1598" s="7">
        <v>120740</v>
      </c>
      <c r="I1598" s="12">
        <f>H1598/G1598*100</f>
        <v>52.495652173913044</v>
      </c>
      <c r="J1598" s="12">
        <f t="shared" si="24"/>
        <v>2.8182385023133278</v>
      </c>
      <c r="K1598" s="7">
        <v>241476</v>
      </c>
      <c r="L1598" s="7">
        <v>61793</v>
      </c>
      <c r="M1598" s="7">
        <f>G1598-L1598</f>
        <v>168207</v>
      </c>
      <c r="N1598" s="7">
        <v>120592.6171875</v>
      </c>
      <c r="O1598" s="22">
        <f>M1598/N1598</f>
        <v>1.3948366319844285</v>
      </c>
      <c r="P1598" s="27">
        <v>1399</v>
      </c>
      <c r="Q1598" s="32">
        <f>M1598/P1598</f>
        <v>120.2337383845604</v>
      </c>
      <c r="R1598" s="37" t="s">
        <v>3363</v>
      </c>
      <c r="S1598" s="42">
        <f>ABS(O2306-O1598)*100</f>
        <v>1.6479841938054074</v>
      </c>
      <c r="T1598" t="s">
        <v>74</v>
      </c>
      <c r="V1598" s="7">
        <v>49500</v>
      </c>
      <c r="W1598" t="s">
        <v>33</v>
      </c>
      <c r="X1598" s="17" t="s">
        <v>34</v>
      </c>
      <c r="Z1598" t="s">
        <v>1668</v>
      </c>
      <c r="AA1598">
        <v>401</v>
      </c>
      <c r="AB1598">
        <v>47</v>
      </c>
    </row>
    <row r="1599" spans="1:28" x14ac:dyDescent="0.25">
      <c r="A1599" t="s">
        <v>3384</v>
      </c>
      <c r="B1599" t="s">
        <v>3385</v>
      </c>
      <c r="C1599" s="17">
        <v>44393</v>
      </c>
      <c r="D1599" s="7">
        <v>300000</v>
      </c>
      <c r="E1599" t="s">
        <v>29</v>
      </c>
      <c r="F1599" t="s">
        <v>30</v>
      </c>
      <c r="G1599" s="7">
        <v>300000</v>
      </c>
      <c r="H1599" s="7">
        <v>138430</v>
      </c>
      <c r="I1599" s="12">
        <f>H1599/G1599*100</f>
        <v>46.143333333333331</v>
      </c>
      <c r="J1599" s="12">
        <f t="shared" si="24"/>
        <v>3.534080338266385</v>
      </c>
      <c r="K1599" s="7">
        <v>276854</v>
      </c>
      <c r="L1599" s="7">
        <v>52502</v>
      </c>
      <c r="M1599" s="7">
        <f>G1599-L1599</f>
        <v>247498</v>
      </c>
      <c r="N1599" s="7">
        <v>150571.8125</v>
      </c>
      <c r="O1599" s="22">
        <f>M1599/N1599</f>
        <v>1.6437206665092114</v>
      </c>
      <c r="P1599" s="27">
        <v>2086</v>
      </c>
      <c r="Q1599" s="32">
        <f>M1599/P1599</f>
        <v>118.64717162032598</v>
      </c>
      <c r="R1599" s="37" t="s">
        <v>3363</v>
      </c>
      <c r="S1599" s="42">
        <f>ABS(O2306-O1599)*100</f>
        <v>26.5363876462837</v>
      </c>
      <c r="T1599" t="s">
        <v>156</v>
      </c>
      <c r="V1599" s="7">
        <v>49500</v>
      </c>
      <c r="W1599" t="s">
        <v>33</v>
      </c>
      <c r="X1599" s="17" t="s">
        <v>34</v>
      </c>
      <c r="Z1599" t="s">
        <v>1668</v>
      </c>
      <c r="AA1599">
        <v>401</v>
      </c>
      <c r="AB1599">
        <v>47</v>
      </c>
    </row>
    <row r="1600" spans="1:28" x14ac:dyDescent="0.25">
      <c r="A1600" t="s">
        <v>3386</v>
      </c>
      <c r="B1600" t="s">
        <v>3387</v>
      </c>
      <c r="C1600" s="17">
        <v>44515</v>
      </c>
      <c r="D1600" s="7">
        <v>333000</v>
      </c>
      <c r="E1600" t="s">
        <v>29</v>
      </c>
      <c r="F1600" t="s">
        <v>65</v>
      </c>
      <c r="G1600" s="7">
        <v>333000</v>
      </c>
      <c r="H1600" s="7">
        <v>184260</v>
      </c>
      <c r="I1600" s="12">
        <f>H1600/G1600*100</f>
        <v>55.333333333333336</v>
      </c>
      <c r="J1600" s="12">
        <f t="shared" si="24"/>
        <v>5.6559196617336198</v>
      </c>
      <c r="K1600" s="7">
        <v>346499</v>
      </c>
      <c r="L1600" s="7">
        <v>89218</v>
      </c>
      <c r="M1600" s="7">
        <f>G1600-L1600</f>
        <v>243782</v>
      </c>
      <c r="N1600" s="7">
        <v>187450.328125</v>
      </c>
      <c r="O1600" s="22">
        <f>M1600/N1600</f>
        <v>1.300515194817027</v>
      </c>
      <c r="P1600" s="27">
        <v>2670</v>
      </c>
      <c r="Q1600" s="32">
        <f>M1600/P1600</f>
        <v>91.304119850187263</v>
      </c>
      <c r="R1600" s="37" t="s">
        <v>3363</v>
      </c>
      <c r="S1600" s="42">
        <f>ABS(O2306-O1600)*100</f>
        <v>7.7841595229347416</v>
      </c>
      <c r="T1600" t="s">
        <v>156</v>
      </c>
      <c r="V1600" s="7">
        <v>77880</v>
      </c>
      <c r="W1600" t="s">
        <v>33</v>
      </c>
      <c r="X1600" s="17" t="s">
        <v>34</v>
      </c>
      <c r="Y1600" t="s">
        <v>3388</v>
      </c>
      <c r="Z1600" t="s">
        <v>1668</v>
      </c>
      <c r="AA1600">
        <v>401</v>
      </c>
      <c r="AB1600">
        <v>47</v>
      </c>
    </row>
    <row r="1601" spans="1:28" x14ac:dyDescent="0.25">
      <c r="A1601" t="s">
        <v>3389</v>
      </c>
      <c r="B1601" t="s">
        <v>3390</v>
      </c>
      <c r="C1601" s="17">
        <v>44858</v>
      </c>
      <c r="D1601" s="7">
        <v>385000</v>
      </c>
      <c r="E1601" t="s">
        <v>29</v>
      </c>
      <c r="F1601" t="s">
        <v>30</v>
      </c>
      <c r="G1601" s="7">
        <v>385000</v>
      </c>
      <c r="H1601" s="7">
        <v>169030</v>
      </c>
      <c r="I1601" s="12">
        <f>H1601/G1601*100</f>
        <v>43.903896103896109</v>
      </c>
      <c r="J1601" s="12">
        <f t="shared" si="24"/>
        <v>5.7735175677036068</v>
      </c>
      <c r="K1601" s="7">
        <v>338063</v>
      </c>
      <c r="L1601" s="7">
        <v>75526</v>
      </c>
      <c r="M1601" s="7">
        <f>G1601-L1601</f>
        <v>309474</v>
      </c>
      <c r="N1601" s="7">
        <v>276354.75</v>
      </c>
      <c r="O1601" s="22">
        <f>M1601/N1601</f>
        <v>1.1198432449596036</v>
      </c>
      <c r="P1601" s="27">
        <v>1854</v>
      </c>
      <c r="Q1601" s="32">
        <f>M1601/P1601</f>
        <v>166.92233009708738</v>
      </c>
      <c r="R1601" s="37" t="s">
        <v>3375</v>
      </c>
      <c r="S1601" s="42">
        <f>ABS(O2306-O1601)*100</f>
        <v>25.851354508677083</v>
      </c>
      <c r="T1601" t="s">
        <v>74</v>
      </c>
      <c r="V1601" s="7">
        <v>70000</v>
      </c>
      <c r="W1601" t="s">
        <v>33</v>
      </c>
      <c r="X1601" s="17" t="s">
        <v>34</v>
      </c>
      <c r="Z1601" t="s">
        <v>2190</v>
      </c>
      <c r="AA1601">
        <v>401</v>
      </c>
      <c r="AB1601">
        <v>75</v>
      </c>
    </row>
    <row r="1602" spans="1:28" x14ac:dyDescent="0.25">
      <c r="A1602" t="s">
        <v>3391</v>
      </c>
      <c r="B1602" t="s">
        <v>3392</v>
      </c>
      <c r="C1602" s="17">
        <v>44519</v>
      </c>
      <c r="D1602" s="7">
        <v>365000</v>
      </c>
      <c r="E1602" t="s">
        <v>29</v>
      </c>
      <c r="F1602" t="s">
        <v>30</v>
      </c>
      <c r="G1602" s="7">
        <v>365000</v>
      </c>
      <c r="H1602" s="7">
        <v>171500</v>
      </c>
      <c r="I1602" s="12">
        <f>H1602/G1602*100</f>
        <v>46.986301369863014</v>
      </c>
      <c r="J1602" s="12">
        <f t="shared" si="24"/>
        <v>2.6911123017367018</v>
      </c>
      <c r="K1602" s="7">
        <v>343009</v>
      </c>
      <c r="L1602" s="7">
        <v>88699</v>
      </c>
      <c r="M1602" s="7">
        <f>G1602-L1602</f>
        <v>276301</v>
      </c>
      <c r="N1602" s="7">
        <v>231190.90625</v>
      </c>
      <c r="O1602" s="22">
        <f>M1602/N1602</f>
        <v>1.1951205368831415</v>
      </c>
      <c r="P1602" s="27">
        <v>2582</v>
      </c>
      <c r="Q1602" s="32">
        <f>M1602/P1602</f>
        <v>107.01045701006971</v>
      </c>
      <c r="R1602" s="37" t="s">
        <v>3393</v>
      </c>
      <c r="S1602" s="42">
        <f>ABS(O2306-O1602)*100</f>
        <v>18.323625316323302</v>
      </c>
      <c r="T1602" t="s">
        <v>32</v>
      </c>
      <c r="V1602" s="7">
        <v>80000</v>
      </c>
      <c r="W1602" t="s">
        <v>33</v>
      </c>
      <c r="X1602" s="17" t="s">
        <v>34</v>
      </c>
      <c r="Z1602" t="s">
        <v>2190</v>
      </c>
      <c r="AA1602">
        <v>401</v>
      </c>
      <c r="AB1602">
        <v>62</v>
      </c>
    </row>
    <row r="1603" spans="1:28" x14ac:dyDescent="0.25">
      <c r="A1603" t="s">
        <v>3394</v>
      </c>
      <c r="B1603" t="s">
        <v>3395</v>
      </c>
      <c r="C1603" s="17">
        <v>44571</v>
      </c>
      <c r="D1603" s="7">
        <v>430000</v>
      </c>
      <c r="E1603" t="s">
        <v>29</v>
      </c>
      <c r="F1603" t="s">
        <v>30</v>
      </c>
      <c r="G1603" s="7">
        <v>430000</v>
      </c>
      <c r="H1603" s="7">
        <v>195090</v>
      </c>
      <c r="I1603" s="12">
        <f>H1603/G1603*100</f>
        <v>45.369767441860468</v>
      </c>
      <c r="J1603" s="12">
        <f t="shared" ref="J1603:J1666" si="25">+ABS(I1603-$I$2311)</f>
        <v>4.3076462297392482</v>
      </c>
      <c r="K1603" s="7">
        <v>390170</v>
      </c>
      <c r="L1603" s="7">
        <v>90044</v>
      </c>
      <c r="M1603" s="7">
        <f>G1603-L1603</f>
        <v>339956</v>
      </c>
      <c r="N1603" s="7">
        <v>272841.8125</v>
      </c>
      <c r="O1603" s="22">
        <f>M1603/N1603</f>
        <v>1.2459820468316234</v>
      </c>
      <c r="P1603" s="27">
        <v>2520</v>
      </c>
      <c r="Q1603" s="32">
        <f>M1603/P1603</f>
        <v>134.90317460317459</v>
      </c>
      <c r="R1603" s="37" t="s">
        <v>3393</v>
      </c>
      <c r="S1603" s="42">
        <f>ABS(O2306-O1603)*100</f>
        <v>13.237474321475107</v>
      </c>
      <c r="T1603" t="s">
        <v>32</v>
      </c>
      <c r="V1603" s="7">
        <v>80000</v>
      </c>
      <c r="W1603" t="s">
        <v>33</v>
      </c>
      <c r="X1603" s="17" t="s">
        <v>34</v>
      </c>
      <c r="Z1603" t="s">
        <v>2190</v>
      </c>
      <c r="AA1603">
        <v>401</v>
      </c>
      <c r="AB1603">
        <v>64</v>
      </c>
    </row>
    <row r="1604" spans="1:28" x14ac:dyDescent="0.25">
      <c r="A1604" t="s">
        <v>3396</v>
      </c>
      <c r="B1604" t="s">
        <v>3397</v>
      </c>
      <c r="C1604" s="17">
        <v>44291</v>
      </c>
      <c r="D1604" s="7">
        <v>360000</v>
      </c>
      <c r="E1604" t="s">
        <v>29</v>
      </c>
      <c r="F1604" t="s">
        <v>30</v>
      </c>
      <c r="G1604" s="7">
        <v>360000</v>
      </c>
      <c r="H1604" s="7">
        <v>193170</v>
      </c>
      <c r="I1604" s="12">
        <f>H1604/G1604*100</f>
        <v>53.658333333333331</v>
      </c>
      <c r="J1604" s="12">
        <f t="shared" si="25"/>
        <v>3.9809196617336156</v>
      </c>
      <c r="K1604" s="7">
        <v>386335</v>
      </c>
      <c r="L1604" s="7">
        <v>87160</v>
      </c>
      <c r="M1604" s="7">
        <f>G1604-L1604</f>
        <v>272840</v>
      </c>
      <c r="N1604" s="7">
        <v>271977.28125</v>
      </c>
      <c r="O1604" s="22">
        <f>M1604/N1604</f>
        <v>1.0031720250531035</v>
      </c>
      <c r="P1604" s="27">
        <v>2691</v>
      </c>
      <c r="Q1604" s="32">
        <f>M1604/P1604</f>
        <v>101.38981791155705</v>
      </c>
      <c r="R1604" s="37" t="s">
        <v>3393</v>
      </c>
      <c r="S1604" s="42">
        <f>ABS(O2306-O1604)*100</f>
        <v>37.518476499327093</v>
      </c>
      <c r="T1604" t="s">
        <v>32</v>
      </c>
      <c r="V1604" s="7">
        <v>80000</v>
      </c>
      <c r="W1604" t="s">
        <v>33</v>
      </c>
      <c r="X1604" s="17" t="s">
        <v>34</v>
      </c>
      <c r="Z1604" t="s">
        <v>2190</v>
      </c>
      <c r="AA1604">
        <v>401</v>
      </c>
      <c r="AB1604">
        <v>64</v>
      </c>
    </row>
    <row r="1605" spans="1:28" x14ac:dyDescent="0.25">
      <c r="A1605" t="s">
        <v>3398</v>
      </c>
      <c r="B1605" t="s">
        <v>3399</v>
      </c>
      <c r="C1605" s="17">
        <v>44372</v>
      </c>
      <c r="D1605" s="7">
        <v>300000</v>
      </c>
      <c r="E1605" t="s">
        <v>29</v>
      </c>
      <c r="F1605" t="s">
        <v>30</v>
      </c>
      <c r="G1605" s="7">
        <v>300000</v>
      </c>
      <c r="H1605" s="7">
        <v>186290</v>
      </c>
      <c r="I1605" s="12">
        <f>H1605/G1605*100</f>
        <v>62.096666666666664</v>
      </c>
      <c r="J1605" s="12">
        <f t="shared" si="25"/>
        <v>12.419252995066948</v>
      </c>
      <c r="K1605" s="7">
        <v>372580</v>
      </c>
      <c r="L1605" s="7">
        <v>89684</v>
      </c>
      <c r="M1605" s="7">
        <f>G1605-L1605</f>
        <v>210316</v>
      </c>
      <c r="N1605" s="7">
        <v>257178.1875</v>
      </c>
      <c r="O1605" s="22">
        <f>M1605/N1605</f>
        <v>0.8177831955519167</v>
      </c>
      <c r="P1605" s="27">
        <v>2480</v>
      </c>
      <c r="Q1605" s="32">
        <f>M1605/P1605</f>
        <v>84.804838709677426</v>
      </c>
      <c r="R1605" s="37" t="s">
        <v>3393</v>
      </c>
      <c r="S1605" s="42">
        <f>ABS(O2306-O1605)*100</f>
        <v>56.057359449445777</v>
      </c>
      <c r="T1605" t="s">
        <v>32</v>
      </c>
      <c r="V1605" s="7">
        <v>80000</v>
      </c>
      <c r="W1605" t="s">
        <v>33</v>
      </c>
      <c r="X1605" s="17" t="s">
        <v>34</v>
      </c>
      <c r="Z1605" t="s">
        <v>2190</v>
      </c>
      <c r="AA1605">
        <v>401</v>
      </c>
      <c r="AB1605">
        <v>63</v>
      </c>
    </row>
    <row r="1606" spans="1:28" x14ac:dyDescent="0.25">
      <c r="A1606" t="s">
        <v>3400</v>
      </c>
      <c r="B1606" t="s">
        <v>3401</v>
      </c>
      <c r="C1606" s="17">
        <v>44623</v>
      </c>
      <c r="D1606" s="7">
        <v>115000</v>
      </c>
      <c r="E1606" t="s">
        <v>29</v>
      </c>
      <c r="F1606" t="s">
        <v>30</v>
      </c>
      <c r="G1606" s="7">
        <v>115000</v>
      </c>
      <c r="H1606" s="7">
        <v>70310</v>
      </c>
      <c r="I1606" s="12">
        <f>H1606/G1606*100</f>
        <v>61.139130434782608</v>
      </c>
      <c r="J1606" s="12">
        <f t="shared" si="25"/>
        <v>11.461716763182892</v>
      </c>
      <c r="K1606" s="7">
        <v>140622</v>
      </c>
      <c r="L1606" s="7">
        <v>39096</v>
      </c>
      <c r="M1606" s="7">
        <f>G1606-L1606</f>
        <v>75904</v>
      </c>
      <c r="N1606" s="7">
        <v>65925.9765625</v>
      </c>
      <c r="O1606" s="22">
        <f>M1606/N1606</f>
        <v>1.151351924655079</v>
      </c>
      <c r="P1606" s="27">
        <v>1010</v>
      </c>
      <c r="Q1606" s="32">
        <f>M1606/P1606</f>
        <v>75.152475247524748</v>
      </c>
      <c r="R1606" s="37" t="s">
        <v>3328</v>
      </c>
      <c r="S1606" s="42">
        <f>ABS(O2306-O1606)*100</f>
        <v>22.70048653912955</v>
      </c>
      <c r="T1606" t="s">
        <v>168</v>
      </c>
      <c r="V1606" s="7">
        <v>37125</v>
      </c>
      <c r="W1606" t="s">
        <v>33</v>
      </c>
      <c r="X1606" s="17" t="s">
        <v>34</v>
      </c>
      <c r="Z1606" t="s">
        <v>3329</v>
      </c>
      <c r="AA1606">
        <v>401</v>
      </c>
      <c r="AB1606">
        <v>45</v>
      </c>
    </row>
    <row r="1607" spans="1:28" x14ac:dyDescent="0.25">
      <c r="A1607" t="s">
        <v>3402</v>
      </c>
      <c r="B1607" t="s">
        <v>3403</v>
      </c>
      <c r="C1607" s="17">
        <v>44449</v>
      </c>
      <c r="D1607" s="7">
        <v>261000</v>
      </c>
      <c r="E1607" t="s">
        <v>29</v>
      </c>
      <c r="F1607" t="s">
        <v>30</v>
      </c>
      <c r="G1607" s="7">
        <v>261000</v>
      </c>
      <c r="H1607" s="7">
        <v>113380</v>
      </c>
      <c r="I1607" s="12">
        <f>H1607/G1607*100</f>
        <v>43.440613026819925</v>
      </c>
      <c r="J1607" s="12">
        <f t="shared" si="25"/>
        <v>6.236800644779791</v>
      </c>
      <c r="K1607" s="7">
        <v>226769</v>
      </c>
      <c r="L1607" s="7">
        <v>39608</v>
      </c>
      <c r="M1607" s="7">
        <f>G1607-L1607</f>
        <v>221392</v>
      </c>
      <c r="N1607" s="7">
        <v>107563.796875</v>
      </c>
      <c r="O1607" s="22">
        <f>M1607/N1607</f>
        <v>2.0582389840447886</v>
      </c>
      <c r="P1607" s="27">
        <v>1507</v>
      </c>
      <c r="Q1607" s="32">
        <f>M1607/P1607</f>
        <v>146.90909090909091</v>
      </c>
      <c r="R1607" s="37" t="s">
        <v>3404</v>
      </c>
      <c r="S1607" s="42">
        <f>ABS(O2306-O1607)*100</f>
        <v>67.988219399841412</v>
      </c>
      <c r="T1607" t="s">
        <v>1552</v>
      </c>
      <c r="V1607" s="7">
        <v>37125</v>
      </c>
      <c r="W1607" t="s">
        <v>33</v>
      </c>
      <c r="X1607" s="17" t="s">
        <v>34</v>
      </c>
      <c r="Z1607" t="s">
        <v>3329</v>
      </c>
      <c r="AA1607">
        <v>401</v>
      </c>
      <c r="AB1607">
        <v>47</v>
      </c>
    </row>
    <row r="1608" spans="1:28" x14ac:dyDescent="0.25">
      <c r="A1608" t="s">
        <v>3405</v>
      </c>
      <c r="B1608" t="s">
        <v>3406</v>
      </c>
      <c r="C1608" s="17">
        <v>44860</v>
      </c>
      <c r="D1608" s="7">
        <v>240000</v>
      </c>
      <c r="E1608" t="s">
        <v>29</v>
      </c>
      <c r="F1608" t="s">
        <v>30</v>
      </c>
      <c r="G1608" s="7">
        <v>240000</v>
      </c>
      <c r="H1608" s="7">
        <v>145370</v>
      </c>
      <c r="I1608" s="12">
        <f>H1608/G1608*100</f>
        <v>60.570833333333326</v>
      </c>
      <c r="J1608" s="12">
        <f t="shared" si="25"/>
        <v>10.89341966173361</v>
      </c>
      <c r="K1608" s="7">
        <v>290737</v>
      </c>
      <c r="L1608" s="7">
        <v>50804</v>
      </c>
      <c r="M1608" s="7">
        <f>G1608-L1608</f>
        <v>189196</v>
      </c>
      <c r="N1608" s="7">
        <v>224236.453125</v>
      </c>
      <c r="O1608" s="22">
        <f>M1608/N1608</f>
        <v>0.84373435881334247</v>
      </c>
      <c r="P1608" s="27">
        <v>1742</v>
      </c>
      <c r="Q1608" s="32">
        <f>M1608/P1608</f>
        <v>108.60849598163031</v>
      </c>
      <c r="R1608" s="37" t="s">
        <v>3407</v>
      </c>
      <c r="S1608" s="42">
        <f>ABS(O2306-O1608)*100</f>
        <v>53.462243123303196</v>
      </c>
      <c r="T1608" t="s">
        <v>74</v>
      </c>
      <c r="V1608" s="7">
        <v>43511</v>
      </c>
      <c r="W1608" t="s">
        <v>33</v>
      </c>
      <c r="X1608" s="17" t="s">
        <v>34</v>
      </c>
      <c r="Z1608" t="s">
        <v>3329</v>
      </c>
      <c r="AA1608">
        <v>401</v>
      </c>
      <c r="AB1608">
        <v>69</v>
      </c>
    </row>
    <row r="1609" spans="1:28" x14ac:dyDescent="0.25">
      <c r="A1609" t="s">
        <v>3408</v>
      </c>
      <c r="B1609" t="s">
        <v>3409</v>
      </c>
      <c r="C1609" s="17">
        <v>44803</v>
      </c>
      <c r="D1609" s="7">
        <v>235000</v>
      </c>
      <c r="E1609" t="s">
        <v>29</v>
      </c>
      <c r="F1609" t="s">
        <v>30</v>
      </c>
      <c r="G1609" s="7">
        <v>235000</v>
      </c>
      <c r="H1609" s="7">
        <v>114810</v>
      </c>
      <c r="I1609" s="12">
        <f>H1609/G1609*100</f>
        <v>48.855319148936175</v>
      </c>
      <c r="J1609" s="12">
        <f t="shared" si="25"/>
        <v>0.82209452266354077</v>
      </c>
      <c r="K1609" s="7">
        <v>229626</v>
      </c>
      <c r="L1609" s="7">
        <v>40868</v>
      </c>
      <c r="M1609" s="7">
        <f>G1609-L1609</f>
        <v>194132</v>
      </c>
      <c r="N1609" s="7">
        <v>111034.1171875</v>
      </c>
      <c r="O1609" s="22">
        <f>M1609/N1609</f>
        <v>1.7483995452692715</v>
      </c>
      <c r="P1609" s="27">
        <v>1388</v>
      </c>
      <c r="Q1609" s="32">
        <f>M1609/P1609</f>
        <v>139.86455331412103</v>
      </c>
      <c r="R1609" s="37" t="s">
        <v>3410</v>
      </c>
      <c r="S1609" s="42">
        <f>ABS(O2306-O1609)*100</f>
        <v>37.00427552228971</v>
      </c>
      <c r="T1609" t="s">
        <v>74</v>
      </c>
      <c r="V1609" s="7">
        <v>37125</v>
      </c>
      <c r="W1609" t="s">
        <v>33</v>
      </c>
      <c r="X1609" s="17" t="s">
        <v>34</v>
      </c>
      <c r="Z1609" t="s">
        <v>3329</v>
      </c>
      <c r="AA1609">
        <v>401</v>
      </c>
      <c r="AB1609">
        <v>45</v>
      </c>
    </row>
    <row r="1610" spans="1:28" x14ac:dyDescent="0.25">
      <c r="A1610" t="s">
        <v>3411</v>
      </c>
      <c r="B1610" t="s">
        <v>3412</v>
      </c>
      <c r="C1610" s="17">
        <v>44930</v>
      </c>
      <c r="D1610" s="7">
        <v>250000</v>
      </c>
      <c r="E1610" t="s">
        <v>29</v>
      </c>
      <c r="F1610" t="s">
        <v>30</v>
      </c>
      <c r="G1610" s="7">
        <v>250000</v>
      </c>
      <c r="H1610" s="7">
        <v>114150</v>
      </c>
      <c r="I1610" s="12">
        <f>H1610/G1610*100</f>
        <v>45.660000000000004</v>
      </c>
      <c r="J1610" s="12">
        <f t="shared" si="25"/>
        <v>4.0174136715997122</v>
      </c>
      <c r="K1610" s="7">
        <v>228296</v>
      </c>
      <c r="L1610" s="7">
        <v>39728</v>
      </c>
      <c r="M1610" s="7">
        <f>G1610-L1610</f>
        <v>210272</v>
      </c>
      <c r="N1610" s="7">
        <v>122446.75</v>
      </c>
      <c r="O1610" s="22">
        <f>M1610/N1610</f>
        <v>1.7172526016411216</v>
      </c>
      <c r="P1610" s="27">
        <v>1224</v>
      </c>
      <c r="Q1610" s="32">
        <f>M1610/P1610</f>
        <v>171.79084967320262</v>
      </c>
      <c r="R1610" s="37" t="s">
        <v>3413</v>
      </c>
      <c r="S1610" s="42">
        <f>ABS(O2306-O1610)*100</f>
        <v>33.889581159474716</v>
      </c>
      <c r="T1610" t="s">
        <v>74</v>
      </c>
      <c r="V1610" s="7">
        <v>37125</v>
      </c>
      <c r="W1610" t="s">
        <v>33</v>
      </c>
      <c r="X1610" s="17" t="s">
        <v>34</v>
      </c>
      <c r="Z1610" t="s">
        <v>3329</v>
      </c>
      <c r="AA1610">
        <v>401</v>
      </c>
      <c r="AB1610">
        <v>59</v>
      </c>
    </row>
    <row r="1611" spans="1:28" x14ac:dyDescent="0.25">
      <c r="A1611" t="s">
        <v>3414</v>
      </c>
      <c r="B1611" t="s">
        <v>3415</v>
      </c>
      <c r="C1611" s="17">
        <v>44414</v>
      </c>
      <c r="D1611" s="7">
        <v>210000</v>
      </c>
      <c r="E1611" t="s">
        <v>29</v>
      </c>
      <c r="F1611" t="s">
        <v>30</v>
      </c>
      <c r="G1611" s="7">
        <v>210000</v>
      </c>
      <c r="H1611" s="7">
        <v>113780</v>
      </c>
      <c r="I1611" s="12">
        <f>H1611/G1611*100</f>
        <v>54.180952380952384</v>
      </c>
      <c r="J1611" s="12">
        <f t="shared" si="25"/>
        <v>4.503538709352668</v>
      </c>
      <c r="K1611" s="7">
        <v>227550</v>
      </c>
      <c r="L1611" s="7">
        <v>42687</v>
      </c>
      <c r="M1611" s="7">
        <f>G1611-L1611</f>
        <v>167313</v>
      </c>
      <c r="N1611" s="7">
        <v>120040.90625</v>
      </c>
      <c r="O1611" s="22">
        <f>M1611/N1611</f>
        <v>1.3937998739492188</v>
      </c>
      <c r="P1611" s="27">
        <v>1651</v>
      </c>
      <c r="Q1611" s="32">
        <f>M1611/P1611</f>
        <v>101.34039975772259</v>
      </c>
      <c r="R1611" s="37" t="s">
        <v>3413</v>
      </c>
      <c r="S1611" s="42">
        <f>ABS(O2306-O1611)*100</f>
        <v>1.5443083902844323</v>
      </c>
      <c r="T1611" t="s">
        <v>168</v>
      </c>
      <c r="V1611" s="7">
        <v>37125</v>
      </c>
      <c r="W1611" t="s">
        <v>33</v>
      </c>
      <c r="X1611" s="17" t="s">
        <v>34</v>
      </c>
      <c r="Z1611" t="s">
        <v>3329</v>
      </c>
      <c r="AA1611">
        <v>401</v>
      </c>
      <c r="AB1611">
        <v>50</v>
      </c>
    </row>
    <row r="1612" spans="1:28" x14ac:dyDescent="0.25">
      <c r="A1612" t="s">
        <v>3416</v>
      </c>
      <c r="B1612" t="s">
        <v>3417</v>
      </c>
      <c r="C1612" s="17">
        <v>44498</v>
      </c>
      <c r="D1612" s="7">
        <v>200000</v>
      </c>
      <c r="E1612" t="s">
        <v>29</v>
      </c>
      <c r="F1612" t="s">
        <v>30</v>
      </c>
      <c r="G1612" s="7">
        <v>200000</v>
      </c>
      <c r="H1612" s="7">
        <v>114680</v>
      </c>
      <c r="I1612" s="12">
        <f>H1612/G1612*100</f>
        <v>57.34</v>
      </c>
      <c r="J1612" s="12">
        <f t="shared" si="25"/>
        <v>7.6625863284002875</v>
      </c>
      <c r="K1612" s="7">
        <v>229359</v>
      </c>
      <c r="L1612" s="7">
        <v>46112</v>
      </c>
      <c r="M1612" s="7">
        <f>G1612-L1612</f>
        <v>153888</v>
      </c>
      <c r="N1612" s="7">
        <v>171258.875</v>
      </c>
      <c r="O1612" s="22">
        <f>M1612/N1612</f>
        <v>0.89856949019430377</v>
      </c>
      <c r="P1612" s="27">
        <v>1540</v>
      </c>
      <c r="Q1612" s="32">
        <f>M1612/P1612</f>
        <v>99.927272727272722</v>
      </c>
      <c r="R1612" s="37" t="s">
        <v>3407</v>
      </c>
      <c r="S1612" s="42">
        <f>ABS(O2306-O1612)*100</f>
        <v>47.978729985207067</v>
      </c>
      <c r="T1612" t="s">
        <v>32</v>
      </c>
      <c r="V1612" s="7">
        <v>37125</v>
      </c>
      <c r="W1612" t="s">
        <v>33</v>
      </c>
      <c r="X1612" s="17" t="s">
        <v>34</v>
      </c>
      <c r="Z1612" t="s">
        <v>3329</v>
      </c>
      <c r="AA1612">
        <v>401</v>
      </c>
      <c r="AB1612">
        <v>66</v>
      </c>
    </row>
    <row r="1613" spans="1:28" x14ac:dyDescent="0.25">
      <c r="A1613" t="s">
        <v>3418</v>
      </c>
      <c r="B1613" t="s">
        <v>3419</v>
      </c>
      <c r="C1613" s="17">
        <v>44501</v>
      </c>
      <c r="D1613" s="7">
        <v>355000</v>
      </c>
      <c r="E1613" t="s">
        <v>29</v>
      </c>
      <c r="F1613" t="s">
        <v>30</v>
      </c>
      <c r="G1613" s="7">
        <v>355000</v>
      </c>
      <c r="H1613" s="7">
        <v>150030</v>
      </c>
      <c r="I1613" s="12">
        <f>H1613/G1613*100</f>
        <v>42.261971830985914</v>
      </c>
      <c r="J1613" s="12">
        <f t="shared" si="25"/>
        <v>7.4154418406138021</v>
      </c>
      <c r="K1613" s="7">
        <v>300054</v>
      </c>
      <c r="L1613" s="7">
        <v>67363</v>
      </c>
      <c r="M1613" s="7">
        <f>G1613-L1613</f>
        <v>287637</v>
      </c>
      <c r="N1613" s="7">
        <v>165029.078125</v>
      </c>
      <c r="O1613" s="22">
        <f>M1613/N1613</f>
        <v>1.7429473839884846</v>
      </c>
      <c r="P1613" s="27">
        <v>2490</v>
      </c>
      <c r="Q1613" s="32">
        <f>M1613/P1613</f>
        <v>115.51686746987951</v>
      </c>
      <c r="R1613" s="37" t="s">
        <v>3420</v>
      </c>
      <c r="S1613" s="42">
        <f>ABS(O2306-O1613)*100</f>
        <v>36.45905939421101</v>
      </c>
      <c r="T1613" t="s">
        <v>74</v>
      </c>
      <c r="V1613" s="7">
        <v>55572</v>
      </c>
      <c r="W1613" t="s">
        <v>33</v>
      </c>
      <c r="X1613" s="17" t="s">
        <v>34</v>
      </c>
      <c r="Z1613" t="s">
        <v>1668</v>
      </c>
      <c r="AA1613">
        <v>401</v>
      </c>
      <c r="AB1613">
        <v>45</v>
      </c>
    </row>
    <row r="1614" spans="1:28" x14ac:dyDescent="0.25">
      <c r="A1614" t="s">
        <v>3421</v>
      </c>
      <c r="B1614" t="s">
        <v>3422</v>
      </c>
      <c r="C1614" s="17">
        <v>44431</v>
      </c>
      <c r="D1614" s="7">
        <v>355000</v>
      </c>
      <c r="E1614" t="s">
        <v>29</v>
      </c>
      <c r="F1614" t="s">
        <v>30</v>
      </c>
      <c r="G1614" s="7">
        <v>355000</v>
      </c>
      <c r="H1614" s="7">
        <v>210320</v>
      </c>
      <c r="I1614" s="12">
        <f>H1614/G1614*100</f>
        <v>59.245070422535207</v>
      </c>
      <c r="J1614" s="12">
        <f t="shared" si="25"/>
        <v>9.5676567509354911</v>
      </c>
      <c r="K1614" s="7">
        <v>420635</v>
      </c>
      <c r="L1614" s="7">
        <v>79344</v>
      </c>
      <c r="M1614" s="7">
        <f>G1614-L1614</f>
        <v>275656</v>
      </c>
      <c r="N1614" s="7">
        <v>242050.359375</v>
      </c>
      <c r="O1614" s="22">
        <f>M1614/N1614</f>
        <v>1.138837391986417</v>
      </c>
      <c r="P1614" s="27">
        <v>2088</v>
      </c>
      <c r="Q1614" s="32">
        <f>M1614/P1614</f>
        <v>132.0191570881226</v>
      </c>
      <c r="R1614" s="37" t="s">
        <v>3420</v>
      </c>
      <c r="S1614" s="42">
        <f>ABS(O2306-O1614)*100</f>
        <v>23.95193980599575</v>
      </c>
      <c r="T1614" t="s">
        <v>74</v>
      </c>
      <c r="V1614" s="7">
        <v>73458</v>
      </c>
      <c r="W1614" t="s">
        <v>33</v>
      </c>
      <c r="X1614" s="17" t="s">
        <v>34</v>
      </c>
      <c r="Z1614" t="s">
        <v>1668</v>
      </c>
      <c r="AA1614">
        <v>401</v>
      </c>
      <c r="AB1614">
        <v>58</v>
      </c>
    </row>
    <row r="1615" spans="1:28" x14ac:dyDescent="0.25">
      <c r="A1615" t="s">
        <v>3423</v>
      </c>
      <c r="B1615" t="s">
        <v>3424</v>
      </c>
      <c r="C1615" s="17">
        <v>44396</v>
      </c>
      <c r="D1615" s="7">
        <v>315000</v>
      </c>
      <c r="E1615" t="s">
        <v>29</v>
      </c>
      <c r="F1615" t="s">
        <v>30</v>
      </c>
      <c r="G1615" s="7">
        <v>315000</v>
      </c>
      <c r="H1615" s="7">
        <v>155530</v>
      </c>
      <c r="I1615" s="12">
        <f>H1615/G1615*100</f>
        <v>49.374603174603173</v>
      </c>
      <c r="J1615" s="12">
        <f t="shared" si="25"/>
        <v>0.30281049699654261</v>
      </c>
      <c r="K1615" s="7">
        <v>311058</v>
      </c>
      <c r="L1615" s="7">
        <v>80392</v>
      </c>
      <c r="M1615" s="7">
        <f>G1615-L1615</f>
        <v>234608</v>
      </c>
      <c r="N1615" s="7">
        <v>163592.90625</v>
      </c>
      <c r="O1615" s="22">
        <f>M1615/N1615</f>
        <v>1.4340964127226634</v>
      </c>
      <c r="P1615" s="27">
        <v>1454</v>
      </c>
      <c r="Q1615" s="32">
        <f>M1615/P1615</f>
        <v>161.353507565337</v>
      </c>
      <c r="R1615" s="37" t="s">
        <v>3420</v>
      </c>
      <c r="S1615" s="42">
        <f>ABS(O2306-O1615)*100</f>
        <v>5.5739622676288958</v>
      </c>
      <c r="T1615" t="s">
        <v>74</v>
      </c>
      <c r="V1615" s="7">
        <v>74349</v>
      </c>
      <c r="W1615" t="s">
        <v>33</v>
      </c>
      <c r="X1615" s="17" t="s">
        <v>34</v>
      </c>
      <c r="Z1615" t="s">
        <v>1668</v>
      </c>
      <c r="AA1615">
        <v>401</v>
      </c>
      <c r="AB1615">
        <v>45</v>
      </c>
    </row>
    <row r="1616" spans="1:28" x14ac:dyDescent="0.25">
      <c r="A1616" t="s">
        <v>3425</v>
      </c>
      <c r="B1616" t="s">
        <v>3426</v>
      </c>
      <c r="C1616" s="17">
        <v>44741</v>
      </c>
      <c r="D1616" s="7">
        <v>350000</v>
      </c>
      <c r="E1616" t="s">
        <v>29</v>
      </c>
      <c r="F1616" t="s">
        <v>30</v>
      </c>
      <c r="G1616" s="7">
        <v>350000</v>
      </c>
      <c r="H1616" s="7">
        <v>163600</v>
      </c>
      <c r="I1616" s="12">
        <f>H1616/G1616*100</f>
        <v>46.74285714285714</v>
      </c>
      <c r="J1616" s="12">
        <f t="shared" si="25"/>
        <v>2.9345565287425757</v>
      </c>
      <c r="K1616" s="7">
        <v>327201</v>
      </c>
      <c r="L1616" s="7">
        <v>45542</v>
      </c>
      <c r="M1616" s="7">
        <f>G1616-L1616</f>
        <v>304458</v>
      </c>
      <c r="N1616" s="7">
        <v>150619.78125</v>
      </c>
      <c r="O1616" s="22">
        <f>M1616/N1616</f>
        <v>2.0213679602592038</v>
      </c>
      <c r="P1616" s="27">
        <v>1512</v>
      </c>
      <c r="Q1616" s="32">
        <f>M1616/P1616</f>
        <v>201.36111111111111</v>
      </c>
      <c r="R1616" s="37" t="s">
        <v>3427</v>
      </c>
      <c r="S1616" s="42">
        <f>ABS(O2306-O1616)*100</f>
        <v>64.301117021282934</v>
      </c>
      <c r="T1616" t="s">
        <v>74</v>
      </c>
      <c r="V1616" s="7">
        <v>37125</v>
      </c>
      <c r="W1616" t="s">
        <v>33</v>
      </c>
      <c r="X1616" s="17" t="s">
        <v>34</v>
      </c>
      <c r="Z1616" t="s">
        <v>3329</v>
      </c>
      <c r="AA1616">
        <v>401</v>
      </c>
      <c r="AB1616">
        <v>56</v>
      </c>
    </row>
    <row r="1617" spans="1:28" x14ac:dyDescent="0.25">
      <c r="A1617" t="s">
        <v>3428</v>
      </c>
      <c r="B1617" t="s">
        <v>3429</v>
      </c>
      <c r="C1617" s="17">
        <v>44512</v>
      </c>
      <c r="D1617" s="7">
        <v>380000</v>
      </c>
      <c r="E1617" t="s">
        <v>29</v>
      </c>
      <c r="F1617" t="s">
        <v>30</v>
      </c>
      <c r="G1617" s="7">
        <v>380000</v>
      </c>
      <c r="H1617" s="7">
        <v>181790</v>
      </c>
      <c r="I1617" s="12">
        <f>H1617/G1617*100</f>
        <v>47.839473684210525</v>
      </c>
      <c r="J1617" s="12">
        <f t="shared" si="25"/>
        <v>1.8379399873891913</v>
      </c>
      <c r="K1617" s="7">
        <v>363583</v>
      </c>
      <c r="L1617" s="7">
        <v>38085</v>
      </c>
      <c r="M1617" s="7">
        <f>G1617-L1617</f>
        <v>341915</v>
      </c>
      <c r="N1617" s="7">
        <v>174063.109375</v>
      </c>
      <c r="O1617" s="22">
        <f>M1617/N1617</f>
        <v>1.96431628291427</v>
      </c>
      <c r="P1617" s="27">
        <v>2112</v>
      </c>
      <c r="Q1617" s="32">
        <f>M1617/P1617</f>
        <v>161.89157196969697</v>
      </c>
      <c r="R1617" s="37" t="s">
        <v>3427</v>
      </c>
      <c r="S1617" s="42">
        <f>ABS(O2306-O1617)*100</f>
        <v>58.595949286789548</v>
      </c>
      <c r="T1617" t="s">
        <v>168</v>
      </c>
      <c r="V1617" s="7">
        <v>37125</v>
      </c>
      <c r="W1617" t="s">
        <v>33</v>
      </c>
      <c r="X1617" s="17" t="s">
        <v>34</v>
      </c>
      <c r="Z1617" t="s">
        <v>3329</v>
      </c>
      <c r="AA1617">
        <v>401</v>
      </c>
      <c r="AB1617">
        <v>50</v>
      </c>
    </row>
    <row r="1618" spans="1:28" x14ac:dyDescent="0.25">
      <c r="A1618" t="s">
        <v>3430</v>
      </c>
      <c r="B1618" t="s">
        <v>3431</v>
      </c>
      <c r="C1618" s="17">
        <v>44495</v>
      </c>
      <c r="D1618" s="7">
        <v>240000</v>
      </c>
      <c r="E1618" t="s">
        <v>29</v>
      </c>
      <c r="F1618" t="s">
        <v>30</v>
      </c>
      <c r="G1618" s="7">
        <v>240000</v>
      </c>
      <c r="H1618" s="7">
        <v>167380</v>
      </c>
      <c r="I1618" s="12">
        <f>H1618/G1618*100</f>
        <v>69.741666666666674</v>
      </c>
      <c r="J1618" s="12">
        <f t="shared" si="25"/>
        <v>20.064252995066958</v>
      </c>
      <c r="K1618" s="7">
        <v>334756</v>
      </c>
      <c r="L1618" s="7">
        <v>47391</v>
      </c>
      <c r="M1618" s="7">
        <f>G1618-L1618</f>
        <v>192609</v>
      </c>
      <c r="N1618" s="7">
        <v>153671.125</v>
      </c>
      <c r="O1618" s="22">
        <f>M1618/N1618</f>
        <v>1.2533844598326458</v>
      </c>
      <c r="P1618" s="27">
        <v>1456</v>
      </c>
      <c r="Q1618" s="32">
        <f>M1618/P1618</f>
        <v>132.28640109890111</v>
      </c>
      <c r="R1618" s="37" t="s">
        <v>3427</v>
      </c>
      <c r="S1618" s="42">
        <f>ABS(O2306-O1618)*100</f>
        <v>12.497233021372868</v>
      </c>
      <c r="T1618" t="s">
        <v>74</v>
      </c>
      <c r="V1618" s="7">
        <v>37125</v>
      </c>
      <c r="W1618" t="s">
        <v>33</v>
      </c>
      <c r="X1618" s="17" t="s">
        <v>34</v>
      </c>
      <c r="Z1618" t="s">
        <v>3329</v>
      </c>
      <c r="AA1618">
        <v>401</v>
      </c>
      <c r="AB1618">
        <v>63</v>
      </c>
    </row>
    <row r="1619" spans="1:28" x14ac:dyDescent="0.25">
      <c r="A1619" t="s">
        <v>3432</v>
      </c>
      <c r="B1619" t="s">
        <v>3433</v>
      </c>
      <c r="C1619" s="17">
        <v>44631</v>
      </c>
      <c r="D1619" s="7">
        <v>310000</v>
      </c>
      <c r="E1619" t="s">
        <v>29</v>
      </c>
      <c r="F1619" t="s">
        <v>30</v>
      </c>
      <c r="G1619" s="7">
        <v>310000</v>
      </c>
      <c r="H1619" s="7">
        <v>173410</v>
      </c>
      <c r="I1619" s="12">
        <f>H1619/G1619*100</f>
        <v>55.938709677419354</v>
      </c>
      <c r="J1619" s="12">
        <f t="shared" si="25"/>
        <v>6.2612960058196379</v>
      </c>
      <c r="K1619" s="7">
        <v>346821</v>
      </c>
      <c r="L1619" s="7">
        <v>41973</v>
      </c>
      <c r="M1619" s="7">
        <f>G1619-L1619</f>
        <v>268027</v>
      </c>
      <c r="N1619" s="7">
        <v>152424</v>
      </c>
      <c r="O1619" s="22">
        <f>M1619/N1619</f>
        <v>1.7584304309032699</v>
      </c>
      <c r="P1619" s="27">
        <v>2078</v>
      </c>
      <c r="Q1619" s="32">
        <f>M1619/P1619</f>
        <v>128.98315688161694</v>
      </c>
      <c r="R1619" s="37" t="s">
        <v>3434</v>
      </c>
      <c r="S1619" s="42">
        <f>ABS(O2306-O1619)*100</f>
        <v>38.007364085689545</v>
      </c>
      <c r="T1619" t="s">
        <v>32</v>
      </c>
      <c r="V1619" s="7">
        <v>37125</v>
      </c>
      <c r="W1619" t="s">
        <v>33</v>
      </c>
      <c r="X1619" s="17" t="s">
        <v>34</v>
      </c>
      <c r="Z1619" t="s">
        <v>3329</v>
      </c>
      <c r="AA1619">
        <v>401</v>
      </c>
      <c r="AB1619">
        <v>50</v>
      </c>
    </row>
    <row r="1620" spans="1:28" x14ac:dyDescent="0.25">
      <c r="A1620" t="s">
        <v>3435</v>
      </c>
      <c r="B1620" t="s">
        <v>3436</v>
      </c>
      <c r="C1620" s="17">
        <v>44642</v>
      </c>
      <c r="D1620" s="7">
        <v>225000</v>
      </c>
      <c r="E1620" t="s">
        <v>29</v>
      </c>
      <c r="F1620" t="s">
        <v>30</v>
      </c>
      <c r="G1620" s="7">
        <v>225000</v>
      </c>
      <c r="H1620" s="7">
        <v>113750</v>
      </c>
      <c r="I1620" s="12">
        <f>H1620/G1620*100</f>
        <v>50.555555555555557</v>
      </c>
      <c r="J1620" s="12">
        <f t="shared" si="25"/>
        <v>0.87814188395584125</v>
      </c>
      <c r="K1620" s="7">
        <v>227504</v>
      </c>
      <c r="L1620" s="7">
        <v>43556</v>
      </c>
      <c r="M1620" s="7">
        <f>G1620-L1620</f>
        <v>181444</v>
      </c>
      <c r="N1620" s="7">
        <v>136257.78125</v>
      </c>
      <c r="O1620" s="22">
        <f>M1620/N1620</f>
        <v>1.3316230334551995</v>
      </c>
      <c r="P1620" s="27">
        <v>1521</v>
      </c>
      <c r="Q1620" s="32">
        <f>M1620/P1620</f>
        <v>119.29257067718606</v>
      </c>
      <c r="R1620" s="37" t="s">
        <v>3437</v>
      </c>
      <c r="S1620" s="42">
        <f>ABS(O2306-O1620)*100</f>
        <v>4.6733756591174958</v>
      </c>
      <c r="T1620" t="s">
        <v>74</v>
      </c>
      <c r="V1620" s="7">
        <v>37125</v>
      </c>
      <c r="W1620" t="s">
        <v>33</v>
      </c>
      <c r="X1620" s="17" t="s">
        <v>34</v>
      </c>
      <c r="Z1620" t="s">
        <v>3329</v>
      </c>
      <c r="AA1620">
        <v>401</v>
      </c>
      <c r="AB1620">
        <v>55</v>
      </c>
    </row>
    <row r="1621" spans="1:28" x14ac:dyDescent="0.25">
      <c r="A1621" t="s">
        <v>3435</v>
      </c>
      <c r="B1621" t="s">
        <v>3436</v>
      </c>
      <c r="C1621" s="17">
        <v>44789</v>
      </c>
      <c r="D1621" s="7">
        <v>340000</v>
      </c>
      <c r="E1621" t="s">
        <v>29</v>
      </c>
      <c r="F1621" t="s">
        <v>30</v>
      </c>
      <c r="G1621" s="7">
        <v>340000</v>
      </c>
      <c r="H1621" s="7">
        <v>113750</v>
      </c>
      <c r="I1621" s="12">
        <f>H1621/G1621*100</f>
        <v>33.455882352941174</v>
      </c>
      <c r="J1621" s="12">
        <f t="shared" si="25"/>
        <v>16.221531318658542</v>
      </c>
      <c r="K1621" s="7">
        <v>227504</v>
      </c>
      <c r="L1621" s="7">
        <v>43556</v>
      </c>
      <c r="M1621" s="7">
        <f>G1621-L1621</f>
        <v>296444</v>
      </c>
      <c r="N1621" s="7">
        <v>136257.78125</v>
      </c>
      <c r="O1621" s="22">
        <f>M1621/N1621</f>
        <v>2.1756115304424126</v>
      </c>
      <c r="P1621" s="27">
        <v>1521</v>
      </c>
      <c r="Q1621" s="32">
        <f>M1621/P1621</f>
        <v>194.90072320841551</v>
      </c>
      <c r="R1621" s="37" t="s">
        <v>3437</v>
      </c>
      <c r="S1621" s="42">
        <f>ABS(O2306-O1621)*100</f>
        <v>79.72547403960381</v>
      </c>
      <c r="T1621" t="s">
        <v>74</v>
      </c>
      <c r="V1621" s="7">
        <v>37125</v>
      </c>
      <c r="W1621" t="s">
        <v>33</v>
      </c>
      <c r="X1621" s="17" t="s">
        <v>34</v>
      </c>
      <c r="Z1621" t="s">
        <v>3329</v>
      </c>
      <c r="AA1621">
        <v>401</v>
      </c>
      <c r="AB1621">
        <v>55</v>
      </c>
    </row>
    <row r="1622" spans="1:28" x14ac:dyDescent="0.25">
      <c r="A1622" t="s">
        <v>3438</v>
      </c>
      <c r="B1622" t="s">
        <v>3439</v>
      </c>
      <c r="C1622" s="17">
        <v>44691</v>
      </c>
      <c r="D1622" s="7">
        <v>273000</v>
      </c>
      <c r="E1622" t="s">
        <v>29</v>
      </c>
      <c r="F1622" t="s">
        <v>30</v>
      </c>
      <c r="G1622" s="7">
        <v>273000</v>
      </c>
      <c r="H1622" s="7">
        <v>126220</v>
      </c>
      <c r="I1622" s="12">
        <f>H1622/G1622*100</f>
        <v>46.234432234432234</v>
      </c>
      <c r="J1622" s="12">
        <f t="shared" si="25"/>
        <v>3.4429814371674823</v>
      </c>
      <c r="K1622" s="7">
        <v>252432</v>
      </c>
      <c r="L1622" s="7">
        <v>44107</v>
      </c>
      <c r="M1622" s="7">
        <f>G1622-L1622</f>
        <v>228893</v>
      </c>
      <c r="N1622" s="7">
        <v>154314.8125</v>
      </c>
      <c r="O1622" s="22">
        <f>M1622/N1622</f>
        <v>1.4832859936890375</v>
      </c>
      <c r="P1622" s="27">
        <v>1454</v>
      </c>
      <c r="Q1622" s="32">
        <f>M1622/P1622</f>
        <v>157.42297111416781</v>
      </c>
      <c r="R1622" s="37" t="s">
        <v>3437</v>
      </c>
      <c r="S1622" s="42">
        <f>ABS(O2306-O1622)*100</f>
        <v>10.4929203642663</v>
      </c>
      <c r="T1622" t="s">
        <v>74</v>
      </c>
      <c r="V1622" s="7">
        <v>37125</v>
      </c>
      <c r="W1622" t="s">
        <v>33</v>
      </c>
      <c r="X1622" s="17" t="s">
        <v>34</v>
      </c>
      <c r="Z1622" t="s">
        <v>3329</v>
      </c>
      <c r="AA1622">
        <v>401</v>
      </c>
      <c r="AB1622">
        <v>62</v>
      </c>
    </row>
    <row r="1623" spans="1:28" x14ac:dyDescent="0.25">
      <c r="A1623" t="s">
        <v>3440</v>
      </c>
      <c r="B1623" t="s">
        <v>3441</v>
      </c>
      <c r="C1623" s="17">
        <v>44629</v>
      </c>
      <c r="D1623" s="7">
        <v>310000</v>
      </c>
      <c r="E1623" t="s">
        <v>29</v>
      </c>
      <c r="F1623" t="s">
        <v>30</v>
      </c>
      <c r="G1623" s="7">
        <v>310000</v>
      </c>
      <c r="H1623" s="7">
        <v>153570</v>
      </c>
      <c r="I1623" s="12">
        <f>H1623/G1623*100</f>
        <v>49.538709677419355</v>
      </c>
      <c r="J1623" s="12">
        <f t="shared" si="25"/>
        <v>0.13870399418036072</v>
      </c>
      <c r="K1623" s="7">
        <v>307143</v>
      </c>
      <c r="L1623" s="7">
        <v>49740</v>
      </c>
      <c r="M1623" s="7">
        <f>G1623-L1623</f>
        <v>260260</v>
      </c>
      <c r="N1623" s="7">
        <v>190668.890625</v>
      </c>
      <c r="O1623" s="22">
        <f>M1623/N1623</f>
        <v>1.3649840786658221</v>
      </c>
      <c r="P1623" s="27">
        <v>1776</v>
      </c>
      <c r="Q1623" s="32">
        <f>M1623/P1623</f>
        <v>146.5427927927928</v>
      </c>
      <c r="R1623" s="37" t="s">
        <v>3437</v>
      </c>
      <c r="S1623" s="42">
        <f>ABS(O2306-O1623)*100</f>
        <v>1.3372711380552404</v>
      </c>
      <c r="T1623" t="s">
        <v>156</v>
      </c>
      <c r="V1623" s="7">
        <v>37125</v>
      </c>
      <c r="W1623" t="s">
        <v>33</v>
      </c>
      <c r="X1623" s="17" t="s">
        <v>34</v>
      </c>
      <c r="Z1623" t="s">
        <v>3329</v>
      </c>
      <c r="AA1623">
        <v>401</v>
      </c>
      <c r="AB1623">
        <v>62</v>
      </c>
    </row>
    <row r="1624" spans="1:28" x14ac:dyDescent="0.25">
      <c r="A1624" t="s">
        <v>3442</v>
      </c>
      <c r="B1624" t="s">
        <v>3443</v>
      </c>
      <c r="C1624" s="17">
        <v>45007</v>
      </c>
      <c r="D1624" s="7">
        <v>465000</v>
      </c>
      <c r="E1624" t="s">
        <v>29</v>
      </c>
      <c r="F1624" t="s">
        <v>30</v>
      </c>
      <c r="G1624" s="7">
        <v>465000</v>
      </c>
      <c r="H1624" s="7">
        <v>265270</v>
      </c>
      <c r="I1624" s="12">
        <f>H1624/G1624*100</f>
        <v>57.047311827956989</v>
      </c>
      <c r="J1624" s="12">
        <f t="shared" si="25"/>
        <v>7.369898156357273</v>
      </c>
      <c r="K1624" s="7">
        <v>530533</v>
      </c>
      <c r="L1624" s="7">
        <v>45555</v>
      </c>
      <c r="M1624" s="7">
        <f>G1624-L1624</f>
        <v>419445</v>
      </c>
      <c r="N1624" s="7">
        <v>359242.96875</v>
      </c>
      <c r="O1624" s="22">
        <f>M1624/N1624</f>
        <v>1.1675802631836478</v>
      </c>
      <c r="P1624" s="27">
        <v>2226</v>
      </c>
      <c r="Q1624" s="32">
        <f>M1624/P1624</f>
        <v>188.4299191374663</v>
      </c>
      <c r="R1624" s="37" t="s">
        <v>3437</v>
      </c>
      <c r="S1624" s="42">
        <f>ABS(O2306-O1624)*100</f>
        <v>21.077652686272664</v>
      </c>
      <c r="T1624" t="s">
        <v>496</v>
      </c>
      <c r="V1624" s="7">
        <v>37125</v>
      </c>
      <c r="W1624" t="s">
        <v>33</v>
      </c>
      <c r="X1624" s="17" t="s">
        <v>34</v>
      </c>
      <c r="Z1624" t="s">
        <v>3329</v>
      </c>
      <c r="AA1624">
        <v>401</v>
      </c>
      <c r="AB1624">
        <v>72</v>
      </c>
    </row>
    <row r="1625" spans="1:28" x14ac:dyDescent="0.25">
      <c r="A1625" t="s">
        <v>3444</v>
      </c>
      <c r="B1625" t="s">
        <v>3445</v>
      </c>
      <c r="C1625" s="17">
        <v>44469</v>
      </c>
      <c r="D1625" s="7">
        <v>272000</v>
      </c>
      <c r="E1625" t="s">
        <v>29</v>
      </c>
      <c r="F1625" t="s">
        <v>30</v>
      </c>
      <c r="G1625" s="7">
        <v>272000</v>
      </c>
      <c r="H1625" s="7">
        <v>126140</v>
      </c>
      <c r="I1625" s="12">
        <f>H1625/G1625*100</f>
        <v>46.375</v>
      </c>
      <c r="J1625" s="12">
        <f t="shared" si="25"/>
        <v>3.3024136715997159</v>
      </c>
      <c r="K1625" s="7">
        <v>252280</v>
      </c>
      <c r="L1625" s="7">
        <v>41664</v>
      </c>
      <c r="M1625" s="7">
        <f>G1625-L1625</f>
        <v>230336</v>
      </c>
      <c r="N1625" s="7">
        <v>156011.859375</v>
      </c>
      <c r="O1625" s="22">
        <f>M1625/N1625</f>
        <v>1.4764005821272201</v>
      </c>
      <c r="P1625" s="27">
        <v>1892</v>
      </c>
      <c r="Q1625" s="32">
        <f>M1625/P1625</f>
        <v>121.74207188160676</v>
      </c>
      <c r="R1625" s="37" t="s">
        <v>3437</v>
      </c>
      <c r="S1625" s="42">
        <f>ABS(O2306-O1625)*100</f>
        <v>9.8043792080845691</v>
      </c>
      <c r="T1625" t="s">
        <v>32</v>
      </c>
      <c r="V1625" s="7">
        <v>37125</v>
      </c>
      <c r="W1625" t="s">
        <v>33</v>
      </c>
      <c r="X1625" s="17" t="s">
        <v>34</v>
      </c>
      <c r="Z1625" t="s">
        <v>3329</v>
      </c>
      <c r="AA1625">
        <v>401</v>
      </c>
      <c r="AB1625">
        <v>56</v>
      </c>
    </row>
    <row r="1626" spans="1:28" x14ac:dyDescent="0.25">
      <c r="A1626" t="s">
        <v>3446</v>
      </c>
      <c r="B1626" t="s">
        <v>3447</v>
      </c>
      <c r="C1626" s="17">
        <v>44300</v>
      </c>
      <c r="D1626" s="7">
        <v>450000</v>
      </c>
      <c r="E1626" t="s">
        <v>29</v>
      </c>
      <c r="F1626" t="s">
        <v>30</v>
      </c>
      <c r="G1626" s="7">
        <v>450000</v>
      </c>
      <c r="H1626" s="7">
        <v>289620</v>
      </c>
      <c r="I1626" s="12">
        <f>H1626/G1626*100</f>
        <v>64.36</v>
      </c>
      <c r="J1626" s="12">
        <f t="shared" si="25"/>
        <v>14.682586328400284</v>
      </c>
      <c r="K1626" s="7">
        <v>579232</v>
      </c>
      <c r="L1626" s="7">
        <v>48288</v>
      </c>
      <c r="M1626" s="7">
        <f>G1626-L1626</f>
        <v>401712</v>
      </c>
      <c r="N1626" s="7">
        <v>393291.84375</v>
      </c>
      <c r="O1626" s="22">
        <f>M1626/N1626</f>
        <v>1.0214094352166438</v>
      </c>
      <c r="P1626" s="27">
        <v>3026</v>
      </c>
      <c r="Q1626" s="32">
        <f>M1626/P1626</f>
        <v>132.75346992729675</v>
      </c>
      <c r="R1626" s="37" t="s">
        <v>3437</v>
      </c>
      <c r="S1626" s="42">
        <f>ABS(O2306-O1626)*100</f>
        <v>35.694735482973059</v>
      </c>
      <c r="T1626" t="s">
        <v>32</v>
      </c>
      <c r="V1626" s="7">
        <v>37125</v>
      </c>
      <c r="W1626" t="s">
        <v>33</v>
      </c>
      <c r="X1626" s="17" t="s">
        <v>34</v>
      </c>
      <c r="Z1626" t="s">
        <v>3329</v>
      </c>
      <c r="AA1626">
        <v>401</v>
      </c>
      <c r="AB1626">
        <v>65</v>
      </c>
    </row>
    <row r="1627" spans="1:28" x14ac:dyDescent="0.25">
      <c r="A1627" t="s">
        <v>3448</v>
      </c>
      <c r="B1627" t="s">
        <v>3449</v>
      </c>
      <c r="C1627" s="17">
        <v>44712</v>
      </c>
      <c r="D1627" s="7">
        <v>280000</v>
      </c>
      <c r="E1627" t="s">
        <v>29</v>
      </c>
      <c r="F1627" t="s">
        <v>30</v>
      </c>
      <c r="G1627" s="7">
        <v>280000</v>
      </c>
      <c r="H1627" s="7">
        <v>118250</v>
      </c>
      <c r="I1627" s="12">
        <f>H1627/G1627*100</f>
        <v>42.232142857142854</v>
      </c>
      <c r="J1627" s="12">
        <f t="shared" si="25"/>
        <v>7.4452708144568618</v>
      </c>
      <c r="K1627" s="7">
        <v>236504</v>
      </c>
      <c r="L1627" s="7">
        <v>51810</v>
      </c>
      <c r="M1627" s="7">
        <f>G1627-L1627</f>
        <v>228190</v>
      </c>
      <c r="N1627" s="7">
        <v>92347</v>
      </c>
      <c r="O1627" s="22">
        <f>M1627/N1627</f>
        <v>2.4710060965705436</v>
      </c>
      <c r="P1627" s="27">
        <v>1665</v>
      </c>
      <c r="Q1627" s="32">
        <f>M1627/P1627</f>
        <v>137.05105105105105</v>
      </c>
      <c r="R1627" s="37" t="s">
        <v>3434</v>
      </c>
      <c r="S1627" s="42">
        <f>ABS(O2306-O1627)*100</f>
        <v>109.26493065241691</v>
      </c>
      <c r="T1627" t="s">
        <v>168</v>
      </c>
      <c r="V1627" s="7">
        <v>37125</v>
      </c>
      <c r="W1627" t="s">
        <v>33</v>
      </c>
      <c r="X1627" s="17" t="s">
        <v>34</v>
      </c>
      <c r="Z1627" t="s">
        <v>3329</v>
      </c>
      <c r="AA1627">
        <v>401</v>
      </c>
      <c r="AB1627">
        <v>45</v>
      </c>
    </row>
    <row r="1628" spans="1:28" x14ac:dyDescent="0.25">
      <c r="A1628" t="s">
        <v>3450</v>
      </c>
      <c r="B1628" t="s">
        <v>3451</v>
      </c>
      <c r="C1628" s="17">
        <v>44559</v>
      </c>
      <c r="D1628" s="7">
        <v>340000</v>
      </c>
      <c r="E1628" t="s">
        <v>29</v>
      </c>
      <c r="F1628" t="s">
        <v>30</v>
      </c>
      <c r="G1628" s="7">
        <v>340000</v>
      </c>
      <c r="H1628" s="7">
        <v>181450</v>
      </c>
      <c r="I1628" s="12">
        <f>H1628/G1628*100</f>
        <v>53.367647058823529</v>
      </c>
      <c r="J1628" s="12">
        <f t="shared" si="25"/>
        <v>3.6902333872238131</v>
      </c>
      <c r="K1628" s="7">
        <v>362907</v>
      </c>
      <c r="L1628" s="7">
        <v>47161</v>
      </c>
      <c r="M1628" s="7">
        <f>G1628-L1628</f>
        <v>292839</v>
      </c>
      <c r="N1628" s="7">
        <v>168848.125</v>
      </c>
      <c r="O1628" s="22">
        <f>M1628/N1628</f>
        <v>1.7343337392701281</v>
      </c>
      <c r="P1628" s="27">
        <v>1553</v>
      </c>
      <c r="Q1628" s="32">
        <f>M1628/P1628</f>
        <v>188.56342562781714</v>
      </c>
      <c r="R1628" s="37" t="s">
        <v>3427</v>
      </c>
      <c r="S1628" s="42">
        <f>ABS(O2306-O1628)*100</f>
        <v>35.597694922375368</v>
      </c>
      <c r="T1628" t="s">
        <v>74</v>
      </c>
      <c r="V1628" s="7">
        <v>37125</v>
      </c>
      <c r="W1628" t="s">
        <v>33</v>
      </c>
      <c r="X1628" s="17" t="s">
        <v>34</v>
      </c>
      <c r="Z1628" t="s">
        <v>3329</v>
      </c>
      <c r="AA1628">
        <v>401</v>
      </c>
      <c r="AB1628">
        <v>56</v>
      </c>
    </row>
    <row r="1629" spans="1:28" x14ac:dyDescent="0.25">
      <c r="A1629" t="s">
        <v>3452</v>
      </c>
      <c r="B1629" t="s">
        <v>3453</v>
      </c>
      <c r="C1629" s="17">
        <v>44348</v>
      </c>
      <c r="D1629" s="7">
        <v>400000</v>
      </c>
      <c r="E1629" t="s">
        <v>29</v>
      </c>
      <c r="F1629" t="s">
        <v>30</v>
      </c>
      <c r="G1629" s="7">
        <v>400000</v>
      </c>
      <c r="H1629" s="7">
        <v>167040</v>
      </c>
      <c r="I1629" s="12">
        <f>H1629/G1629*100</f>
        <v>41.760000000000005</v>
      </c>
      <c r="J1629" s="12">
        <f t="shared" si="25"/>
        <v>7.9174136715997108</v>
      </c>
      <c r="K1629" s="7">
        <v>334088</v>
      </c>
      <c r="L1629" s="7">
        <v>42615</v>
      </c>
      <c r="M1629" s="7">
        <f>G1629-L1629</f>
        <v>357385</v>
      </c>
      <c r="N1629" s="7">
        <v>155867.921875</v>
      </c>
      <c r="O1629" s="22">
        <f>M1629/N1629</f>
        <v>2.2928707568617539</v>
      </c>
      <c r="P1629" s="27">
        <v>1650</v>
      </c>
      <c r="Q1629" s="32">
        <f>M1629/P1629</f>
        <v>216.59696969696969</v>
      </c>
      <c r="R1629" s="37" t="s">
        <v>3427</v>
      </c>
      <c r="S1629" s="42">
        <f>ABS(O2306-O1629)*100</f>
        <v>91.451396681537943</v>
      </c>
      <c r="T1629" t="s">
        <v>74</v>
      </c>
      <c r="V1629" s="7">
        <v>37125</v>
      </c>
      <c r="W1629" t="s">
        <v>33</v>
      </c>
      <c r="X1629" s="17" t="s">
        <v>34</v>
      </c>
      <c r="Z1629" t="s">
        <v>3329</v>
      </c>
      <c r="AA1629">
        <v>401</v>
      </c>
      <c r="AB1629">
        <v>56</v>
      </c>
    </row>
    <row r="1630" spans="1:28" x14ac:dyDescent="0.25">
      <c r="A1630" t="s">
        <v>3454</v>
      </c>
      <c r="B1630" t="s">
        <v>3455</v>
      </c>
      <c r="C1630" s="17">
        <v>44386</v>
      </c>
      <c r="D1630" s="7">
        <v>320000</v>
      </c>
      <c r="E1630" t="s">
        <v>29</v>
      </c>
      <c r="F1630" t="s">
        <v>30</v>
      </c>
      <c r="G1630" s="7">
        <v>320000</v>
      </c>
      <c r="H1630" s="7">
        <v>188700</v>
      </c>
      <c r="I1630" s="12">
        <f>H1630/G1630*100</f>
        <v>58.96875</v>
      </c>
      <c r="J1630" s="12">
        <f t="shared" si="25"/>
        <v>9.2913363284002841</v>
      </c>
      <c r="K1630" s="7">
        <v>377401</v>
      </c>
      <c r="L1630" s="7">
        <v>42843</v>
      </c>
      <c r="M1630" s="7">
        <f>G1630-L1630</f>
        <v>277157</v>
      </c>
      <c r="N1630" s="7">
        <v>178908.015625</v>
      </c>
      <c r="O1630" s="22">
        <f>M1630/N1630</f>
        <v>1.5491592091711235</v>
      </c>
      <c r="P1630" s="27">
        <v>1584</v>
      </c>
      <c r="Q1630" s="32">
        <f>M1630/P1630</f>
        <v>174.97285353535352</v>
      </c>
      <c r="R1630" s="37" t="s">
        <v>3427</v>
      </c>
      <c r="S1630" s="42">
        <f>ABS(O2306-O1630)*100</f>
        <v>17.080241912474904</v>
      </c>
      <c r="T1630" t="s">
        <v>97</v>
      </c>
      <c r="V1630" s="7">
        <v>37125</v>
      </c>
      <c r="W1630" t="s">
        <v>33</v>
      </c>
      <c r="X1630" s="17" t="s">
        <v>34</v>
      </c>
      <c r="Z1630" t="s">
        <v>3329</v>
      </c>
      <c r="AA1630">
        <v>401</v>
      </c>
      <c r="AB1630">
        <v>56</v>
      </c>
    </row>
    <row r="1631" spans="1:28" x14ac:dyDescent="0.25">
      <c r="A1631" t="s">
        <v>3456</v>
      </c>
      <c r="B1631" t="s">
        <v>3457</v>
      </c>
      <c r="C1631" s="17">
        <v>44658</v>
      </c>
      <c r="D1631" s="7">
        <v>281500</v>
      </c>
      <c r="E1631" t="s">
        <v>29</v>
      </c>
      <c r="F1631" t="s">
        <v>30</v>
      </c>
      <c r="G1631" s="7">
        <v>281500</v>
      </c>
      <c r="H1631" s="7">
        <v>98550</v>
      </c>
      <c r="I1631" s="12">
        <f>H1631/G1631*100</f>
        <v>35.008880994671401</v>
      </c>
      <c r="J1631" s="12">
        <f t="shared" si="25"/>
        <v>14.668532676928315</v>
      </c>
      <c r="K1631" s="7">
        <v>197102</v>
      </c>
      <c r="L1631" s="7">
        <v>38085</v>
      </c>
      <c r="M1631" s="7">
        <f>G1631-L1631</f>
        <v>243415</v>
      </c>
      <c r="N1631" s="7">
        <v>85035.828125</v>
      </c>
      <c r="O1631" s="22">
        <f>M1631/N1631</f>
        <v>2.8624993178426812</v>
      </c>
      <c r="P1631" s="27">
        <v>1273</v>
      </c>
      <c r="Q1631" s="32">
        <f>M1631/P1631</f>
        <v>191.21366849960722</v>
      </c>
      <c r="R1631" s="37" t="s">
        <v>3427</v>
      </c>
      <c r="S1631" s="42">
        <f>ABS(O2306-O1631)*100</f>
        <v>148.41425277963069</v>
      </c>
      <c r="T1631" t="s">
        <v>74</v>
      </c>
      <c r="V1631" s="7">
        <v>37125</v>
      </c>
      <c r="W1631" t="s">
        <v>33</v>
      </c>
      <c r="X1631" s="17" t="s">
        <v>34</v>
      </c>
      <c r="Z1631" t="s">
        <v>3329</v>
      </c>
      <c r="AA1631">
        <v>401</v>
      </c>
      <c r="AB1631">
        <v>45</v>
      </c>
    </row>
    <row r="1632" spans="1:28" x14ac:dyDescent="0.25">
      <c r="A1632" t="s">
        <v>3458</v>
      </c>
      <c r="B1632" t="s">
        <v>3459</v>
      </c>
      <c r="C1632" s="17">
        <v>44459</v>
      </c>
      <c r="D1632" s="7">
        <v>224000</v>
      </c>
      <c r="E1632" t="s">
        <v>29</v>
      </c>
      <c r="F1632" t="s">
        <v>30</v>
      </c>
      <c r="G1632" s="7">
        <v>224000</v>
      </c>
      <c r="H1632" s="7">
        <v>116050</v>
      </c>
      <c r="I1632" s="12">
        <f>H1632/G1632*100</f>
        <v>51.808035714285715</v>
      </c>
      <c r="J1632" s="12">
        <f t="shared" si="25"/>
        <v>2.1306220426859994</v>
      </c>
      <c r="K1632" s="7">
        <v>232093</v>
      </c>
      <c r="L1632" s="7">
        <v>38005</v>
      </c>
      <c r="M1632" s="7">
        <f>G1632-L1632</f>
        <v>185995</v>
      </c>
      <c r="N1632" s="7">
        <v>97044</v>
      </c>
      <c r="O1632" s="22">
        <f>M1632/N1632</f>
        <v>1.916604839042084</v>
      </c>
      <c r="P1632" s="27">
        <v>1836</v>
      </c>
      <c r="Q1632" s="32">
        <f>M1632/P1632</f>
        <v>101.30446623093682</v>
      </c>
      <c r="R1632" s="37" t="s">
        <v>3434</v>
      </c>
      <c r="S1632" s="42">
        <f>ABS(O2306-O1632)*100</f>
        <v>53.824804899570957</v>
      </c>
      <c r="T1632" t="s">
        <v>32</v>
      </c>
      <c r="V1632" s="7">
        <v>37125</v>
      </c>
      <c r="W1632" t="s">
        <v>33</v>
      </c>
      <c r="X1632" s="17" t="s">
        <v>34</v>
      </c>
      <c r="Z1632" t="s">
        <v>3329</v>
      </c>
      <c r="AA1632">
        <v>401</v>
      </c>
      <c r="AB1632">
        <v>45</v>
      </c>
    </row>
    <row r="1633" spans="1:28" x14ac:dyDescent="0.25">
      <c r="A1633" t="s">
        <v>3460</v>
      </c>
      <c r="B1633" t="s">
        <v>3461</v>
      </c>
      <c r="C1633" s="17">
        <v>44813</v>
      </c>
      <c r="D1633" s="7">
        <v>265000</v>
      </c>
      <c r="E1633" t="s">
        <v>29</v>
      </c>
      <c r="F1633" t="s">
        <v>30</v>
      </c>
      <c r="G1633" s="7">
        <v>265000</v>
      </c>
      <c r="H1633" s="7">
        <v>127710</v>
      </c>
      <c r="I1633" s="12">
        <f>H1633/G1633*100</f>
        <v>48.192452830188678</v>
      </c>
      <c r="J1633" s="12">
        <f t="shared" si="25"/>
        <v>1.4849608414110378</v>
      </c>
      <c r="K1633" s="7">
        <v>255427</v>
      </c>
      <c r="L1633" s="7">
        <v>45460</v>
      </c>
      <c r="M1633" s="7">
        <f>G1633-L1633</f>
        <v>219540</v>
      </c>
      <c r="N1633" s="7">
        <v>155531.109375</v>
      </c>
      <c r="O1633" s="22">
        <f>M1633/N1633</f>
        <v>1.4115504022456922</v>
      </c>
      <c r="P1633" s="27">
        <v>1624</v>
      </c>
      <c r="Q1633" s="32">
        <f>M1633/P1633</f>
        <v>135.1847290640394</v>
      </c>
      <c r="R1633" s="37" t="s">
        <v>3437</v>
      </c>
      <c r="S1633" s="42">
        <f>ABS(O2306-O1633)*100</f>
        <v>3.3193612199317712</v>
      </c>
      <c r="T1633" t="s">
        <v>74</v>
      </c>
      <c r="V1633" s="7">
        <v>37125</v>
      </c>
      <c r="W1633" t="s">
        <v>33</v>
      </c>
      <c r="X1633" s="17" t="s">
        <v>34</v>
      </c>
      <c r="Z1633" t="s">
        <v>3329</v>
      </c>
      <c r="AA1633">
        <v>401</v>
      </c>
      <c r="AB1633">
        <v>58</v>
      </c>
    </row>
    <row r="1634" spans="1:28" x14ac:dyDescent="0.25">
      <c r="A1634" t="s">
        <v>3462</v>
      </c>
      <c r="B1634" t="s">
        <v>3463</v>
      </c>
      <c r="C1634" s="17">
        <v>44645</v>
      </c>
      <c r="D1634" s="7">
        <v>290000</v>
      </c>
      <c r="E1634" t="s">
        <v>29</v>
      </c>
      <c r="F1634" t="s">
        <v>30</v>
      </c>
      <c r="G1634" s="7">
        <v>290000</v>
      </c>
      <c r="H1634" s="7">
        <v>128330</v>
      </c>
      <c r="I1634" s="12">
        <f>H1634/G1634*100</f>
        <v>44.251724137931035</v>
      </c>
      <c r="J1634" s="12">
        <f t="shared" si="25"/>
        <v>5.425689533668681</v>
      </c>
      <c r="K1634" s="7">
        <v>256656</v>
      </c>
      <c r="L1634" s="7">
        <v>46657</v>
      </c>
      <c r="M1634" s="7">
        <f>G1634-L1634</f>
        <v>243343</v>
      </c>
      <c r="N1634" s="7">
        <v>155554.8125</v>
      </c>
      <c r="O1634" s="22">
        <f>M1634/N1634</f>
        <v>1.5643553297330484</v>
      </c>
      <c r="P1634" s="27">
        <v>1347</v>
      </c>
      <c r="Q1634" s="32">
        <f>M1634/P1634</f>
        <v>180.65553080920563</v>
      </c>
      <c r="R1634" s="37" t="s">
        <v>3437</v>
      </c>
      <c r="S1634" s="42">
        <f>ABS(O2306-O1634)*100</f>
        <v>18.599853968667389</v>
      </c>
      <c r="T1634" t="s">
        <v>74</v>
      </c>
      <c r="V1634" s="7">
        <v>37125</v>
      </c>
      <c r="W1634" t="s">
        <v>33</v>
      </c>
      <c r="X1634" s="17" t="s">
        <v>34</v>
      </c>
      <c r="Z1634" t="s">
        <v>3329</v>
      </c>
      <c r="AA1634">
        <v>401</v>
      </c>
      <c r="AB1634">
        <v>58</v>
      </c>
    </row>
    <row r="1635" spans="1:28" x14ac:dyDescent="0.25">
      <c r="A1635" t="s">
        <v>3464</v>
      </c>
      <c r="B1635" t="s">
        <v>3465</v>
      </c>
      <c r="C1635" s="17">
        <v>44799</v>
      </c>
      <c r="D1635" s="7">
        <v>320000</v>
      </c>
      <c r="E1635" t="s">
        <v>29</v>
      </c>
      <c r="F1635" t="s">
        <v>30</v>
      </c>
      <c r="G1635" s="7">
        <v>320000</v>
      </c>
      <c r="H1635" s="7">
        <v>139630</v>
      </c>
      <c r="I1635" s="12">
        <f>H1635/G1635*100</f>
        <v>43.634374999999999</v>
      </c>
      <c r="J1635" s="12">
        <f t="shared" si="25"/>
        <v>6.0430386715997173</v>
      </c>
      <c r="K1635" s="7">
        <v>279257</v>
      </c>
      <c r="L1635" s="7">
        <v>38085</v>
      </c>
      <c r="M1635" s="7">
        <f>G1635-L1635</f>
        <v>281915</v>
      </c>
      <c r="N1635" s="7">
        <v>120586</v>
      </c>
      <c r="O1635" s="22">
        <f>M1635/N1635</f>
        <v>2.3378750435373923</v>
      </c>
      <c r="P1635" s="27">
        <v>1576</v>
      </c>
      <c r="Q1635" s="32">
        <f>M1635/P1635</f>
        <v>178.88007614213197</v>
      </c>
      <c r="R1635" s="37" t="s">
        <v>3434</v>
      </c>
      <c r="S1635" s="42">
        <f>ABS(O2306-O1635)*100</f>
        <v>95.951825349101782</v>
      </c>
      <c r="T1635" t="s">
        <v>652</v>
      </c>
      <c r="V1635" s="7">
        <v>37125</v>
      </c>
      <c r="W1635" t="s">
        <v>33</v>
      </c>
      <c r="X1635" s="17" t="s">
        <v>34</v>
      </c>
      <c r="Z1635" t="s">
        <v>3329</v>
      </c>
      <c r="AA1635">
        <v>401</v>
      </c>
      <c r="AB1635">
        <v>53</v>
      </c>
    </row>
    <row r="1636" spans="1:28" x14ac:dyDescent="0.25">
      <c r="A1636" t="s">
        <v>3466</v>
      </c>
      <c r="B1636" t="s">
        <v>3467</v>
      </c>
      <c r="C1636" s="17">
        <v>44978</v>
      </c>
      <c r="D1636" s="7">
        <v>229500</v>
      </c>
      <c r="E1636" t="s">
        <v>29</v>
      </c>
      <c r="F1636" t="s">
        <v>30</v>
      </c>
      <c r="G1636" s="7">
        <v>229500</v>
      </c>
      <c r="H1636" s="7">
        <v>123790</v>
      </c>
      <c r="I1636" s="12">
        <f>H1636/G1636*100</f>
        <v>53.938997821350767</v>
      </c>
      <c r="J1636" s="12">
        <f t="shared" si="25"/>
        <v>4.2615841497510516</v>
      </c>
      <c r="K1636" s="7">
        <v>247574</v>
      </c>
      <c r="L1636" s="7">
        <v>41911</v>
      </c>
      <c r="M1636" s="7">
        <f>G1636-L1636</f>
        <v>187589</v>
      </c>
      <c r="N1636" s="7">
        <v>109395.2109375</v>
      </c>
      <c r="O1636" s="22">
        <f>M1636/N1636</f>
        <v>1.714782561251003</v>
      </c>
      <c r="P1636" s="27">
        <v>1422</v>
      </c>
      <c r="Q1636" s="32">
        <f>M1636/P1636</f>
        <v>131.91912798874824</v>
      </c>
      <c r="R1636" s="37" t="s">
        <v>3468</v>
      </c>
      <c r="S1636" s="42">
        <f>ABS(O2306-O1636)*100</f>
        <v>33.64257712046286</v>
      </c>
      <c r="T1636" t="s">
        <v>32</v>
      </c>
      <c r="V1636" s="7">
        <v>37125</v>
      </c>
      <c r="W1636" t="s">
        <v>33</v>
      </c>
      <c r="X1636" s="17" t="s">
        <v>34</v>
      </c>
      <c r="Z1636" t="s">
        <v>3329</v>
      </c>
      <c r="AA1636">
        <v>401</v>
      </c>
      <c r="AB1636">
        <v>50</v>
      </c>
    </row>
    <row r="1637" spans="1:28" x14ac:dyDescent="0.25">
      <c r="A1637" t="s">
        <v>3469</v>
      </c>
      <c r="B1637" t="s">
        <v>3470</v>
      </c>
      <c r="C1637" s="17">
        <v>44771</v>
      </c>
      <c r="D1637" s="7">
        <v>245000</v>
      </c>
      <c r="E1637" t="s">
        <v>29</v>
      </c>
      <c r="F1637" t="s">
        <v>30</v>
      </c>
      <c r="G1637" s="7">
        <v>245000</v>
      </c>
      <c r="H1637" s="7">
        <v>107210</v>
      </c>
      <c r="I1637" s="12">
        <f>H1637/G1637*100</f>
        <v>43.759183673469387</v>
      </c>
      <c r="J1637" s="12">
        <f t="shared" si="25"/>
        <v>5.9182299981303288</v>
      </c>
      <c r="K1637" s="7">
        <v>214425</v>
      </c>
      <c r="L1637" s="7">
        <v>41867</v>
      </c>
      <c r="M1637" s="7">
        <f>G1637-L1637</f>
        <v>203133</v>
      </c>
      <c r="N1637" s="7">
        <v>86279</v>
      </c>
      <c r="O1637" s="22">
        <f>M1637/N1637</f>
        <v>2.3543736019193546</v>
      </c>
      <c r="P1637" s="27">
        <v>1215</v>
      </c>
      <c r="Q1637" s="32">
        <f>M1637/P1637</f>
        <v>167.18765432098766</v>
      </c>
      <c r="R1637" s="37" t="s">
        <v>3471</v>
      </c>
      <c r="S1637" s="42">
        <f>ABS(O2306-O1637)*100</f>
        <v>97.601681187298013</v>
      </c>
      <c r="T1637" t="s">
        <v>74</v>
      </c>
      <c r="V1637" s="7">
        <v>37125</v>
      </c>
      <c r="W1637" t="s">
        <v>33</v>
      </c>
      <c r="X1637" s="17" t="s">
        <v>34</v>
      </c>
      <c r="Z1637" t="s">
        <v>3329</v>
      </c>
      <c r="AA1637">
        <v>401</v>
      </c>
      <c r="AB1637">
        <v>50</v>
      </c>
    </row>
    <row r="1638" spans="1:28" x14ac:dyDescent="0.25">
      <c r="A1638" t="s">
        <v>3472</v>
      </c>
      <c r="B1638" t="s">
        <v>3473</v>
      </c>
      <c r="C1638" s="17">
        <v>44314</v>
      </c>
      <c r="D1638" s="7">
        <v>353000</v>
      </c>
      <c r="E1638" t="s">
        <v>29</v>
      </c>
      <c r="F1638" t="s">
        <v>30</v>
      </c>
      <c r="G1638" s="7">
        <v>353000</v>
      </c>
      <c r="H1638" s="7">
        <v>179440</v>
      </c>
      <c r="I1638" s="12">
        <f>H1638/G1638*100</f>
        <v>50.832861189801704</v>
      </c>
      <c r="J1638" s="12">
        <f t="shared" si="25"/>
        <v>1.1554475182019885</v>
      </c>
      <c r="K1638" s="7">
        <v>358888</v>
      </c>
      <c r="L1638" s="7">
        <v>75045</v>
      </c>
      <c r="M1638" s="7">
        <f>G1638-L1638</f>
        <v>277955</v>
      </c>
      <c r="N1638" s="7">
        <v>301960.625</v>
      </c>
      <c r="O1638" s="22">
        <f>M1638/N1638</f>
        <v>0.92050081032916131</v>
      </c>
      <c r="P1638" s="27">
        <v>2352</v>
      </c>
      <c r="Q1638" s="32">
        <f>M1638/P1638</f>
        <v>118.1781462585034</v>
      </c>
      <c r="R1638" s="37" t="s">
        <v>3474</v>
      </c>
      <c r="S1638" s="42">
        <f>ABS(O2306-O1638)*100</f>
        <v>45.785597971721316</v>
      </c>
      <c r="T1638" t="s">
        <v>32</v>
      </c>
      <c r="V1638" s="7">
        <v>70000</v>
      </c>
      <c r="W1638" t="s">
        <v>33</v>
      </c>
      <c r="X1638" s="17" t="s">
        <v>34</v>
      </c>
      <c r="Z1638" t="s">
        <v>2190</v>
      </c>
      <c r="AA1638">
        <v>407</v>
      </c>
      <c r="AB1638">
        <v>75</v>
      </c>
    </row>
    <row r="1639" spans="1:28" x14ac:dyDescent="0.25">
      <c r="A1639" t="s">
        <v>3475</v>
      </c>
      <c r="B1639" t="s">
        <v>3476</v>
      </c>
      <c r="C1639" s="17">
        <v>44337</v>
      </c>
      <c r="D1639" s="7">
        <v>335000</v>
      </c>
      <c r="E1639" t="s">
        <v>29</v>
      </c>
      <c r="F1639" t="s">
        <v>30</v>
      </c>
      <c r="G1639" s="7">
        <v>335000</v>
      </c>
      <c r="H1639" s="7">
        <v>178900</v>
      </c>
      <c r="I1639" s="12">
        <f>H1639/G1639*100</f>
        <v>53.402985074626862</v>
      </c>
      <c r="J1639" s="12">
        <f t="shared" si="25"/>
        <v>3.7255714030271463</v>
      </c>
      <c r="K1639" s="7">
        <v>357800</v>
      </c>
      <c r="L1639" s="7">
        <v>79949</v>
      </c>
      <c r="M1639" s="7">
        <f>G1639-L1639</f>
        <v>255051</v>
      </c>
      <c r="N1639" s="7">
        <v>295586.15625</v>
      </c>
      <c r="O1639" s="22">
        <f>M1639/N1639</f>
        <v>0.86286517351064207</v>
      </c>
      <c r="P1639" s="27">
        <v>2344</v>
      </c>
      <c r="Q1639" s="32">
        <f>M1639/P1639</f>
        <v>108.81015358361775</v>
      </c>
      <c r="R1639" s="37" t="s">
        <v>3474</v>
      </c>
      <c r="S1639" s="42">
        <f>ABS(O2306-O1639)*100</f>
        <v>51.549161653573236</v>
      </c>
      <c r="T1639" t="s">
        <v>32</v>
      </c>
      <c r="V1639" s="7">
        <v>75000</v>
      </c>
      <c r="W1639" t="s">
        <v>33</v>
      </c>
      <c r="X1639" s="17" t="s">
        <v>34</v>
      </c>
      <c r="Z1639" t="s">
        <v>2190</v>
      </c>
      <c r="AA1639">
        <v>407</v>
      </c>
      <c r="AB1639">
        <v>74</v>
      </c>
    </row>
    <row r="1640" spans="1:28" x14ac:dyDescent="0.25">
      <c r="A1640" t="s">
        <v>3477</v>
      </c>
      <c r="B1640" t="s">
        <v>3478</v>
      </c>
      <c r="C1640" s="17">
        <v>44329</v>
      </c>
      <c r="D1640" s="7">
        <v>265000</v>
      </c>
      <c r="E1640" t="s">
        <v>29</v>
      </c>
      <c r="F1640" t="s">
        <v>30</v>
      </c>
      <c r="G1640" s="7">
        <v>265000</v>
      </c>
      <c r="H1640" s="7">
        <v>118800</v>
      </c>
      <c r="I1640" s="12">
        <f>H1640/G1640*100</f>
        <v>44.830188679245282</v>
      </c>
      <c r="J1640" s="12">
        <f t="shared" si="25"/>
        <v>4.8472249923544339</v>
      </c>
      <c r="K1640" s="7">
        <v>237590</v>
      </c>
      <c r="L1640" s="7">
        <v>39532</v>
      </c>
      <c r="M1640" s="7">
        <f>G1640-L1640</f>
        <v>225468</v>
      </c>
      <c r="N1640" s="7">
        <v>105350</v>
      </c>
      <c r="O1640" s="22">
        <f>M1640/N1640</f>
        <v>2.1401803512102515</v>
      </c>
      <c r="P1640" s="27">
        <v>1330</v>
      </c>
      <c r="Q1640" s="32">
        <f>M1640/P1640</f>
        <v>169.5248120300752</v>
      </c>
      <c r="R1640" s="37" t="s">
        <v>3468</v>
      </c>
      <c r="S1640" s="42">
        <f>ABS(O2306-O1640)*100</f>
        <v>76.182356116387709</v>
      </c>
      <c r="T1640" t="s">
        <v>74</v>
      </c>
      <c r="V1640" s="7">
        <v>37125</v>
      </c>
      <c r="W1640" t="s">
        <v>33</v>
      </c>
      <c r="X1640" s="17" t="s">
        <v>34</v>
      </c>
      <c r="Z1640" t="s">
        <v>3329</v>
      </c>
      <c r="AA1640">
        <v>401</v>
      </c>
      <c r="AB1640">
        <v>48</v>
      </c>
    </row>
    <row r="1641" spans="1:28" x14ac:dyDescent="0.25">
      <c r="A1641" t="s">
        <v>3479</v>
      </c>
      <c r="B1641" t="s">
        <v>3480</v>
      </c>
      <c r="C1641" s="17">
        <v>44960</v>
      </c>
      <c r="D1641" s="7">
        <v>275000</v>
      </c>
      <c r="E1641" t="s">
        <v>29</v>
      </c>
      <c r="F1641" t="s">
        <v>30</v>
      </c>
      <c r="G1641" s="7">
        <v>275000</v>
      </c>
      <c r="H1641" s="7">
        <v>129600</v>
      </c>
      <c r="I1641" s="12">
        <f>H1641/G1641*100</f>
        <v>47.127272727272725</v>
      </c>
      <c r="J1641" s="12">
        <f t="shared" si="25"/>
        <v>2.5501409443269907</v>
      </c>
      <c r="K1641" s="7">
        <v>259195</v>
      </c>
      <c r="L1641" s="7">
        <v>42796</v>
      </c>
      <c r="M1641" s="7">
        <f>G1641-L1641</f>
        <v>232204</v>
      </c>
      <c r="N1641" s="7">
        <v>115105.8515625</v>
      </c>
      <c r="O1641" s="22">
        <f>M1641/N1641</f>
        <v>2.0173083891735795</v>
      </c>
      <c r="P1641" s="27">
        <v>1666</v>
      </c>
      <c r="Q1641" s="32">
        <f>M1641/P1641</f>
        <v>139.37815126050421</v>
      </c>
      <c r="R1641" s="37" t="s">
        <v>3468</v>
      </c>
      <c r="S1641" s="42">
        <f>ABS(O2306-O1641)*100</f>
        <v>63.895159912720501</v>
      </c>
      <c r="T1641" t="s">
        <v>1552</v>
      </c>
      <c r="V1641" s="7">
        <v>37125</v>
      </c>
      <c r="W1641" t="s">
        <v>33</v>
      </c>
      <c r="X1641" s="17" t="s">
        <v>34</v>
      </c>
      <c r="Z1641" t="s">
        <v>3329</v>
      </c>
      <c r="AA1641">
        <v>401</v>
      </c>
      <c r="AB1641">
        <v>50</v>
      </c>
    </row>
    <row r="1642" spans="1:28" x14ac:dyDescent="0.25">
      <c r="A1642" t="s">
        <v>3481</v>
      </c>
      <c r="B1642" t="s">
        <v>3482</v>
      </c>
      <c r="C1642" s="17">
        <v>44439</v>
      </c>
      <c r="D1642" s="7">
        <v>265000</v>
      </c>
      <c r="E1642" t="s">
        <v>29</v>
      </c>
      <c r="F1642" t="s">
        <v>30</v>
      </c>
      <c r="G1642" s="7">
        <v>265000</v>
      </c>
      <c r="H1642" s="7">
        <v>127970</v>
      </c>
      <c r="I1642" s="12">
        <f>H1642/G1642*100</f>
        <v>48.29056603773585</v>
      </c>
      <c r="J1642" s="12">
        <f t="shared" si="25"/>
        <v>1.3868476338638658</v>
      </c>
      <c r="K1642" s="7">
        <v>255948</v>
      </c>
      <c r="L1642" s="7">
        <v>39532</v>
      </c>
      <c r="M1642" s="7">
        <f>G1642-L1642</f>
        <v>225468</v>
      </c>
      <c r="N1642" s="7">
        <v>115114.890625</v>
      </c>
      <c r="O1642" s="22">
        <f>M1642/N1642</f>
        <v>1.9586345326469357</v>
      </c>
      <c r="P1642" s="27">
        <v>1330</v>
      </c>
      <c r="Q1642" s="32">
        <f>M1642/P1642</f>
        <v>169.5248120300752</v>
      </c>
      <c r="R1642" s="37" t="s">
        <v>3468</v>
      </c>
      <c r="S1642" s="42">
        <f>ABS(O2306-O1642)*100</f>
        <v>58.02777426005612</v>
      </c>
      <c r="T1642" t="s">
        <v>74</v>
      </c>
      <c r="V1642" s="7">
        <v>37125</v>
      </c>
      <c r="W1642" t="s">
        <v>33</v>
      </c>
      <c r="X1642" s="17" t="s">
        <v>34</v>
      </c>
      <c r="Z1642" t="s">
        <v>3329</v>
      </c>
      <c r="AA1642">
        <v>401</v>
      </c>
      <c r="AB1642">
        <v>50</v>
      </c>
    </row>
    <row r="1643" spans="1:28" x14ac:dyDescent="0.25">
      <c r="A1643" t="s">
        <v>3483</v>
      </c>
      <c r="B1643" t="s">
        <v>3484</v>
      </c>
      <c r="C1643" s="17">
        <v>44497</v>
      </c>
      <c r="D1643" s="7">
        <v>247000</v>
      </c>
      <c r="E1643" t="s">
        <v>29</v>
      </c>
      <c r="F1643" t="s">
        <v>30</v>
      </c>
      <c r="G1643" s="7">
        <v>247000</v>
      </c>
      <c r="H1643" s="7">
        <v>121080</v>
      </c>
      <c r="I1643" s="12">
        <f>H1643/G1643*100</f>
        <v>49.020242914979754</v>
      </c>
      <c r="J1643" s="12">
        <f t="shared" si="25"/>
        <v>0.65717075661996205</v>
      </c>
      <c r="K1643" s="7">
        <v>242164</v>
      </c>
      <c r="L1643" s="7">
        <v>42175</v>
      </c>
      <c r="M1643" s="7">
        <f>G1643-L1643</f>
        <v>204825</v>
      </c>
      <c r="N1643" s="7">
        <v>106377.125</v>
      </c>
      <c r="O1643" s="22">
        <f>M1643/N1643</f>
        <v>1.9254609484886906</v>
      </c>
      <c r="P1643" s="27">
        <v>1666</v>
      </c>
      <c r="Q1643" s="32">
        <f>M1643/P1643</f>
        <v>122.94417767106843</v>
      </c>
      <c r="R1643" s="37" t="s">
        <v>3468</v>
      </c>
      <c r="S1643" s="42">
        <f>ABS(O2306-O1643)*100</f>
        <v>54.710415844231619</v>
      </c>
      <c r="T1643" t="s">
        <v>1552</v>
      </c>
      <c r="V1643" s="7">
        <v>37125</v>
      </c>
      <c r="W1643" t="s">
        <v>33</v>
      </c>
      <c r="X1643" s="17" t="s">
        <v>34</v>
      </c>
      <c r="Z1643" t="s">
        <v>3329</v>
      </c>
      <c r="AA1643">
        <v>401</v>
      </c>
      <c r="AB1643">
        <v>50</v>
      </c>
    </row>
    <row r="1644" spans="1:28" x14ac:dyDescent="0.25">
      <c r="A1644" t="s">
        <v>3485</v>
      </c>
      <c r="B1644" t="s">
        <v>3486</v>
      </c>
      <c r="C1644" s="17">
        <v>44414</v>
      </c>
      <c r="D1644" s="7">
        <v>245000</v>
      </c>
      <c r="E1644" t="s">
        <v>29</v>
      </c>
      <c r="F1644" t="s">
        <v>30</v>
      </c>
      <c r="G1644" s="7">
        <v>245000</v>
      </c>
      <c r="H1644" s="7">
        <v>128270</v>
      </c>
      <c r="I1644" s="12">
        <f>H1644/G1644*100</f>
        <v>52.355102040816327</v>
      </c>
      <c r="J1644" s="12">
        <f t="shared" si="25"/>
        <v>2.6776883692166109</v>
      </c>
      <c r="K1644" s="7">
        <v>256533</v>
      </c>
      <c r="L1644" s="7">
        <v>39532</v>
      </c>
      <c r="M1644" s="7">
        <f>G1644-L1644</f>
        <v>205468</v>
      </c>
      <c r="N1644" s="7">
        <v>115426.0625</v>
      </c>
      <c r="O1644" s="22">
        <f>M1644/N1644</f>
        <v>1.7800832459307012</v>
      </c>
      <c r="P1644" s="27">
        <v>1422</v>
      </c>
      <c r="Q1644" s="32">
        <f>M1644/P1644</f>
        <v>144.49226441631504</v>
      </c>
      <c r="R1644" s="37" t="s">
        <v>3468</v>
      </c>
      <c r="S1644" s="42">
        <f>ABS(O2306-O1644)*100</f>
        <v>40.172645588432673</v>
      </c>
      <c r="T1644" t="s">
        <v>32</v>
      </c>
      <c r="V1644" s="7">
        <v>37125</v>
      </c>
      <c r="W1644" t="s">
        <v>33</v>
      </c>
      <c r="X1644" s="17" t="s">
        <v>34</v>
      </c>
      <c r="Z1644" t="s">
        <v>3329</v>
      </c>
      <c r="AA1644">
        <v>401</v>
      </c>
      <c r="AB1644">
        <v>50</v>
      </c>
    </row>
    <row r="1645" spans="1:28" x14ac:dyDescent="0.25">
      <c r="A1645" t="s">
        <v>3487</v>
      </c>
      <c r="B1645" t="s">
        <v>3488</v>
      </c>
      <c r="C1645" s="17">
        <v>44439</v>
      </c>
      <c r="D1645" s="7">
        <v>400000</v>
      </c>
      <c r="E1645" t="s">
        <v>29</v>
      </c>
      <c r="F1645" t="s">
        <v>30</v>
      </c>
      <c r="G1645" s="7">
        <v>400000</v>
      </c>
      <c r="H1645" s="7">
        <v>163230</v>
      </c>
      <c r="I1645" s="12">
        <f>H1645/G1645*100</f>
        <v>40.807500000000005</v>
      </c>
      <c r="J1645" s="12">
        <f t="shared" si="25"/>
        <v>8.8699136715997113</v>
      </c>
      <c r="K1645" s="7">
        <v>326463</v>
      </c>
      <c r="L1645" s="7">
        <v>45003</v>
      </c>
      <c r="M1645" s="7">
        <f>G1645-L1645</f>
        <v>354997</v>
      </c>
      <c r="N1645" s="7">
        <v>236521.015625</v>
      </c>
      <c r="O1645" s="22">
        <f>M1645/N1645</f>
        <v>1.5009110250179276</v>
      </c>
      <c r="P1645" s="27">
        <v>2016</v>
      </c>
      <c r="Q1645" s="32">
        <f>M1645/P1645</f>
        <v>176.08978174603175</v>
      </c>
      <c r="R1645" s="37" t="s">
        <v>3489</v>
      </c>
      <c r="S1645" s="42">
        <f>ABS(O2306-O1645)*100</f>
        <v>12.255423497155316</v>
      </c>
      <c r="T1645" t="s">
        <v>652</v>
      </c>
      <c r="V1645" s="7">
        <v>37125</v>
      </c>
      <c r="W1645" t="s">
        <v>33</v>
      </c>
      <c r="X1645" s="17" t="s">
        <v>34</v>
      </c>
      <c r="Z1645" t="s">
        <v>3329</v>
      </c>
      <c r="AA1645">
        <v>401</v>
      </c>
      <c r="AB1645">
        <v>77</v>
      </c>
    </row>
    <row r="1646" spans="1:28" x14ac:dyDescent="0.25">
      <c r="A1646" t="s">
        <v>3487</v>
      </c>
      <c r="B1646" t="s">
        <v>3488</v>
      </c>
      <c r="C1646" s="17">
        <v>44294</v>
      </c>
      <c r="D1646" s="7">
        <v>250000</v>
      </c>
      <c r="E1646" t="s">
        <v>29</v>
      </c>
      <c r="F1646" t="s">
        <v>30</v>
      </c>
      <c r="G1646" s="7">
        <v>250000</v>
      </c>
      <c r="H1646" s="7">
        <v>163230</v>
      </c>
      <c r="I1646" s="12">
        <f>H1646/G1646*100</f>
        <v>65.292000000000002</v>
      </c>
      <c r="J1646" s="12">
        <f t="shared" si="25"/>
        <v>15.614586328400286</v>
      </c>
      <c r="K1646" s="7">
        <v>326463</v>
      </c>
      <c r="L1646" s="7">
        <v>45003</v>
      </c>
      <c r="M1646" s="7">
        <f>G1646-L1646</f>
        <v>204997</v>
      </c>
      <c r="N1646" s="7">
        <v>236521.015625</v>
      </c>
      <c r="O1646" s="22">
        <f>M1646/N1646</f>
        <v>0.86671790858965025</v>
      </c>
      <c r="P1646" s="27">
        <v>2016</v>
      </c>
      <c r="Q1646" s="32">
        <f>M1646/P1646</f>
        <v>101.68501984126983</v>
      </c>
      <c r="R1646" s="37" t="s">
        <v>3489</v>
      </c>
      <c r="S1646" s="42">
        <f>ABS(O2306-O1646)*100</f>
        <v>51.163888145672423</v>
      </c>
      <c r="T1646" t="s">
        <v>652</v>
      </c>
      <c r="V1646" s="7">
        <v>37125</v>
      </c>
      <c r="W1646" t="s">
        <v>33</v>
      </c>
      <c r="X1646" s="17" t="s">
        <v>34</v>
      </c>
      <c r="Z1646" t="s">
        <v>3329</v>
      </c>
      <c r="AA1646">
        <v>401</v>
      </c>
      <c r="AB1646">
        <v>77</v>
      </c>
    </row>
    <row r="1647" spans="1:28" x14ac:dyDescent="0.25">
      <c r="A1647" t="s">
        <v>3490</v>
      </c>
      <c r="B1647" t="s">
        <v>3491</v>
      </c>
      <c r="C1647" s="17">
        <v>44615</v>
      </c>
      <c r="D1647" s="7">
        <v>250000</v>
      </c>
      <c r="E1647" t="s">
        <v>29</v>
      </c>
      <c r="F1647" t="s">
        <v>30</v>
      </c>
      <c r="G1647" s="7">
        <v>250000</v>
      </c>
      <c r="H1647" s="7">
        <v>141290</v>
      </c>
      <c r="I1647" s="12">
        <f>H1647/G1647*100</f>
        <v>56.515999999999998</v>
      </c>
      <c r="J1647" s="12">
        <f t="shared" si="25"/>
        <v>6.8385863284002824</v>
      </c>
      <c r="K1647" s="7">
        <v>282584</v>
      </c>
      <c r="L1647" s="7">
        <v>35273</v>
      </c>
      <c r="M1647" s="7">
        <f>G1647-L1647</f>
        <v>214727</v>
      </c>
      <c r="N1647" s="7">
        <v>226890.828125</v>
      </c>
      <c r="O1647" s="22">
        <f>M1647/N1647</f>
        <v>0.94638907079003376</v>
      </c>
      <c r="P1647" s="27">
        <v>1605</v>
      </c>
      <c r="Q1647" s="32">
        <f>M1647/P1647</f>
        <v>133.78629283489096</v>
      </c>
      <c r="R1647" s="37" t="s">
        <v>3492</v>
      </c>
      <c r="S1647" s="42">
        <f>ABS(O2306-O1647)*100</f>
        <v>43.196771925634067</v>
      </c>
      <c r="T1647" t="s">
        <v>32</v>
      </c>
      <c r="V1647" s="7">
        <v>32500</v>
      </c>
      <c r="W1647" t="s">
        <v>33</v>
      </c>
      <c r="X1647" s="17" t="s">
        <v>34</v>
      </c>
      <c r="Z1647" t="s">
        <v>297</v>
      </c>
      <c r="AA1647">
        <v>407</v>
      </c>
      <c r="AB1647">
        <v>81</v>
      </c>
    </row>
    <row r="1648" spans="1:28" x14ac:dyDescent="0.25">
      <c r="A1648" t="s">
        <v>3493</v>
      </c>
      <c r="B1648" t="s">
        <v>3494</v>
      </c>
      <c r="C1648" s="17">
        <v>44852</v>
      </c>
      <c r="D1648" s="7">
        <v>299000</v>
      </c>
      <c r="E1648" t="s">
        <v>29</v>
      </c>
      <c r="F1648" t="s">
        <v>30</v>
      </c>
      <c r="G1648" s="7">
        <v>299000</v>
      </c>
      <c r="H1648" s="7">
        <v>138540</v>
      </c>
      <c r="I1648" s="12">
        <f>H1648/G1648*100</f>
        <v>46.334448160535118</v>
      </c>
      <c r="J1648" s="12">
        <f t="shared" si="25"/>
        <v>3.3429655110645982</v>
      </c>
      <c r="K1648" s="7">
        <v>277087</v>
      </c>
      <c r="L1648" s="7">
        <v>35273</v>
      </c>
      <c r="M1648" s="7">
        <f>G1648-L1648</f>
        <v>263727</v>
      </c>
      <c r="N1648" s="7">
        <v>221847.703125</v>
      </c>
      <c r="O1648" s="22">
        <f>M1648/N1648</f>
        <v>1.1887749852041656</v>
      </c>
      <c r="P1648" s="27">
        <v>1564</v>
      </c>
      <c r="Q1648" s="32">
        <f>M1648/P1648</f>
        <v>168.62340153452686</v>
      </c>
      <c r="R1648" s="37" t="s">
        <v>3492</v>
      </c>
      <c r="S1648" s="42">
        <f>ABS(O2306-O1648)*100</f>
        <v>18.95818048422089</v>
      </c>
      <c r="T1648" t="s">
        <v>32</v>
      </c>
      <c r="V1648" s="7">
        <v>32500</v>
      </c>
      <c r="W1648" t="s">
        <v>33</v>
      </c>
      <c r="X1648" s="17" t="s">
        <v>34</v>
      </c>
      <c r="Z1648" t="s">
        <v>297</v>
      </c>
      <c r="AA1648">
        <v>407</v>
      </c>
      <c r="AB1648">
        <v>81</v>
      </c>
    </row>
    <row r="1649" spans="1:28" x14ac:dyDescent="0.25">
      <c r="A1649" t="s">
        <v>3495</v>
      </c>
      <c r="B1649" t="s">
        <v>3496</v>
      </c>
      <c r="C1649" s="17">
        <v>44635</v>
      </c>
      <c r="D1649" s="7">
        <v>315000</v>
      </c>
      <c r="E1649" t="s">
        <v>29</v>
      </c>
      <c r="F1649" t="s">
        <v>30</v>
      </c>
      <c r="G1649" s="7">
        <v>315000</v>
      </c>
      <c r="H1649" s="7">
        <v>146530</v>
      </c>
      <c r="I1649" s="12">
        <f>H1649/G1649*100</f>
        <v>46.517460317460319</v>
      </c>
      <c r="J1649" s="12">
        <f t="shared" si="25"/>
        <v>3.1599533541393967</v>
      </c>
      <c r="K1649" s="7">
        <v>293051</v>
      </c>
      <c r="L1649" s="7">
        <v>35273</v>
      </c>
      <c r="M1649" s="7">
        <f>G1649-L1649</f>
        <v>279727</v>
      </c>
      <c r="N1649" s="7">
        <v>236493.578125</v>
      </c>
      <c r="O1649" s="22">
        <f>M1649/N1649</f>
        <v>1.1828101304812122</v>
      </c>
      <c r="P1649" s="27">
        <v>1625</v>
      </c>
      <c r="Q1649" s="32">
        <f>M1649/P1649</f>
        <v>172.13969230769231</v>
      </c>
      <c r="R1649" s="37" t="s">
        <v>3492</v>
      </c>
      <c r="S1649" s="42">
        <f>ABS(O2306-O1649)*100</f>
        <v>19.554665956516224</v>
      </c>
      <c r="T1649" t="s">
        <v>496</v>
      </c>
      <c r="V1649" s="7">
        <v>32500</v>
      </c>
      <c r="W1649" t="s">
        <v>33</v>
      </c>
      <c r="X1649" s="17" t="s">
        <v>34</v>
      </c>
      <c r="Z1649" t="s">
        <v>297</v>
      </c>
      <c r="AA1649">
        <v>407</v>
      </c>
      <c r="AB1649">
        <v>81</v>
      </c>
    </row>
    <row r="1650" spans="1:28" x14ac:dyDescent="0.25">
      <c r="A1650" t="s">
        <v>3497</v>
      </c>
      <c r="B1650" t="s">
        <v>3498</v>
      </c>
      <c r="C1650" s="17">
        <v>44518</v>
      </c>
      <c r="D1650" s="7">
        <v>245000</v>
      </c>
      <c r="E1650" t="s">
        <v>29</v>
      </c>
      <c r="F1650" t="s">
        <v>30</v>
      </c>
      <c r="G1650" s="7">
        <v>245000</v>
      </c>
      <c r="H1650" s="7">
        <v>141340</v>
      </c>
      <c r="I1650" s="12">
        <f>H1650/G1650*100</f>
        <v>57.689795918367345</v>
      </c>
      <c r="J1650" s="12">
        <f t="shared" si="25"/>
        <v>8.0123822467676291</v>
      </c>
      <c r="K1650" s="7">
        <v>282672</v>
      </c>
      <c r="L1650" s="7">
        <v>35273</v>
      </c>
      <c r="M1650" s="7">
        <f>G1650-L1650</f>
        <v>209727</v>
      </c>
      <c r="N1650" s="7">
        <v>226971.5625</v>
      </c>
      <c r="O1650" s="22">
        <f>M1650/N1650</f>
        <v>0.92402324630425892</v>
      </c>
      <c r="P1650" s="27">
        <v>1605</v>
      </c>
      <c r="Q1650" s="32">
        <f>M1650/P1650</f>
        <v>130.67102803738317</v>
      </c>
      <c r="R1650" s="37" t="s">
        <v>3492</v>
      </c>
      <c r="S1650" s="42">
        <f>ABS(O2306-O1650)*100</f>
        <v>45.433354374211554</v>
      </c>
      <c r="T1650" t="s">
        <v>32</v>
      </c>
      <c r="V1650" s="7">
        <v>32500</v>
      </c>
      <c r="W1650" t="s">
        <v>33</v>
      </c>
      <c r="X1650" s="17" t="s">
        <v>34</v>
      </c>
      <c r="Z1650" t="s">
        <v>297</v>
      </c>
      <c r="AA1650">
        <v>407</v>
      </c>
      <c r="AB1650">
        <v>81</v>
      </c>
    </row>
    <row r="1651" spans="1:28" x14ac:dyDescent="0.25">
      <c r="A1651" t="s">
        <v>3499</v>
      </c>
      <c r="B1651" t="s">
        <v>3500</v>
      </c>
      <c r="C1651" s="17">
        <v>44749</v>
      </c>
      <c r="D1651" s="7">
        <v>347000</v>
      </c>
      <c r="E1651" t="s">
        <v>29</v>
      </c>
      <c r="F1651" t="s">
        <v>30</v>
      </c>
      <c r="G1651" s="7">
        <v>347000</v>
      </c>
      <c r="H1651" s="7">
        <v>150460</v>
      </c>
      <c r="I1651" s="12">
        <f>H1651/G1651*100</f>
        <v>43.360230547550429</v>
      </c>
      <c r="J1651" s="12">
        <f t="shared" si="25"/>
        <v>6.3171831240492864</v>
      </c>
      <c r="K1651" s="7">
        <v>300916</v>
      </c>
      <c r="L1651" s="7">
        <v>36095</v>
      </c>
      <c r="M1651" s="7">
        <f>G1651-L1651</f>
        <v>310905</v>
      </c>
      <c r="N1651" s="7">
        <v>242955.046875</v>
      </c>
      <c r="O1651" s="22">
        <f>M1651/N1651</f>
        <v>1.279681175587845</v>
      </c>
      <c r="P1651" s="27">
        <v>1564</v>
      </c>
      <c r="Q1651" s="32">
        <f>M1651/P1651</f>
        <v>198.78836317135548</v>
      </c>
      <c r="R1651" s="37" t="s">
        <v>3492</v>
      </c>
      <c r="S1651" s="42">
        <f>ABS(O2306-O1651)*100</f>
        <v>9.8675614458529459</v>
      </c>
      <c r="T1651" t="s">
        <v>32</v>
      </c>
      <c r="V1651" s="7">
        <v>32500</v>
      </c>
      <c r="W1651" t="s">
        <v>33</v>
      </c>
      <c r="X1651" s="17" t="s">
        <v>34</v>
      </c>
      <c r="Z1651" t="s">
        <v>297</v>
      </c>
      <c r="AA1651">
        <v>407</v>
      </c>
      <c r="AB1651">
        <v>81</v>
      </c>
    </row>
    <row r="1652" spans="1:28" x14ac:dyDescent="0.25">
      <c r="A1652" t="s">
        <v>3501</v>
      </c>
      <c r="B1652" t="s">
        <v>3502</v>
      </c>
      <c r="C1652" s="17">
        <v>44449</v>
      </c>
      <c r="D1652" s="7">
        <v>370000</v>
      </c>
      <c r="E1652" t="s">
        <v>29</v>
      </c>
      <c r="F1652" t="s">
        <v>30</v>
      </c>
      <c r="G1652" s="7">
        <v>370000</v>
      </c>
      <c r="H1652" s="7">
        <v>207950</v>
      </c>
      <c r="I1652" s="12">
        <f>H1652/G1652*100</f>
        <v>56.202702702702702</v>
      </c>
      <c r="J1652" s="12">
        <f t="shared" si="25"/>
        <v>6.5252890311029859</v>
      </c>
      <c r="K1652" s="7">
        <v>415895</v>
      </c>
      <c r="L1652" s="7">
        <v>51054</v>
      </c>
      <c r="M1652" s="7">
        <f>G1652-L1652</f>
        <v>318946</v>
      </c>
      <c r="N1652" s="7">
        <v>306589.0625</v>
      </c>
      <c r="O1652" s="22">
        <f>M1652/N1652</f>
        <v>1.0403045607669059</v>
      </c>
      <c r="P1652" s="27">
        <v>3134</v>
      </c>
      <c r="Q1652" s="32">
        <f>M1652/P1652</f>
        <v>101.76962348436503</v>
      </c>
      <c r="R1652" s="37" t="s">
        <v>3489</v>
      </c>
      <c r="S1652" s="42">
        <f>ABS(O2306-O1652)*100</f>
        <v>33.805222927946858</v>
      </c>
      <c r="T1652" t="s">
        <v>32</v>
      </c>
      <c r="V1652" s="7">
        <v>37125</v>
      </c>
      <c r="W1652" t="s">
        <v>33</v>
      </c>
      <c r="X1652" s="17" t="s">
        <v>34</v>
      </c>
      <c r="Z1652" t="s">
        <v>3329</v>
      </c>
      <c r="AA1652">
        <v>401</v>
      </c>
      <c r="AB1652">
        <v>68</v>
      </c>
    </row>
    <row r="1653" spans="1:28" x14ac:dyDescent="0.25">
      <c r="A1653" t="s">
        <v>3503</v>
      </c>
      <c r="B1653" t="s">
        <v>3504</v>
      </c>
      <c r="C1653" s="17">
        <v>44748</v>
      </c>
      <c r="D1653" s="7">
        <v>300000</v>
      </c>
      <c r="E1653" t="s">
        <v>29</v>
      </c>
      <c r="F1653" t="s">
        <v>30</v>
      </c>
      <c r="G1653" s="7">
        <v>300000</v>
      </c>
      <c r="H1653" s="7">
        <v>137230</v>
      </c>
      <c r="I1653" s="12">
        <f>H1653/G1653*100</f>
        <v>45.743333333333339</v>
      </c>
      <c r="J1653" s="12">
        <f t="shared" si="25"/>
        <v>3.9340803382663765</v>
      </c>
      <c r="K1653" s="7">
        <v>274452</v>
      </c>
      <c r="L1653" s="7">
        <v>41698</v>
      </c>
      <c r="M1653" s="7">
        <f>G1653-L1653</f>
        <v>258302</v>
      </c>
      <c r="N1653" s="7">
        <v>116377</v>
      </c>
      <c r="O1653" s="22">
        <f>M1653/N1653</f>
        <v>2.2195279135911736</v>
      </c>
      <c r="P1653" s="27">
        <v>1515</v>
      </c>
      <c r="Q1653" s="32">
        <f>M1653/P1653</f>
        <v>170.49636963696369</v>
      </c>
      <c r="R1653" s="37" t="s">
        <v>3471</v>
      </c>
      <c r="S1653" s="42">
        <f>ABS(O2306-O1653)*100</f>
        <v>84.117112354479914</v>
      </c>
      <c r="T1653" t="s">
        <v>74</v>
      </c>
      <c r="V1653" s="7">
        <v>37125</v>
      </c>
      <c r="W1653" t="s">
        <v>33</v>
      </c>
      <c r="X1653" s="17" t="s">
        <v>34</v>
      </c>
      <c r="Z1653" t="s">
        <v>3329</v>
      </c>
      <c r="AA1653">
        <v>401</v>
      </c>
      <c r="AB1653">
        <v>53</v>
      </c>
    </row>
    <row r="1654" spans="1:28" x14ac:dyDescent="0.25">
      <c r="A1654" t="s">
        <v>3505</v>
      </c>
      <c r="B1654" t="s">
        <v>3506</v>
      </c>
      <c r="C1654" s="17">
        <v>44434</v>
      </c>
      <c r="D1654" s="7">
        <v>270000</v>
      </c>
      <c r="E1654" t="s">
        <v>29</v>
      </c>
      <c r="F1654" t="s">
        <v>30</v>
      </c>
      <c r="G1654" s="7">
        <v>270000</v>
      </c>
      <c r="H1654" s="7">
        <v>129080</v>
      </c>
      <c r="I1654" s="12">
        <f>H1654/G1654*100</f>
        <v>47.80740740740741</v>
      </c>
      <c r="J1654" s="12">
        <f t="shared" si="25"/>
        <v>1.8700062641923054</v>
      </c>
      <c r="K1654" s="7">
        <v>258162</v>
      </c>
      <c r="L1654" s="7">
        <v>42838</v>
      </c>
      <c r="M1654" s="7">
        <f>G1654-L1654</f>
        <v>227162</v>
      </c>
      <c r="N1654" s="7">
        <v>107662</v>
      </c>
      <c r="O1654" s="22">
        <f>M1654/N1654</f>
        <v>2.1099552302576581</v>
      </c>
      <c r="P1654" s="27">
        <v>1515</v>
      </c>
      <c r="Q1654" s="32">
        <f>M1654/P1654</f>
        <v>149.94191419141913</v>
      </c>
      <c r="R1654" s="37" t="s">
        <v>3471</v>
      </c>
      <c r="S1654" s="42">
        <f>ABS(O2306-O1654)*100</f>
        <v>73.159844021128364</v>
      </c>
      <c r="T1654" t="s">
        <v>74</v>
      </c>
      <c r="V1654" s="7">
        <v>37125</v>
      </c>
      <c r="W1654" t="s">
        <v>33</v>
      </c>
      <c r="X1654" s="17" t="s">
        <v>34</v>
      </c>
      <c r="Z1654" t="s">
        <v>3329</v>
      </c>
      <c r="AA1654">
        <v>401</v>
      </c>
      <c r="AB1654">
        <v>50</v>
      </c>
    </row>
    <row r="1655" spans="1:28" x14ac:dyDescent="0.25">
      <c r="A1655" t="s">
        <v>3507</v>
      </c>
      <c r="B1655" t="s">
        <v>3508</v>
      </c>
      <c r="C1655" s="17">
        <v>44442</v>
      </c>
      <c r="D1655" s="7">
        <v>242000</v>
      </c>
      <c r="E1655" t="s">
        <v>29</v>
      </c>
      <c r="F1655" t="s">
        <v>30</v>
      </c>
      <c r="G1655" s="7">
        <v>242000</v>
      </c>
      <c r="H1655" s="7">
        <v>120570</v>
      </c>
      <c r="I1655" s="12">
        <f>H1655/G1655*100</f>
        <v>49.822314049586772</v>
      </c>
      <c r="J1655" s="12">
        <f t="shared" si="25"/>
        <v>0.14490037798705657</v>
      </c>
      <c r="K1655" s="7">
        <v>241146</v>
      </c>
      <c r="L1655" s="7">
        <v>41580</v>
      </c>
      <c r="M1655" s="7">
        <f>G1655-L1655</f>
        <v>200420</v>
      </c>
      <c r="N1655" s="7">
        <v>99783</v>
      </c>
      <c r="O1655" s="22">
        <f>M1655/N1655</f>
        <v>2.0085585721014603</v>
      </c>
      <c r="P1655" s="27">
        <v>1326</v>
      </c>
      <c r="Q1655" s="32">
        <f>M1655/P1655</f>
        <v>151.14630467571644</v>
      </c>
      <c r="R1655" s="37" t="s">
        <v>3471</v>
      </c>
      <c r="S1655" s="42">
        <f>ABS(O2306-O1655)*100</f>
        <v>63.020178205508579</v>
      </c>
      <c r="T1655" t="s">
        <v>32</v>
      </c>
      <c r="V1655" s="7">
        <v>37125</v>
      </c>
      <c r="W1655" t="s">
        <v>33</v>
      </c>
      <c r="X1655" s="17" t="s">
        <v>34</v>
      </c>
      <c r="Z1655" t="s">
        <v>3329</v>
      </c>
      <c r="AA1655">
        <v>401</v>
      </c>
      <c r="AB1655">
        <v>50</v>
      </c>
    </row>
    <row r="1656" spans="1:28" x14ac:dyDescent="0.25">
      <c r="A1656" t="s">
        <v>3509</v>
      </c>
      <c r="B1656" t="s">
        <v>3510</v>
      </c>
      <c r="C1656" s="17">
        <v>44459</v>
      </c>
      <c r="D1656" s="7">
        <v>257000</v>
      </c>
      <c r="E1656" t="s">
        <v>29</v>
      </c>
      <c r="F1656" t="s">
        <v>30</v>
      </c>
      <c r="G1656" s="7">
        <v>257000</v>
      </c>
      <c r="H1656" s="7">
        <v>144480</v>
      </c>
      <c r="I1656" s="12">
        <f>H1656/G1656*100</f>
        <v>56.217898832684824</v>
      </c>
      <c r="J1656" s="12">
        <f t="shared" si="25"/>
        <v>6.5404851610851082</v>
      </c>
      <c r="K1656" s="7">
        <v>288955</v>
      </c>
      <c r="L1656" s="7">
        <v>40433</v>
      </c>
      <c r="M1656" s="7">
        <f>G1656-L1656</f>
        <v>216567</v>
      </c>
      <c r="N1656" s="7">
        <v>124261</v>
      </c>
      <c r="O1656" s="22">
        <f>M1656/N1656</f>
        <v>1.742839668117913</v>
      </c>
      <c r="P1656" s="27">
        <v>1620</v>
      </c>
      <c r="Q1656" s="32">
        <f>M1656/P1656</f>
        <v>133.68333333333334</v>
      </c>
      <c r="R1656" s="37" t="s">
        <v>3471</v>
      </c>
      <c r="S1656" s="42">
        <f>ABS(O2306-O1656)*100</f>
        <v>36.448287807153854</v>
      </c>
      <c r="T1656" t="s">
        <v>32</v>
      </c>
      <c r="V1656" s="7">
        <v>37125</v>
      </c>
      <c r="W1656" t="s">
        <v>33</v>
      </c>
      <c r="X1656" s="17" t="s">
        <v>34</v>
      </c>
      <c r="Z1656" t="s">
        <v>3329</v>
      </c>
      <c r="AA1656">
        <v>401</v>
      </c>
      <c r="AB1656">
        <v>50</v>
      </c>
    </row>
    <row r="1657" spans="1:28" x14ac:dyDescent="0.25">
      <c r="A1657" t="s">
        <v>3511</v>
      </c>
      <c r="B1657" t="s">
        <v>3512</v>
      </c>
      <c r="C1657" s="17">
        <v>44651</v>
      </c>
      <c r="D1657" s="7">
        <v>240000</v>
      </c>
      <c r="E1657" t="s">
        <v>29</v>
      </c>
      <c r="F1657" t="s">
        <v>30</v>
      </c>
      <c r="G1657" s="7">
        <v>240000</v>
      </c>
      <c r="H1657" s="7">
        <v>119020</v>
      </c>
      <c r="I1657" s="12">
        <f>H1657/G1657*100</f>
        <v>49.591666666666669</v>
      </c>
      <c r="J1657" s="12">
        <f t="shared" si="25"/>
        <v>8.5747004933047322E-2</v>
      </c>
      <c r="K1657" s="7">
        <v>238039</v>
      </c>
      <c r="L1657" s="7">
        <v>40433</v>
      </c>
      <c r="M1657" s="7">
        <f>G1657-L1657</f>
        <v>199567</v>
      </c>
      <c r="N1657" s="7">
        <v>98803</v>
      </c>
      <c r="O1657" s="22">
        <f>M1657/N1657</f>
        <v>2.0198475754784773</v>
      </c>
      <c r="P1657" s="27">
        <v>1050</v>
      </c>
      <c r="Q1657" s="32">
        <f>M1657/P1657</f>
        <v>190.06380952380951</v>
      </c>
      <c r="R1657" s="37" t="s">
        <v>3471</v>
      </c>
      <c r="S1657" s="42">
        <f>ABS(O2306-O1657)*100</f>
        <v>64.14907854321028</v>
      </c>
      <c r="T1657" t="s">
        <v>74</v>
      </c>
      <c r="V1657" s="7">
        <v>37125</v>
      </c>
      <c r="W1657" t="s">
        <v>33</v>
      </c>
      <c r="X1657" s="17" t="s">
        <v>34</v>
      </c>
      <c r="Z1657" t="s">
        <v>3329</v>
      </c>
      <c r="AA1657">
        <v>401</v>
      </c>
      <c r="AB1657">
        <v>50</v>
      </c>
    </row>
    <row r="1658" spans="1:28" x14ac:dyDescent="0.25">
      <c r="A1658" t="s">
        <v>3513</v>
      </c>
      <c r="B1658" t="s">
        <v>3514</v>
      </c>
      <c r="C1658" s="17">
        <v>44425</v>
      </c>
      <c r="D1658" s="7">
        <v>265000</v>
      </c>
      <c r="E1658" t="s">
        <v>29</v>
      </c>
      <c r="F1658" t="s">
        <v>30</v>
      </c>
      <c r="G1658" s="7">
        <v>265000</v>
      </c>
      <c r="H1658" s="7">
        <v>144940</v>
      </c>
      <c r="I1658" s="12">
        <f>H1658/G1658*100</f>
        <v>54.694339622641508</v>
      </c>
      <c r="J1658" s="12">
        <f t="shared" si="25"/>
        <v>5.0169259510417916</v>
      </c>
      <c r="K1658" s="7">
        <v>289885</v>
      </c>
      <c r="L1658" s="7">
        <v>42901</v>
      </c>
      <c r="M1658" s="7">
        <f>G1658-L1658</f>
        <v>222099</v>
      </c>
      <c r="N1658" s="7">
        <v>123492</v>
      </c>
      <c r="O1658" s="22">
        <f>M1658/N1658</f>
        <v>1.7984889709454863</v>
      </c>
      <c r="P1658" s="27">
        <v>1634</v>
      </c>
      <c r="Q1658" s="32">
        <f>M1658/P1658</f>
        <v>135.92350061199511</v>
      </c>
      <c r="R1658" s="37" t="s">
        <v>3471</v>
      </c>
      <c r="S1658" s="42">
        <f>ABS(O2306-O1658)*100</f>
        <v>42.013218089911184</v>
      </c>
      <c r="T1658" t="s">
        <v>32</v>
      </c>
      <c r="V1658" s="7">
        <v>37125</v>
      </c>
      <c r="W1658" t="s">
        <v>33</v>
      </c>
      <c r="X1658" s="17" t="s">
        <v>34</v>
      </c>
      <c r="Z1658" t="s">
        <v>3329</v>
      </c>
      <c r="AA1658">
        <v>401</v>
      </c>
      <c r="AB1658">
        <v>50</v>
      </c>
    </row>
    <row r="1659" spans="1:28" x14ac:dyDescent="0.25">
      <c r="A1659" t="s">
        <v>3515</v>
      </c>
      <c r="B1659" t="s">
        <v>3516</v>
      </c>
      <c r="C1659" s="17">
        <v>44515</v>
      </c>
      <c r="D1659" s="7">
        <v>240000</v>
      </c>
      <c r="E1659" t="s">
        <v>29</v>
      </c>
      <c r="F1659" t="s">
        <v>30</v>
      </c>
      <c r="G1659" s="7">
        <v>240000</v>
      </c>
      <c r="H1659" s="7">
        <v>114200</v>
      </c>
      <c r="I1659" s="12">
        <f>H1659/G1659*100</f>
        <v>47.583333333333336</v>
      </c>
      <c r="J1659" s="12">
        <f t="shared" si="25"/>
        <v>2.0940803382663802</v>
      </c>
      <c r="K1659" s="7">
        <v>228405</v>
      </c>
      <c r="L1659" s="7">
        <v>41999</v>
      </c>
      <c r="M1659" s="7">
        <f>G1659-L1659</f>
        <v>198001</v>
      </c>
      <c r="N1659" s="7">
        <v>93203</v>
      </c>
      <c r="O1659" s="22">
        <f>M1659/N1659</f>
        <v>2.1244058667639454</v>
      </c>
      <c r="P1659" s="27">
        <v>1050</v>
      </c>
      <c r="Q1659" s="32">
        <f>M1659/P1659</f>
        <v>188.57238095238094</v>
      </c>
      <c r="R1659" s="37" t="s">
        <v>3471</v>
      </c>
      <c r="S1659" s="42">
        <f>ABS(O2306-O1659)*100</f>
        <v>74.60490767175709</v>
      </c>
      <c r="T1659" t="s">
        <v>74</v>
      </c>
      <c r="V1659" s="7">
        <v>37125</v>
      </c>
      <c r="W1659" t="s">
        <v>33</v>
      </c>
      <c r="X1659" s="17" t="s">
        <v>34</v>
      </c>
      <c r="Z1659" t="s">
        <v>3329</v>
      </c>
      <c r="AA1659">
        <v>401</v>
      </c>
      <c r="AB1659">
        <v>50</v>
      </c>
    </row>
    <row r="1660" spans="1:28" x14ac:dyDescent="0.25">
      <c r="A1660" t="s">
        <v>3517</v>
      </c>
      <c r="B1660" t="s">
        <v>3518</v>
      </c>
      <c r="C1660" s="17">
        <v>44713</v>
      </c>
      <c r="D1660" s="7">
        <v>275000</v>
      </c>
      <c r="E1660" t="s">
        <v>29</v>
      </c>
      <c r="F1660" t="s">
        <v>30</v>
      </c>
      <c r="G1660" s="7">
        <v>275000</v>
      </c>
      <c r="H1660" s="7">
        <v>124920</v>
      </c>
      <c r="I1660" s="12">
        <f>H1660/G1660*100</f>
        <v>45.425454545454549</v>
      </c>
      <c r="J1660" s="12">
        <f t="shared" si="25"/>
        <v>4.2519591261451666</v>
      </c>
      <c r="K1660" s="7">
        <v>249840</v>
      </c>
      <c r="L1660" s="7">
        <v>41340</v>
      </c>
      <c r="M1660" s="7">
        <f>G1660-L1660</f>
        <v>233660</v>
      </c>
      <c r="N1660" s="7">
        <v>104250</v>
      </c>
      <c r="O1660" s="22">
        <f>M1660/N1660</f>
        <v>2.2413429256594726</v>
      </c>
      <c r="P1660" s="27">
        <v>1250</v>
      </c>
      <c r="Q1660" s="32">
        <f>M1660/P1660</f>
        <v>186.928</v>
      </c>
      <c r="R1660" s="37" t="s">
        <v>3471</v>
      </c>
      <c r="S1660" s="42">
        <f>ABS(O2306-O1660)*100</f>
        <v>86.298613561309807</v>
      </c>
      <c r="T1660" t="s">
        <v>74</v>
      </c>
      <c r="V1660" s="7">
        <v>37125</v>
      </c>
      <c r="W1660" t="s">
        <v>33</v>
      </c>
      <c r="X1660" s="17" t="s">
        <v>34</v>
      </c>
      <c r="Z1660" t="s">
        <v>3329</v>
      </c>
      <c r="AA1660">
        <v>401</v>
      </c>
      <c r="AB1660">
        <v>50</v>
      </c>
    </row>
    <row r="1661" spans="1:28" x14ac:dyDescent="0.25">
      <c r="A1661" t="s">
        <v>3519</v>
      </c>
      <c r="B1661" t="s">
        <v>3520</v>
      </c>
      <c r="C1661" s="17">
        <v>44369</v>
      </c>
      <c r="D1661" s="7">
        <v>225000</v>
      </c>
      <c r="E1661" t="s">
        <v>29</v>
      </c>
      <c r="F1661" t="s">
        <v>30</v>
      </c>
      <c r="G1661" s="7">
        <v>225000</v>
      </c>
      <c r="H1661" s="7">
        <v>110350</v>
      </c>
      <c r="I1661" s="12">
        <f>H1661/G1661*100</f>
        <v>49.044444444444444</v>
      </c>
      <c r="J1661" s="12">
        <f t="shared" si="25"/>
        <v>0.6329692271552716</v>
      </c>
      <c r="K1661" s="7">
        <v>220703</v>
      </c>
      <c r="L1661" s="7">
        <v>41799</v>
      </c>
      <c r="M1661" s="7">
        <f>G1661-L1661</f>
        <v>183201</v>
      </c>
      <c r="N1661" s="7">
        <v>89452</v>
      </c>
      <c r="O1661" s="22">
        <f>M1661/N1661</f>
        <v>2.0480369360103743</v>
      </c>
      <c r="P1661" s="27">
        <v>1215</v>
      </c>
      <c r="Q1661" s="32">
        <f>M1661/P1661</f>
        <v>150.78271604938271</v>
      </c>
      <c r="R1661" s="37" t="s">
        <v>3471</v>
      </c>
      <c r="S1661" s="42">
        <f>ABS(O2306-O1661)*100</f>
        <v>66.968014596399982</v>
      </c>
      <c r="T1661" t="s">
        <v>74</v>
      </c>
      <c r="V1661" s="7">
        <v>37125</v>
      </c>
      <c r="W1661" t="s">
        <v>33</v>
      </c>
      <c r="X1661" s="17" t="s">
        <v>34</v>
      </c>
      <c r="Z1661" t="s">
        <v>3329</v>
      </c>
      <c r="AA1661">
        <v>401</v>
      </c>
      <c r="AB1661">
        <v>50</v>
      </c>
    </row>
    <row r="1662" spans="1:28" x14ac:dyDescent="0.25">
      <c r="A1662" t="s">
        <v>3521</v>
      </c>
      <c r="B1662" t="s">
        <v>3522</v>
      </c>
      <c r="C1662" s="17">
        <v>44851</v>
      </c>
      <c r="D1662" s="7">
        <v>370000</v>
      </c>
      <c r="E1662" t="s">
        <v>29</v>
      </c>
      <c r="F1662" t="s">
        <v>30</v>
      </c>
      <c r="G1662" s="7">
        <v>370000</v>
      </c>
      <c r="H1662" s="7">
        <v>206490</v>
      </c>
      <c r="I1662" s="12">
        <f>H1662/G1662*100</f>
        <v>55.808108108108115</v>
      </c>
      <c r="J1662" s="12">
        <f t="shared" si="25"/>
        <v>6.1306944365083993</v>
      </c>
      <c r="K1662" s="7">
        <v>412976</v>
      </c>
      <c r="L1662" s="7">
        <v>64957</v>
      </c>
      <c r="M1662" s="7">
        <f>G1662-L1662</f>
        <v>305043</v>
      </c>
      <c r="N1662" s="7">
        <v>204717.0625</v>
      </c>
      <c r="O1662" s="22">
        <f>M1662/N1662</f>
        <v>1.4900712049832192</v>
      </c>
      <c r="P1662" s="27">
        <v>2856</v>
      </c>
      <c r="Q1662" s="32">
        <f>M1662/P1662</f>
        <v>106.8077731092437</v>
      </c>
      <c r="R1662" s="37" t="s">
        <v>3523</v>
      </c>
      <c r="S1662" s="42">
        <f>ABS(O2306-O1662)*100</f>
        <v>11.171441493684476</v>
      </c>
      <c r="T1662" t="s">
        <v>32</v>
      </c>
      <c r="V1662" s="7">
        <v>60390</v>
      </c>
      <c r="W1662" t="s">
        <v>33</v>
      </c>
      <c r="X1662" s="17" t="s">
        <v>34</v>
      </c>
      <c r="Z1662" t="s">
        <v>3329</v>
      </c>
      <c r="AA1662">
        <v>401</v>
      </c>
      <c r="AB1662">
        <v>48</v>
      </c>
    </row>
    <row r="1663" spans="1:28" x14ac:dyDescent="0.25">
      <c r="A1663" t="s">
        <v>3524</v>
      </c>
      <c r="B1663" t="s">
        <v>3525</v>
      </c>
      <c r="C1663" s="17">
        <v>44785</v>
      </c>
      <c r="D1663" s="7">
        <v>230000</v>
      </c>
      <c r="E1663" t="s">
        <v>29</v>
      </c>
      <c r="F1663" t="s">
        <v>30</v>
      </c>
      <c r="G1663" s="7">
        <v>230000</v>
      </c>
      <c r="H1663" s="7">
        <v>105490</v>
      </c>
      <c r="I1663" s="12">
        <f>H1663/G1663*100</f>
        <v>45.865217391304348</v>
      </c>
      <c r="J1663" s="12">
        <f t="shared" si="25"/>
        <v>3.8121962802953675</v>
      </c>
      <c r="K1663" s="7">
        <v>210977</v>
      </c>
      <c r="L1663" s="7">
        <v>71135</v>
      </c>
      <c r="M1663" s="7">
        <f>G1663-L1663</f>
        <v>158865</v>
      </c>
      <c r="N1663" s="7">
        <v>82260</v>
      </c>
      <c r="O1663" s="22">
        <f>M1663/N1663</f>
        <v>1.9312545587162655</v>
      </c>
      <c r="P1663" s="27">
        <v>1322</v>
      </c>
      <c r="Q1663" s="32">
        <f>M1663/P1663</f>
        <v>120.17019667170953</v>
      </c>
      <c r="R1663" s="37" t="s">
        <v>3523</v>
      </c>
      <c r="S1663" s="42">
        <f>ABS(O2306-O1663)*100</f>
        <v>55.289776866989101</v>
      </c>
      <c r="T1663" t="s">
        <v>168</v>
      </c>
      <c r="V1663" s="7">
        <v>64598</v>
      </c>
      <c r="W1663" t="s">
        <v>33</v>
      </c>
      <c r="X1663" s="17" t="s">
        <v>34</v>
      </c>
      <c r="Z1663" t="s">
        <v>3329</v>
      </c>
      <c r="AA1663">
        <v>401</v>
      </c>
      <c r="AB1663">
        <v>41</v>
      </c>
    </row>
    <row r="1664" spans="1:28" x14ac:dyDescent="0.25">
      <c r="A1664" t="s">
        <v>3526</v>
      </c>
      <c r="B1664" t="s">
        <v>3527</v>
      </c>
      <c r="C1664" s="17">
        <v>44970</v>
      </c>
      <c r="D1664" s="7">
        <v>137500</v>
      </c>
      <c r="E1664" t="s">
        <v>29</v>
      </c>
      <c r="F1664" t="s">
        <v>30</v>
      </c>
      <c r="G1664" s="7">
        <v>137500</v>
      </c>
      <c r="H1664" s="7">
        <v>57560</v>
      </c>
      <c r="I1664" s="12">
        <f>H1664/G1664*100</f>
        <v>41.861818181818187</v>
      </c>
      <c r="J1664" s="12">
        <f t="shared" si="25"/>
        <v>7.8155954897815292</v>
      </c>
      <c r="K1664" s="7">
        <v>115112</v>
      </c>
      <c r="L1664" s="7">
        <v>42955</v>
      </c>
      <c r="M1664" s="7">
        <f>G1664-L1664</f>
        <v>94545</v>
      </c>
      <c r="N1664" s="7">
        <v>42445.29296875</v>
      </c>
      <c r="O1664" s="22">
        <f>M1664/N1664</f>
        <v>2.2274554700236839</v>
      </c>
      <c r="P1664" s="27">
        <v>776</v>
      </c>
      <c r="Q1664" s="32">
        <f>M1664/P1664</f>
        <v>121.83634020618557</v>
      </c>
      <c r="R1664" s="37" t="s">
        <v>3523</v>
      </c>
      <c r="S1664" s="42">
        <f>ABS(O2306-O1664)*100</f>
        <v>84.909867997730942</v>
      </c>
      <c r="T1664" t="s">
        <v>168</v>
      </c>
      <c r="V1664" s="7">
        <v>42075</v>
      </c>
      <c r="W1664" t="s">
        <v>33</v>
      </c>
      <c r="X1664" s="17" t="s">
        <v>34</v>
      </c>
      <c r="Z1664" t="s">
        <v>3329</v>
      </c>
      <c r="AA1664">
        <v>401</v>
      </c>
      <c r="AB1664">
        <v>41</v>
      </c>
    </row>
    <row r="1665" spans="1:28" x14ac:dyDescent="0.25">
      <c r="A1665" t="s">
        <v>3528</v>
      </c>
      <c r="B1665" t="s">
        <v>3529</v>
      </c>
      <c r="C1665" s="17">
        <v>44393</v>
      </c>
      <c r="D1665" s="7">
        <v>291000</v>
      </c>
      <c r="E1665" t="s">
        <v>29</v>
      </c>
      <c r="F1665" t="s">
        <v>30</v>
      </c>
      <c r="G1665" s="7">
        <v>291000</v>
      </c>
      <c r="H1665" s="7">
        <v>181540</v>
      </c>
      <c r="I1665" s="12">
        <f>H1665/G1665*100</f>
        <v>62.384879725085909</v>
      </c>
      <c r="J1665" s="12">
        <f t="shared" si="25"/>
        <v>12.707466053486193</v>
      </c>
      <c r="K1665" s="7">
        <v>363089</v>
      </c>
      <c r="L1665" s="7">
        <v>38325</v>
      </c>
      <c r="M1665" s="7">
        <f>G1665-L1665</f>
        <v>252675</v>
      </c>
      <c r="N1665" s="7">
        <v>272910.9375</v>
      </c>
      <c r="O1665" s="22">
        <f>M1665/N1665</f>
        <v>0.92585149688256818</v>
      </c>
      <c r="P1665" s="27">
        <v>1892</v>
      </c>
      <c r="Q1665" s="32">
        <f>M1665/P1665</f>
        <v>133.54915433403806</v>
      </c>
      <c r="R1665" s="37" t="s">
        <v>3489</v>
      </c>
      <c r="S1665" s="42">
        <f>ABS(O2306-O1665)*100</f>
        <v>45.250529316380629</v>
      </c>
      <c r="T1665" t="s">
        <v>74</v>
      </c>
      <c r="V1665" s="7">
        <v>37125</v>
      </c>
      <c r="W1665" t="s">
        <v>33</v>
      </c>
      <c r="X1665" s="17" t="s">
        <v>34</v>
      </c>
      <c r="Z1665" t="s">
        <v>3329</v>
      </c>
      <c r="AA1665">
        <v>401</v>
      </c>
      <c r="AB1665">
        <v>78</v>
      </c>
    </row>
    <row r="1666" spans="1:28" x14ac:dyDescent="0.25">
      <c r="A1666" t="s">
        <v>3530</v>
      </c>
      <c r="B1666" t="s">
        <v>3531</v>
      </c>
      <c r="C1666" s="17">
        <v>44573</v>
      </c>
      <c r="D1666" s="7">
        <v>280000</v>
      </c>
      <c r="E1666" t="s">
        <v>29</v>
      </c>
      <c r="F1666" t="s">
        <v>30</v>
      </c>
      <c r="G1666" s="7">
        <v>280000</v>
      </c>
      <c r="H1666" s="7">
        <v>142740</v>
      </c>
      <c r="I1666" s="12">
        <f>H1666/G1666*100</f>
        <v>50.978571428571428</v>
      </c>
      <c r="J1666" s="12">
        <f t="shared" si="25"/>
        <v>1.3011577569717119</v>
      </c>
      <c r="K1666" s="7">
        <v>285470</v>
      </c>
      <c r="L1666" s="7">
        <v>43131</v>
      </c>
      <c r="M1666" s="7">
        <f>G1666-L1666</f>
        <v>236869</v>
      </c>
      <c r="N1666" s="7">
        <v>203646.21875</v>
      </c>
      <c r="O1666" s="22">
        <f>M1666/N1666</f>
        <v>1.1631396912445742</v>
      </c>
      <c r="P1666" s="27">
        <v>2202</v>
      </c>
      <c r="Q1666" s="32">
        <f>M1666/P1666</f>
        <v>107.56993642143506</v>
      </c>
      <c r="R1666" s="37" t="s">
        <v>3489</v>
      </c>
      <c r="S1666" s="42">
        <f>ABS(O2306-O1666)*100</f>
        <v>21.52170988018003</v>
      </c>
      <c r="T1666" t="s">
        <v>156</v>
      </c>
      <c r="V1666" s="7">
        <v>37125</v>
      </c>
      <c r="W1666" t="s">
        <v>33</v>
      </c>
      <c r="X1666" s="17" t="s">
        <v>34</v>
      </c>
      <c r="Z1666" t="s">
        <v>3329</v>
      </c>
      <c r="AA1666">
        <v>401</v>
      </c>
      <c r="AB1666">
        <v>66</v>
      </c>
    </row>
    <row r="1667" spans="1:28" x14ac:dyDescent="0.25">
      <c r="A1667" t="s">
        <v>3532</v>
      </c>
      <c r="B1667" t="s">
        <v>3533</v>
      </c>
      <c r="C1667" s="17">
        <v>44851</v>
      </c>
      <c r="D1667" s="7">
        <v>250000</v>
      </c>
      <c r="E1667" t="s">
        <v>29</v>
      </c>
      <c r="F1667" t="s">
        <v>30</v>
      </c>
      <c r="G1667" s="7">
        <v>250000</v>
      </c>
      <c r="H1667" s="7">
        <v>131270</v>
      </c>
      <c r="I1667" s="12">
        <f>H1667/G1667*100</f>
        <v>52.507999999999996</v>
      </c>
      <c r="J1667" s="12">
        <f t="shared" ref="J1667:J1730" si="26">+ABS(I1667-$I$2311)</f>
        <v>2.8305863284002797</v>
      </c>
      <c r="K1667" s="7">
        <v>262546</v>
      </c>
      <c r="L1667" s="7">
        <v>40065</v>
      </c>
      <c r="M1667" s="7">
        <f>G1667-L1667</f>
        <v>209935</v>
      </c>
      <c r="N1667" s="7">
        <v>118973.796875</v>
      </c>
      <c r="O1667" s="22">
        <f>M1667/N1667</f>
        <v>1.7645482073718175</v>
      </c>
      <c r="P1667" s="27">
        <v>1452</v>
      </c>
      <c r="Q1667" s="32">
        <f>M1667/P1667</f>
        <v>144.58333333333334</v>
      </c>
      <c r="R1667" s="37" t="s">
        <v>3534</v>
      </c>
      <c r="S1667" s="42">
        <f>ABS(O2306-O1667)*100</f>
        <v>38.619141732544307</v>
      </c>
      <c r="T1667" t="s">
        <v>32</v>
      </c>
      <c r="V1667" s="7">
        <v>37125</v>
      </c>
      <c r="W1667" t="s">
        <v>33</v>
      </c>
      <c r="X1667" s="17" t="s">
        <v>34</v>
      </c>
      <c r="Z1667" t="s">
        <v>3329</v>
      </c>
      <c r="AA1667">
        <v>401</v>
      </c>
      <c r="AB1667">
        <v>53</v>
      </c>
    </row>
    <row r="1668" spans="1:28" x14ac:dyDescent="0.25">
      <c r="A1668" t="s">
        <v>3535</v>
      </c>
      <c r="B1668" t="s">
        <v>3536</v>
      </c>
      <c r="C1668" s="17">
        <v>44560</v>
      </c>
      <c r="D1668" s="7">
        <v>210000</v>
      </c>
      <c r="E1668" t="s">
        <v>29</v>
      </c>
      <c r="F1668" t="s">
        <v>30</v>
      </c>
      <c r="G1668" s="7">
        <v>210000</v>
      </c>
      <c r="H1668" s="7">
        <v>102300</v>
      </c>
      <c r="I1668" s="12">
        <f>H1668/G1668*100</f>
        <v>48.714285714285715</v>
      </c>
      <c r="J1668" s="12">
        <f t="shared" si="26"/>
        <v>0.96312795731400058</v>
      </c>
      <c r="K1668" s="7">
        <v>204592</v>
      </c>
      <c r="L1668" s="7">
        <v>38085</v>
      </c>
      <c r="M1668" s="7">
        <f>G1668-L1668</f>
        <v>171915</v>
      </c>
      <c r="N1668" s="7">
        <v>89041.1796875</v>
      </c>
      <c r="O1668" s="22">
        <f>M1668/N1668</f>
        <v>1.9307358752810213</v>
      </c>
      <c r="P1668" s="27">
        <v>1261</v>
      </c>
      <c r="Q1668" s="32">
        <f>M1668/P1668</f>
        <v>136.33227597145122</v>
      </c>
      <c r="R1668" s="37" t="s">
        <v>3534</v>
      </c>
      <c r="S1668" s="42">
        <f>ABS(O2306-O1668)*100</f>
        <v>55.237908523464682</v>
      </c>
      <c r="T1668" t="s">
        <v>168</v>
      </c>
      <c r="V1668" s="7">
        <v>37125</v>
      </c>
      <c r="W1668" t="s">
        <v>33</v>
      </c>
      <c r="X1668" s="17" t="s">
        <v>34</v>
      </c>
      <c r="Z1668" t="s">
        <v>3329</v>
      </c>
      <c r="AA1668">
        <v>401</v>
      </c>
      <c r="AB1668">
        <v>45</v>
      </c>
    </row>
    <row r="1669" spans="1:28" x14ac:dyDescent="0.25">
      <c r="A1669" t="s">
        <v>3537</v>
      </c>
      <c r="B1669" t="s">
        <v>3538</v>
      </c>
      <c r="C1669" s="17">
        <v>44610</v>
      </c>
      <c r="D1669" s="7">
        <v>243500</v>
      </c>
      <c r="E1669" t="s">
        <v>29</v>
      </c>
      <c r="F1669" t="s">
        <v>30</v>
      </c>
      <c r="G1669" s="7">
        <v>243500</v>
      </c>
      <c r="H1669" s="7">
        <v>116270</v>
      </c>
      <c r="I1669" s="12">
        <f>H1669/G1669*100</f>
        <v>47.74948665297741</v>
      </c>
      <c r="J1669" s="12">
        <f t="shared" si="26"/>
        <v>1.9279270186223059</v>
      </c>
      <c r="K1669" s="7">
        <v>232539</v>
      </c>
      <c r="L1669" s="7">
        <v>41999</v>
      </c>
      <c r="M1669" s="7">
        <f>G1669-L1669</f>
        <v>201501</v>
      </c>
      <c r="N1669" s="7">
        <v>101893.046875</v>
      </c>
      <c r="O1669" s="22">
        <f>M1669/N1669</f>
        <v>1.9775736046758587</v>
      </c>
      <c r="P1669" s="27">
        <v>1050</v>
      </c>
      <c r="Q1669" s="32">
        <f>M1669/P1669</f>
        <v>191.90571428571428</v>
      </c>
      <c r="R1669" s="37" t="s">
        <v>3534</v>
      </c>
      <c r="S1669" s="42">
        <f>ABS(O2306-O1669)*100</f>
        <v>59.921681462948428</v>
      </c>
      <c r="T1669" t="s">
        <v>74</v>
      </c>
      <c r="V1669" s="7">
        <v>37125</v>
      </c>
      <c r="W1669" t="s">
        <v>33</v>
      </c>
      <c r="X1669" s="17" t="s">
        <v>34</v>
      </c>
      <c r="Z1669" t="s">
        <v>3329</v>
      </c>
      <c r="AA1669">
        <v>401</v>
      </c>
      <c r="AB1669">
        <v>53</v>
      </c>
    </row>
    <row r="1670" spans="1:28" x14ac:dyDescent="0.25">
      <c r="A1670" t="s">
        <v>3539</v>
      </c>
      <c r="B1670" t="s">
        <v>3540</v>
      </c>
      <c r="C1670" s="17">
        <v>44652</v>
      </c>
      <c r="D1670" s="7">
        <v>310000</v>
      </c>
      <c r="E1670" t="s">
        <v>29</v>
      </c>
      <c r="F1670" t="s">
        <v>30</v>
      </c>
      <c r="G1670" s="7">
        <v>310000</v>
      </c>
      <c r="H1670" s="7">
        <v>141110</v>
      </c>
      <c r="I1670" s="12">
        <f>H1670/G1670*100</f>
        <v>45.519354838709674</v>
      </c>
      <c r="J1670" s="12">
        <f t="shared" si="26"/>
        <v>4.1580588328900419</v>
      </c>
      <c r="K1670" s="7">
        <v>282226</v>
      </c>
      <c r="L1670" s="7">
        <v>43803</v>
      </c>
      <c r="M1670" s="7">
        <f>G1670-L1670</f>
        <v>266197</v>
      </c>
      <c r="N1670" s="7">
        <v>127498.9296875</v>
      </c>
      <c r="O1670" s="22">
        <f>M1670/N1670</f>
        <v>2.0878371344171209</v>
      </c>
      <c r="P1670" s="27">
        <v>1648</v>
      </c>
      <c r="Q1670" s="32">
        <f>M1670/P1670</f>
        <v>161.52730582524271</v>
      </c>
      <c r="R1670" s="37" t="s">
        <v>3534</v>
      </c>
      <c r="S1670" s="42">
        <f>ABS(O2306-O1670)*100</f>
        <v>70.948034437074654</v>
      </c>
      <c r="T1670" t="s">
        <v>32</v>
      </c>
      <c r="V1670" s="7">
        <v>37125</v>
      </c>
      <c r="W1670" t="s">
        <v>33</v>
      </c>
      <c r="X1670" s="17" t="s">
        <v>34</v>
      </c>
      <c r="Z1670" t="s">
        <v>3329</v>
      </c>
      <c r="AA1670">
        <v>401</v>
      </c>
      <c r="AB1670">
        <v>53</v>
      </c>
    </row>
    <row r="1671" spans="1:28" x14ac:dyDescent="0.25">
      <c r="A1671" t="s">
        <v>3541</v>
      </c>
      <c r="B1671" t="s">
        <v>3542</v>
      </c>
      <c r="C1671" s="17">
        <v>44666</v>
      </c>
      <c r="D1671" s="7">
        <v>200000</v>
      </c>
      <c r="E1671" t="s">
        <v>29</v>
      </c>
      <c r="F1671" t="s">
        <v>30</v>
      </c>
      <c r="G1671" s="7">
        <v>200000</v>
      </c>
      <c r="H1671" s="7">
        <v>103080</v>
      </c>
      <c r="I1671" s="12">
        <f>H1671/G1671*100</f>
        <v>51.54</v>
      </c>
      <c r="J1671" s="12">
        <f t="shared" si="26"/>
        <v>1.8625863284002833</v>
      </c>
      <c r="K1671" s="7">
        <v>206165</v>
      </c>
      <c r="L1671" s="7">
        <v>43118</v>
      </c>
      <c r="M1671" s="7">
        <f>G1671-L1671</f>
        <v>156882</v>
      </c>
      <c r="N1671" s="7">
        <v>87190.90625</v>
      </c>
      <c r="O1671" s="22">
        <f>M1671/N1671</f>
        <v>1.799293145895017</v>
      </c>
      <c r="P1671" s="27">
        <v>1000</v>
      </c>
      <c r="Q1671" s="32">
        <f>M1671/P1671</f>
        <v>156.88200000000001</v>
      </c>
      <c r="R1671" s="37" t="s">
        <v>3534</v>
      </c>
      <c r="S1671" s="42">
        <f>ABS(O2306-O1671)*100</f>
        <v>42.093635584864252</v>
      </c>
      <c r="T1671" t="s">
        <v>74</v>
      </c>
      <c r="V1671" s="7">
        <v>37125</v>
      </c>
      <c r="W1671" t="s">
        <v>33</v>
      </c>
      <c r="X1671" s="17" t="s">
        <v>34</v>
      </c>
      <c r="Z1671" t="s">
        <v>3329</v>
      </c>
      <c r="AA1671">
        <v>401</v>
      </c>
      <c r="AB1671">
        <v>50</v>
      </c>
    </row>
    <row r="1672" spans="1:28" x14ac:dyDescent="0.25">
      <c r="A1672" t="s">
        <v>3543</v>
      </c>
      <c r="B1672" t="s">
        <v>3544</v>
      </c>
      <c r="C1672" s="17">
        <v>44397</v>
      </c>
      <c r="D1672" s="7">
        <v>245000</v>
      </c>
      <c r="E1672" t="s">
        <v>29</v>
      </c>
      <c r="F1672" t="s">
        <v>30</v>
      </c>
      <c r="G1672" s="7">
        <v>245000</v>
      </c>
      <c r="H1672" s="7">
        <v>132750</v>
      </c>
      <c r="I1672" s="12">
        <f>H1672/G1672*100</f>
        <v>54.183673469387749</v>
      </c>
      <c r="J1672" s="12">
        <f t="shared" si="26"/>
        <v>4.506259797788033</v>
      </c>
      <c r="K1672" s="7">
        <v>265491</v>
      </c>
      <c r="L1672" s="7">
        <v>40400</v>
      </c>
      <c r="M1672" s="7">
        <f>G1672-L1672</f>
        <v>204600</v>
      </c>
      <c r="N1672" s="7">
        <v>120369.515625</v>
      </c>
      <c r="O1672" s="22">
        <f>M1672/N1672</f>
        <v>1.6997659161262411</v>
      </c>
      <c r="P1672" s="27">
        <v>1380</v>
      </c>
      <c r="Q1672" s="32">
        <f>M1672/P1672</f>
        <v>148.2608695652174</v>
      </c>
      <c r="R1672" s="37" t="s">
        <v>3534</v>
      </c>
      <c r="S1672" s="42">
        <f>ABS(O2306-O1672)*100</f>
        <v>32.140912607986664</v>
      </c>
      <c r="T1672" t="s">
        <v>74</v>
      </c>
      <c r="V1672" s="7">
        <v>37125</v>
      </c>
      <c r="W1672" t="s">
        <v>33</v>
      </c>
      <c r="X1672" s="17" t="s">
        <v>34</v>
      </c>
      <c r="Z1672" t="s">
        <v>3329</v>
      </c>
      <c r="AA1672">
        <v>401</v>
      </c>
      <c r="AB1672">
        <v>50</v>
      </c>
    </row>
    <row r="1673" spans="1:28" x14ac:dyDescent="0.25">
      <c r="A1673" t="s">
        <v>3545</v>
      </c>
      <c r="B1673" t="s">
        <v>3546</v>
      </c>
      <c r="C1673" s="17">
        <v>44449</v>
      </c>
      <c r="D1673" s="7">
        <v>265000</v>
      </c>
      <c r="E1673" t="s">
        <v>29</v>
      </c>
      <c r="F1673" t="s">
        <v>30</v>
      </c>
      <c r="G1673" s="7">
        <v>265000</v>
      </c>
      <c r="H1673" s="7">
        <v>141180</v>
      </c>
      <c r="I1673" s="12">
        <f>H1673/G1673*100</f>
        <v>53.275471698113208</v>
      </c>
      <c r="J1673" s="12">
        <f t="shared" si="26"/>
        <v>3.5980580265134918</v>
      </c>
      <c r="K1673" s="7">
        <v>282365</v>
      </c>
      <c r="L1673" s="7">
        <v>41356</v>
      </c>
      <c r="M1673" s="7">
        <f>G1673-L1673</f>
        <v>223644</v>
      </c>
      <c r="N1673" s="7">
        <v>128881.8203125</v>
      </c>
      <c r="O1673" s="22">
        <f>M1673/N1673</f>
        <v>1.7352641315720865</v>
      </c>
      <c r="P1673" s="27">
        <v>1409</v>
      </c>
      <c r="Q1673" s="32">
        <f>M1673/P1673</f>
        <v>158.72533711852378</v>
      </c>
      <c r="R1673" s="37" t="s">
        <v>3534</v>
      </c>
      <c r="S1673" s="42">
        <f>ABS(O2306-O1673)*100</f>
        <v>35.690734152571203</v>
      </c>
      <c r="T1673" t="s">
        <v>74</v>
      </c>
      <c r="V1673" s="7">
        <v>37125</v>
      </c>
      <c r="W1673" t="s">
        <v>33</v>
      </c>
      <c r="X1673" s="17" t="s">
        <v>34</v>
      </c>
      <c r="Z1673" t="s">
        <v>3329</v>
      </c>
      <c r="AA1673">
        <v>401</v>
      </c>
      <c r="AB1673">
        <v>56</v>
      </c>
    </row>
    <row r="1674" spans="1:28" x14ac:dyDescent="0.25">
      <c r="A1674" t="s">
        <v>3547</v>
      </c>
      <c r="B1674" t="s">
        <v>3548</v>
      </c>
      <c r="C1674" s="17">
        <v>44820</v>
      </c>
      <c r="D1674" s="7">
        <v>195000</v>
      </c>
      <c r="E1674" t="s">
        <v>29</v>
      </c>
      <c r="F1674" t="s">
        <v>30</v>
      </c>
      <c r="G1674" s="7">
        <v>195000</v>
      </c>
      <c r="H1674" s="7">
        <v>82810</v>
      </c>
      <c r="I1674" s="12">
        <f>H1674/G1674*100</f>
        <v>42.466666666666669</v>
      </c>
      <c r="J1674" s="12">
        <f t="shared" si="26"/>
        <v>7.2107470049330473</v>
      </c>
      <c r="K1674" s="7">
        <v>165613</v>
      </c>
      <c r="L1674" s="7">
        <v>42681</v>
      </c>
      <c r="M1674" s="7">
        <f>G1674-L1674</f>
        <v>152319</v>
      </c>
      <c r="N1674" s="7">
        <v>65739.0390625</v>
      </c>
      <c r="O1674" s="22">
        <f>M1674/N1674</f>
        <v>2.3170250458815795</v>
      </c>
      <c r="P1674" s="27">
        <v>946</v>
      </c>
      <c r="Q1674" s="32">
        <f>M1674/P1674</f>
        <v>161.01374207188161</v>
      </c>
      <c r="R1674" s="37" t="s">
        <v>3534</v>
      </c>
      <c r="S1674" s="42">
        <f>ABS(O2306-O1674)*100</f>
        <v>93.866825583520509</v>
      </c>
      <c r="T1674" t="s">
        <v>168</v>
      </c>
      <c r="V1674" s="7">
        <v>37125</v>
      </c>
      <c r="W1674" t="s">
        <v>33</v>
      </c>
      <c r="X1674" s="17" t="s">
        <v>34</v>
      </c>
      <c r="Z1674" t="s">
        <v>3329</v>
      </c>
      <c r="AA1674">
        <v>401</v>
      </c>
      <c r="AB1674">
        <v>47</v>
      </c>
    </row>
    <row r="1675" spans="1:28" x14ac:dyDescent="0.25">
      <c r="A1675" t="s">
        <v>3549</v>
      </c>
      <c r="B1675" t="s">
        <v>3550</v>
      </c>
      <c r="C1675" s="17">
        <v>44362</v>
      </c>
      <c r="D1675" s="7">
        <v>170000</v>
      </c>
      <c r="E1675" t="s">
        <v>29</v>
      </c>
      <c r="F1675" t="s">
        <v>30</v>
      </c>
      <c r="G1675" s="7">
        <v>170000</v>
      </c>
      <c r="H1675" s="7">
        <v>86080</v>
      </c>
      <c r="I1675" s="12">
        <f>H1675/G1675*100</f>
        <v>50.635294117647057</v>
      </c>
      <c r="J1675" s="12">
        <f t="shared" si="26"/>
        <v>0.95788044604734068</v>
      </c>
      <c r="K1675" s="7">
        <v>172156</v>
      </c>
      <c r="L1675" s="7">
        <v>39025</v>
      </c>
      <c r="M1675" s="7">
        <f>G1675-L1675</f>
        <v>130975</v>
      </c>
      <c r="N1675" s="7">
        <v>71193.046875</v>
      </c>
      <c r="O1675" s="22">
        <f>M1675/N1675</f>
        <v>1.8397161766368073</v>
      </c>
      <c r="P1675" s="27">
        <v>1248</v>
      </c>
      <c r="Q1675" s="32">
        <f>M1675/P1675</f>
        <v>104.94791666666667</v>
      </c>
      <c r="R1675" s="37" t="s">
        <v>3534</v>
      </c>
      <c r="S1675" s="42">
        <f>ABS(O2306-O1675)*100</f>
        <v>46.135938659043283</v>
      </c>
      <c r="T1675" t="s">
        <v>652</v>
      </c>
      <c r="V1675" s="7">
        <v>37125</v>
      </c>
      <c r="W1675" t="s">
        <v>33</v>
      </c>
      <c r="X1675" s="17" t="s">
        <v>34</v>
      </c>
      <c r="Z1675" t="s">
        <v>3329</v>
      </c>
      <c r="AA1675">
        <v>401</v>
      </c>
      <c r="AB1675">
        <v>45</v>
      </c>
    </row>
    <row r="1676" spans="1:28" x14ac:dyDescent="0.25">
      <c r="A1676" t="s">
        <v>3551</v>
      </c>
      <c r="B1676" t="s">
        <v>3552</v>
      </c>
      <c r="C1676" s="17">
        <v>44789</v>
      </c>
      <c r="D1676" s="7">
        <v>250000</v>
      </c>
      <c r="E1676" t="s">
        <v>29</v>
      </c>
      <c r="F1676" t="s">
        <v>30</v>
      </c>
      <c r="G1676" s="7">
        <v>250000</v>
      </c>
      <c r="H1676" s="7">
        <v>111310</v>
      </c>
      <c r="I1676" s="12">
        <f>H1676/G1676*100</f>
        <v>44.524000000000001</v>
      </c>
      <c r="J1676" s="12">
        <f t="shared" si="26"/>
        <v>5.153413671599715</v>
      </c>
      <c r="K1676" s="7">
        <v>222610</v>
      </c>
      <c r="L1676" s="7">
        <v>41636</v>
      </c>
      <c r="M1676" s="7">
        <f>G1676-L1676</f>
        <v>208364</v>
      </c>
      <c r="N1676" s="7">
        <v>90487</v>
      </c>
      <c r="O1676" s="22">
        <f>M1676/N1676</f>
        <v>2.3026954148109673</v>
      </c>
      <c r="P1676" s="27">
        <v>1215</v>
      </c>
      <c r="Q1676" s="32">
        <f>M1676/P1676</f>
        <v>171.49300411522634</v>
      </c>
      <c r="R1676" s="37" t="s">
        <v>3471</v>
      </c>
      <c r="S1676" s="42">
        <f>ABS(O2306-O1676)*100</f>
        <v>92.433862476459282</v>
      </c>
      <c r="T1676" t="s">
        <v>74</v>
      </c>
      <c r="V1676" s="7">
        <v>37125</v>
      </c>
      <c r="W1676" t="s">
        <v>33</v>
      </c>
      <c r="X1676" s="17" t="s">
        <v>34</v>
      </c>
      <c r="Z1676" t="s">
        <v>3329</v>
      </c>
      <c r="AA1676">
        <v>401</v>
      </c>
      <c r="AB1676">
        <v>50</v>
      </c>
    </row>
    <row r="1677" spans="1:28" x14ac:dyDescent="0.25">
      <c r="A1677" t="s">
        <v>3553</v>
      </c>
      <c r="B1677" t="s">
        <v>3554</v>
      </c>
      <c r="C1677" s="17">
        <v>44785</v>
      </c>
      <c r="D1677" s="7">
        <v>249900</v>
      </c>
      <c r="E1677" t="s">
        <v>29</v>
      </c>
      <c r="F1677" t="s">
        <v>30</v>
      </c>
      <c r="G1677" s="7">
        <v>249900</v>
      </c>
      <c r="H1677" s="7">
        <v>109780</v>
      </c>
      <c r="I1677" s="12">
        <f>H1677/G1677*100</f>
        <v>43.929571828731497</v>
      </c>
      <c r="J1677" s="12">
        <f t="shared" si="26"/>
        <v>5.747841842868219</v>
      </c>
      <c r="K1677" s="7">
        <v>219556</v>
      </c>
      <c r="L1677" s="7">
        <v>40652</v>
      </c>
      <c r="M1677" s="7">
        <f>G1677-L1677</f>
        <v>209248</v>
      </c>
      <c r="N1677" s="7">
        <v>89452</v>
      </c>
      <c r="O1677" s="22">
        <f>M1677/N1677</f>
        <v>2.3392210347448912</v>
      </c>
      <c r="P1677" s="27">
        <v>1215</v>
      </c>
      <c r="Q1677" s="32">
        <f>M1677/P1677</f>
        <v>172.22057613168724</v>
      </c>
      <c r="R1677" s="37" t="s">
        <v>3471</v>
      </c>
      <c r="S1677" s="42">
        <f>ABS(O2306-O1677)*100</f>
        <v>96.086424469851679</v>
      </c>
      <c r="T1677" t="s">
        <v>74</v>
      </c>
      <c r="V1677" s="7">
        <v>37125</v>
      </c>
      <c r="W1677" t="s">
        <v>33</v>
      </c>
      <c r="X1677" s="17" t="s">
        <v>34</v>
      </c>
      <c r="Z1677" t="s">
        <v>3329</v>
      </c>
      <c r="AA1677">
        <v>401</v>
      </c>
      <c r="AB1677">
        <v>50</v>
      </c>
    </row>
    <row r="1678" spans="1:28" x14ac:dyDescent="0.25">
      <c r="A1678" t="s">
        <v>3555</v>
      </c>
      <c r="B1678" t="s">
        <v>3556</v>
      </c>
      <c r="C1678" s="17">
        <v>44803</v>
      </c>
      <c r="D1678" s="7">
        <v>260000</v>
      </c>
      <c r="E1678" t="s">
        <v>29</v>
      </c>
      <c r="F1678" t="s">
        <v>30</v>
      </c>
      <c r="G1678" s="7">
        <v>260000</v>
      </c>
      <c r="H1678" s="7">
        <v>122130</v>
      </c>
      <c r="I1678" s="12">
        <f>H1678/G1678*100</f>
        <v>46.973076923076924</v>
      </c>
      <c r="J1678" s="12">
        <f t="shared" si="26"/>
        <v>2.7043367485227918</v>
      </c>
      <c r="K1678" s="7">
        <v>244267</v>
      </c>
      <c r="L1678" s="7">
        <v>41063</v>
      </c>
      <c r="M1678" s="7">
        <f>G1678-L1678</f>
        <v>218937</v>
      </c>
      <c r="N1678" s="7">
        <v>101602</v>
      </c>
      <c r="O1678" s="22">
        <f>M1678/N1678</f>
        <v>2.1548493139898821</v>
      </c>
      <c r="P1678" s="27">
        <v>1050</v>
      </c>
      <c r="Q1678" s="32">
        <f>M1678/P1678</f>
        <v>208.51142857142858</v>
      </c>
      <c r="R1678" s="37" t="s">
        <v>3471</v>
      </c>
      <c r="S1678" s="42">
        <f>ABS(O2306-O1678)*100</f>
        <v>77.649252394350768</v>
      </c>
      <c r="T1678" t="s">
        <v>74</v>
      </c>
      <c r="V1678" s="7">
        <v>37125</v>
      </c>
      <c r="W1678" t="s">
        <v>33</v>
      </c>
      <c r="X1678" s="17" t="s">
        <v>34</v>
      </c>
      <c r="Z1678" t="s">
        <v>3329</v>
      </c>
      <c r="AA1678">
        <v>401</v>
      </c>
      <c r="AB1678">
        <v>53</v>
      </c>
    </row>
    <row r="1679" spans="1:28" x14ac:dyDescent="0.25">
      <c r="A1679" t="s">
        <v>3557</v>
      </c>
      <c r="B1679" t="s">
        <v>3558</v>
      </c>
      <c r="C1679" s="17">
        <v>44935</v>
      </c>
      <c r="D1679" s="7">
        <v>113500</v>
      </c>
      <c r="E1679" t="s">
        <v>29</v>
      </c>
      <c r="F1679" t="s">
        <v>30</v>
      </c>
      <c r="G1679" s="7">
        <v>113500</v>
      </c>
      <c r="H1679" s="7">
        <v>50170</v>
      </c>
      <c r="I1679" s="12">
        <f>H1679/G1679*100</f>
        <v>44.202643171806166</v>
      </c>
      <c r="J1679" s="12">
        <f t="shared" si="26"/>
        <v>5.47477049979355</v>
      </c>
      <c r="K1679" s="7">
        <v>100331</v>
      </c>
      <c r="L1679" s="7">
        <v>26200</v>
      </c>
      <c r="M1679" s="7">
        <f>G1679-L1679</f>
        <v>87300</v>
      </c>
      <c r="N1679" s="7">
        <v>89314.4609375</v>
      </c>
      <c r="O1679" s="22">
        <f>M1679/N1679</f>
        <v>0.97744529926783452</v>
      </c>
      <c r="P1679" s="27">
        <v>840</v>
      </c>
      <c r="Q1679" s="32">
        <f>M1679/P1679</f>
        <v>103.92857142857143</v>
      </c>
      <c r="R1679" s="37" t="s">
        <v>3559</v>
      </c>
      <c r="S1679" s="42">
        <f>ABS(O2306-O1679)*100</f>
        <v>40.091149077853991</v>
      </c>
      <c r="T1679" t="s">
        <v>97</v>
      </c>
      <c r="V1679" s="7">
        <v>25000</v>
      </c>
      <c r="W1679" t="s">
        <v>33</v>
      </c>
      <c r="X1679" s="17" t="s">
        <v>34</v>
      </c>
      <c r="Z1679" t="s">
        <v>99</v>
      </c>
      <c r="AA1679">
        <v>407</v>
      </c>
      <c r="AB1679">
        <v>56</v>
      </c>
    </row>
    <row r="1680" spans="1:28" x14ac:dyDescent="0.25">
      <c r="A1680" t="s">
        <v>3560</v>
      </c>
      <c r="B1680" t="s">
        <v>3561</v>
      </c>
      <c r="C1680" s="17">
        <v>44998</v>
      </c>
      <c r="D1680" s="7">
        <v>115000</v>
      </c>
      <c r="E1680" t="s">
        <v>29</v>
      </c>
      <c r="F1680" t="s">
        <v>30</v>
      </c>
      <c r="G1680" s="7">
        <v>115000</v>
      </c>
      <c r="H1680" s="7">
        <v>56570</v>
      </c>
      <c r="I1680" s="12">
        <f>H1680/G1680*100</f>
        <v>49.19130434782609</v>
      </c>
      <c r="J1680" s="12">
        <f t="shared" si="26"/>
        <v>0.48610932377362559</v>
      </c>
      <c r="K1680" s="7">
        <v>113133</v>
      </c>
      <c r="L1680" s="7">
        <v>26200</v>
      </c>
      <c r="M1680" s="7">
        <f>G1680-L1680</f>
        <v>88800</v>
      </c>
      <c r="N1680" s="7">
        <v>104738.5546875</v>
      </c>
      <c r="O1680" s="22">
        <f>M1680/N1680</f>
        <v>0.847825332943971</v>
      </c>
      <c r="P1680" s="27">
        <v>1016</v>
      </c>
      <c r="Q1680" s="32">
        <f>M1680/P1680</f>
        <v>87.4015748031496</v>
      </c>
      <c r="R1680" s="37" t="s">
        <v>3559</v>
      </c>
      <c r="S1680" s="42">
        <f>ABS(O2306-O1680)*100</f>
        <v>53.053145710240344</v>
      </c>
      <c r="T1680" t="s">
        <v>97</v>
      </c>
      <c r="V1680" s="7">
        <v>25000</v>
      </c>
      <c r="W1680" t="s">
        <v>33</v>
      </c>
      <c r="X1680" s="17" t="s">
        <v>34</v>
      </c>
      <c r="Z1680" t="s">
        <v>99</v>
      </c>
      <c r="AA1680">
        <v>407</v>
      </c>
      <c r="AB1680">
        <v>56</v>
      </c>
    </row>
    <row r="1681" spans="1:28" x14ac:dyDescent="0.25">
      <c r="A1681" t="s">
        <v>3562</v>
      </c>
      <c r="B1681" t="s">
        <v>3563</v>
      </c>
      <c r="C1681" s="17">
        <v>44557</v>
      </c>
      <c r="D1681" s="7">
        <v>107000</v>
      </c>
      <c r="E1681" t="s">
        <v>29</v>
      </c>
      <c r="F1681" t="s">
        <v>30</v>
      </c>
      <c r="G1681" s="7">
        <v>107000</v>
      </c>
      <c r="H1681" s="7">
        <v>58960</v>
      </c>
      <c r="I1681" s="12">
        <f>H1681/G1681*100</f>
        <v>55.102803738317753</v>
      </c>
      <c r="J1681" s="12">
        <f t="shared" si="26"/>
        <v>5.4253900667180375</v>
      </c>
      <c r="K1681" s="7">
        <v>117913</v>
      </c>
      <c r="L1681" s="7">
        <v>26200</v>
      </c>
      <c r="M1681" s="7">
        <f>G1681-L1681</f>
        <v>80800</v>
      </c>
      <c r="N1681" s="7">
        <v>110497.59375</v>
      </c>
      <c r="O1681" s="22">
        <f>M1681/N1681</f>
        <v>0.73123764290116045</v>
      </c>
      <c r="P1681" s="27">
        <v>1108</v>
      </c>
      <c r="Q1681" s="32">
        <f>M1681/P1681</f>
        <v>72.924187725631768</v>
      </c>
      <c r="R1681" s="37" t="s">
        <v>3559</v>
      </c>
      <c r="S1681" s="42">
        <f>ABS(O2306-O1681)*100</f>
        <v>64.711914714521399</v>
      </c>
      <c r="T1681" t="s">
        <v>97</v>
      </c>
      <c r="V1681" s="7">
        <v>25000</v>
      </c>
      <c r="W1681" t="s">
        <v>33</v>
      </c>
      <c r="X1681" s="17" t="s">
        <v>34</v>
      </c>
      <c r="Z1681" t="s">
        <v>99</v>
      </c>
      <c r="AA1681">
        <v>407</v>
      </c>
      <c r="AB1681">
        <v>56</v>
      </c>
    </row>
    <row r="1682" spans="1:28" x14ac:dyDescent="0.25">
      <c r="A1682" t="s">
        <v>3564</v>
      </c>
      <c r="B1682" t="s">
        <v>3565</v>
      </c>
      <c r="C1682" s="17">
        <v>44645</v>
      </c>
      <c r="D1682" s="7">
        <v>149000</v>
      </c>
      <c r="E1682" t="s">
        <v>29</v>
      </c>
      <c r="F1682" t="s">
        <v>30</v>
      </c>
      <c r="G1682" s="7">
        <v>149000</v>
      </c>
      <c r="H1682" s="7">
        <v>80980</v>
      </c>
      <c r="I1682" s="12">
        <f>H1682/G1682*100</f>
        <v>54.348993288590606</v>
      </c>
      <c r="J1682" s="12">
        <f t="shared" si="26"/>
        <v>4.6715796169908899</v>
      </c>
      <c r="K1682" s="7">
        <v>161963</v>
      </c>
      <c r="L1682" s="7">
        <v>43382</v>
      </c>
      <c r="M1682" s="7">
        <f>G1682-L1682</f>
        <v>105618</v>
      </c>
      <c r="N1682" s="7">
        <v>56467.14453125</v>
      </c>
      <c r="O1682" s="22">
        <f>M1682/N1682</f>
        <v>1.8704328132184722</v>
      </c>
      <c r="P1682" s="27">
        <v>930</v>
      </c>
      <c r="Q1682" s="32">
        <f>M1682/P1682</f>
        <v>113.56774193548387</v>
      </c>
      <c r="R1682" s="37" t="s">
        <v>3566</v>
      </c>
      <c r="S1682" s="42">
        <f>ABS(O2306-O1682)*100</f>
        <v>49.207602317209776</v>
      </c>
      <c r="T1682" t="s">
        <v>168</v>
      </c>
      <c r="V1682" s="7">
        <v>37125</v>
      </c>
      <c r="W1682" t="s">
        <v>33</v>
      </c>
      <c r="X1682" s="17" t="s">
        <v>34</v>
      </c>
      <c r="Z1682" t="s">
        <v>3329</v>
      </c>
      <c r="AA1682">
        <v>401</v>
      </c>
      <c r="AB1682">
        <v>45</v>
      </c>
    </row>
    <row r="1683" spans="1:28" x14ac:dyDescent="0.25">
      <c r="A1683" t="s">
        <v>3567</v>
      </c>
      <c r="B1683" t="s">
        <v>3568</v>
      </c>
      <c r="C1683" s="17">
        <v>44708</v>
      </c>
      <c r="D1683" s="7">
        <v>265000</v>
      </c>
      <c r="E1683" t="s">
        <v>29</v>
      </c>
      <c r="F1683" t="s">
        <v>30</v>
      </c>
      <c r="G1683" s="7">
        <v>265000</v>
      </c>
      <c r="H1683" s="7">
        <v>125380</v>
      </c>
      <c r="I1683" s="12">
        <f>H1683/G1683*100</f>
        <v>47.31320754716981</v>
      </c>
      <c r="J1683" s="12">
        <f t="shared" si="26"/>
        <v>2.3642061244299057</v>
      </c>
      <c r="K1683" s="7">
        <v>250751</v>
      </c>
      <c r="L1683" s="7">
        <v>38085</v>
      </c>
      <c r="M1683" s="7">
        <f>G1683-L1683</f>
        <v>226915</v>
      </c>
      <c r="N1683" s="7">
        <v>156372.0625</v>
      </c>
      <c r="O1683" s="22">
        <f>M1683/N1683</f>
        <v>1.4511223831942486</v>
      </c>
      <c r="P1683" s="27">
        <v>1176</v>
      </c>
      <c r="Q1683" s="32">
        <f>M1683/P1683</f>
        <v>192.95493197278913</v>
      </c>
      <c r="R1683" s="37" t="s">
        <v>3569</v>
      </c>
      <c r="S1683" s="42">
        <f>ABS(O2306-O1683)*100</f>
        <v>7.2765593147874119</v>
      </c>
      <c r="T1683" t="s">
        <v>3570</v>
      </c>
      <c r="V1683" s="7">
        <v>37125</v>
      </c>
      <c r="W1683" t="s">
        <v>33</v>
      </c>
      <c r="X1683" s="17" t="s">
        <v>34</v>
      </c>
      <c r="Z1683" t="s">
        <v>3329</v>
      </c>
      <c r="AA1683">
        <v>401</v>
      </c>
      <c r="AB1683">
        <v>71</v>
      </c>
    </row>
    <row r="1684" spans="1:28" x14ac:dyDescent="0.25">
      <c r="A1684" t="s">
        <v>3571</v>
      </c>
      <c r="B1684" t="s">
        <v>3572</v>
      </c>
      <c r="C1684" s="17">
        <v>44370</v>
      </c>
      <c r="D1684" s="7">
        <v>131700</v>
      </c>
      <c r="E1684" t="s">
        <v>29</v>
      </c>
      <c r="F1684" t="s">
        <v>30</v>
      </c>
      <c r="G1684" s="7">
        <v>131700</v>
      </c>
      <c r="H1684" s="7">
        <v>64830</v>
      </c>
      <c r="I1684" s="12">
        <f>H1684/G1684*100</f>
        <v>49.2255125284738</v>
      </c>
      <c r="J1684" s="12">
        <f t="shared" si="26"/>
        <v>0.45190114312591589</v>
      </c>
      <c r="K1684" s="7">
        <v>129666</v>
      </c>
      <c r="L1684" s="7">
        <v>38209</v>
      </c>
      <c r="M1684" s="7">
        <f>G1684-L1684</f>
        <v>93491</v>
      </c>
      <c r="N1684" s="7">
        <v>43550.953125</v>
      </c>
      <c r="O1684" s="22">
        <f>M1684/N1684</f>
        <v>2.1467038788258437</v>
      </c>
      <c r="P1684" s="27">
        <v>688</v>
      </c>
      <c r="Q1684" s="32">
        <f>M1684/P1684</f>
        <v>135.88808139534885</v>
      </c>
      <c r="R1684" s="37" t="s">
        <v>3566</v>
      </c>
      <c r="S1684" s="42">
        <f>ABS(O2306-O1684)*100</f>
        <v>76.834708877946923</v>
      </c>
      <c r="T1684" t="s">
        <v>168</v>
      </c>
      <c r="V1684" s="7">
        <v>37125</v>
      </c>
      <c r="W1684" t="s">
        <v>33</v>
      </c>
      <c r="X1684" s="17" t="s">
        <v>34</v>
      </c>
      <c r="Z1684" t="s">
        <v>3329</v>
      </c>
      <c r="AA1684">
        <v>401</v>
      </c>
      <c r="AB1684">
        <v>41</v>
      </c>
    </row>
    <row r="1685" spans="1:28" x14ac:dyDescent="0.25">
      <c r="A1685" t="s">
        <v>3573</v>
      </c>
      <c r="B1685" t="s">
        <v>3574</v>
      </c>
      <c r="C1685" s="17">
        <v>44349</v>
      </c>
      <c r="D1685" s="7">
        <v>110000</v>
      </c>
      <c r="E1685" t="s">
        <v>29</v>
      </c>
      <c r="F1685" t="s">
        <v>30</v>
      </c>
      <c r="G1685" s="7">
        <v>110000</v>
      </c>
      <c r="H1685" s="7">
        <v>99130</v>
      </c>
      <c r="I1685" s="12">
        <f>H1685/G1685*100</f>
        <v>90.118181818181824</v>
      </c>
      <c r="J1685" s="12">
        <f t="shared" si="26"/>
        <v>40.440768146582108</v>
      </c>
      <c r="K1685" s="7">
        <v>198258</v>
      </c>
      <c r="L1685" s="7">
        <v>40151</v>
      </c>
      <c r="M1685" s="7">
        <f>G1685-L1685</f>
        <v>69849</v>
      </c>
      <c r="N1685" s="7">
        <v>75289.046875</v>
      </c>
      <c r="O1685" s="22">
        <f>M1685/N1685</f>
        <v>0.92774451130943469</v>
      </c>
      <c r="P1685" s="27">
        <v>1152</v>
      </c>
      <c r="Q1685" s="32">
        <f>M1685/P1685</f>
        <v>60.6328125</v>
      </c>
      <c r="R1685" s="37" t="s">
        <v>3566</v>
      </c>
      <c r="S1685" s="42">
        <f>ABS(O2306-O1685)*100</f>
        <v>45.06122787369398</v>
      </c>
      <c r="T1685" t="s">
        <v>168</v>
      </c>
      <c r="V1685" s="7">
        <v>37125</v>
      </c>
      <c r="W1685" t="s">
        <v>33</v>
      </c>
      <c r="X1685" s="17" t="s">
        <v>34</v>
      </c>
      <c r="Z1685" t="s">
        <v>3329</v>
      </c>
      <c r="AA1685">
        <v>401</v>
      </c>
      <c r="AB1685">
        <v>45</v>
      </c>
    </row>
    <row r="1686" spans="1:28" x14ac:dyDescent="0.25">
      <c r="A1686" t="s">
        <v>3575</v>
      </c>
      <c r="B1686" t="s">
        <v>3576</v>
      </c>
      <c r="C1686" s="17">
        <v>44452</v>
      </c>
      <c r="D1686" s="7">
        <v>185000</v>
      </c>
      <c r="E1686" t="s">
        <v>29</v>
      </c>
      <c r="F1686" t="s">
        <v>30</v>
      </c>
      <c r="G1686" s="7">
        <v>185000</v>
      </c>
      <c r="H1686" s="7">
        <v>96950</v>
      </c>
      <c r="I1686" s="12">
        <f>H1686/G1686*100</f>
        <v>52.405405405405403</v>
      </c>
      <c r="J1686" s="12">
        <f t="shared" si="26"/>
        <v>2.7279917338056876</v>
      </c>
      <c r="K1686" s="7">
        <v>193907</v>
      </c>
      <c r="L1686" s="7">
        <v>38085</v>
      </c>
      <c r="M1686" s="7">
        <f>G1686-L1686</f>
        <v>146915</v>
      </c>
      <c r="N1686" s="7">
        <v>74200.953125</v>
      </c>
      <c r="O1686" s="22">
        <f>M1686/N1686</f>
        <v>1.9799610896170681</v>
      </c>
      <c r="P1686" s="27">
        <v>1062</v>
      </c>
      <c r="Q1686" s="32">
        <f>M1686/P1686</f>
        <v>138.33804143126176</v>
      </c>
      <c r="R1686" s="37" t="s">
        <v>3566</v>
      </c>
      <c r="S1686" s="42">
        <f>ABS(O2306-O1686)*100</f>
        <v>60.160429957069361</v>
      </c>
      <c r="T1686" t="s">
        <v>168</v>
      </c>
      <c r="V1686" s="7">
        <v>37125</v>
      </c>
      <c r="W1686" t="s">
        <v>33</v>
      </c>
      <c r="X1686" s="17" t="s">
        <v>34</v>
      </c>
      <c r="Z1686" t="s">
        <v>3329</v>
      </c>
      <c r="AA1686">
        <v>401</v>
      </c>
      <c r="AB1686">
        <v>45</v>
      </c>
    </row>
    <row r="1687" spans="1:28" x14ac:dyDescent="0.25">
      <c r="A1687" t="s">
        <v>3577</v>
      </c>
      <c r="B1687" t="s">
        <v>3578</v>
      </c>
      <c r="C1687" s="17">
        <v>44376</v>
      </c>
      <c r="D1687" s="7">
        <v>238000</v>
      </c>
      <c r="E1687" t="s">
        <v>29</v>
      </c>
      <c r="F1687" t="s">
        <v>30</v>
      </c>
      <c r="G1687" s="7">
        <v>238000</v>
      </c>
      <c r="H1687" s="7">
        <v>129260</v>
      </c>
      <c r="I1687" s="12">
        <f>H1687/G1687*100</f>
        <v>54.310924369747902</v>
      </c>
      <c r="J1687" s="12">
        <f t="shared" si="26"/>
        <v>4.6335106981481857</v>
      </c>
      <c r="K1687" s="7">
        <v>258519</v>
      </c>
      <c r="L1687" s="7">
        <v>40164</v>
      </c>
      <c r="M1687" s="7">
        <f>G1687-L1687</f>
        <v>197836</v>
      </c>
      <c r="N1687" s="7">
        <v>160555.140625</v>
      </c>
      <c r="O1687" s="22">
        <f>M1687/N1687</f>
        <v>1.232199724218578</v>
      </c>
      <c r="P1687" s="27">
        <v>1113</v>
      </c>
      <c r="Q1687" s="32">
        <f>M1687/P1687</f>
        <v>177.75022461814913</v>
      </c>
      <c r="R1687" s="37" t="s">
        <v>3569</v>
      </c>
      <c r="S1687" s="42">
        <f>ABS(O2306-O1687)*100</f>
        <v>14.615706582779641</v>
      </c>
      <c r="T1687" t="s">
        <v>74</v>
      </c>
      <c r="V1687" s="7">
        <v>37125</v>
      </c>
      <c r="W1687" t="s">
        <v>33</v>
      </c>
      <c r="X1687" s="17" t="s">
        <v>34</v>
      </c>
      <c r="Z1687" t="s">
        <v>3329</v>
      </c>
      <c r="AA1687">
        <v>401</v>
      </c>
      <c r="AB1687">
        <v>67</v>
      </c>
    </row>
    <row r="1688" spans="1:28" x14ac:dyDescent="0.25">
      <c r="A1688" t="s">
        <v>3579</v>
      </c>
      <c r="B1688" t="s">
        <v>3580</v>
      </c>
      <c r="C1688" s="17">
        <v>44337</v>
      </c>
      <c r="D1688" s="7">
        <v>275000</v>
      </c>
      <c r="E1688" t="s">
        <v>29</v>
      </c>
      <c r="F1688" t="s">
        <v>30</v>
      </c>
      <c r="G1688" s="7">
        <v>275000</v>
      </c>
      <c r="H1688" s="7">
        <v>124610</v>
      </c>
      <c r="I1688" s="12">
        <f>H1688/G1688*100</f>
        <v>45.312727272727273</v>
      </c>
      <c r="J1688" s="12">
        <f t="shared" si="26"/>
        <v>4.3646863988724434</v>
      </c>
      <c r="K1688" s="7">
        <v>249225</v>
      </c>
      <c r="L1688" s="7">
        <v>38085</v>
      </c>
      <c r="M1688" s="7">
        <f>G1688-L1688</f>
        <v>236915</v>
      </c>
      <c r="N1688" s="7">
        <v>100542.859375</v>
      </c>
      <c r="O1688" s="22">
        <f>M1688/N1688</f>
        <v>2.3563582881243277</v>
      </c>
      <c r="P1688" s="27">
        <v>1506</v>
      </c>
      <c r="Q1688" s="32">
        <f>M1688/P1688</f>
        <v>157.31407702523239</v>
      </c>
      <c r="R1688" s="37" t="s">
        <v>3566</v>
      </c>
      <c r="S1688" s="42">
        <f>ABS(O2306-O1688)*100</f>
        <v>97.800149807795322</v>
      </c>
      <c r="T1688" t="s">
        <v>168</v>
      </c>
      <c r="V1688" s="7">
        <v>37125</v>
      </c>
      <c r="W1688" t="s">
        <v>33</v>
      </c>
      <c r="X1688" s="17" t="s">
        <v>34</v>
      </c>
      <c r="Z1688" t="s">
        <v>3329</v>
      </c>
      <c r="AA1688">
        <v>401</v>
      </c>
      <c r="AB1688">
        <v>45</v>
      </c>
    </row>
    <row r="1689" spans="1:28" x14ac:dyDescent="0.25">
      <c r="A1689" t="s">
        <v>3581</v>
      </c>
      <c r="B1689" t="s">
        <v>3582</v>
      </c>
      <c r="C1689" s="17">
        <v>44643</v>
      </c>
      <c r="D1689" s="7">
        <v>245000</v>
      </c>
      <c r="E1689" t="s">
        <v>29</v>
      </c>
      <c r="F1689" t="s">
        <v>30</v>
      </c>
      <c r="G1689" s="7">
        <v>245000</v>
      </c>
      <c r="H1689" s="7">
        <v>108580</v>
      </c>
      <c r="I1689" s="12">
        <f>H1689/G1689*100</f>
        <v>44.318367346938778</v>
      </c>
      <c r="J1689" s="12">
        <f t="shared" si="26"/>
        <v>5.3590463246609374</v>
      </c>
      <c r="K1689" s="7">
        <v>217167</v>
      </c>
      <c r="L1689" s="7">
        <v>39511</v>
      </c>
      <c r="M1689" s="7">
        <f>G1689-L1689</f>
        <v>205489</v>
      </c>
      <c r="N1689" s="7">
        <v>88828</v>
      </c>
      <c r="O1689" s="22">
        <f>M1689/N1689</f>
        <v>2.3133358850812806</v>
      </c>
      <c r="P1689" s="27">
        <v>1215</v>
      </c>
      <c r="Q1689" s="32">
        <f>M1689/P1689</f>
        <v>169.12674897119342</v>
      </c>
      <c r="R1689" s="37" t="s">
        <v>3471</v>
      </c>
      <c r="S1689" s="42">
        <f>ABS(O2306-O1689)*100</f>
        <v>93.497909503490618</v>
      </c>
      <c r="T1689" t="s">
        <v>74</v>
      </c>
      <c r="V1689" s="7">
        <v>37125</v>
      </c>
      <c r="W1689" t="s">
        <v>33</v>
      </c>
      <c r="X1689" s="17" t="s">
        <v>34</v>
      </c>
      <c r="Z1689" t="s">
        <v>3329</v>
      </c>
      <c r="AA1689">
        <v>401</v>
      </c>
      <c r="AB1689">
        <v>50</v>
      </c>
    </row>
    <row r="1690" spans="1:28" x14ac:dyDescent="0.25">
      <c r="A1690" t="s">
        <v>3583</v>
      </c>
      <c r="B1690" t="s">
        <v>3584</v>
      </c>
      <c r="C1690" s="17">
        <v>44510</v>
      </c>
      <c r="D1690" s="7">
        <v>175500</v>
      </c>
      <c r="E1690" t="s">
        <v>29</v>
      </c>
      <c r="F1690" t="s">
        <v>30</v>
      </c>
      <c r="G1690" s="7">
        <v>175500</v>
      </c>
      <c r="H1690" s="7">
        <v>89090</v>
      </c>
      <c r="I1690" s="12">
        <f>H1690/G1690*100</f>
        <v>50.763532763532758</v>
      </c>
      <c r="J1690" s="12">
        <f t="shared" si="26"/>
        <v>1.0861190919330426</v>
      </c>
      <c r="K1690" s="7">
        <v>178178</v>
      </c>
      <c r="L1690" s="7">
        <v>40438</v>
      </c>
      <c r="M1690" s="7">
        <f>G1690-L1690</f>
        <v>135062</v>
      </c>
      <c r="N1690" s="7">
        <v>68870</v>
      </c>
      <c r="O1690" s="22">
        <f>M1690/N1690</f>
        <v>1.961115144475098</v>
      </c>
      <c r="P1690" s="27">
        <v>918</v>
      </c>
      <c r="Q1690" s="32">
        <f>M1690/P1690</f>
        <v>147.12636165577342</v>
      </c>
      <c r="R1690" s="37" t="s">
        <v>3471</v>
      </c>
      <c r="S1690" s="42">
        <f>ABS(O2306-O1690)*100</f>
        <v>58.275835442872356</v>
      </c>
      <c r="T1690" t="s">
        <v>74</v>
      </c>
      <c r="V1690" s="7">
        <v>37125</v>
      </c>
      <c r="W1690" t="s">
        <v>33</v>
      </c>
      <c r="X1690" s="17" t="s">
        <v>34</v>
      </c>
      <c r="Z1690" t="s">
        <v>3329</v>
      </c>
      <c r="AA1690">
        <v>401</v>
      </c>
      <c r="AB1690">
        <v>50</v>
      </c>
    </row>
    <row r="1691" spans="1:28" x14ac:dyDescent="0.25">
      <c r="A1691" t="s">
        <v>3585</v>
      </c>
      <c r="B1691" t="s">
        <v>3586</v>
      </c>
      <c r="C1691" s="17">
        <v>44760</v>
      </c>
      <c r="D1691" s="7">
        <v>260300</v>
      </c>
      <c r="E1691" t="s">
        <v>29</v>
      </c>
      <c r="F1691" t="s">
        <v>30</v>
      </c>
      <c r="G1691" s="7">
        <v>260300</v>
      </c>
      <c r="H1691" s="7">
        <v>131630</v>
      </c>
      <c r="I1691" s="12">
        <f>H1691/G1691*100</f>
        <v>50.568574721475223</v>
      </c>
      <c r="J1691" s="12">
        <f t="shared" si="26"/>
        <v>0.89116104987550671</v>
      </c>
      <c r="K1691" s="7">
        <v>263251</v>
      </c>
      <c r="L1691" s="7">
        <v>45747</v>
      </c>
      <c r="M1691" s="7">
        <f>G1691-L1691</f>
        <v>214553</v>
      </c>
      <c r="N1691" s="7">
        <v>108752</v>
      </c>
      <c r="O1691" s="22">
        <f>M1691/N1691</f>
        <v>1.9728648668530233</v>
      </c>
      <c r="P1691" s="27">
        <v>1374</v>
      </c>
      <c r="Q1691" s="32">
        <f>M1691/P1691</f>
        <v>156.15211062590976</v>
      </c>
      <c r="R1691" s="37" t="s">
        <v>3471</v>
      </c>
      <c r="S1691" s="42">
        <f>ABS(O2306-O1691)*100</f>
        <v>59.450807680664887</v>
      </c>
      <c r="T1691" t="s">
        <v>32</v>
      </c>
      <c r="V1691" s="7">
        <v>37125</v>
      </c>
      <c r="W1691" t="s">
        <v>33</v>
      </c>
      <c r="X1691" s="17" t="s">
        <v>34</v>
      </c>
      <c r="Z1691" t="s">
        <v>3329</v>
      </c>
      <c r="AA1691">
        <v>401</v>
      </c>
      <c r="AB1691">
        <v>50</v>
      </c>
    </row>
    <row r="1692" spans="1:28" x14ac:dyDescent="0.25">
      <c r="A1692" t="s">
        <v>3587</v>
      </c>
      <c r="B1692" t="s">
        <v>3588</v>
      </c>
      <c r="C1692" s="17">
        <v>44490</v>
      </c>
      <c r="D1692" s="7">
        <v>268600</v>
      </c>
      <c r="E1692" t="s">
        <v>29</v>
      </c>
      <c r="F1692" t="s">
        <v>30</v>
      </c>
      <c r="G1692" s="7">
        <v>268600</v>
      </c>
      <c r="H1692" s="7">
        <v>123640</v>
      </c>
      <c r="I1692" s="12">
        <f>H1692/G1692*100</f>
        <v>46.031273268801193</v>
      </c>
      <c r="J1692" s="12">
        <f t="shared" si="26"/>
        <v>3.6461404027985225</v>
      </c>
      <c r="K1692" s="7">
        <v>247273</v>
      </c>
      <c r="L1692" s="7">
        <v>46891</v>
      </c>
      <c r="M1692" s="7">
        <f>G1692-L1692</f>
        <v>221709</v>
      </c>
      <c r="N1692" s="7">
        <v>100191</v>
      </c>
      <c r="O1692" s="22">
        <f>M1692/N1692</f>
        <v>2.212863430847082</v>
      </c>
      <c r="P1692" s="27">
        <v>1326</v>
      </c>
      <c r="Q1692" s="32">
        <f>M1692/P1692</f>
        <v>167.20135746606334</v>
      </c>
      <c r="R1692" s="37" t="s">
        <v>3471</v>
      </c>
      <c r="S1692" s="42">
        <f>ABS(O2306-O1692)*100</f>
        <v>83.450664080070752</v>
      </c>
      <c r="T1692" t="s">
        <v>32</v>
      </c>
      <c r="V1692" s="7">
        <v>37125</v>
      </c>
      <c r="W1692" t="s">
        <v>33</v>
      </c>
      <c r="X1692" s="17" t="s">
        <v>34</v>
      </c>
      <c r="Z1692" t="s">
        <v>3329</v>
      </c>
      <c r="AA1692">
        <v>401</v>
      </c>
      <c r="AB1692">
        <v>50</v>
      </c>
    </row>
    <row r="1693" spans="1:28" x14ac:dyDescent="0.25">
      <c r="A1693" t="s">
        <v>3589</v>
      </c>
      <c r="B1693" t="s">
        <v>3590</v>
      </c>
      <c r="C1693" s="17">
        <v>44491</v>
      </c>
      <c r="D1693" s="7">
        <v>183500</v>
      </c>
      <c r="E1693" t="s">
        <v>29</v>
      </c>
      <c r="F1693" t="s">
        <v>30</v>
      </c>
      <c r="G1693" s="7">
        <v>183500</v>
      </c>
      <c r="H1693" s="7">
        <v>123580</v>
      </c>
      <c r="I1693" s="12">
        <f>H1693/G1693*100</f>
        <v>67.346049046321525</v>
      </c>
      <c r="J1693" s="12">
        <f t="shared" si="26"/>
        <v>17.668635374721809</v>
      </c>
      <c r="K1693" s="7">
        <v>247158</v>
      </c>
      <c r="L1693" s="7">
        <v>40366</v>
      </c>
      <c r="M1693" s="7">
        <f>G1693-L1693</f>
        <v>143134</v>
      </c>
      <c r="N1693" s="7">
        <v>103396</v>
      </c>
      <c r="O1693" s="22">
        <f>M1693/N1693</f>
        <v>1.3843282138574027</v>
      </c>
      <c r="P1693" s="27">
        <v>1326</v>
      </c>
      <c r="Q1693" s="32">
        <f>M1693/P1693</f>
        <v>107.94419306184012</v>
      </c>
      <c r="R1693" s="37" t="s">
        <v>3471</v>
      </c>
      <c r="S1693" s="42">
        <f>ABS(O2306-O1693)*100</f>
        <v>0.59714238110282203</v>
      </c>
      <c r="T1693" t="s">
        <v>32</v>
      </c>
      <c r="V1693" s="7">
        <v>37125</v>
      </c>
      <c r="W1693" t="s">
        <v>33</v>
      </c>
      <c r="X1693" s="17" t="s">
        <v>34</v>
      </c>
      <c r="Z1693" t="s">
        <v>3329</v>
      </c>
      <c r="AA1693">
        <v>401</v>
      </c>
      <c r="AB1693">
        <v>50</v>
      </c>
    </row>
    <row r="1694" spans="1:28" x14ac:dyDescent="0.25">
      <c r="A1694" t="s">
        <v>3589</v>
      </c>
      <c r="B1694" t="s">
        <v>3590</v>
      </c>
      <c r="C1694" s="17">
        <v>44783</v>
      </c>
      <c r="D1694" s="7">
        <v>265000</v>
      </c>
      <c r="E1694" t="s">
        <v>29</v>
      </c>
      <c r="F1694" t="s">
        <v>30</v>
      </c>
      <c r="G1694" s="7">
        <v>265000</v>
      </c>
      <c r="H1694" s="7">
        <v>123580</v>
      </c>
      <c r="I1694" s="12">
        <f>H1694/G1694*100</f>
        <v>46.633962264150938</v>
      </c>
      <c r="J1694" s="12">
        <f t="shared" si="26"/>
        <v>3.043451407448778</v>
      </c>
      <c r="K1694" s="7">
        <v>247158</v>
      </c>
      <c r="L1694" s="7">
        <v>40366</v>
      </c>
      <c r="M1694" s="7">
        <f>G1694-L1694</f>
        <v>224634</v>
      </c>
      <c r="N1694" s="7">
        <v>103396</v>
      </c>
      <c r="O1694" s="22">
        <f>M1694/N1694</f>
        <v>2.1725598669194168</v>
      </c>
      <c r="P1694" s="27">
        <v>1326</v>
      </c>
      <c r="Q1694" s="32">
        <f>M1694/P1694</f>
        <v>169.40723981900453</v>
      </c>
      <c r="R1694" s="37" t="s">
        <v>3471</v>
      </c>
      <c r="S1694" s="42">
        <f>ABS(O2306-O1694)*100</f>
        <v>79.420307687304231</v>
      </c>
      <c r="T1694" t="s">
        <v>32</v>
      </c>
      <c r="V1694" s="7">
        <v>37125</v>
      </c>
      <c r="W1694" t="s">
        <v>33</v>
      </c>
      <c r="X1694" s="17" t="s">
        <v>34</v>
      </c>
      <c r="Z1694" t="s">
        <v>3329</v>
      </c>
      <c r="AA1694">
        <v>401</v>
      </c>
      <c r="AB1694">
        <v>50</v>
      </c>
    </row>
    <row r="1695" spans="1:28" x14ac:dyDescent="0.25">
      <c r="A1695" t="s">
        <v>3591</v>
      </c>
      <c r="B1695" t="s">
        <v>3592</v>
      </c>
      <c r="C1695" s="17">
        <v>44426</v>
      </c>
      <c r="D1695" s="7">
        <v>270000</v>
      </c>
      <c r="E1695" t="s">
        <v>29</v>
      </c>
      <c r="F1695" t="s">
        <v>30</v>
      </c>
      <c r="G1695" s="7">
        <v>270000</v>
      </c>
      <c r="H1695" s="7">
        <v>144470</v>
      </c>
      <c r="I1695" s="12">
        <f>H1695/G1695*100</f>
        <v>53.507407407407406</v>
      </c>
      <c r="J1695" s="12">
        <f t="shared" si="26"/>
        <v>3.8299937358076903</v>
      </c>
      <c r="K1695" s="7">
        <v>288944</v>
      </c>
      <c r="L1695" s="7">
        <v>42908</v>
      </c>
      <c r="M1695" s="7">
        <f>G1695-L1695</f>
        <v>227092</v>
      </c>
      <c r="N1695" s="7">
        <v>123018</v>
      </c>
      <c r="O1695" s="22">
        <f>M1695/N1695</f>
        <v>1.8460062755043978</v>
      </c>
      <c r="P1695" s="27">
        <v>1610</v>
      </c>
      <c r="Q1695" s="32">
        <f>M1695/P1695</f>
        <v>141.05093167701864</v>
      </c>
      <c r="R1695" s="37" t="s">
        <v>3471</v>
      </c>
      <c r="S1695" s="42">
        <f>ABS(O2306-O1695)*100</f>
        <v>46.764948545802334</v>
      </c>
      <c r="T1695" t="s">
        <v>32</v>
      </c>
      <c r="V1695" s="7">
        <v>37125</v>
      </c>
      <c r="W1695" t="s">
        <v>33</v>
      </c>
      <c r="X1695" s="17" t="s">
        <v>34</v>
      </c>
      <c r="Z1695" t="s">
        <v>3329</v>
      </c>
      <c r="AA1695">
        <v>401</v>
      </c>
      <c r="AB1695">
        <v>50</v>
      </c>
    </row>
    <row r="1696" spans="1:28" x14ac:dyDescent="0.25">
      <c r="A1696" t="s">
        <v>3593</v>
      </c>
      <c r="B1696" t="s">
        <v>3594</v>
      </c>
      <c r="C1696" s="17">
        <v>44797</v>
      </c>
      <c r="D1696" s="7">
        <v>267000</v>
      </c>
      <c r="E1696" t="s">
        <v>29</v>
      </c>
      <c r="F1696" t="s">
        <v>30</v>
      </c>
      <c r="G1696" s="7">
        <v>267000</v>
      </c>
      <c r="H1696" s="7">
        <v>134520</v>
      </c>
      <c r="I1696" s="12">
        <f>H1696/G1696*100</f>
        <v>50.382022471910112</v>
      </c>
      <c r="J1696" s="12">
        <f t="shared" si="26"/>
        <v>0.70460880031039608</v>
      </c>
      <c r="K1696" s="7">
        <v>269042</v>
      </c>
      <c r="L1696" s="7">
        <v>55526</v>
      </c>
      <c r="M1696" s="7">
        <f>G1696-L1696</f>
        <v>211474</v>
      </c>
      <c r="N1696" s="7">
        <v>106758</v>
      </c>
      <c r="O1696" s="22">
        <f>M1696/N1696</f>
        <v>1.9808726278124356</v>
      </c>
      <c r="P1696" s="27">
        <v>1050</v>
      </c>
      <c r="Q1696" s="32">
        <f>M1696/P1696</f>
        <v>201.40380952380951</v>
      </c>
      <c r="R1696" s="37" t="s">
        <v>3471</v>
      </c>
      <c r="S1696" s="42">
        <f>ABS(O2306-O1696)*100</f>
        <v>60.251583776606111</v>
      </c>
      <c r="T1696" t="s">
        <v>74</v>
      </c>
      <c r="V1696" s="7">
        <v>37125</v>
      </c>
      <c r="W1696" t="s">
        <v>33</v>
      </c>
      <c r="X1696" s="17" t="s">
        <v>34</v>
      </c>
      <c r="Z1696" t="s">
        <v>3329</v>
      </c>
      <c r="AA1696">
        <v>401</v>
      </c>
      <c r="AB1696">
        <v>50</v>
      </c>
    </row>
    <row r="1697" spans="1:28" x14ac:dyDescent="0.25">
      <c r="A1697" t="s">
        <v>3595</v>
      </c>
      <c r="B1697" t="s">
        <v>3596</v>
      </c>
      <c r="C1697" s="17">
        <v>45006</v>
      </c>
      <c r="D1697" s="7">
        <v>275000</v>
      </c>
      <c r="E1697" t="s">
        <v>29</v>
      </c>
      <c r="F1697" t="s">
        <v>30</v>
      </c>
      <c r="G1697" s="7">
        <v>275000</v>
      </c>
      <c r="H1697" s="7">
        <v>123800</v>
      </c>
      <c r="I1697" s="12">
        <f>H1697/G1697*100</f>
        <v>45.018181818181816</v>
      </c>
      <c r="J1697" s="12">
        <f t="shared" si="26"/>
        <v>4.6592318534179</v>
      </c>
      <c r="K1697" s="7">
        <v>247605</v>
      </c>
      <c r="L1697" s="7">
        <v>43361</v>
      </c>
      <c r="M1697" s="7">
        <f>G1697-L1697</f>
        <v>231639</v>
      </c>
      <c r="N1697" s="7">
        <v>102122</v>
      </c>
      <c r="O1697" s="22">
        <f>M1697/N1697</f>
        <v>2.2682575742739077</v>
      </c>
      <c r="P1697" s="27">
        <v>1310</v>
      </c>
      <c r="Q1697" s="32">
        <f>M1697/P1697</f>
        <v>176.82366412213742</v>
      </c>
      <c r="R1697" s="37" t="s">
        <v>3471</v>
      </c>
      <c r="S1697" s="42">
        <f>ABS(O2306-O1697)*100</f>
        <v>88.990078422753328</v>
      </c>
      <c r="T1697" t="s">
        <v>32</v>
      </c>
      <c r="V1697" s="7">
        <v>37125</v>
      </c>
      <c r="W1697" t="s">
        <v>33</v>
      </c>
      <c r="X1697" s="17" t="s">
        <v>34</v>
      </c>
      <c r="Z1697" t="s">
        <v>3329</v>
      </c>
      <c r="AA1697">
        <v>401</v>
      </c>
      <c r="AB1697">
        <v>50</v>
      </c>
    </row>
    <row r="1698" spans="1:28" x14ac:dyDescent="0.25">
      <c r="A1698" t="s">
        <v>3597</v>
      </c>
      <c r="B1698" t="s">
        <v>3598</v>
      </c>
      <c r="C1698" s="17">
        <v>44529</v>
      </c>
      <c r="D1698" s="7">
        <v>275000</v>
      </c>
      <c r="E1698" t="s">
        <v>29</v>
      </c>
      <c r="F1698" t="s">
        <v>30</v>
      </c>
      <c r="G1698" s="7">
        <v>275000</v>
      </c>
      <c r="H1698" s="7">
        <v>129750</v>
      </c>
      <c r="I1698" s="12">
        <f>H1698/G1698*100</f>
        <v>47.18181818181818</v>
      </c>
      <c r="J1698" s="12">
        <f t="shared" si="26"/>
        <v>2.495595489781536</v>
      </c>
      <c r="K1698" s="7">
        <v>259494</v>
      </c>
      <c r="L1698" s="7">
        <v>40780</v>
      </c>
      <c r="M1698" s="7">
        <f>G1698-L1698</f>
        <v>234220</v>
      </c>
      <c r="N1698" s="7">
        <v>109357</v>
      </c>
      <c r="O1698" s="22">
        <f>M1698/N1698</f>
        <v>2.1417924778477828</v>
      </c>
      <c r="P1698" s="27">
        <v>1527</v>
      </c>
      <c r="Q1698" s="32">
        <f>M1698/P1698</f>
        <v>153.38572364112639</v>
      </c>
      <c r="R1698" s="37" t="s">
        <v>3471</v>
      </c>
      <c r="S1698" s="42">
        <f>ABS(O2306-O1698)*100</f>
        <v>76.343568780140842</v>
      </c>
      <c r="T1698" t="s">
        <v>74</v>
      </c>
      <c r="V1698" s="7">
        <v>37125</v>
      </c>
      <c r="W1698" t="s">
        <v>33</v>
      </c>
      <c r="X1698" s="17" t="s">
        <v>34</v>
      </c>
      <c r="Z1698" t="s">
        <v>3329</v>
      </c>
      <c r="AA1698">
        <v>401</v>
      </c>
      <c r="AB1698">
        <v>50</v>
      </c>
    </row>
    <row r="1699" spans="1:28" x14ac:dyDescent="0.25">
      <c r="A1699" t="s">
        <v>3599</v>
      </c>
      <c r="B1699" t="s">
        <v>3600</v>
      </c>
      <c r="C1699" s="17">
        <v>44662</v>
      </c>
      <c r="D1699" s="7">
        <v>245000</v>
      </c>
      <c r="E1699" t="s">
        <v>29</v>
      </c>
      <c r="F1699" t="s">
        <v>30</v>
      </c>
      <c r="G1699" s="7">
        <v>245000</v>
      </c>
      <c r="H1699" s="7">
        <v>112920</v>
      </c>
      <c r="I1699" s="12">
        <f>H1699/G1699*100</f>
        <v>46.089795918367351</v>
      </c>
      <c r="J1699" s="12">
        <f t="shared" si="26"/>
        <v>3.5876177532323652</v>
      </c>
      <c r="K1699" s="7">
        <v>225842</v>
      </c>
      <c r="L1699" s="7">
        <v>40874</v>
      </c>
      <c r="M1699" s="7">
        <f>G1699-L1699</f>
        <v>204126</v>
      </c>
      <c r="N1699" s="7">
        <v>92484</v>
      </c>
      <c r="O1699" s="22">
        <f>M1699/N1699</f>
        <v>2.2071493447515245</v>
      </c>
      <c r="P1699" s="27">
        <v>1215</v>
      </c>
      <c r="Q1699" s="32">
        <f>M1699/P1699</f>
        <v>168.00493827160494</v>
      </c>
      <c r="R1699" s="37" t="s">
        <v>3471</v>
      </c>
      <c r="S1699" s="42">
        <f>ABS(O2306-O1699)*100</f>
        <v>82.879255470515005</v>
      </c>
      <c r="T1699" t="s">
        <v>74</v>
      </c>
      <c r="V1699" s="7">
        <v>37125</v>
      </c>
      <c r="W1699" t="s">
        <v>33</v>
      </c>
      <c r="X1699" s="17" t="s">
        <v>34</v>
      </c>
      <c r="Z1699" t="s">
        <v>3329</v>
      </c>
      <c r="AA1699">
        <v>401</v>
      </c>
      <c r="AB1699">
        <v>50</v>
      </c>
    </row>
    <row r="1700" spans="1:28" x14ac:dyDescent="0.25">
      <c r="A1700" t="s">
        <v>3601</v>
      </c>
      <c r="B1700" t="s">
        <v>3602</v>
      </c>
      <c r="C1700" s="17">
        <v>44309</v>
      </c>
      <c r="D1700" s="7">
        <v>199000</v>
      </c>
      <c r="E1700" t="s">
        <v>29</v>
      </c>
      <c r="F1700" t="s">
        <v>30</v>
      </c>
      <c r="G1700" s="7">
        <v>199000</v>
      </c>
      <c r="H1700" s="7">
        <v>111180</v>
      </c>
      <c r="I1700" s="12">
        <f>H1700/G1700*100</f>
        <v>55.869346733668344</v>
      </c>
      <c r="J1700" s="12">
        <f t="shared" si="26"/>
        <v>6.1919330620686281</v>
      </c>
      <c r="K1700" s="7">
        <v>222358</v>
      </c>
      <c r="L1700" s="7">
        <v>39532</v>
      </c>
      <c r="M1700" s="7">
        <f>G1700-L1700</f>
        <v>159468</v>
      </c>
      <c r="N1700" s="7">
        <v>91413</v>
      </c>
      <c r="O1700" s="22">
        <f>M1700/N1700</f>
        <v>1.7444783564700863</v>
      </c>
      <c r="P1700" s="27">
        <v>1215</v>
      </c>
      <c r="Q1700" s="32">
        <f>M1700/P1700</f>
        <v>131.24938271604938</v>
      </c>
      <c r="R1700" s="37" t="s">
        <v>3471</v>
      </c>
      <c r="S1700" s="42">
        <f>ABS(O2306-O1700)*100</f>
        <v>36.612156642371183</v>
      </c>
      <c r="T1700" t="s">
        <v>74</v>
      </c>
      <c r="V1700" s="7">
        <v>37125</v>
      </c>
      <c r="W1700" t="s">
        <v>33</v>
      </c>
      <c r="X1700" s="17" t="s">
        <v>34</v>
      </c>
      <c r="Z1700" t="s">
        <v>3329</v>
      </c>
      <c r="AA1700">
        <v>401</v>
      </c>
      <c r="AB1700">
        <v>50</v>
      </c>
    </row>
    <row r="1701" spans="1:28" x14ac:dyDescent="0.25">
      <c r="A1701" t="s">
        <v>3603</v>
      </c>
      <c r="B1701" t="s">
        <v>3604</v>
      </c>
      <c r="C1701" s="17">
        <v>44439</v>
      </c>
      <c r="D1701" s="7">
        <v>246000</v>
      </c>
      <c r="E1701" t="s">
        <v>29</v>
      </c>
      <c r="F1701" t="s">
        <v>30</v>
      </c>
      <c r="G1701" s="7">
        <v>246000</v>
      </c>
      <c r="H1701" s="7">
        <v>125400</v>
      </c>
      <c r="I1701" s="12">
        <f>H1701/G1701*100</f>
        <v>50.975609756097562</v>
      </c>
      <c r="J1701" s="12">
        <f t="shared" si="26"/>
        <v>1.298196084497846</v>
      </c>
      <c r="K1701" s="7">
        <v>250805</v>
      </c>
      <c r="L1701" s="7">
        <v>50251</v>
      </c>
      <c r="M1701" s="7">
        <f>G1701-L1701</f>
        <v>195749</v>
      </c>
      <c r="N1701" s="7">
        <v>100277</v>
      </c>
      <c r="O1701" s="22">
        <f>M1701/N1701</f>
        <v>1.9520827308355855</v>
      </c>
      <c r="P1701" s="27">
        <v>1326</v>
      </c>
      <c r="Q1701" s="32">
        <f>M1701/P1701</f>
        <v>147.62368024132729</v>
      </c>
      <c r="R1701" s="37" t="s">
        <v>3471</v>
      </c>
      <c r="S1701" s="42">
        <f>ABS(O2306-O1701)*100</f>
        <v>57.372594078921104</v>
      </c>
      <c r="T1701" t="s">
        <v>32</v>
      </c>
      <c r="V1701" s="7">
        <v>37125</v>
      </c>
      <c r="W1701" t="s">
        <v>33</v>
      </c>
      <c r="X1701" s="17" t="s">
        <v>34</v>
      </c>
      <c r="Z1701" t="s">
        <v>3329</v>
      </c>
      <c r="AA1701">
        <v>401</v>
      </c>
      <c r="AB1701">
        <v>50</v>
      </c>
    </row>
    <row r="1702" spans="1:28" x14ac:dyDescent="0.25">
      <c r="A1702" t="s">
        <v>3605</v>
      </c>
      <c r="B1702" t="s">
        <v>3606</v>
      </c>
      <c r="C1702" s="17">
        <v>44904</v>
      </c>
      <c r="D1702" s="7">
        <v>250000</v>
      </c>
      <c r="E1702" t="s">
        <v>29</v>
      </c>
      <c r="F1702" t="s">
        <v>30</v>
      </c>
      <c r="G1702" s="7">
        <v>250000</v>
      </c>
      <c r="H1702" s="7">
        <v>117110</v>
      </c>
      <c r="I1702" s="12">
        <f>H1702/G1702*100</f>
        <v>46.844000000000001</v>
      </c>
      <c r="J1702" s="12">
        <f t="shared" si="26"/>
        <v>2.8334136715997147</v>
      </c>
      <c r="K1702" s="7">
        <v>234222</v>
      </c>
      <c r="L1702" s="7">
        <v>40410</v>
      </c>
      <c r="M1702" s="7">
        <f>G1702-L1702</f>
        <v>209590</v>
      </c>
      <c r="N1702" s="7">
        <v>96906</v>
      </c>
      <c r="O1702" s="22">
        <f>M1702/N1702</f>
        <v>2.1628175757951005</v>
      </c>
      <c r="P1702" s="27">
        <v>1258</v>
      </c>
      <c r="Q1702" s="32">
        <f>M1702/P1702</f>
        <v>166.60572337042925</v>
      </c>
      <c r="R1702" s="37" t="s">
        <v>3471</v>
      </c>
      <c r="S1702" s="42">
        <f>ABS(O2306-O1702)*100</f>
        <v>78.446078574872601</v>
      </c>
      <c r="T1702" t="s">
        <v>32</v>
      </c>
      <c r="V1702" s="7">
        <v>37125</v>
      </c>
      <c r="W1702" t="s">
        <v>33</v>
      </c>
      <c r="X1702" s="17" t="s">
        <v>34</v>
      </c>
      <c r="Z1702" t="s">
        <v>3329</v>
      </c>
      <c r="AA1702">
        <v>401</v>
      </c>
      <c r="AB1702">
        <v>50</v>
      </c>
    </row>
    <row r="1703" spans="1:28" x14ac:dyDescent="0.25">
      <c r="A1703" t="s">
        <v>3607</v>
      </c>
      <c r="B1703" t="s">
        <v>3608</v>
      </c>
      <c r="C1703" s="17">
        <v>44862</v>
      </c>
      <c r="D1703" s="7">
        <v>270000</v>
      </c>
      <c r="E1703" t="s">
        <v>29</v>
      </c>
      <c r="F1703" t="s">
        <v>30</v>
      </c>
      <c r="G1703" s="7">
        <v>270000</v>
      </c>
      <c r="H1703" s="7">
        <v>143830</v>
      </c>
      <c r="I1703" s="12">
        <f>H1703/G1703*100</f>
        <v>53.270370370370365</v>
      </c>
      <c r="J1703" s="12">
        <f t="shared" si="26"/>
        <v>3.5929566987706494</v>
      </c>
      <c r="K1703" s="7">
        <v>287663</v>
      </c>
      <c r="L1703" s="7">
        <v>41999</v>
      </c>
      <c r="M1703" s="7">
        <f>G1703-L1703</f>
        <v>228001</v>
      </c>
      <c r="N1703" s="7">
        <v>122832</v>
      </c>
      <c r="O1703" s="22">
        <f>M1703/N1703</f>
        <v>1.8562019669141592</v>
      </c>
      <c r="P1703" s="27">
        <v>1500</v>
      </c>
      <c r="Q1703" s="32">
        <f>M1703/P1703</f>
        <v>152.00066666666666</v>
      </c>
      <c r="R1703" s="37" t="s">
        <v>3471</v>
      </c>
      <c r="S1703" s="42">
        <f>ABS(O2306-O1703)*100</f>
        <v>47.784517686778472</v>
      </c>
      <c r="T1703" t="s">
        <v>74</v>
      </c>
      <c r="V1703" s="7">
        <v>37125</v>
      </c>
      <c r="W1703" t="s">
        <v>33</v>
      </c>
      <c r="X1703" s="17" t="s">
        <v>34</v>
      </c>
      <c r="Z1703" t="s">
        <v>3329</v>
      </c>
      <c r="AA1703">
        <v>401</v>
      </c>
      <c r="AB1703">
        <v>50</v>
      </c>
    </row>
    <row r="1704" spans="1:28" x14ac:dyDescent="0.25">
      <c r="A1704" t="s">
        <v>3609</v>
      </c>
      <c r="B1704" t="s">
        <v>3610</v>
      </c>
      <c r="C1704" s="17">
        <v>44533</v>
      </c>
      <c r="D1704" s="7">
        <v>315000</v>
      </c>
      <c r="E1704" t="s">
        <v>29</v>
      </c>
      <c r="F1704" t="s">
        <v>30</v>
      </c>
      <c r="G1704" s="7">
        <v>315000</v>
      </c>
      <c r="H1704" s="7">
        <v>161280</v>
      </c>
      <c r="I1704" s="12">
        <f>H1704/G1704*100</f>
        <v>51.2</v>
      </c>
      <c r="J1704" s="12">
        <f t="shared" si="26"/>
        <v>1.522586328400287</v>
      </c>
      <c r="K1704" s="7">
        <v>322555</v>
      </c>
      <c r="L1704" s="7">
        <v>44641</v>
      </c>
      <c r="M1704" s="7">
        <f>G1704-L1704</f>
        <v>270359</v>
      </c>
      <c r="N1704" s="7">
        <v>138957</v>
      </c>
      <c r="O1704" s="22">
        <f>M1704/N1704</f>
        <v>1.9456306627230007</v>
      </c>
      <c r="P1704" s="27">
        <v>1926</v>
      </c>
      <c r="Q1704" s="32">
        <f>M1704/P1704</f>
        <v>140.37331256490134</v>
      </c>
      <c r="R1704" s="37" t="s">
        <v>3471</v>
      </c>
      <c r="S1704" s="42">
        <f>ABS(O2306-O1704)*100</f>
        <v>56.727387267662621</v>
      </c>
      <c r="T1704" t="s">
        <v>32</v>
      </c>
      <c r="V1704" s="7">
        <v>37125</v>
      </c>
      <c r="W1704" t="s">
        <v>33</v>
      </c>
      <c r="X1704" s="17" t="s">
        <v>34</v>
      </c>
      <c r="Z1704" t="s">
        <v>3329</v>
      </c>
      <c r="AA1704">
        <v>401</v>
      </c>
      <c r="AB1704">
        <v>54</v>
      </c>
    </row>
    <row r="1705" spans="1:28" x14ac:dyDescent="0.25">
      <c r="A1705" t="s">
        <v>3611</v>
      </c>
      <c r="B1705" t="s">
        <v>3612</v>
      </c>
      <c r="C1705" s="17">
        <v>44344</v>
      </c>
      <c r="D1705" s="7">
        <v>259000</v>
      </c>
      <c r="E1705" t="s">
        <v>29</v>
      </c>
      <c r="F1705" t="s">
        <v>30</v>
      </c>
      <c r="G1705" s="7">
        <v>259000</v>
      </c>
      <c r="H1705" s="7">
        <v>130900</v>
      </c>
      <c r="I1705" s="12">
        <f>H1705/G1705*100</f>
        <v>50.540540540540533</v>
      </c>
      <c r="J1705" s="12">
        <f t="shared" si="26"/>
        <v>0.86312686894081736</v>
      </c>
      <c r="K1705" s="7">
        <v>261796</v>
      </c>
      <c r="L1705" s="7">
        <v>41715</v>
      </c>
      <c r="M1705" s="7">
        <f>G1705-L1705</f>
        <v>217285</v>
      </c>
      <c r="N1705" s="7">
        <v>123641.0078125</v>
      </c>
      <c r="O1705" s="22">
        <f>M1705/N1705</f>
        <v>1.7573861928520504</v>
      </c>
      <c r="P1705" s="27">
        <v>1632</v>
      </c>
      <c r="Q1705" s="32">
        <f>M1705/P1705</f>
        <v>133.14031862745097</v>
      </c>
      <c r="R1705" s="37" t="s">
        <v>3613</v>
      </c>
      <c r="S1705" s="42">
        <f>ABS(O2306-O1705)*100</f>
        <v>37.902940280567599</v>
      </c>
      <c r="T1705" t="s">
        <v>32</v>
      </c>
      <c r="V1705" s="7">
        <v>37125</v>
      </c>
      <c r="W1705" t="s">
        <v>33</v>
      </c>
      <c r="X1705" s="17" t="s">
        <v>34</v>
      </c>
      <c r="Z1705" t="s">
        <v>3329</v>
      </c>
      <c r="AA1705">
        <v>401</v>
      </c>
      <c r="AB1705">
        <v>53</v>
      </c>
    </row>
    <row r="1706" spans="1:28" x14ac:dyDescent="0.25">
      <c r="A1706" t="s">
        <v>3614</v>
      </c>
      <c r="B1706" t="s">
        <v>3615</v>
      </c>
      <c r="C1706" s="17">
        <v>44743</v>
      </c>
      <c r="D1706" s="7">
        <v>239900</v>
      </c>
      <c r="E1706" t="s">
        <v>29</v>
      </c>
      <c r="F1706" t="s">
        <v>30</v>
      </c>
      <c r="G1706" s="7">
        <v>239900</v>
      </c>
      <c r="H1706" s="7">
        <v>136410</v>
      </c>
      <c r="I1706" s="12">
        <f>H1706/G1706*100</f>
        <v>56.861192163401419</v>
      </c>
      <c r="J1706" s="12">
        <f t="shared" si="26"/>
        <v>7.1837784918017036</v>
      </c>
      <c r="K1706" s="7">
        <v>272826</v>
      </c>
      <c r="L1706" s="7">
        <v>39742</v>
      </c>
      <c r="M1706" s="7">
        <f>G1706-L1706</f>
        <v>200158</v>
      </c>
      <c r="N1706" s="7">
        <v>130946.0703125</v>
      </c>
      <c r="O1706" s="22">
        <f>M1706/N1706</f>
        <v>1.5285529342142701</v>
      </c>
      <c r="P1706" s="27">
        <v>1028</v>
      </c>
      <c r="Q1706" s="32">
        <f>M1706/P1706</f>
        <v>194.70622568093384</v>
      </c>
      <c r="R1706" s="37" t="s">
        <v>3616</v>
      </c>
      <c r="S1706" s="42">
        <f>ABS(O2306-O1706)*100</f>
        <v>15.019614416789562</v>
      </c>
      <c r="T1706" t="s">
        <v>74</v>
      </c>
      <c r="V1706" s="7">
        <v>37125</v>
      </c>
      <c r="W1706" t="s">
        <v>33</v>
      </c>
      <c r="X1706" s="17" t="s">
        <v>34</v>
      </c>
      <c r="Z1706" t="s">
        <v>3329</v>
      </c>
      <c r="AA1706">
        <v>401</v>
      </c>
      <c r="AB1706">
        <v>56</v>
      </c>
    </row>
    <row r="1707" spans="1:28" x14ac:dyDescent="0.25">
      <c r="A1707" t="s">
        <v>3617</v>
      </c>
      <c r="B1707" t="s">
        <v>3618</v>
      </c>
      <c r="C1707" s="17">
        <v>44323</v>
      </c>
      <c r="D1707" s="7">
        <v>170000</v>
      </c>
      <c r="E1707" t="s">
        <v>545</v>
      </c>
      <c r="F1707" t="s">
        <v>30</v>
      </c>
      <c r="G1707" s="7">
        <v>170000</v>
      </c>
      <c r="H1707" s="7">
        <v>85450</v>
      </c>
      <c r="I1707" s="12">
        <f>H1707/G1707*100</f>
        <v>50.264705882352942</v>
      </c>
      <c r="J1707" s="12">
        <f t="shared" si="26"/>
        <v>0.58729221075322613</v>
      </c>
      <c r="K1707" s="7">
        <v>170893</v>
      </c>
      <c r="L1707" s="7">
        <v>42452</v>
      </c>
      <c r="M1707" s="7">
        <f>G1707-L1707</f>
        <v>127548</v>
      </c>
      <c r="N1707" s="7">
        <v>72157.8671875</v>
      </c>
      <c r="O1707" s="22">
        <f>M1707/N1707</f>
        <v>1.7676243072508011</v>
      </c>
      <c r="P1707" s="27">
        <v>864</v>
      </c>
      <c r="Q1707" s="32">
        <f>M1707/P1707</f>
        <v>147.625</v>
      </c>
      <c r="R1707" s="37" t="s">
        <v>3616</v>
      </c>
      <c r="S1707" s="42">
        <f>ABS(O2306-O1707)*100</f>
        <v>38.926751720442667</v>
      </c>
      <c r="T1707" t="s">
        <v>74</v>
      </c>
      <c r="V1707" s="7">
        <v>37125</v>
      </c>
      <c r="W1707" t="s">
        <v>33</v>
      </c>
      <c r="X1707" s="17" t="s">
        <v>34</v>
      </c>
      <c r="Z1707" t="s">
        <v>3329</v>
      </c>
      <c r="AA1707">
        <v>401</v>
      </c>
      <c r="AB1707">
        <v>53</v>
      </c>
    </row>
    <row r="1708" spans="1:28" x14ac:dyDescent="0.25">
      <c r="A1708" t="s">
        <v>3619</v>
      </c>
      <c r="B1708" t="s">
        <v>3620</v>
      </c>
      <c r="C1708" s="17">
        <v>44403</v>
      </c>
      <c r="D1708" s="7">
        <v>164000</v>
      </c>
      <c r="E1708" t="s">
        <v>29</v>
      </c>
      <c r="F1708" t="s">
        <v>30</v>
      </c>
      <c r="G1708" s="7">
        <v>164000</v>
      </c>
      <c r="H1708" s="7">
        <v>83750</v>
      </c>
      <c r="I1708" s="12">
        <f>H1708/G1708*100</f>
        <v>51.067073170731703</v>
      </c>
      <c r="J1708" s="12">
        <f t="shared" si="26"/>
        <v>1.3896594991319873</v>
      </c>
      <c r="K1708" s="7">
        <v>167507</v>
      </c>
      <c r="L1708" s="7">
        <v>42850</v>
      </c>
      <c r="M1708" s="7">
        <f>G1708-L1708</f>
        <v>121150</v>
      </c>
      <c r="N1708" s="7">
        <v>70032.0234375</v>
      </c>
      <c r="O1708" s="22">
        <f>M1708/N1708</f>
        <v>1.7299228846089272</v>
      </c>
      <c r="P1708" s="27">
        <v>864</v>
      </c>
      <c r="Q1708" s="32">
        <f>M1708/P1708</f>
        <v>140.21990740740742</v>
      </c>
      <c r="R1708" s="37" t="s">
        <v>3616</v>
      </c>
      <c r="S1708" s="42">
        <f>ABS(O2306-O1708)*100</f>
        <v>35.156609456255275</v>
      </c>
      <c r="T1708" t="s">
        <v>74</v>
      </c>
      <c r="V1708" s="7">
        <v>37125</v>
      </c>
      <c r="W1708" t="s">
        <v>33</v>
      </c>
      <c r="X1708" s="17" t="s">
        <v>34</v>
      </c>
      <c r="Z1708" t="s">
        <v>3329</v>
      </c>
      <c r="AA1708">
        <v>401</v>
      </c>
      <c r="AB1708">
        <v>53</v>
      </c>
    </row>
    <row r="1709" spans="1:28" x14ac:dyDescent="0.25">
      <c r="A1709" t="s">
        <v>3621</v>
      </c>
      <c r="B1709" t="s">
        <v>3622</v>
      </c>
      <c r="C1709" s="17">
        <v>44484</v>
      </c>
      <c r="D1709" s="7">
        <v>225000</v>
      </c>
      <c r="E1709" t="s">
        <v>29</v>
      </c>
      <c r="F1709" t="s">
        <v>30</v>
      </c>
      <c r="G1709" s="7">
        <v>225000</v>
      </c>
      <c r="H1709" s="7">
        <v>112100</v>
      </c>
      <c r="I1709" s="12">
        <f>H1709/G1709*100</f>
        <v>49.822222222222223</v>
      </c>
      <c r="J1709" s="12">
        <f t="shared" si="26"/>
        <v>0.14480855062250697</v>
      </c>
      <c r="K1709" s="7">
        <v>224190</v>
      </c>
      <c r="L1709" s="7">
        <v>39721</v>
      </c>
      <c r="M1709" s="7">
        <f>G1709-L1709</f>
        <v>185279</v>
      </c>
      <c r="N1709" s="7">
        <v>103634.2734375</v>
      </c>
      <c r="O1709" s="22">
        <f>M1709/N1709</f>
        <v>1.7878158822789305</v>
      </c>
      <c r="P1709" s="27">
        <v>1125</v>
      </c>
      <c r="Q1709" s="32">
        <f>M1709/P1709</f>
        <v>164.69244444444445</v>
      </c>
      <c r="R1709" s="37" t="s">
        <v>3616</v>
      </c>
      <c r="S1709" s="42">
        <f>ABS(O2306-O1709)*100</f>
        <v>40.945909223255605</v>
      </c>
      <c r="T1709" t="s">
        <v>74</v>
      </c>
      <c r="V1709" s="7">
        <v>37125</v>
      </c>
      <c r="W1709" t="s">
        <v>33</v>
      </c>
      <c r="X1709" s="17" t="s">
        <v>34</v>
      </c>
      <c r="Z1709" t="s">
        <v>3329</v>
      </c>
      <c r="AA1709">
        <v>401</v>
      </c>
      <c r="AB1709">
        <v>58</v>
      </c>
    </row>
    <row r="1710" spans="1:28" x14ac:dyDescent="0.25">
      <c r="A1710" t="s">
        <v>3623</v>
      </c>
      <c r="B1710" t="s">
        <v>3624</v>
      </c>
      <c r="C1710" s="17">
        <v>44893</v>
      </c>
      <c r="D1710" s="7">
        <v>170000</v>
      </c>
      <c r="E1710" t="s">
        <v>29</v>
      </c>
      <c r="F1710" t="s">
        <v>30</v>
      </c>
      <c r="G1710" s="7">
        <v>170000</v>
      </c>
      <c r="H1710" s="7">
        <v>84860</v>
      </c>
      <c r="I1710" s="12">
        <f>H1710/G1710*100</f>
        <v>49.917647058823526</v>
      </c>
      <c r="J1710" s="12">
        <f t="shared" si="26"/>
        <v>0.24023338722381027</v>
      </c>
      <c r="K1710" s="7">
        <v>169713</v>
      </c>
      <c r="L1710" s="7">
        <v>41943</v>
      </c>
      <c r="M1710" s="7">
        <f>G1710-L1710</f>
        <v>128057</v>
      </c>
      <c r="N1710" s="7">
        <v>71780.8984375</v>
      </c>
      <c r="O1710" s="22">
        <f>M1710/N1710</f>
        <v>1.7839982890643238</v>
      </c>
      <c r="P1710" s="27">
        <v>864</v>
      </c>
      <c r="Q1710" s="32">
        <f>M1710/P1710</f>
        <v>148.21412037037038</v>
      </c>
      <c r="R1710" s="37" t="s">
        <v>3616</v>
      </c>
      <c r="S1710" s="42">
        <f>ABS(O2306-O1710)*100</f>
        <v>40.564149901794934</v>
      </c>
      <c r="T1710" t="s">
        <v>74</v>
      </c>
      <c r="V1710" s="7">
        <v>37125</v>
      </c>
      <c r="W1710" t="s">
        <v>33</v>
      </c>
      <c r="X1710" s="17" t="s">
        <v>34</v>
      </c>
      <c r="Z1710" t="s">
        <v>3329</v>
      </c>
      <c r="AA1710">
        <v>401</v>
      </c>
      <c r="AB1710">
        <v>53</v>
      </c>
    </row>
    <row r="1711" spans="1:28" x14ac:dyDescent="0.25">
      <c r="A1711" t="s">
        <v>3625</v>
      </c>
      <c r="B1711" t="s">
        <v>3626</v>
      </c>
      <c r="C1711" s="17">
        <v>44326</v>
      </c>
      <c r="D1711" s="7">
        <v>139000</v>
      </c>
      <c r="E1711" t="s">
        <v>29</v>
      </c>
      <c r="F1711" t="s">
        <v>30</v>
      </c>
      <c r="G1711" s="7">
        <v>139000</v>
      </c>
      <c r="H1711" s="7">
        <v>75160</v>
      </c>
      <c r="I1711" s="12">
        <f>H1711/G1711*100</f>
        <v>54.071942446043167</v>
      </c>
      <c r="J1711" s="12">
        <f t="shared" si="26"/>
        <v>4.3945287744434509</v>
      </c>
      <c r="K1711" s="7">
        <v>150328</v>
      </c>
      <c r="L1711" s="7">
        <v>40803</v>
      </c>
      <c r="M1711" s="7">
        <f>G1711-L1711</f>
        <v>98197</v>
      </c>
      <c r="N1711" s="7">
        <v>61530.8984375</v>
      </c>
      <c r="O1711" s="22">
        <f>M1711/N1711</f>
        <v>1.5958973864121875</v>
      </c>
      <c r="P1711" s="27">
        <v>864</v>
      </c>
      <c r="Q1711" s="32">
        <f>M1711/P1711</f>
        <v>113.65393518518519</v>
      </c>
      <c r="R1711" s="37" t="s">
        <v>3616</v>
      </c>
      <c r="S1711" s="42">
        <f>ABS(O2306-O1711)*100</f>
        <v>21.754059636581303</v>
      </c>
      <c r="T1711" t="s">
        <v>74</v>
      </c>
      <c r="V1711" s="7">
        <v>37125</v>
      </c>
      <c r="W1711" t="s">
        <v>33</v>
      </c>
      <c r="X1711" s="17" t="s">
        <v>34</v>
      </c>
      <c r="Z1711" t="s">
        <v>3329</v>
      </c>
      <c r="AA1711">
        <v>401</v>
      </c>
      <c r="AB1711">
        <v>53</v>
      </c>
    </row>
    <row r="1712" spans="1:28" x14ac:dyDescent="0.25">
      <c r="A1712" t="s">
        <v>3627</v>
      </c>
      <c r="B1712" t="s">
        <v>3628</v>
      </c>
      <c r="C1712" s="17">
        <v>44540</v>
      </c>
      <c r="D1712" s="7">
        <v>260000</v>
      </c>
      <c r="E1712" t="s">
        <v>29</v>
      </c>
      <c r="F1712" t="s">
        <v>30</v>
      </c>
      <c r="G1712" s="7">
        <v>260000</v>
      </c>
      <c r="H1712" s="7">
        <v>115800</v>
      </c>
      <c r="I1712" s="12">
        <f>H1712/G1712*100</f>
        <v>44.53846153846154</v>
      </c>
      <c r="J1712" s="12">
        <f t="shared" si="26"/>
        <v>5.1389521331381758</v>
      </c>
      <c r="K1712" s="7">
        <v>231590</v>
      </c>
      <c r="L1712" s="7">
        <v>40910</v>
      </c>
      <c r="M1712" s="7">
        <f>G1712-L1712</f>
        <v>219090</v>
      </c>
      <c r="N1712" s="7">
        <v>107123.59375</v>
      </c>
      <c r="O1712" s="22">
        <f>M1712/N1712</f>
        <v>2.0452077113030946</v>
      </c>
      <c r="P1712" s="27">
        <v>1716</v>
      </c>
      <c r="Q1712" s="32">
        <f>M1712/P1712</f>
        <v>127.67482517482517</v>
      </c>
      <c r="R1712" s="37" t="s">
        <v>3616</v>
      </c>
      <c r="S1712" s="42">
        <f>ABS(O2306-O1712)*100</f>
        <v>66.685092125672014</v>
      </c>
      <c r="T1712" t="s">
        <v>168</v>
      </c>
      <c r="V1712" s="7">
        <v>37125</v>
      </c>
      <c r="W1712" t="s">
        <v>33</v>
      </c>
      <c r="X1712" s="17" t="s">
        <v>34</v>
      </c>
      <c r="Z1712" t="s">
        <v>3329</v>
      </c>
      <c r="AA1712">
        <v>401</v>
      </c>
      <c r="AB1712">
        <v>45</v>
      </c>
    </row>
    <row r="1713" spans="1:28" x14ac:dyDescent="0.25">
      <c r="A1713" t="s">
        <v>3629</v>
      </c>
      <c r="B1713" t="s">
        <v>3630</v>
      </c>
      <c r="C1713" s="17">
        <v>44407</v>
      </c>
      <c r="D1713" s="7">
        <v>201000</v>
      </c>
      <c r="E1713" t="s">
        <v>29</v>
      </c>
      <c r="F1713" t="s">
        <v>30</v>
      </c>
      <c r="G1713" s="7">
        <v>201000</v>
      </c>
      <c r="H1713" s="7">
        <v>113180</v>
      </c>
      <c r="I1713" s="12">
        <f>H1713/G1713*100</f>
        <v>56.308457711442784</v>
      </c>
      <c r="J1713" s="12">
        <f t="shared" si="26"/>
        <v>6.6310440398430686</v>
      </c>
      <c r="K1713" s="7">
        <v>226366</v>
      </c>
      <c r="L1713" s="7">
        <v>42447</v>
      </c>
      <c r="M1713" s="7">
        <f>G1713-L1713</f>
        <v>158553</v>
      </c>
      <c r="N1713" s="7">
        <v>103325.28125</v>
      </c>
      <c r="O1713" s="22">
        <f>M1713/N1713</f>
        <v>1.5345034446736625</v>
      </c>
      <c r="P1713" s="27">
        <v>1000</v>
      </c>
      <c r="Q1713" s="32">
        <f>M1713/P1713</f>
        <v>158.553</v>
      </c>
      <c r="R1713" s="37" t="s">
        <v>3616</v>
      </c>
      <c r="S1713" s="42">
        <f>ABS(O2306-O1713)*100</f>
        <v>15.614665462728805</v>
      </c>
      <c r="T1713" t="s">
        <v>74</v>
      </c>
      <c r="V1713" s="7">
        <v>37125</v>
      </c>
      <c r="W1713" t="s">
        <v>33</v>
      </c>
      <c r="X1713" s="17" t="s">
        <v>34</v>
      </c>
      <c r="Z1713" t="s">
        <v>3329</v>
      </c>
      <c r="AA1713">
        <v>401</v>
      </c>
      <c r="AB1713">
        <v>56</v>
      </c>
    </row>
    <row r="1714" spans="1:28" x14ac:dyDescent="0.25">
      <c r="A1714" t="s">
        <v>3631</v>
      </c>
      <c r="B1714" t="s">
        <v>3632</v>
      </c>
      <c r="C1714" s="17">
        <v>45002</v>
      </c>
      <c r="D1714" s="7">
        <v>220000</v>
      </c>
      <c r="E1714" t="s">
        <v>29</v>
      </c>
      <c r="F1714" t="s">
        <v>30</v>
      </c>
      <c r="G1714" s="7">
        <v>220000</v>
      </c>
      <c r="H1714" s="7">
        <v>87850</v>
      </c>
      <c r="I1714" s="12">
        <f>H1714/G1714*100</f>
        <v>39.93181818181818</v>
      </c>
      <c r="J1714" s="12">
        <f t="shared" si="26"/>
        <v>9.745595489781536</v>
      </c>
      <c r="K1714" s="7">
        <v>175696</v>
      </c>
      <c r="L1714" s="7">
        <v>41189</v>
      </c>
      <c r="M1714" s="7">
        <f>G1714-L1714</f>
        <v>178811</v>
      </c>
      <c r="N1714" s="7">
        <v>75565.7265625</v>
      </c>
      <c r="O1714" s="22">
        <f>M1714/N1714</f>
        <v>2.3662976343131752</v>
      </c>
      <c r="P1714" s="27">
        <v>864</v>
      </c>
      <c r="Q1714" s="32">
        <f>M1714/P1714</f>
        <v>206.95717592592592</v>
      </c>
      <c r="R1714" s="37" t="s">
        <v>3616</v>
      </c>
      <c r="S1714" s="42">
        <f>ABS(O2306-O1714)*100</f>
        <v>98.794084426680072</v>
      </c>
      <c r="T1714" t="s">
        <v>74</v>
      </c>
      <c r="V1714" s="7">
        <v>37125</v>
      </c>
      <c r="W1714" t="s">
        <v>33</v>
      </c>
      <c r="X1714" s="17" t="s">
        <v>34</v>
      </c>
      <c r="Z1714" t="s">
        <v>3329</v>
      </c>
      <c r="AA1714">
        <v>401</v>
      </c>
      <c r="AB1714">
        <v>53</v>
      </c>
    </row>
    <row r="1715" spans="1:28" x14ac:dyDescent="0.25">
      <c r="A1715" t="s">
        <v>3633</v>
      </c>
      <c r="B1715" t="s">
        <v>3634</v>
      </c>
      <c r="C1715" s="17">
        <v>44543</v>
      </c>
      <c r="D1715" s="7">
        <v>195000</v>
      </c>
      <c r="E1715" t="s">
        <v>29</v>
      </c>
      <c r="F1715" t="s">
        <v>30</v>
      </c>
      <c r="G1715" s="7">
        <v>195000</v>
      </c>
      <c r="H1715" s="7">
        <v>96570</v>
      </c>
      <c r="I1715" s="12">
        <f>H1715/G1715*100</f>
        <v>49.523076923076928</v>
      </c>
      <c r="J1715" s="12">
        <f t="shared" si="26"/>
        <v>0.15433674852278756</v>
      </c>
      <c r="K1715" s="7">
        <v>193144</v>
      </c>
      <c r="L1715" s="7">
        <v>39142</v>
      </c>
      <c r="M1715" s="7">
        <f>G1715-L1715</f>
        <v>155858</v>
      </c>
      <c r="N1715" s="7">
        <v>86517.9765625</v>
      </c>
      <c r="O1715" s="22">
        <f>M1715/N1715</f>
        <v>1.8014522090378435</v>
      </c>
      <c r="P1715" s="27">
        <v>1276</v>
      </c>
      <c r="Q1715" s="32">
        <f>M1715/P1715</f>
        <v>122.14576802507837</v>
      </c>
      <c r="R1715" s="37" t="s">
        <v>3616</v>
      </c>
      <c r="S1715" s="42">
        <f>ABS(O2306-O1715)*100</f>
        <v>42.309541899146907</v>
      </c>
      <c r="T1715" t="s">
        <v>168</v>
      </c>
      <c r="V1715" s="7">
        <v>37125</v>
      </c>
      <c r="W1715" t="s">
        <v>33</v>
      </c>
      <c r="X1715" s="17" t="s">
        <v>34</v>
      </c>
      <c r="Z1715" t="s">
        <v>3329</v>
      </c>
      <c r="AA1715">
        <v>401</v>
      </c>
      <c r="AB1715">
        <v>49</v>
      </c>
    </row>
    <row r="1716" spans="1:28" x14ac:dyDescent="0.25">
      <c r="A1716" t="s">
        <v>3635</v>
      </c>
      <c r="B1716" t="s">
        <v>3636</v>
      </c>
      <c r="C1716" s="17">
        <v>44820</v>
      </c>
      <c r="D1716" s="7">
        <v>267400</v>
      </c>
      <c r="E1716" t="s">
        <v>29</v>
      </c>
      <c r="F1716" t="s">
        <v>30</v>
      </c>
      <c r="G1716" s="7">
        <v>267400</v>
      </c>
      <c r="H1716" s="7">
        <v>129650</v>
      </c>
      <c r="I1716" s="12">
        <f>H1716/G1716*100</f>
        <v>48.485415108451754</v>
      </c>
      <c r="J1716" s="12">
        <f t="shared" si="26"/>
        <v>1.1919985631479619</v>
      </c>
      <c r="K1716" s="7">
        <v>259305</v>
      </c>
      <c r="L1716" s="7">
        <v>42223</v>
      </c>
      <c r="M1716" s="7">
        <f>G1716-L1716</f>
        <v>225177</v>
      </c>
      <c r="N1716" s="7">
        <v>121956.1796875</v>
      </c>
      <c r="O1716" s="22">
        <f>M1716/N1716</f>
        <v>1.8463763015288983</v>
      </c>
      <c r="P1716" s="27">
        <v>1560</v>
      </c>
      <c r="Q1716" s="32">
        <f>M1716/P1716</f>
        <v>144.34423076923076</v>
      </c>
      <c r="R1716" s="37" t="s">
        <v>3616</v>
      </c>
      <c r="S1716" s="42">
        <f>ABS(O2306-O1716)*100</f>
        <v>46.801951148252385</v>
      </c>
      <c r="T1716" t="s">
        <v>32</v>
      </c>
      <c r="V1716" s="7">
        <v>37125</v>
      </c>
      <c r="W1716" t="s">
        <v>33</v>
      </c>
      <c r="X1716" s="17" t="s">
        <v>34</v>
      </c>
      <c r="Z1716" t="s">
        <v>3329</v>
      </c>
      <c r="AA1716">
        <v>401</v>
      </c>
      <c r="AB1716">
        <v>53</v>
      </c>
    </row>
    <row r="1717" spans="1:28" x14ac:dyDescent="0.25">
      <c r="A1717" t="s">
        <v>3637</v>
      </c>
      <c r="B1717" t="s">
        <v>3638</v>
      </c>
      <c r="C1717" s="17">
        <v>44424</v>
      </c>
      <c r="D1717" s="7">
        <v>205000</v>
      </c>
      <c r="E1717" t="s">
        <v>29</v>
      </c>
      <c r="F1717" t="s">
        <v>30</v>
      </c>
      <c r="G1717" s="7">
        <v>205000</v>
      </c>
      <c r="H1717" s="7">
        <v>79260</v>
      </c>
      <c r="I1717" s="12">
        <f>H1717/G1717*100</f>
        <v>38.663414634146342</v>
      </c>
      <c r="J1717" s="12">
        <f t="shared" si="26"/>
        <v>11.013999037453374</v>
      </c>
      <c r="K1717" s="7">
        <v>158518</v>
      </c>
      <c r="L1717" s="7">
        <v>38005</v>
      </c>
      <c r="M1717" s="7">
        <f>G1717-L1717</f>
        <v>166995</v>
      </c>
      <c r="N1717" s="7">
        <v>67703.9296875</v>
      </c>
      <c r="O1717" s="22">
        <f>M1717/N1717</f>
        <v>2.4665481128022595</v>
      </c>
      <c r="P1717" s="27">
        <v>1080</v>
      </c>
      <c r="Q1717" s="32">
        <f>M1717/P1717</f>
        <v>154.625</v>
      </c>
      <c r="R1717" s="37" t="s">
        <v>3616</v>
      </c>
      <c r="S1717" s="42">
        <f>ABS(O2306-O1717)*100</f>
        <v>108.8191322755885</v>
      </c>
      <c r="T1717" t="s">
        <v>168</v>
      </c>
      <c r="V1717" s="7">
        <v>37125</v>
      </c>
      <c r="W1717" t="s">
        <v>33</v>
      </c>
      <c r="X1717" s="17" t="s">
        <v>34</v>
      </c>
      <c r="Z1717" t="s">
        <v>3329</v>
      </c>
      <c r="AA1717">
        <v>401</v>
      </c>
      <c r="AB1717">
        <v>50</v>
      </c>
    </row>
    <row r="1718" spans="1:28" x14ac:dyDescent="0.25">
      <c r="A1718" t="s">
        <v>3639</v>
      </c>
      <c r="B1718" t="s">
        <v>3640</v>
      </c>
      <c r="C1718" s="17">
        <v>44439</v>
      </c>
      <c r="D1718" s="7">
        <v>225000</v>
      </c>
      <c r="E1718" t="s">
        <v>29</v>
      </c>
      <c r="F1718" t="s">
        <v>30</v>
      </c>
      <c r="G1718" s="7">
        <v>225000</v>
      </c>
      <c r="H1718" s="7">
        <v>140980</v>
      </c>
      <c r="I1718" s="12">
        <f>H1718/G1718*100</f>
        <v>62.657777777777781</v>
      </c>
      <c r="J1718" s="12">
        <f t="shared" si="26"/>
        <v>12.980364106178065</v>
      </c>
      <c r="K1718" s="7">
        <v>281961</v>
      </c>
      <c r="L1718" s="7">
        <v>42170</v>
      </c>
      <c r="M1718" s="7">
        <f>G1718-L1718</f>
        <v>182830</v>
      </c>
      <c r="N1718" s="7">
        <v>134714.046875</v>
      </c>
      <c r="O1718" s="22">
        <f>M1718/N1718</f>
        <v>1.3571710169886468</v>
      </c>
      <c r="P1718" s="27">
        <v>1113</v>
      </c>
      <c r="Q1718" s="32">
        <f>M1718/P1718</f>
        <v>164.26774483378256</v>
      </c>
      <c r="R1718" s="37" t="s">
        <v>3616</v>
      </c>
      <c r="S1718" s="42">
        <f>ABS(O2306-O1718)*100</f>
        <v>2.1185773057727619</v>
      </c>
      <c r="T1718" t="s">
        <v>74</v>
      </c>
      <c r="V1718" s="7">
        <v>37125</v>
      </c>
      <c r="W1718" t="s">
        <v>33</v>
      </c>
      <c r="X1718" s="17" t="s">
        <v>34</v>
      </c>
      <c r="Z1718" t="s">
        <v>3329</v>
      </c>
      <c r="AA1718">
        <v>401</v>
      </c>
      <c r="AB1718">
        <v>56</v>
      </c>
    </row>
    <row r="1719" spans="1:28" x14ac:dyDescent="0.25">
      <c r="A1719" t="s">
        <v>3641</v>
      </c>
      <c r="B1719" t="s">
        <v>3642</v>
      </c>
      <c r="C1719" s="17">
        <v>44883</v>
      </c>
      <c r="D1719" s="7">
        <v>182000</v>
      </c>
      <c r="E1719" t="s">
        <v>29</v>
      </c>
      <c r="F1719" t="s">
        <v>30</v>
      </c>
      <c r="G1719" s="7">
        <v>182000</v>
      </c>
      <c r="H1719" s="7">
        <v>89740</v>
      </c>
      <c r="I1719" s="12">
        <f>H1719/G1719*100</f>
        <v>49.307692307692307</v>
      </c>
      <c r="J1719" s="12">
        <f t="shared" si="26"/>
        <v>0.36972136390740928</v>
      </c>
      <c r="K1719" s="7">
        <v>179472</v>
      </c>
      <c r="L1719" s="7">
        <v>25000</v>
      </c>
      <c r="M1719" s="7">
        <f>G1719-L1719</f>
        <v>157000</v>
      </c>
      <c r="N1719" s="7">
        <v>135501.75</v>
      </c>
      <c r="O1719" s="22">
        <f>M1719/N1719</f>
        <v>1.1586566225159454</v>
      </c>
      <c r="P1719" s="27">
        <v>1156</v>
      </c>
      <c r="Q1719" s="32">
        <f>M1719/P1719</f>
        <v>135.81314878892732</v>
      </c>
      <c r="R1719" s="37" t="s">
        <v>3643</v>
      </c>
      <c r="S1719" s="42">
        <f>ABS(O2306-O1719)*100</f>
        <v>21.970016753042909</v>
      </c>
      <c r="T1719" t="s">
        <v>194</v>
      </c>
      <c r="V1719" s="7">
        <v>25000</v>
      </c>
      <c r="W1719" t="s">
        <v>33</v>
      </c>
      <c r="X1719" s="17" t="s">
        <v>34</v>
      </c>
      <c r="Z1719" t="s">
        <v>99</v>
      </c>
      <c r="AA1719">
        <v>407</v>
      </c>
      <c r="AB1719">
        <v>68</v>
      </c>
    </row>
    <row r="1720" spans="1:28" x14ac:dyDescent="0.25">
      <c r="A1720" t="s">
        <v>3644</v>
      </c>
      <c r="B1720" t="s">
        <v>3645</v>
      </c>
      <c r="C1720" s="17">
        <v>44579</v>
      </c>
      <c r="D1720" s="7">
        <v>227000</v>
      </c>
      <c r="E1720" t="s">
        <v>29</v>
      </c>
      <c r="F1720" t="s">
        <v>30</v>
      </c>
      <c r="G1720" s="7">
        <v>227000</v>
      </c>
      <c r="H1720" s="7">
        <v>112750</v>
      </c>
      <c r="I1720" s="12">
        <f>H1720/G1720*100</f>
        <v>49.669603524229075</v>
      </c>
      <c r="J1720" s="12">
        <f t="shared" si="26"/>
        <v>7.8101473706411184E-3</v>
      </c>
      <c r="K1720" s="7">
        <v>225506</v>
      </c>
      <c r="L1720" s="7">
        <v>46602</v>
      </c>
      <c r="M1720" s="7">
        <f>G1720-L1720</f>
        <v>180398</v>
      </c>
      <c r="N1720" s="7">
        <v>89452</v>
      </c>
      <c r="O1720" s="22">
        <f>M1720/N1720</f>
        <v>2.0167016947636722</v>
      </c>
      <c r="P1720" s="27">
        <v>1215</v>
      </c>
      <c r="Q1720" s="32">
        <f>M1720/P1720</f>
        <v>148.47572016460904</v>
      </c>
      <c r="R1720" s="37" t="s">
        <v>3471</v>
      </c>
      <c r="S1720" s="42">
        <f>ABS(O2306-O1720)*100</f>
        <v>63.834490471729779</v>
      </c>
      <c r="T1720" t="s">
        <v>74</v>
      </c>
      <c r="V1720" s="7">
        <v>37125</v>
      </c>
      <c r="W1720" t="s">
        <v>33</v>
      </c>
      <c r="X1720" s="17" t="s">
        <v>34</v>
      </c>
      <c r="Z1720" t="s">
        <v>3329</v>
      </c>
      <c r="AA1720">
        <v>401</v>
      </c>
      <c r="AB1720">
        <v>50</v>
      </c>
    </row>
    <row r="1721" spans="1:28" x14ac:dyDescent="0.25">
      <c r="A1721" t="s">
        <v>3646</v>
      </c>
      <c r="B1721" t="s">
        <v>3647</v>
      </c>
      <c r="C1721" s="17">
        <v>44392</v>
      </c>
      <c r="D1721" s="7">
        <v>238000</v>
      </c>
      <c r="E1721" t="s">
        <v>29</v>
      </c>
      <c r="F1721" t="s">
        <v>30</v>
      </c>
      <c r="G1721" s="7">
        <v>238000</v>
      </c>
      <c r="H1721" s="7">
        <v>121320</v>
      </c>
      <c r="I1721" s="12">
        <f>H1721/G1721*100</f>
        <v>50.97478991596639</v>
      </c>
      <c r="J1721" s="12">
        <f t="shared" si="26"/>
        <v>1.2973762443666743</v>
      </c>
      <c r="K1721" s="7">
        <v>242647</v>
      </c>
      <c r="L1721" s="7">
        <v>43519</v>
      </c>
      <c r="M1721" s="7">
        <f>G1721-L1721</f>
        <v>194481</v>
      </c>
      <c r="N1721" s="7">
        <v>99564</v>
      </c>
      <c r="O1721" s="22">
        <f>M1721/N1721</f>
        <v>1.9533265035555021</v>
      </c>
      <c r="P1721" s="27">
        <v>1326</v>
      </c>
      <c r="Q1721" s="32">
        <f>M1721/P1721</f>
        <v>146.66742081447964</v>
      </c>
      <c r="R1721" s="37" t="s">
        <v>3471</v>
      </c>
      <c r="S1721" s="42">
        <f>ABS(O2306-O1721)*100</f>
        <v>57.496971350912759</v>
      </c>
      <c r="T1721" t="s">
        <v>32</v>
      </c>
      <c r="V1721" s="7">
        <v>37125</v>
      </c>
      <c r="W1721" t="s">
        <v>33</v>
      </c>
      <c r="X1721" s="17" t="s">
        <v>34</v>
      </c>
      <c r="Z1721" t="s">
        <v>3329</v>
      </c>
      <c r="AA1721">
        <v>401</v>
      </c>
      <c r="AB1721">
        <v>50</v>
      </c>
    </row>
    <row r="1722" spans="1:28" x14ac:dyDescent="0.25">
      <c r="A1722" t="s">
        <v>3648</v>
      </c>
      <c r="B1722" t="s">
        <v>3649</v>
      </c>
      <c r="C1722" s="17">
        <v>44456</v>
      </c>
      <c r="D1722" s="7">
        <v>214500</v>
      </c>
      <c r="E1722" t="s">
        <v>29</v>
      </c>
      <c r="F1722" t="s">
        <v>30</v>
      </c>
      <c r="G1722" s="7">
        <v>214500</v>
      </c>
      <c r="H1722" s="7">
        <v>111980</v>
      </c>
      <c r="I1722" s="12">
        <f>H1722/G1722*100</f>
        <v>52.205128205128204</v>
      </c>
      <c r="J1722" s="12">
        <f t="shared" si="26"/>
        <v>2.5277145335284885</v>
      </c>
      <c r="K1722" s="7">
        <v>223957</v>
      </c>
      <c r="L1722" s="7">
        <v>39511</v>
      </c>
      <c r="M1722" s="7">
        <f>G1722-L1722</f>
        <v>174989</v>
      </c>
      <c r="N1722" s="7">
        <v>92223</v>
      </c>
      <c r="O1722" s="22">
        <f>M1722/N1722</f>
        <v>1.8974550817041302</v>
      </c>
      <c r="P1722" s="27">
        <v>1215</v>
      </c>
      <c r="Q1722" s="32">
        <f>M1722/P1722</f>
        <v>144.0238683127572</v>
      </c>
      <c r="R1722" s="37" t="s">
        <v>3471</v>
      </c>
      <c r="S1722" s="42">
        <f>ABS(O2306-O1722)*100</f>
        <v>51.909829165775577</v>
      </c>
      <c r="T1722" t="s">
        <v>74</v>
      </c>
      <c r="V1722" s="7">
        <v>37125</v>
      </c>
      <c r="W1722" t="s">
        <v>33</v>
      </c>
      <c r="X1722" s="17" t="s">
        <v>34</v>
      </c>
      <c r="Z1722" t="s">
        <v>3329</v>
      </c>
      <c r="AA1722">
        <v>401</v>
      </c>
      <c r="AB1722">
        <v>50</v>
      </c>
    </row>
    <row r="1723" spans="1:28" x14ac:dyDescent="0.25">
      <c r="A1723" t="s">
        <v>3650</v>
      </c>
      <c r="B1723" t="s">
        <v>3651</v>
      </c>
      <c r="C1723" s="17">
        <v>44524</v>
      </c>
      <c r="D1723" s="7">
        <v>245000</v>
      </c>
      <c r="E1723" t="s">
        <v>29</v>
      </c>
      <c r="F1723" t="s">
        <v>30</v>
      </c>
      <c r="G1723" s="7">
        <v>245000</v>
      </c>
      <c r="H1723" s="7">
        <v>131740</v>
      </c>
      <c r="I1723" s="12">
        <f>H1723/G1723*100</f>
        <v>53.771428571428572</v>
      </c>
      <c r="J1723" s="12">
        <f t="shared" si="26"/>
        <v>4.0940148998288564</v>
      </c>
      <c r="K1723" s="7">
        <v>263486</v>
      </c>
      <c r="L1723" s="7">
        <v>41888</v>
      </c>
      <c r="M1723" s="7">
        <f>G1723-L1723</f>
        <v>203112</v>
      </c>
      <c r="N1723" s="7">
        <v>110799</v>
      </c>
      <c r="O1723" s="22">
        <f>M1723/N1723</f>
        <v>1.8331573389651532</v>
      </c>
      <c r="P1723" s="27">
        <v>1278</v>
      </c>
      <c r="Q1723" s="32">
        <f>M1723/P1723</f>
        <v>158.92957746478874</v>
      </c>
      <c r="R1723" s="37" t="s">
        <v>3471</v>
      </c>
      <c r="S1723" s="42">
        <f>ABS(O2306-O1723)*100</f>
        <v>45.480054891877877</v>
      </c>
      <c r="T1723" t="s">
        <v>74</v>
      </c>
      <c r="V1723" s="7">
        <v>37125</v>
      </c>
      <c r="W1723" t="s">
        <v>33</v>
      </c>
      <c r="X1723" s="17" t="s">
        <v>34</v>
      </c>
      <c r="Z1723" t="s">
        <v>3329</v>
      </c>
      <c r="AA1723">
        <v>401</v>
      </c>
      <c r="AB1723">
        <v>50</v>
      </c>
    </row>
    <row r="1724" spans="1:28" x14ac:dyDescent="0.25">
      <c r="A1724" t="s">
        <v>3652</v>
      </c>
      <c r="B1724" t="s">
        <v>3653</v>
      </c>
      <c r="C1724" s="17">
        <v>44986</v>
      </c>
      <c r="D1724" s="7">
        <v>250000</v>
      </c>
      <c r="E1724" t="s">
        <v>29</v>
      </c>
      <c r="F1724" t="s">
        <v>30</v>
      </c>
      <c r="G1724" s="7">
        <v>250000</v>
      </c>
      <c r="H1724" s="7">
        <v>118830</v>
      </c>
      <c r="I1724" s="12">
        <f>H1724/G1724*100</f>
        <v>47.532000000000004</v>
      </c>
      <c r="J1724" s="12">
        <f t="shared" si="26"/>
        <v>2.1454136715997123</v>
      </c>
      <c r="K1724" s="7">
        <v>237651</v>
      </c>
      <c r="L1724" s="7">
        <v>40467</v>
      </c>
      <c r="M1724" s="7">
        <f>G1724-L1724</f>
        <v>209533</v>
      </c>
      <c r="N1724" s="7">
        <v>98592</v>
      </c>
      <c r="O1724" s="22">
        <f>M1724/N1724</f>
        <v>2.1252535702693929</v>
      </c>
      <c r="P1724" s="27">
        <v>1326</v>
      </c>
      <c r="Q1724" s="32">
        <f>M1724/P1724</f>
        <v>158.01885369532428</v>
      </c>
      <c r="R1724" s="37" t="s">
        <v>3471</v>
      </c>
      <c r="S1724" s="42">
        <f>ABS(O2306-O1724)*100</f>
        <v>74.689678022301848</v>
      </c>
      <c r="T1724" t="s">
        <v>32</v>
      </c>
      <c r="V1724" s="7">
        <v>37125</v>
      </c>
      <c r="W1724" t="s">
        <v>33</v>
      </c>
      <c r="X1724" s="17" t="s">
        <v>34</v>
      </c>
      <c r="Z1724" t="s">
        <v>3329</v>
      </c>
      <c r="AA1724">
        <v>401</v>
      </c>
      <c r="AB1724">
        <v>50</v>
      </c>
    </row>
    <row r="1725" spans="1:28" x14ac:dyDescent="0.25">
      <c r="A1725" t="s">
        <v>3654</v>
      </c>
      <c r="B1725" t="s">
        <v>3655</v>
      </c>
      <c r="C1725" s="17">
        <v>44664</v>
      </c>
      <c r="D1725" s="7">
        <v>250000</v>
      </c>
      <c r="E1725" t="s">
        <v>29</v>
      </c>
      <c r="F1725" t="s">
        <v>30</v>
      </c>
      <c r="G1725" s="7">
        <v>250000</v>
      </c>
      <c r="H1725" s="7">
        <v>117040</v>
      </c>
      <c r="I1725" s="12">
        <f>H1725/G1725*100</f>
        <v>46.816000000000003</v>
      </c>
      <c r="J1725" s="12">
        <f t="shared" si="26"/>
        <v>2.8614136715997134</v>
      </c>
      <c r="K1725" s="7">
        <v>234080</v>
      </c>
      <c r="L1725" s="7">
        <v>41888</v>
      </c>
      <c r="M1725" s="7">
        <f>G1725-L1725</f>
        <v>208112</v>
      </c>
      <c r="N1725" s="7">
        <v>96096</v>
      </c>
      <c r="O1725" s="22">
        <f>M1725/N1725</f>
        <v>2.1656676656676659</v>
      </c>
      <c r="P1725" s="27">
        <v>1050</v>
      </c>
      <c r="Q1725" s="32">
        <f>M1725/P1725</f>
        <v>198.20190476190476</v>
      </c>
      <c r="R1725" s="37" t="s">
        <v>3471</v>
      </c>
      <c r="S1725" s="42">
        <f>ABS(O2306-O1725)*100</f>
        <v>78.731087562129147</v>
      </c>
      <c r="T1725" t="s">
        <v>74</v>
      </c>
      <c r="V1725" s="7">
        <v>37125</v>
      </c>
      <c r="W1725" t="s">
        <v>33</v>
      </c>
      <c r="X1725" s="17" t="s">
        <v>34</v>
      </c>
      <c r="Z1725" t="s">
        <v>3329</v>
      </c>
      <c r="AA1725">
        <v>401</v>
      </c>
      <c r="AB1725">
        <v>50</v>
      </c>
    </row>
    <row r="1726" spans="1:28" x14ac:dyDescent="0.25">
      <c r="A1726" t="s">
        <v>3656</v>
      </c>
      <c r="B1726" t="s">
        <v>3657</v>
      </c>
      <c r="C1726" s="17">
        <v>44369</v>
      </c>
      <c r="D1726" s="7">
        <v>240000</v>
      </c>
      <c r="E1726" t="s">
        <v>29</v>
      </c>
      <c r="F1726" t="s">
        <v>30</v>
      </c>
      <c r="G1726" s="7">
        <v>240000</v>
      </c>
      <c r="H1726" s="7">
        <v>129410</v>
      </c>
      <c r="I1726" s="12">
        <f>H1726/G1726*100</f>
        <v>53.920833333333327</v>
      </c>
      <c r="J1726" s="12">
        <f t="shared" si="26"/>
        <v>4.2434196617336113</v>
      </c>
      <c r="K1726" s="7">
        <v>258823</v>
      </c>
      <c r="L1726" s="7">
        <v>40467</v>
      </c>
      <c r="M1726" s="7">
        <f>G1726-L1726</f>
        <v>199533</v>
      </c>
      <c r="N1726" s="7">
        <v>109178</v>
      </c>
      <c r="O1726" s="22">
        <f>M1726/N1726</f>
        <v>1.8275934712121489</v>
      </c>
      <c r="P1726" s="27">
        <v>1352</v>
      </c>
      <c r="Q1726" s="32">
        <f>M1726/P1726</f>
        <v>147.58357988165682</v>
      </c>
      <c r="R1726" s="37" t="s">
        <v>3471</v>
      </c>
      <c r="S1726" s="42">
        <f>ABS(O2306-O1726)*100</f>
        <v>44.923668116577446</v>
      </c>
      <c r="T1726" t="s">
        <v>32</v>
      </c>
      <c r="V1726" s="7">
        <v>37125</v>
      </c>
      <c r="W1726" t="s">
        <v>33</v>
      </c>
      <c r="X1726" s="17" t="s">
        <v>34</v>
      </c>
      <c r="Z1726" t="s">
        <v>3329</v>
      </c>
      <c r="AA1726">
        <v>401</v>
      </c>
      <c r="AB1726">
        <v>53</v>
      </c>
    </row>
    <row r="1727" spans="1:28" x14ac:dyDescent="0.25">
      <c r="A1727" t="s">
        <v>3658</v>
      </c>
      <c r="B1727" t="s">
        <v>3659</v>
      </c>
      <c r="C1727" s="17">
        <v>44313</v>
      </c>
      <c r="D1727" s="7">
        <v>220000</v>
      </c>
      <c r="E1727" t="s">
        <v>29</v>
      </c>
      <c r="F1727" t="s">
        <v>30</v>
      </c>
      <c r="G1727" s="7">
        <v>220000</v>
      </c>
      <c r="H1727" s="7">
        <v>119910</v>
      </c>
      <c r="I1727" s="12">
        <f>H1727/G1727*100</f>
        <v>54.50454545454545</v>
      </c>
      <c r="J1727" s="12">
        <f t="shared" si="26"/>
        <v>4.8271317829457345</v>
      </c>
      <c r="K1727" s="7">
        <v>239826</v>
      </c>
      <c r="L1727" s="7">
        <v>43594</v>
      </c>
      <c r="M1727" s="7">
        <f>G1727-L1727</f>
        <v>176406</v>
      </c>
      <c r="N1727" s="7">
        <v>98116</v>
      </c>
      <c r="O1727" s="22">
        <f>M1727/N1727</f>
        <v>1.7979330588283255</v>
      </c>
      <c r="P1727" s="27">
        <v>1050</v>
      </c>
      <c r="Q1727" s="32">
        <f>M1727/P1727</f>
        <v>168.00571428571428</v>
      </c>
      <c r="R1727" s="37" t="s">
        <v>3471</v>
      </c>
      <c r="S1727" s="42">
        <f>ABS(O2306-O1727)*100</f>
        <v>41.957626878195107</v>
      </c>
      <c r="T1727" t="s">
        <v>74</v>
      </c>
      <c r="V1727" s="7">
        <v>37125</v>
      </c>
      <c r="W1727" t="s">
        <v>33</v>
      </c>
      <c r="X1727" s="17" t="s">
        <v>34</v>
      </c>
      <c r="Z1727" t="s">
        <v>3329</v>
      </c>
      <c r="AA1727">
        <v>401</v>
      </c>
      <c r="AB1727">
        <v>50</v>
      </c>
    </row>
    <row r="1728" spans="1:28" x14ac:dyDescent="0.25">
      <c r="A1728" t="s">
        <v>3660</v>
      </c>
      <c r="B1728" t="s">
        <v>3661</v>
      </c>
      <c r="C1728" s="17">
        <v>44629</v>
      </c>
      <c r="D1728" s="7">
        <v>315000</v>
      </c>
      <c r="E1728" t="s">
        <v>29</v>
      </c>
      <c r="F1728" t="s">
        <v>30</v>
      </c>
      <c r="G1728" s="7">
        <v>315000</v>
      </c>
      <c r="H1728" s="7">
        <v>189900</v>
      </c>
      <c r="I1728" s="12">
        <f>H1728/G1728*100</f>
        <v>60.285714285714285</v>
      </c>
      <c r="J1728" s="12">
        <f t="shared" si="26"/>
        <v>10.608300614114569</v>
      </c>
      <c r="K1728" s="7">
        <v>379803</v>
      </c>
      <c r="L1728" s="7">
        <v>42849</v>
      </c>
      <c r="M1728" s="7">
        <f>G1728-L1728</f>
        <v>272151</v>
      </c>
      <c r="N1728" s="7">
        <v>168477</v>
      </c>
      <c r="O1728" s="22">
        <f>M1728/N1728</f>
        <v>1.6153599601132498</v>
      </c>
      <c r="P1728" s="27">
        <v>1804</v>
      </c>
      <c r="Q1728" s="32">
        <f>M1728/P1728</f>
        <v>150.85975609756099</v>
      </c>
      <c r="R1728" s="37" t="s">
        <v>3471</v>
      </c>
      <c r="S1728" s="42">
        <f>ABS(O2306-O1728)*100</f>
        <v>23.700317006687534</v>
      </c>
      <c r="T1728" t="s">
        <v>32</v>
      </c>
      <c r="V1728" s="7">
        <v>37125</v>
      </c>
      <c r="W1728" t="s">
        <v>33</v>
      </c>
      <c r="X1728" s="17" t="s">
        <v>34</v>
      </c>
      <c r="Z1728" t="s">
        <v>3329</v>
      </c>
      <c r="AA1728">
        <v>401</v>
      </c>
      <c r="AB1728">
        <v>62</v>
      </c>
    </row>
    <row r="1729" spans="1:28" x14ac:dyDescent="0.25">
      <c r="A1729" t="s">
        <v>3662</v>
      </c>
      <c r="B1729" t="s">
        <v>3663</v>
      </c>
      <c r="C1729" s="17">
        <v>44706</v>
      </c>
      <c r="D1729" s="7">
        <v>175000</v>
      </c>
      <c r="E1729" t="s">
        <v>29</v>
      </c>
      <c r="F1729" t="s">
        <v>30</v>
      </c>
      <c r="G1729" s="7">
        <v>175000</v>
      </c>
      <c r="H1729" s="7">
        <v>98540</v>
      </c>
      <c r="I1729" s="12">
        <f>H1729/G1729*100</f>
        <v>56.308571428571433</v>
      </c>
      <c r="J1729" s="12">
        <f t="shared" si="26"/>
        <v>6.6311577569717173</v>
      </c>
      <c r="K1729" s="7">
        <v>197077</v>
      </c>
      <c r="L1729" s="7">
        <v>39203</v>
      </c>
      <c r="M1729" s="7">
        <f>G1729-L1729</f>
        <v>135797</v>
      </c>
      <c r="N1729" s="7">
        <v>88693.2578125</v>
      </c>
      <c r="O1729" s="22">
        <f>M1729/N1729</f>
        <v>1.5310859398927326</v>
      </c>
      <c r="P1729" s="27">
        <v>960</v>
      </c>
      <c r="Q1729" s="32">
        <f>M1729/P1729</f>
        <v>141.45520833333333</v>
      </c>
      <c r="R1729" s="37" t="s">
        <v>3616</v>
      </c>
      <c r="S1729" s="42">
        <f>ABS(O2306-O1729)*100</f>
        <v>15.272914984635811</v>
      </c>
      <c r="T1729" t="s">
        <v>74</v>
      </c>
      <c r="V1729" s="7">
        <v>37125</v>
      </c>
      <c r="W1729" t="s">
        <v>33</v>
      </c>
      <c r="X1729" s="17" t="s">
        <v>34</v>
      </c>
      <c r="Z1729" t="s">
        <v>3329</v>
      </c>
      <c r="AA1729">
        <v>401</v>
      </c>
      <c r="AB1729">
        <v>58</v>
      </c>
    </row>
    <row r="1730" spans="1:28" x14ac:dyDescent="0.25">
      <c r="A1730" t="s">
        <v>3664</v>
      </c>
      <c r="B1730" t="s">
        <v>3665</v>
      </c>
      <c r="C1730" s="17">
        <v>44999</v>
      </c>
      <c r="D1730" s="7">
        <v>100000</v>
      </c>
      <c r="E1730" t="s">
        <v>29</v>
      </c>
      <c r="F1730" t="s">
        <v>30</v>
      </c>
      <c r="G1730" s="7">
        <v>100000</v>
      </c>
      <c r="H1730" s="7">
        <v>72430</v>
      </c>
      <c r="I1730" s="12">
        <f>H1730/G1730*100</f>
        <v>72.430000000000007</v>
      </c>
      <c r="J1730" s="12">
        <f t="shared" si="26"/>
        <v>22.752586328400291</v>
      </c>
      <c r="K1730" s="7">
        <v>144864</v>
      </c>
      <c r="L1730" s="7">
        <v>39780</v>
      </c>
      <c r="M1730" s="7">
        <f>G1730-L1730</f>
        <v>60220</v>
      </c>
      <c r="N1730" s="7">
        <v>59035.953125</v>
      </c>
      <c r="O1730" s="22">
        <f>M1730/N1730</f>
        <v>1.0200563692516822</v>
      </c>
      <c r="P1730" s="27">
        <v>767</v>
      </c>
      <c r="Q1730" s="32">
        <f>M1730/P1730</f>
        <v>78.513689700130385</v>
      </c>
      <c r="R1730" s="37" t="s">
        <v>3616</v>
      </c>
      <c r="S1730" s="42">
        <f>ABS(O2306-O1730)*100</f>
        <v>35.830042079469223</v>
      </c>
      <c r="T1730" t="s">
        <v>168</v>
      </c>
      <c r="V1730" s="7">
        <v>37125</v>
      </c>
      <c r="W1730" t="s">
        <v>33</v>
      </c>
      <c r="X1730" s="17" t="s">
        <v>34</v>
      </c>
      <c r="Z1730" t="s">
        <v>3329</v>
      </c>
      <c r="AA1730">
        <v>401</v>
      </c>
      <c r="AB1730">
        <v>45</v>
      </c>
    </row>
    <row r="1731" spans="1:28" x14ac:dyDescent="0.25">
      <c r="A1731" t="s">
        <v>3666</v>
      </c>
      <c r="B1731" t="s">
        <v>3667</v>
      </c>
      <c r="C1731" s="17">
        <v>44830</v>
      </c>
      <c r="D1731" s="7">
        <v>185000</v>
      </c>
      <c r="E1731" t="s">
        <v>29</v>
      </c>
      <c r="F1731" t="s">
        <v>30</v>
      </c>
      <c r="G1731" s="7">
        <v>185000</v>
      </c>
      <c r="H1731" s="7">
        <v>79510</v>
      </c>
      <c r="I1731" s="12">
        <f>H1731/G1731*100</f>
        <v>42.97837837837838</v>
      </c>
      <c r="J1731" s="12">
        <f t="shared" ref="J1731:J1794" si="27">+ABS(I1731-$I$2311)</f>
        <v>6.6990352932213355</v>
      </c>
      <c r="K1731" s="7">
        <v>159027</v>
      </c>
      <c r="L1731" s="7">
        <v>39874</v>
      </c>
      <c r="M1731" s="7">
        <f>G1731-L1731</f>
        <v>145126</v>
      </c>
      <c r="N1731" s="7">
        <v>66939.890625</v>
      </c>
      <c r="O1731" s="22">
        <f>M1731/N1731</f>
        <v>2.1680047374591895</v>
      </c>
      <c r="P1731" s="27">
        <v>740</v>
      </c>
      <c r="Q1731" s="32">
        <f>M1731/P1731</f>
        <v>196.11621621621623</v>
      </c>
      <c r="R1731" s="37" t="s">
        <v>3616</v>
      </c>
      <c r="S1731" s="42">
        <f>ABS(O2306-O1731)*100</f>
        <v>78.964794741281509</v>
      </c>
      <c r="T1731" t="s">
        <v>168</v>
      </c>
      <c r="V1731" s="7">
        <v>37125</v>
      </c>
      <c r="W1731" t="s">
        <v>33</v>
      </c>
      <c r="X1731" s="17" t="s">
        <v>34</v>
      </c>
      <c r="Z1731" t="s">
        <v>3329</v>
      </c>
      <c r="AA1731">
        <v>401</v>
      </c>
      <c r="AB1731">
        <v>47</v>
      </c>
    </row>
    <row r="1732" spans="1:28" x14ac:dyDescent="0.25">
      <c r="A1732" t="s">
        <v>3668</v>
      </c>
      <c r="B1732" t="s">
        <v>3669</v>
      </c>
      <c r="C1732" s="17">
        <v>44810</v>
      </c>
      <c r="D1732" s="7">
        <v>190000</v>
      </c>
      <c r="E1732" t="s">
        <v>29</v>
      </c>
      <c r="F1732" t="s">
        <v>30</v>
      </c>
      <c r="G1732" s="7">
        <v>190000</v>
      </c>
      <c r="H1732" s="7">
        <v>84700</v>
      </c>
      <c r="I1732" s="12">
        <f>H1732/G1732*100</f>
        <v>44.578947368421055</v>
      </c>
      <c r="J1732" s="12">
        <f t="shared" si="27"/>
        <v>5.098466303178661</v>
      </c>
      <c r="K1732" s="7">
        <v>169408</v>
      </c>
      <c r="L1732" s="7">
        <v>39575</v>
      </c>
      <c r="M1732" s="7">
        <f>G1732-L1732</f>
        <v>150425</v>
      </c>
      <c r="N1732" s="7">
        <v>72939.890625</v>
      </c>
      <c r="O1732" s="22">
        <f>M1732/N1732</f>
        <v>2.0623145813772599</v>
      </c>
      <c r="P1732" s="27">
        <v>1278</v>
      </c>
      <c r="Q1732" s="32">
        <f>M1732/P1732</f>
        <v>117.70344287949922</v>
      </c>
      <c r="R1732" s="37" t="s">
        <v>3616</v>
      </c>
      <c r="S1732" s="42">
        <f>ABS(O2306-O1732)*100</f>
        <v>68.395779133088539</v>
      </c>
      <c r="T1732" t="s">
        <v>168</v>
      </c>
      <c r="V1732" s="7">
        <v>37125</v>
      </c>
      <c r="W1732" t="s">
        <v>33</v>
      </c>
      <c r="X1732" s="17" t="s">
        <v>34</v>
      </c>
      <c r="Z1732" t="s">
        <v>3329</v>
      </c>
      <c r="AA1732">
        <v>401</v>
      </c>
      <c r="AB1732">
        <v>45</v>
      </c>
    </row>
    <row r="1733" spans="1:28" x14ac:dyDescent="0.25">
      <c r="A1733" t="s">
        <v>3670</v>
      </c>
      <c r="B1733" t="s">
        <v>3671</v>
      </c>
      <c r="C1733" s="17">
        <v>44897</v>
      </c>
      <c r="D1733" s="7">
        <v>105000</v>
      </c>
      <c r="E1733" t="s">
        <v>29</v>
      </c>
      <c r="F1733" t="s">
        <v>30</v>
      </c>
      <c r="G1733" s="7">
        <v>105000</v>
      </c>
      <c r="H1733" s="7">
        <v>50410</v>
      </c>
      <c r="I1733" s="12">
        <f>H1733/G1733*100</f>
        <v>48.009523809523806</v>
      </c>
      <c r="J1733" s="12">
        <f t="shared" si="27"/>
        <v>1.6678898620759099</v>
      </c>
      <c r="K1733" s="7">
        <v>100828</v>
      </c>
      <c r="L1733" s="7">
        <v>38005</v>
      </c>
      <c r="M1733" s="7">
        <f>G1733-L1733</f>
        <v>66995</v>
      </c>
      <c r="N1733" s="7">
        <v>35293.8203125</v>
      </c>
      <c r="O1733" s="22">
        <f>M1733/N1733</f>
        <v>1.8982076580775362</v>
      </c>
      <c r="P1733" s="27">
        <v>579</v>
      </c>
      <c r="Q1733" s="32">
        <f>M1733/P1733</f>
        <v>115.70811744386874</v>
      </c>
      <c r="R1733" s="37" t="s">
        <v>3616</v>
      </c>
      <c r="S1733" s="42">
        <f>ABS(O2306-O1733)*100</f>
        <v>51.985086803116175</v>
      </c>
      <c r="T1733" t="s">
        <v>168</v>
      </c>
      <c r="V1733" s="7">
        <v>37125</v>
      </c>
      <c r="W1733" t="s">
        <v>33</v>
      </c>
      <c r="X1733" s="17" t="s">
        <v>34</v>
      </c>
      <c r="Z1733" t="s">
        <v>3329</v>
      </c>
      <c r="AA1733">
        <v>401</v>
      </c>
      <c r="AB1733">
        <v>45</v>
      </c>
    </row>
    <row r="1734" spans="1:28" x14ac:dyDescent="0.25">
      <c r="A1734" t="s">
        <v>3672</v>
      </c>
      <c r="B1734" t="s">
        <v>3673</v>
      </c>
      <c r="C1734" s="17">
        <v>44939</v>
      </c>
      <c r="D1734" s="7">
        <v>190000</v>
      </c>
      <c r="E1734" t="s">
        <v>29</v>
      </c>
      <c r="F1734" t="s">
        <v>30</v>
      </c>
      <c r="G1734" s="7">
        <v>190000</v>
      </c>
      <c r="H1734" s="7">
        <v>96420</v>
      </c>
      <c r="I1734" s="12">
        <f>H1734/G1734*100</f>
        <v>50.747368421052627</v>
      </c>
      <c r="J1734" s="12">
        <f t="shared" si="27"/>
        <v>1.0699547494529114</v>
      </c>
      <c r="K1734" s="7">
        <v>192846</v>
      </c>
      <c r="L1734" s="7">
        <v>45725</v>
      </c>
      <c r="M1734" s="7">
        <f>G1734-L1734</f>
        <v>144275</v>
      </c>
      <c r="N1734" s="7">
        <v>82652.25</v>
      </c>
      <c r="O1734" s="22">
        <f>M1734/N1734</f>
        <v>1.7455665151281423</v>
      </c>
      <c r="P1734" s="27">
        <v>1231</v>
      </c>
      <c r="Q1734" s="32">
        <f>M1734/P1734</f>
        <v>117.20146222583266</v>
      </c>
      <c r="R1734" s="37" t="s">
        <v>3616</v>
      </c>
      <c r="S1734" s="42">
        <f>ABS(O2306-O1734)*100</f>
        <v>36.720972508176786</v>
      </c>
      <c r="T1734" t="s">
        <v>168</v>
      </c>
      <c r="V1734" s="7">
        <v>37125</v>
      </c>
      <c r="W1734" t="s">
        <v>33</v>
      </c>
      <c r="X1734" s="17" t="s">
        <v>34</v>
      </c>
      <c r="Z1734" t="s">
        <v>3329</v>
      </c>
      <c r="AA1734">
        <v>401</v>
      </c>
      <c r="AB1734">
        <v>45</v>
      </c>
    </row>
    <row r="1735" spans="1:28" x14ac:dyDescent="0.25">
      <c r="A1735" t="s">
        <v>3674</v>
      </c>
      <c r="B1735" t="s">
        <v>3675</v>
      </c>
      <c r="C1735" s="17">
        <v>44757</v>
      </c>
      <c r="D1735" s="7">
        <v>209900</v>
      </c>
      <c r="E1735" t="s">
        <v>29</v>
      </c>
      <c r="F1735" t="s">
        <v>30</v>
      </c>
      <c r="G1735" s="7">
        <v>209900</v>
      </c>
      <c r="H1735" s="7">
        <v>89930</v>
      </c>
      <c r="I1735" s="12">
        <f>H1735/G1735*100</f>
        <v>42.844211529299663</v>
      </c>
      <c r="J1735" s="12">
        <f t="shared" si="27"/>
        <v>6.8332021423000526</v>
      </c>
      <c r="K1735" s="7">
        <v>179869</v>
      </c>
      <c r="L1735" s="7">
        <v>39836</v>
      </c>
      <c r="M1735" s="7">
        <f>G1735-L1735</f>
        <v>170064</v>
      </c>
      <c r="N1735" s="7">
        <v>78670.2265625</v>
      </c>
      <c r="O1735" s="22">
        <f>M1735/N1735</f>
        <v>2.1617326837732151</v>
      </c>
      <c r="P1735" s="27">
        <v>1444</v>
      </c>
      <c r="Q1735" s="32">
        <f>M1735/P1735</f>
        <v>117.77285318559557</v>
      </c>
      <c r="R1735" s="37" t="s">
        <v>3616</v>
      </c>
      <c r="S1735" s="42">
        <f>ABS(O2306-O1735)*100</f>
        <v>78.337589372684064</v>
      </c>
      <c r="T1735" t="s">
        <v>168</v>
      </c>
      <c r="V1735" s="7">
        <v>37125</v>
      </c>
      <c r="W1735" t="s">
        <v>33</v>
      </c>
      <c r="X1735" s="17" t="s">
        <v>34</v>
      </c>
      <c r="Z1735" t="s">
        <v>3329</v>
      </c>
      <c r="AA1735">
        <v>401</v>
      </c>
      <c r="AB1735">
        <v>45</v>
      </c>
    </row>
    <row r="1736" spans="1:28" x14ac:dyDescent="0.25">
      <c r="A1736" t="s">
        <v>3676</v>
      </c>
      <c r="B1736" t="s">
        <v>3677</v>
      </c>
      <c r="C1736" s="17">
        <v>44645</v>
      </c>
      <c r="D1736" s="7">
        <v>241000</v>
      </c>
      <c r="E1736" t="s">
        <v>29</v>
      </c>
      <c r="F1736" t="s">
        <v>30</v>
      </c>
      <c r="G1736" s="7">
        <v>241000</v>
      </c>
      <c r="H1736" s="7">
        <v>91960</v>
      </c>
      <c r="I1736" s="12">
        <f>H1736/G1736*100</f>
        <v>38.157676348547717</v>
      </c>
      <c r="J1736" s="12">
        <f t="shared" si="27"/>
        <v>11.519737323051999</v>
      </c>
      <c r="K1736" s="7">
        <v>183913</v>
      </c>
      <c r="L1736" s="7">
        <v>41985</v>
      </c>
      <c r="M1736" s="7">
        <f>G1736-L1736</f>
        <v>199015</v>
      </c>
      <c r="N1736" s="7">
        <v>79734.828125</v>
      </c>
      <c r="O1736" s="22">
        <f>M1736/N1736</f>
        <v>2.4959607323415174</v>
      </c>
      <c r="P1736" s="27">
        <v>1156</v>
      </c>
      <c r="Q1736" s="32">
        <f>M1736/P1736</f>
        <v>172.1583044982699</v>
      </c>
      <c r="R1736" s="37" t="s">
        <v>3616</v>
      </c>
      <c r="S1736" s="42">
        <f>ABS(O2306-O1736)*100</f>
        <v>111.76039422951429</v>
      </c>
      <c r="T1736" t="s">
        <v>74</v>
      </c>
      <c r="V1736" s="7">
        <v>37125</v>
      </c>
      <c r="W1736" t="s">
        <v>33</v>
      </c>
      <c r="X1736" s="17" t="s">
        <v>34</v>
      </c>
      <c r="Z1736" t="s">
        <v>3329</v>
      </c>
      <c r="AA1736">
        <v>401</v>
      </c>
      <c r="AB1736">
        <v>45</v>
      </c>
    </row>
    <row r="1737" spans="1:28" x14ac:dyDescent="0.25">
      <c r="A1737" t="s">
        <v>3678</v>
      </c>
      <c r="B1737" t="s">
        <v>3679</v>
      </c>
      <c r="C1737" s="17">
        <v>44943</v>
      </c>
      <c r="D1737" s="7">
        <v>140000</v>
      </c>
      <c r="E1737" t="s">
        <v>29</v>
      </c>
      <c r="F1737" t="s">
        <v>30</v>
      </c>
      <c r="G1737" s="7">
        <v>140000</v>
      </c>
      <c r="H1737" s="7">
        <v>79450</v>
      </c>
      <c r="I1737" s="12">
        <f>H1737/G1737*100</f>
        <v>56.75</v>
      </c>
      <c r="J1737" s="12">
        <f t="shared" si="27"/>
        <v>7.0725863284002841</v>
      </c>
      <c r="K1737" s="7">
        <v>158907</v>
      </c>
      <c r="L1737" s="7">
        <v>43963</v>
      </c>
      <c r="M1737" s="7">
        <f>G1737-L1737</f>
        <v>96037</v>
      </c>
      <c r="N1737" s="7">
        <v>64575.28125</v>
      </c>
      <c r="O1737" s="22">
        <f>M1737/N1737</f>
        <v>1.4872099376260943</v>
      </c>
      <c r="P1737" s="27">
        <v>1190</v>
      </c>
      <c r="Q1737" s="32">
        <f>M1737/P1737</f>
        <v>80.703361344537811</v>
      </c>
      <c r="R1737" s="37" t="s">
        <v>3616</v>
      </c>
      <c r="S1737" s="42">
        <f>ABS(O2306-O1737)*100</f>
        <v>10.885314757971987</v>
      </c>
      <c r="T1737" t="s">
        <v>168</v>
      </c>
      <c r="V1737" s="7">
        <v>37125</v>
      </c>
      <c r="W1737" t="s">
        <v>33</v>
      </c>
      <c r="X1737" s="17" t="s">
        <v>34</v>
      </c>
      <c r="Z1737" t="s">
        <v>3329</v>
      </c>
      <c r="AA1737">
        <v>401</v>
      </c>
      <c r="AB1737">
        <v>46</v>
      </c>
    </row>
    <row r="1738" spans="1:28" x14ac:dyDescent="0.25">
      <c r="A1738" t="s">
        <v>3680</v>
      </c>
      <c r="B1738" t="s">
        <v>3681</v>
      </c>
      <c r="C1738" s="17">
        <v>44490</v>
      </c>
      <c r="D1738" s="7">
        <v>250000</v>
      </c>
      <c r="E1738" t="s">
        <v>29</v>
      </c>
      <c r="F1738" t="s">
        <v>30</v>
      </c>
      <c r="G1738" s="7">
        <v>250000</v>
      </c>
      <c r="H1738" s="7">
        <v>132660</v>
      </c>
      <c r="I1738" s="12">
        <f>H1738/G1738*100</f>
        <v>53.064</v>
      </c>
      <c r="J1738" s="12">
        <f t="shared" si="27"/>
        <v>3.3865863284002842</v>
      </c>
      <c r="K1738" s="7">
        <v>265315</v>
      </c>
      <c r="L1738" s="7">
        <v>48513</v>
      </c>
      <c r="M1738" s="7">
        <f>G1738-L1738</f>
        <v>201487</v>
      </c>
      <c r="N1738" s="7">
        <v>121798.875</v>
      </c>
      <c r="O1738" s="22">
        <f>M1738/N1738</f>
        <v>1.6542599428771407</v>
      </c>
      <c r="P1738" s="27">
        <v>1213</v>
      </c>
      <c r="Q1738" s="32">
        <f>M1738/P1738</f>
        <v>166.1063478977741</v>
      </c>
      <c r="R1738" s="37" t="s">
        <v>3616</v>
      </c>
      <c r="S1738" s="42">
        <f>ABS(O2306-O1738)*100</f>
        <v>27.590315283076627</v>
      </c>
      <c r="T1738" t="s">
        <v>74</v>
      </c>
      <c r="V1738" s="7">
        <v>37125</v>
      </c>
      <c r="W1738" t="s">
        <v>33</v>
      </c>
      <c r="X1738" s="17" t="s">
        <v>34</v>
      </c>
      <c r="Z1738" t="s">
        <v>3329</v>
      </c>
      <c r="AA1738">
        <v>401</v>
      </c>
      <c r="AB1738">
        <v>53</v>
      </c>
    </row>
    <row r="1739" spans="1:28" x14ac:dyDescent="0.25">
      <c r="A1739" t="s">
        <v>3682</v>
      </c>
      <c r="B1739" t="s">
        <v>3683</v>
      </c>
      <c r="C1739" s="17">
        <v>44805</v>
      </c>
      <c r="D1739" s="7">
        <v>87000</v>
      </c>
      <c r="E1739" t="s">
        <v>29</v>
      </c>
      <c r="F1739" t="s">
        <v>30</v>
      </c>
      <c r="G1739" s="7">
        <v>87000</v>
      </c>
      <c r="H1739" s="7">
        <v>84570</v>
      </c>
      <c r="I1739" s="12">
        <f>H1739/G1739*100</f>
        <v>97.206896551724142</v>
      </c>
      <c r="J1739" s="12">
        <f t="shared" si="27"/>
        <v>47.529482880124426</v>
      </c>
      <c r="K1739" s="7">
        <v>169140</v>
      </c>
      <c r="L1739" s="7">
        <v>41694</v>
      </c>
      <c r="M1739" s="7">
        <f>G1739-L1739</f>
        <v>45306</v>
      </c>
      <c r="N1739" s="7">
        <v>71598.875</v>
      </c>
      <c r="O1739" s="22">
        <f>M1739/N1739</f>
        <v>0.63277530547791427</v>
      </c>
      <c r="P1739" s="27">
        <v>1056</v>
      </c>
      <c r="Q1739" s="32">
        <f>M1739/P1739</f>
        <v>42.903409090909093</v>
      </c>
      <c r="R1739" s="37" t="s">
        <v>3616</v>
      </c>
      <c r="S1739" s="42">
        <f>ABS(O2306-O1739)*100</f>
        <v>74.558148456846013</v>
      </c>
      <c r="T1739" t="s">
        <v>168</v>
      </c>
      <c r="V1739" s="7">
        <v>37125</v>
      </c>
      <c r="W1739" t="s">
        <v>33</v>
      </c>
      <c r="X1739" s="17" t="s">
        <v>34</v>
      </c>
      <c r="Z1739" t="s">
        <v>3329</v>
      </c>
      <c r="AA1739">
        <v>401</v>
      </c>
      <c r="AB1739">
        <v>45</v>
      </c>
    </row>
    <row r="1740" spans="1:28" x14ac:dyDescent="0.25">
      <c r="A1740" t="s">
        <v>3684</v>
      </c>
      <c r="B1740" t="s">
        <v>3685</v>
      </c>
      <c r="C1740" s="17">
        <v>44602</v>
      </c>
      <c r="D1740" s="7">
        <v>125000</v>
      </c>
      <c r="E1740" t="s">
        <v>29</v>
      </c>
      <c r="F1740" t="s">
        <v>30</v>
      </c>
      <c r="G1740" s="7">
        <v>125000</v>
      </c>
      <c r="H1740" s="7">
        <v>84460</v>
      </c>
      <c r="I1740" s="12">
        <f>H1740/G1740*100</f>
        <v>67.567999999999998</v>
      </c>
      <c r="J1740" s="12">
        <f t="shared" si="27"/>
        <v>17.890586328400282</v>
      </c>
      <c r="K1740" s="7">
        <v>168911</v>
      </c>
      <c r="L1740" s="7">
        <v>42008</v>
      </c>
      <c r="M1740" s="7">
        <f>G1740-L1740</f>
        <v>82992</v>
      </c>
      <c r="N1740" s="7">
        <v>71293.8203125</v>
      </c>
      <c r="O1740" s="22">
        <f>M1740/N1740</f>
        <v>1.1640840627732352</v>
      </c>
      <c r="P1740" s="27">
        <v>1216</v>
      </c>
      <c r="Q1740" s="32">
        <f>M1740/P1740</f>
        <v>68.25</v>
      </c>
      <c r="R1740" s="37" t="s">
        <v>3616</v>
      </c>
      <c r="S1740" s="42">
        <f>ABS(O2306-O1740)*100</f>
        <v>21.427272727313927</v>
      </c>
      <c r="T1740" t="s">
        <v>168</v>
      </c>
      <c r="V1740" s="7">
        <v>37125</v>
      </c>
      <c r="W1740" t="s">
        <v>33</v>
      </c>
      <c r="X1740" s="17" t="s">
        <v>34</v>
      </c>
      <c r="Z1740" t="s">
        <v>3329</v>
      </c>
      <c r="AA1740">
        <v>401</v>
      </c>
      <c r="AB1740">
        <v>45</v>
      </c>
    </row>
    <row r="1741" spans="1:28" x14ac:dyDescent="0.25">
      <c r="A1741" t="s">
        <v>3684</v>
      </c>
      <c r="B1741" t="s">
        <v>3685</v>
      </c>
      <c r="C1741" s="17">
        <v>44753</v>
      </c>
      <c r="D1741" s="7">
        <v>230000</v>
      </c>
      <c r="E1741" t="s">
        <v>29</v>
      </c>
      <c r="F1741" t="s">
        <v>30</v>
      </c>
      <c r="G1741" s="7">
        <v>230000</v>
      </c>
      <c r="H1741" s="7">
        <v>84460</v>
      </c>
      <c r="I1741" s="12">
        <f>H1741/G1741*100</f>
        <v>36.721739130434784</v>
      </c>
      <c r="J1741" s="12">
        <f t="shared" si="27"/>
        <v>12.955674541164932</v>
      </c>
      <c r="K1741" s="7">
        <v>168911</v>
      </c>
      <c r="L1741" s="7">
        <v>42008</v>
      </c>
      <c r="M1741" s="7">
        <f>G1741-L1741</f>
        <v>187992</v>
      </c>
      <c r="N1741" s="7">
        <v>71293.8203125</v>
      </c>
      <c r="O1741" s="22">
        <f>M1741/N1741</f>
        <v>2.6368624822737856</v>
      </c>
      <c r="P1741" s="27">
        <v>1216</v>
      </c>
      <c r="Q1741" s="32">
        <f>M1741/P1741</f>
        <v>154.59868421052633</v>
      </c>
      <c r="R1741" s="37" t="s">
        <v>3616</v>
      </c>
      <c r="S1741" s="42">
        <f>ABS(O2306-O1741)*100</f>
        <v>125.85056922274111</v>
      </c>
      <c r="T1741" t="s">
        <v>168</v>
      </c>
      <c r="V1741" s="7">
        <v>37125</v>
      </c>
      <c r="W1741" t="s">
        <v>33</v>
      </c>
      <c r="X1741" s="17" t="s">
        <v>34</v>
      </c>
      <c r="Z1741" t="s">
        <v>3329</v>
      </c>
      <c r="AA1741">
        <v>401</v>
      </c>
      <c r="AB1741">
        <v>45</v>
      </c>
    </row>
    <row r="1742" spans="1:28" x14ac:dyDescent="0.25">
      <c r="A1742" t="s">
        <v>3686</v>
      </c>
      <c r="B1742" t="s">
        <v>3687</v>
      </c>
      <c r="C1742" s="17">
        <v>44330</v>
      </c>
      <c r="D1742" s="7">
        <v>200000</v>
      </c>
      <c r="E1742" t="s">
        <v>29</v>
      </c>
      <c r="F1742" t="s">
        <v>65</v>
      </c>
      <c r="G1742" s="7">
        <v>200000</v>
      </c>
      <c r="H1742" s="7">
        <v>94240</v>
      </c>
      <c r="I1742" s="12">
        <f>H1742/G1742*100</f>
        <v>47.12</v>
      </c>
      <c r="J1742" s="12">
        <f t="shared" si="27"/>
        <v>2.5574136715997184</v>
      </c>
      <c r="K1742" s="7">
        <v>183562</v>
      </c>
      <c r="L1742" s="7">
        <v>38086</v>
      </c>
      <c r="M1742" s="7">
        <f>G1742-L1742</f>
        <v>161914</v>
      </c>
      <c r="N1742" s="7">
        <v>84488.203125</v>
      </c>
      <c r="O1742" s="22">
        <f>M1742/N1742</f>
        <v>1.9164095579172018</v>
      </c>
      <c r="P1742" s="27">
        <v>1256</v>
      </c>
      <c r="Q1742" s="32">
        <f>M1742/P1742</f>
        <v>128.91242038216561</v>
      </c>
      <c r="R1742" s="37" t="s">
        <v>3616</v>
      </c>
      <c r="S1742" s="42">
        <f>ABS(O2306-O1742)*100</f>
        <v>53.805276787082732</v>
      </c>
      <c r="T1742" t="s">
        <v>168</v>
      </c>
      <c r="V1742" s="7">
        <v>37126</v>
      </c>
      <c r="W1742" t="s">
        <v>33</v>
      </c>
      <c r="X1742" s="17" t="s">
        <v>34</v>
      </c>
      <c r="Y1742" t="s">
        <v>3688</v>
      </c>
      <c r="Z1742" t="s">
        <v>3329</v>
      </c>
      <c r="AA1742">
        <v>401</v>
      </c>
      <c r="AB1742">
        <v>45</v>
      </c>
    </row>
    <row r="1743" spans="1:28" x14ac:dyDescent="0.25">
      <c r="A1743" t="s">
        <v>3689</v>
      </c>
      <c r="B1743" t="s">
        <v>3690</v>
      </c>
      <c r="C1743" s="17">
        <v>44768</v>
      </c>
      <c r="D1743" s="7">
        <v>224000</v>
      </c>
      <c r="E1743" t="s">
        <v>29</v>
      </c>
      <c r="F1743" t="s">
        <v>30</v>
      </c>
      <c r="G1743" s="7">
        <v>224000</v>
      </c>
      <c r="H1743" s="7">
        <v>147300</v>
      </c>
      <c r="I1743" s="12">
        <f>H1743/G1743*100</f>
        <v>65.758928571428584</v>
      </c>
      <c r="J1743" s="12">
        <f t="shared" si="27"/>
        <v>16.081514899828868</v>
      </c>
      <c r="K1743" s="7">
        <v>294595</v>
      </c>
      <c r="L1743" s="7">
        <v>43982</v>
      </c>
      <c r="M1743" s="7">
        <f>G1743-L1743</f>
        <v>180018</v>
      </c>
      <c r="N1743" s="7">
        <v>140793.8125</v>
      </c>
      <c r="O1743" s="22">
        <f>M1743/N1743</f>
        <v>1.2785931199924003</v>
      </c>
      <c r="P1743" s="27">
        <v>2184</v>
      </c>
      <c r="Q1743" s="32">
        <f>M1743/P1743</f>
        <v>82.425824175824175</v>
      </c>
      <c r="R1743" s="37" t="s">
        <v>3616</v>
      </c>
      <c r="S1743" s="42">
        <f>ABS(O2306-O1743)*100</f>
        <v>9.9763670053974138</v>
      </c>
      <c r="T1743" t="s">
        <v>32</v>
      </c>
      <c r="V1743" s="7">
        <v>37125</v>
      </c>
      <c r="W1743" t="s">
        <v>33</v>
      </c>
      <c r="X1743" s="17" t="s">
        <v>34</v>
      </c>
      <c r="Z1743" t="s">
        <v>3329</v>
      </c>
      <c r="AA1743">
        <v>401</v>
      </c>
      <c r="AB1743">
        <v>53</v>
      </c>
    </row>
    <row r="1744" spans="1:28" x14ac:dyDescent="0.25">
      <c r="A1744" t="s">
        <v>3691</v>
      </c>
      <c r="B1744" t="s">
        <v>3692</v>
      </c>
      <c r="C1744" s="17">
        <v>44957</v>
      </c>
      <c r="D1744" s="7">
        <v>198000</v>
      </c>
      <c r="E1744" t="s">
        <v>29</v>
      </c>
      <c r="F1744" t="s">
        <v>30</v>
      </c>
      <c r="G1744" s="7">
        <v>198000</v>
      </c>
      <c r="H1744" s="7">
        <v>82720</v>
      </c>
      <c r="I1744" s="12">
        <f>H1744/G1744*100</f>
        <v>41.777777777777779</v>
      </c>
      <c r="J1744" s="12">
        <f t="shared" si="27"/>
        <v>7.8996358938219373</v>
      </c>
      <c r="K1744" s="7">
        <v>165433</v>
      </c>
      <c r="L1744" s="7">
        <v>40769</v>
      </c>
      <c r="M1744" s="7">
        <f>G1744-L1744</f>
        <v>157231</v>
      </c>
      <c r="N1744" s="7">
        <v>70035.953125</v>
      </c>
      <c r="O1744" s="22">
        <f>M1744/N1744</f>
        <v>2.2450040726849894</v>
      </c>
      <c r="P1744" s="27">
        <v>1125</v>
      </c>
      <c r="Q1744" s="32">
        <f>M1744/P1744</f>
        <v>139.7608888888889</v>
      </c>
      <c r="R1744" s="37" t="s">
        <v>3616</v>
      </c>
      <c r="S1744" s="42">
        <f>ABS(O2306-O1744)*100</f>
        <v>86.664728263861491</v>
      </c>
      <c r="T1744" t="s">
        <v>168</v>
      </c>
      <c r="V1744" s="7">
        <v>37125</v>
      </c>
      <c r="W1744" t="s">
        <v>33</v>
      </c>
      <c r="X1744" s="17" t="s">
        <v>34</v>
      </c>
      <c r="Z1744" t="s">
        <v>3329</v>
      </c>
      <c r="AA1744">
        <v>401</v>
      </c>
      <c r="AB1744">
        <v>47</v>
      </c>
    </row>
    <row r="1745" spans="1:28" x14ac:dyDescent="0.25">
      <c r="A1745" t="s">
        <v>3693</v>
      </c>
      <c r="B1745" t="s">
        <v>3694</v>
      </c>
      <c r="C1745" s="17">
        <v>44452</v>
      </c>
      <c r="D1745" s="7">
        <v>175000</v>
      </c>
      <c r="E1745" t="s">
        <v>29</v>
      </c>
      <c r="F1745" t="s">
        <v>30</v>
      </c>
      <c r="G1745" s="7">
        <v>175000</v>
      </c>
      <c r="H1745" s="7">
        <v>73340</v>
      </c>
      <c r="I1745" s="12">
        <f>H1745/G1745*100</f>
        <v>41.908571428571427</v>
      </c>
      <c r="J1745" s="12">
        <f t="shared" si="27"/>
        <v>7.7688422430282884</v>
      </c>
      <c r="K1745" s="7">
        <v>146686</v>
      </c>
      <c r="L1745" s="7">
        <v>39993</v>
      </c>
      <c r="M1745" s="7">
        <f>G1745-L1745</f>
        <v>135007</v>
      </c>
      <c r="N1745" s="7">
        <v>59939.88671875</v>
      </c>
      <c r="O1745" s="22">
        <f>M1745/N1745</f>
        <v>2.2523732924868543</v>
      </c>
      <c r="P1745" s="27">
        <v>1056</v>
      </c>
      <c r="Q1745" s="32">
        <f>M1745/P1745</f>
        <v>127.84753787878788</v>
      </c>
      <c r="R1745" s="37" t="s">
        <v>3616</v>
      </c>
      <c r="S1745" s="42">
        <f>ABS(O2306-O1745)*100</f>
        <v>87.401650244047985</v>
      </c>
      <c r="T1745" t="s">
        <v>74</v>
      </c>
      <c r="V1745" s="7">
        <v>37125</v>
      </c>
      <c r="W1745" t="s">
        <v>33</v>
      </c>
      <c r="X1745" s="17" t="s">
        <v>34</v>
      </c>
      <c r="Z1745" t="s">
        <v>3329</v>
      </c>
      <c r="AA1745">
        <v>401</v>
      </c>
      <c r="AB1745">
        <v>47</v>
      </c>
    </row>
    <row r="1746" spans="1:28" x14ac:dyDescent="0.25">
      <c r="A1746" t="s">
        <v>3695</v>
      </c>
      <c r="B1746" t="s">
        <v>3696</v>
      </c>
      <c r="C1746" s="17">
        <v>44929</v>
      </c>
      <c r="D1746" s="7">
        <v>125000</v>
      </c>
      <c r="E1746" t="s">
        <v>29</v>
      </c>
      <c r="F1746" t="s">
        <v>30</v>
      </c>
      <c r="G1746" s="7">
        <v>125000</v>
      </c>
      <c r="H1746" s="7">
        <v>56920</v>
      </c>
      <c r="I1746" s="12">
        <f>H1746/G1746*100</f>
        <v>45.536000000000001</v>
      </c>
      <c r="J1746" s="12">
        <f t="shared" si="27"/>
        <v>4.1414136715997145</v>
      </c>
      <c r="K1746" s="7">
        <v>113837</v>
      </c>
      <c r="L1746" s="7">
        <v>38479</v>
      </c>
      <c r="M1746" s="7">
        <f>G1746-L1746</f>
        <v>86521</v>
      </c>
      <c r="N1746" s="7">
        <v>42335.953125</v>
      </c>
      <c r="O1746" s="22">
        <f>M1746/N1746</f>
        <v>2.0436766769969821</v>
      </c>
      <c r="P1746" s="27">
        <v>720</v>
      </c>
      <c r="Q1746" s="32">
        <f>M1746/P1746</f>
        <v>120.16805555555555</v>
      </c>
      <c r="R1746" s="37" t="s">
        <v>3616</v>
      </c>
      <c r="S1746" s="42">
        <f>ABS(O2306-O1746)*100</f>
        <v>66.531988695060761</v>
      </c>
      <c r="T1746" t="s">
        <v>168</v>
      </c>
      <c r="V1746" s="7">
        <v>37125</v>
      </c>
      <c r="W1746" t="s">
        <v>33</v>
      </c>
      <c r="X1746" s="17" t="s">
        <v>34</v>
      </c>
      <c r="Z1746" t="s">
        <v>3329</v>
      </c>
      <c r="AA1746">
        <v>401</v>
      </c>
      <c r="AB1746">
        <v>45</v>
      </c>
    </row>
    <row r="1747" spans="1:28" x14ac:dyDescent="0.25">
      <c r="A1747" t="s">
        <v>3697</v>
      </c>
      <c r="B1747" t="s">
        <v>3698</v>
      </c>
      <c r="C1747" s="17">
        <v>44393</v>
      </c>
      <c r="D1747" s="7">
        <v>290000</v>
      </c>
      <c r="E1747" t="s">
        <v>29</v>
      </c>
      <c r="F1747" t="s">
        <v>30</v>
      </c>
      <c r="G1747" s="7">
        <v>290000</v>
      </c>
      <c r="H1747" s="7">
        <v>143780</v>
      </c>
      <c r="I1747" s="12">
        <f>H1747/G1747*100</f>
        <v>49.57931034482759</v>
      </c>
      <c r="J1747" s="12">
        <f t="shared" si="27"/>
        <v>9.8103326772125854E-2</v>
      </c>
      <c r="K1747" s="7">
        <v>287567</v>
      </c>
      <c r="L1747" s="7">
        <v>73507</v>
      </c>
      <c r="M1747" s="7">
        <f>G1747-L1747</f>
        <v>216493</v>
      </c>
      <c r="N1747" s="7">
        <v>196385.328125</v>
      </c>
      <c r="O1747" s="22">
        <f>M1747/N1747</f>
        <v>1.102388870222532</v>
      </c>
      <c r="P1747" s="27">
        <v>1433</v>
      </c>
      <c r="Q1747" s="32">
        <f>M1747/P1747</f>
        <v>151.07676203768318</v>
      </c>
      <c r="R1747" s="37" t="s">
        <v>3699</v>
      </c>
      <c r="S1747" s="42">
        <f>ABS(O2306-O1747)*100</f>
        <v>27.59679198238425</v>
      </c>
      <c r="T1747" t="s">
        <v>74</v>
      </c>
      <c r="V1747" s="7">
        <v>70000</v>
      </c>
      <c r="W1747" t="s">
        <v>33</v>
      </c>
      <c r="X1747" s="17" t="s">
        <v>34</v>
      </c>
      <c r="Z1747" t="s">
        <v>2190</v>
      </c>
      <c r="AA1747">
        <v>407</v>
      </c>
      <c r="AB1747">
        <v>71</v>
      </c>
    </row>
    <row r="1748" spans="1:28" x14ac:dyDescent="0.25">
      <c r="A1748" t="s">
        <v>3700</v>
      </c>
      <c r="B1748" t="s">
        <v>3701</v>
      </c>
      <c r="C1748" s="17">
        <v>44519</v>
      </c>
      <c r="D1748" s="7">
        <v>351000</v>
      </c>
      <c r="E1748" t="s">
        <v>29</v>
      </c>
      <c r="F1748" t="s">
        <v>30</v>
      </c>
      <c r="G1748" s="7">
        <v>351000</v>
      </c>
      <c r="H1748" s="7">
        <v>167400</v>
      </c>
      <c r="I1748" s="12">
        <f>H1748/G1748*100</f>
        <v>47.692307692307693</v>
      </c>
      <c r="J1748" s="12">
        <f t="shared" si="27"/>
        <v>1.9851059792920225</v>
      </c>
      <c r="K1748" s="7">
        <v>334792</v>
      </c>
      <c r="L1748" s="7">
        <v>79270</v>
      </c>
      <c r="M1748" s="7">
        <f>G1748-L1748</f>
        <v>271730</v>
      </c>
      <c r="N1748" s="7">
        <v>234423.859375</v>
      </c>
      <c r="O1748" s="22">
        <f>M1748/N1748</f>
        <v>1.1591396913456775</v>
      </c>
      <c r="P1748" s="27">
        <v>1912</v>
      </c>
      <c r="Q1748" s="32">
        <f>M1748/P1748</f>
        <v>142.11820083682008</v>
      </c>
      <c r="R1748" s="37" t="s">
        <v>3699</v>
      </c>
      <c r="S1748" s="42">
        <f>ABS(O2306-O1748)*100</f>
        <v>21.921709870069694</v>
      </c>
      <c r="T1748" t="s">
        <v>652</v>
      </c>
      <c r="V1748" s="7">
        <v>70000</v>
      </c>
      <c r="W1748" t="s">
        <v>33</v>
      </c>
      <c r="X1748" s="17" t="s">
        <v>34</v>
      </c>
      <c r="Z1748" t="s">
        <v>2190</v>
      </c>
      <c r="AA1748">
        <v>407</v>
      </c>
      <c r="AB1748">
        <v>71</v>
      </c>
    </row>
    <row r="1749" spans="1:28" x14ac:dyDescent="0.25">
      <c r="A1749" t="s">
        <v>3702</v>
      </c>
      <c r="B1749" t="s">
        <v>3703</v>
      </c>
      <c r="C1749" s="17">
        <v>44748</v>
      </c>
      <c r="D1749" s="7">
        <v>337000</v>
      </c>
      <c r="E1749" t="s">
        <v>493</v>
      </c>
      <c r="F1749" t="s">
        <v>30</v>
      </c>
      <c r="G1749" s="7">
        <v>337000</v>
      </c>
      <c r="H1749" s="7">
        <v>166380</v>
      </c>
      <c r="I1749" s="12">
        <f>H1749/G1749*100</f>
        <v>49.370919881305639</v>
      </c>
      <c r="J1749" s="12">
        <f t="shared" si="27"/>
        <v>0.30649379029407697</v>
      </c>
      <c r="K1749" s="7">
        <v>332755</v>
      </c>
      <c r="L1749" s="7">
        <v>74084</v>
      </c>
      <c r="M1749" s="7">
        <f>G1749-L1749</f>
        <v>262916</v>
      </c>
      <c r="N1749" s="7">
        <v>237312.84375</v>
      </c>
      <c r="O1749" s="22">
        <f>M1749/N1749</f>
        <v>1.1078877815689232</v>
      </c>
      <c r="P1749" s="27">
        <v>1938</v>
      </c>
      <c r="Q1749" s="32">
        <f>M1749/P1749</f>
        <v>135.66357069143447</v>
      </c>
      <c r="R1749" s="37" t="s">
        <v>3699</v>
      </c>
      <c r="S1749" s="42">
        <f>ABS(O2306-O1749)*100</f>
        <v>27.046900847745125</v>
      </c>
      <c r="T1749" t="s">
        <v>652</v>
      </c>
      <c r="V1749" s="7">
        <v>70000</v>
      </c>
      <c r="W1749" t="s">
        <v>33</v>
      </c>
      <c r="X1749" s="17" t="s">
        <v>34</v>
      </c>
      <c r="Z1749" t="s">
        <v>2190</v>
      </c>
      <c r="AA1749">
        <v>407</v>
      </c>
      <c r="AB1749">
        <v>71</v>
      </c>
    </row>
    <row r="1750" spans="1:28" x14ac:dyDescent="0.25">
      <c r="A1750" t="s">
        <v>3704</v>
      </c>
      <c r="B1750" t="s">
        <v>3705</v>
      </c>
      <c r="C1750" s="17">
        <v>44608</v>
      </c>
      <c r="D1750" s="7">
        <v>284500</v>
      </c>
      <c r="E1750" t="s">
        <v>29</v>
      </c>
      <c r="F1750" t="s">
        <v>30</v>
      </c>
      <c r="G1750" s="7">
        <v>284500</v>
      </c>
      <c r="H1750" s="7">
        <v>145740</v>
      </c>
      <c r="I1750" s="12">
        <f>H1750/G1750*100</f>
        <v>51.22671353251318</v>
      </c>
      <c r="J1750" s="12">
        <f t="shared" si="27"/>
        <v>1.5492998609134645</v>
      </c>
      <c r="K1750" s="7">
        <v>291482</v>
      </c>
      <c r="L1750" s="7">
        <v>73507</v>
      </c>
      <c r="M1750" s="7">
        <f>G1750-L1750</f>
        <v>210993</v>
      </c>
      <c r="N1750" s="7">
        <v>199977.0625</v>
      </c>
      <c r="O1750" s="22">
        <f>M1750/N1750</f>
        <v>1.0550860051762188</v>
      </c>
      <c r="P1750" s="27">
        <v>1449</v>
      </c>
      <c r="Q1750" s="32">
        <f>M1750/P1750</f>
        <v>145.61283643892341</v>
      </c>
      <c r="R1750" s="37" t="s">
        <v>3699</v>
      </c>
      <c r="S1750" s="42">
        <f>ABS(O2306-O1750)*100</f>
        <v>32.327078487015569</v>
      </c>
      <c r="T1750" t="s">
        <v>74</v>
      </c>
      <c r="V1750" s="7">
        <v>70000</v>
      </c>
      <c r="W1750" t="s">
        <v>33</v>
      </c>
      <c r="X1750" s="17" t="s">
        <v>34</v>
      </c>
      <c r="Z1750" t="s">
        <v>2190</v>
      </c>
      <c r="AA1750">
        <v>407</v>
      </c>
      <c r="AB1750">
        <v>71</v>
      </c>
    </row>
    <row r="1751" spans="1:28" x14ac:dyDescent="0.25">
      <c r="A1751" t="s">
        <v>3706</v>
      </c>
      <c r="B1751" t="s">
        <v>3707</v>
      </c>
      <c r="C1751" s="17">
        <v>44330</v>
      </c>
      <c r="D1751" s="7">
        <v>310000</v>
      </c>
      <c r="E1751" t="s">
        <v>29</v>
      </c>
      <c r="F1751" t="s">
        <v>30</v>
      </c>
      <c r="G1751" s="7">
        <v>310000</v>
      </c>
      <c r="H1751" s="7">
        <v>153160</v>
      </c>
      <c r="I1751" s="12">
        <f>H1751/G1751*100</f>
        <v>49.406451612903226</v>
      </c>
      <c r="J1751" s="12">
        <f t="shared" si="27"/>
        <v>0.27096205869649026</v>
      </c>
      <c r="K1751" s="7">
        <v>306321</v>
      </c>
      <c r="L1751" s="7">
        <v>73507</v>
      </c>
      <c r="M1751" s="7">
        <f>G1751-L1751</f>
        <v>236493</v>
      </c>
      <c r="N1751" s="7">
        <v>213590.828125</v>
      </c>
      <c r="O1751" s="22">
        <f>M1751/N1751</f>
        <v>1.1072245099475757</v>
      </c>
      <c r="P1751" s="27">
        <v>1762</v>
      </c>
      <c r="Q1751" s="32">
        <f>M1751/P1751</f>
        <v>134.21850170261067</v>
      </c>
      <c r="R1751" s="37" t="s">
        <v>3699</v>
      </c>
      <c r="S1751" s="42">
        <f>ABS(O2306-O1751)*100</f>
        <v>27.113228009879876</v>
      </c>
      <c r="T1751" t="s">
        <v>652</v>
      </c>
      <c r="V1751" s="7">
        <v>70000</v>
      </c>
      <c r="W1751" t="s">
        <v>33</v>
      </c>
      <c r="X1751" s="17" t="s">
        <v>34</v>
      </c>
      <c r="Z1751" t="s">
        <v>2190</v>
      </c>
      <c r="AA1751">
        <v>407</v>
      </c>
      <c r="AB1751">
        <v>72</v>
      </c>
    </row>
    <row r="1752" spans="1:28" x14ac:dyDescent="0.25">
      <c r="A1752" t="s">
        <v>3708</v>
      </c>
      <c r="B1752" t="s">
        <v>3709</v>
      </c>
      <c r="C1752" s="17">
        <v>44812</v>
      </c>
      <c r="D1752" s="7">
        <v>275000</v>
      </c>
      <c r="E1752" t="s">
        <v>29</v>
      </c>
      <c r="F1752" t="s">
        <v>30</v>
      </c>
      <c r="G1752" s="7">
        <v>275000</v>
      </c>
      <c r="H1752" s="7">
        <v>143750</v>
      </c>
      <c r="I1752" s="12">
        <f>H1752/G1752*100</f>
        <v>52.272727272727273</v>
      </c>
      <c r="J1752" s="12">
        <f t="shared" si="27"/>
        <v>2.5953136011275575</v>
      </c>
      <c r="K1752" s="7">
        <v>287499</v>
      </c>
      <c r="L1752" s="7">
        <v>73507</v>
      </c>
      <c r="M1752" s="7">
        <f>G1752-L1752</f>
        <v>201493</v>
      </c>
      <c r="N1752" s="7">
        <v>196322.9375</v>
      </c>
      <c r="O1752" s="22">
        <f>M1752/N1752</f>
        <v>1.0263344801470282</v>
      </c>
      <c r="P1752" s="27">
        <v>1409</v>
      </c>
      <c r="Q1752" s="32">
        <f>M1752/P1752</f>
        <v>143.00425833924768</v>
      </c>
      <c r="R1752" s="37" t="s">
        <v>3699</v>
      </c>
      <c r="S1752" s="42">
        <f>ABS(O2306-O1752)*100</f>
        <v>35.202230989934627</v>
      </c>
      <c r="T1752" t="s">
        <v>74</v>
      </c>
      <c r="V1752" s="7">
        <v>70000</v>
      </c>
      <c r="W1752" t="s">
        <v>33</v>
      </c>
      <c r="X1752" s="17" t="s">
        <v>34</v>
      </c>
      <c r="Z1752" t="s">
        <v>2190</v>
      </c>
      <c r="AA1752">
        <v>407</v>
      </c>
      <c r="AB1752">
        <v>72</v>
      </c>
    </row>
    <row r="1753" spans="1:28" x14ac:dyDescent="0.25">
      <c r="A1753" t="s">
        <v>3710</v>
      </c>
      <c r="B1753" t="s">
        <v>3711</v>
      </c>
      <c r="C1753" s="17">
        <v>44991</v>
      </c>
      <c r="D1753" s="7">
        <v>405000</v>
      </c>
      <c r="E1753" t="s">
        <v>29</v>
      </c>
      <c r="F1753" t="s">
        <v>30</v>
      </c>
      <c r="G1753" s="7">
        <v>405000</v>
      </c>
      <c r="H1753" s="7">
        <v>188380</v>
      </c>
      <c r="I1753" s="12">
        <f>H1753/G1753*100</f>
        <v>46.513580246913584</v>
      </c>
      <c r="J1753" s="12">
        <f t="shared" si="27"/>
        <v>3.1638334246861319</v>
      </c>
      <c r="K1753" s="7">
        <v>376756</v>
      </c>
      <c r="L1753" s="7">
        <v>77355</v>
      </c>
      <c r="M1753" s="7">
        <f>G1753-L1753</f>
        <v>327645</v>
      </c>
      <c r="N1753" s="7">
        <v>233907.03125</v>
      </c>
      <c r="O1753" s="22">
        <f>M1753/N1753</f>
        <v>1.4007488284942269</v>
      </c>
      <c r="P1753" s="27">
        <v>2582</v>
      </c>
      <c r="Q1753" s="32">
        <f>M1753/P1753</f>
        <v>126.89581719597211</v>
      </c>
      <c r="R1753" s="37" t="s">
        <v>3712</v>
      </c>
      <c r="S1753" s="42">
        <f>ABS(O2306-O1753)*100</f>
        <v>2.2392038447852425</v>
      </c>
      <c r="T1753" t="s">
        <v>32</v>
      </c>
      <c r="V1753" s="7">
        <v>70000</v>
      </c>
      <c r="W1753" t="s">
        <v>33</v>
      </c>
      <c r="X1753" s="17" t="s">
        <v>34</v>
      </c>
      <c r="Z1753" t="s">
        <v>2190</v>
      </c>
      <c r="AA1753">
        <v>401</v>
      </c>
      <c r="AB1753">
        <v>58</v>
      </c>
    </row>
    <row r="1754" spans="1:28" x14ac:dyDescent="0.25">
      <c r="A1754" t="s">
        <v>3713</v>
      </c>
      <c r="B1754" t="s">
        <v>3714</v>
      </c>
      <c r="C1754" s="17">
        <v>44315</v>
      </c>
      <c r="D1754" s="7">
        <v>310000</v>
      </c>
      <c r="E1754" t="s">
        <v>29</v>
      </c>
      <c r="F1754" t="s">
        <v>30</v>
      </c>
      <c r="G1754" s="7">
        <v>310000</v>
      </c>
      <c r="H1754" s="7">
        <v>169040</v>
      </c>
      <c r="I1754" s="12">
        <f>H1754/G1754*100</f>
        <v>54.529032258064511</v>
      </c>
      <c r="J1754" s="12">
        <f t="shared" si="27"/>
        <v>4.8516185864647952</v>
      </c>
      <c r="K1754" s="7">
        <v>338079</v>
      </c>
      <c r="L1754" s="7">
        <v>65339</v>
      </c>
      <c r="M1754" s="7">
        <f>G1754-L1754</f>
        <v>244661</v>
      </c>
      <c r="N1754" s="7">
        <v>172620.25</v>
      </c>
      <c r="O1754" s="22">
        <f>M1754/N1754</f>
        <v>1.417336610276025</v>
      </c>
      <c r="P1754" s="27">
        <v>1668</v>
      </c>
      <c r="Q1754" s="32">
        <f>M1754/P1754</f>
        <v>146.67925659472422</v>
      </c>
      <c r="R1754" s="37" t="s">
        <v>3009</v>
      </c>
      <c r="S1754" s="42">
        <f>ABS(O2306-O1754)*100</f>
        <v>3.8979820229650519</v>
      </c>
      <c r="T1754" t="s">
        <v>32</v>
      </c>
      <c r="V1754" s="7">
        <v>53625</v>
      </c>
      <c r="W1754" t="s">
        <v>33</v>
      </c>
      <c r="X1754" s="17" t="s">
        <v>34</v>
      </c>
      <c r="Z1754" t="s">
        <v>2941</v>
      </c>
      <c r="AA1754">
        <v>401</v>
      </c>
      <c r="AB1754">
        <v>58</v>
      </c>
    </row>
    <row r="1755" spans="1:28" x14ac:dyDescent="0.25">
      <c r="A1755" t="s">
        <v>3715</v>
      </c>
      <c r="B1755" t="s">
        <v>3716</v>
      </c>
      <c r="C1755" s="17">
        <v>44652</v>
      </c>
      <c r="D1755" s="7">
        <v>462000</v>
      </c>
      <c r="E1755" t="s">
        <v>29</v>
      </c>
      <c r="F1755" t="s">
        <v>30</v>
      </c>
      <c r="G1755" s="7">
        <v>462000</v>
      </c>
      <c r="H1755" s="7">
        <v>221770</v>
      </c>
      <c r="I1755" s="12">
        <f>H1755/G1755*100</f>
        <v>48.002164502164504</v>
      </c>
      <c r="J1755" s="12">
        <f t="shared" si="27"/>
        <v>1.6752491694352116</v>
      </c>
      <c r="K1755" s="7">
        <v>443532</v>
      </c>
      <c r="L1755" s="7">
        <v>63308</v>
      </c>
      <c r="M1755" s="7">
        <f>G1755-L1755</f>
        <v>398692</v>
      </c>
      <c r="N1755" s="7">
        <v>240648.09375</v>
      </c>
      <c r="O1755" s="22">
        <f>M1755/N1755</f>
        <v>1.6567428139039644</v>
      </c>
      <c r="P1755" s="27">
        <v>2895</v>
      </c>
      <c r="Q1755" s="32">
        <f>M1755/P1755</f>
        <v>137.7174438687392</v>
      </c>
      <c r="R1755" s="37" t="s">
        <v>3009</v>
      </c>
      <c r="S1755" s="42">
        <f>ABS(O2306-O1755)*100</f>
        <v>27.838602385758993</v>
      </c>
      <c r="T1755" t="s">
        <v>32</v>
      </c>
      <c r="V1755" s="7">
        <v>53625</v>
      </c>
      <c r="W1755" t="s">
        <v>33</v>
      </c>
      <c r="X1755" s="17" t="s">
        <v>34</v>
      </c>
      <c r="Z1755" t="s">
        <v>2941</v>
      </c>
      <c r="AA1755">
        <v>401</v>
      </c>
      <c r="AB1755">
        <v>62</v>
      </c>
    </row>
    <row r="1756" spans="1:28" x14ac:dyDescent="0.25">
      <c r="A1756" t="s">
        <v>3717</v>
      </c>
      <c r="B1756" t="s">
        <v>3718</v>
      </c>
      <c r="C1756" s="17">
        <v>44547</v>
      </c>
      <c r="D1756" s="7">
        <v>430000</v>
      </c>
      <c r="E1756" t="s">
        <v>29</v>
      </c>
      <c r="F1756" t="s">
        <v>30</v>
      </c>
      <c r="G1756" s="7">
        <v>430000</v>
      </c>
      <c r="H1756" s="7">
        <v>217510</v>
      </c>
      <c r="I1756" s="12">
        <f>H1756/G1756*100</f>
        <v>50.583720930232559</v>
      </c>
      <c r="J1756" s="12">
        <f t="shared" si="27"/>
        <v>0.90630725863284312</v>
      </c>
      <c r="K1756" s="7">
        <v>435017</v>
      </c>
      <c r="L1756" s="7">
        <v>93410</v>
      </c>
      <c r="M1756" s="7">
        <f>G1756-L1756</f>
        <v>336590</v>
      </c>
      <c r="N1756" s="7">
        <v>271116.65625</v>
      </c>
      <c r="O1756" s="22">
        <f>M1756/N1756</f>
        <v>1.2414950990308253</v>
      </c>
      <c r="P1756" s="27">
        <v>3026</v>
      </c>
      <c r="Q1756" s="32">
        <f>M1756/P1756</f>
        <v>111.2326503635162</v>
      </c>
      <c r="R1756" s="37" t="s">
        <v>3719</v>
      </c>
      <c r="S1756" s="42">
        <f>ABS(O2306-O1756)*100</f>
        <v>13.686169101554913</v>
      </c>
      <c r="T1756" t="s">
        <v>32</v>
      </c>
      <c r="V1756" s="7">
        <v>85000</v>
      </c>
      <c r="W1756" t="s">
        <v>33</v>
      </c>
      <c r="X1756" s="17" t="s">
        <v>34</v>
      </c>
      <c r="Z1756" t="s">
        <v>2190</v>
      </c>
      <c r="AA1756">
        <v>401</v>
      </c>
      <c r="AB1756">
        <v>58</v>
      </c>
    </row>
    <row r="1757" spans="1:28" x14ac:dyDescent="0.25">
      <c r="A1757" t="s">
        <v>3720</v>
      </c>
      <c r="B1757" t="s">
        <v>3721</v>
      </c>
      <c r="C1757" s="17">
        <v>44978</v>
      </c>
      <c r="D1757" s="7">
        <v>400000</v>
      </c>
      <c r="E1757" t="s">
        <v>29</v>
      </c>
      <c r="F1757" t="s">
        <v>30</v>
      </c>
      <c r="G1757" s="7">
        <v>400000</v>
      </c>
      <c r="H1757" s="7">
        <v>236640</v>
      </c>
      <c r="I1757" s="12">
        <f>H1757/G1757*100</f>
        <v>59.160000000000004</v>
      </c>
      <c r="J1757" s="12">
        <f t="shared" si="27"/>
        <v>9.4825863284002878</v>
      </c>
      <c r="K1757" s="7">
        <v>473282</v>
      </c>
      <c r="L1757" s="7">
        <v>84658</v>
      </c>
      <c r="M1757" s="7">
        <f>G1757-L1757</f>
        <v>315342</v>
      </c>
      <c r="N1757" s="7">
        <v>308431.75</v>
      </c>
      <c r="O1757" s="22">
        <f>M1757/N1757</f>
        <v>1.0224044703568942</v>
      </c>
      <c r="P1757" s="27">
        <v>3528</v>
      </c>
      <c r="Q1757" s="32">
        <f>M1757/P1757</f>
        <v>89.382653061224488</v>
      </c>
      <c r="R1757" s="37" t="s">
        <v>3719</v>
      </c>
      <c r="S1757" s="42">
        <f>ABS(O2306-O1757)*100</f>
        <v>35.595231968948028</v>
      </c>
      <c r="T1757" t="s">
        <v>32</v>
      </c>
      <c r="V1757" s="7">
        <v>70000</v>
      </c>
      <c r="W1757" t="s">
        <v>33</v>
      </c>
      <c r="X1757" s="17" t="s">
        <v>34</v>
      </c>
      <c r="Z1757" t="s">
        <v>2190</v>
      </c>
      <c r="AA1757">
        <v>401</v>
      </c>
      <c r="AB1757">
        <v>58</v>
      </c>
    </row>
    <row r="1758" spans="1:28" x14ac:dyDescent="0.25">
      <c r="A1758" t="s">
        <v>3722</v>
      </c>
      <c r="B1758" t="s">
        <v>3723</v>
      </c>
      <c r="C1758" s="17">
        <v>44435</v>
      </c>
      <c r="D1758" s="7">
        <v>445000</v>
      </c>
      <c r="E1758" t="s">
        <v>29</v>
      </c>
      <c r="F1758" t="s">
        <v>30</v>
      </c>
      <c r="G1758" s="7">
        <v>445000</v>
      </c>
      <c r="H1758" s="7">
        <v>199690</v>
      </c>
      <c r="I1758" s="12">
        <f>H1758/G1758*100</f>
        <v>44.874157303370787</v>
      </c>
      <c r="J1758" s="12">
        <f t="shared" si="27"/>
        <v>4.8032563682289293</v>
      </c>
      <c r="K1758" s="7">
        <v>399389</v>
      </c>
      <c r="L1758" s="7">
        <v>88049</v>
      </c>
      <c r="M1758" s="7">
        <f>G1758-L1758</f>
        <v>356951</v>
      </c>
      <c r="N1758" s="7">
        <v>247095.234375</v>
      </c>
      <c r="O1758" s="22">
        <f>M1758/N1758</f>
        <v>1.4445887671725761</v>
      </c>
      <c r="P1758" s="27">
        <v>2735</v>
      </c>
      <c r="Q1758" s="32">
        <f>M1758/P1758</f>
        <v>130.51224862888483</v>
      </c>
      <c r="R1758" s="37" t="s">
        <v>3719</v>
      </c>
      <c r="S1758" s="42">
        <f>ABS(O2306-O1758)*100</f>
        <v>6.6231977126201658</v>
      </c>
      <c r="T1758" t="s">
        <v>32</v>
      </c>
      <c r="V1758" s="7">
        <v>80000</v>
      </c>
      <c r="W1758" t="s">
        <v>33</v>
      </c>
      <c r="X1758" s="17" t="s">
        <v>34</v>
      </c>
      <c r="Z1758" t="s">
        <v>2190</v>
      </c>
      <c r="AA1758">
        <v>401</v>
      </c>
      <c r="AB1758">
        <v>58</v>
      </c>
    </row>
    <row r="1759" spans="1:28" x14ac:dyDescent="0.25">
      <c r="A1759" t="s">
        <v>3724</v>
      </c>
      <c r="B1759" t="s">
        <v>3725</v>
      </c>
      <c r="C1759" s="17">
        <v>44372</v>
      </c>
      <c r="D1759" s="7">
        <v>430000</v>
      </c>
      <c r="E1759" t="s">
        <v>29</v>
      </c>
      <c r="F1759" t="s">
        <v>30</v>
      </c>
      <c r="G1759" s="7">
        <v>430000</v>
      </c>
      <c r="H1759" s="7">
        <v>227960</v>
      </c>
      <c r="I1759" s="12">
        <f>H1759/G1759*100</f>
        <v>53.013953488372088</v>
      </c>
      <c r="J1759" s="12">
        <f t="shared" si="27"/>
        <v>3.3365398167723725</v>
      </c>
      <c r="K1759" s="7">
        <v>455918</v>
      </c>
      <c r="L1759" s="7">
        <v>92615</v>
      </c>
      <c r="M1759" s="7">
        <f>G1759-L1759</f>
        <v>337385</v>
      </c>
      <c r="N1759" s="7">
        <v>288335.71875</v>
      </c>
      <c r="O1759" s="22">
        <f>M1759/N1759</f>
        <v>1.1701117068070499</v>
      </c>
      <c r="P1759" s="27">
        <v>3087</v>
      </c>
      <c r="Q1759" s="32">
        <f>M1759/P1759</f>
        <v>109.29219306770327</v>
      </c>
      <c r="R1759" s="37" t="s">
        <v>3719</v>
      </c>
      <c r="S1759" s="42">
        <f>ABS(O2306-O1759)*100</f>
        <v>20.824508323932456</v>
      </c>
      <c r="T1759" t="s">
        <v>32</v>
      </c>
      <c r="V1759" s="7">
        <v>80000</v>
      </c>
      <c r="W1759" t="s">
        <v>33</v>
      </c>
      <c r="X1759" s="17" t="s">
        <v>34</v>
      </c>
      <c r="Z1759" t="s">
        <v>2190</v>
      </c>
      <c r="AA1759">
        <v>401</v>
      </c>
      <c r="AB1759">
        <v>62</v>
      </c>
    </row>
    <row r="1760" spans="1:28" x14ac:dyDescent="0.25">
      <c r="A1760" t="s">
        <v>3726</v>
      </c>
      <c r="B1760" t="s">
        <v>3727</v>
      </c>
      <c r="C1760" s="17">
        <v>44984</v>
      </c>
      <c r="D1760" s="7">
        <v>462000</v>
      </c>
      <c r="E1760" t="s">
        <v>29</v>
      </c>
      <c r="F1760" t="s">
        <v>30</v>
      </c>
      <c r="G1760" s="7">
        <v>462000</v>
      </c>
      <c r="H1760" s="7">
        <v>209970</v>
      </c>
      <c r="I1760" s="12">
        <f>H1760/G1760*100</f>
        <v>45.448051948051948</v>
      </c>
      <c r="J1760" s="12">
        <f t="shared" si="27"/>
        <v>4.2293617235477683</v>
      </c>
      <c r="K1760" s="7">
        <v>419937</v>
      </c>
      <c r="L1760" s="7">
        <v>88049</v>
      </c>
      <c r="M1760" s="7">
        <f>G1760-L1760</f>
        <v>373951</v>
      </c>
      <c r="N1760" s="7">
        <v>263403.1875</v>
      </c>
      <c r="O1760" s="22">
        <f>M1760/N1760</f>
        <v>1.4196904887493056</v>
      </c>
      <c r="P1760" s="27">
        <v>2675</v>
      </c>
      <c r="Q1760" s="32">
        <f>M1760/P1760</f>
        <v>139.79476635514018</v>
      </c>
      <c r="R1760" s="37" t="s">
        <v>3719</v>
      </c>
      <c r="S1760" s="42">
        <f>ABS(O2306-O1760)*100</f>
        <v>4.1333698702931132</v>
      </c>
      <c r="T1760" t="s">
        <v>32</v>
      </c>
      <c r="V1760" s="7">
        <v>80000</v>
      </c>
      <c r="W1760" t="s">
        <v>33</v>
      </c>
      <c r="X1760" s="17" t="s">
        <v>34</v>
      </c>
      <c r="Z1760" t="s">
        <v>2190</v>
      </c>
      <c r="AA1760">
        <v>401</v>
      </c>
      <c r="AB1760">
        <v>58</v>
      </c>
    </row>
    <row r="1761" spans="1:28" x14ac:dyDescent="0.25">
      <c r="A1761" t="s">
        <v>3728</v>
      </c>
      <c r="B1761" t="s">
        <v>3729</v>
      </c>
      <c r="C1761" s="17">
        <v>44434</v>
      </c>
      <c r="D1761" s="7">
        <v>350000</v>
      </c>
      <c r="E1761" t="s">
        <v>29</v>
      </c>
      <c r="F1761" t="s">
        <v>30</v>
      </c>
      <c r="G1761" s="7">
        <v>350000</v>
      </c>
      <c r="H1761" s="7">
        <v>192880</v>
      </c>
      <c r="I1761" s="12">
        <f>H1761/G1761*100</f>
        <v>55.10857142857143</v>
      </c>
      <c r="J1761" s="12">
        <f t="shared" si="27"/>
        <v>5.4311577569717144</v>
      </c>
      <c r="K1761" s="7">
        <v>385758</v>
      </c>
      <c r="L1761" s="7">
        <v>80572</v>
      </c>
      <c r="M1761" s="7">
        <f>G1761-L1761</f>
        <v>269428</v>
      </c>
      <c r="N1761" s="7">
        <v>242211.109375</v>
      </c>
      <c r="O1761" s="22">
        <f>M1761/N1761</f>
        <v>1.1123684652418722</v>
      </c>
      <c r="P1761" s="27">
        <v>2140</v>
      </c>
      <c r="Q1761" s="32">
        <f>M1761/P1761</f>
        <v>125.90093457943925</v>
      </c>
      <c r="R1761" s="37" t="s">
        <v>3719</v>
      </c>
      <c r="S1761" s="42">
        <f>ABS(O2306-O1761)*100</f>
        <v>26.598832480450231</v>
      </c>
      <c r="T1761" t="s">
        <v>74</v>
      </c>
      <c r="V1761" s="7">
        <v>70000</v>
      </c>
      <c r="W1761" t="s">
        <v>33</v>
      </c>
      <c r="X1761" s="17" t="s">
        <v>34</v>
      </c>
      <c r="Z1761" t="s">
        <v>2190</v>
      </c>
      <c r="AA1761">
        <v>401</v>
      </c>
      <c r="AB1761">
        <v>62</v>
      </c>
    </row>
    <row r="1762" spans="1:28" x14ac:dyDescent="0.25">
      <c r="A1762" t="s">
        <v>3730</v>
      </c>
      <c r="B1762" t="s">
        <v>3731</v>
      </c>
      <c r="C1762" s="17">
        <v>44533</v>
      </c>
      <c r="D1762" s="7">
        <v>475000</v>
      </c>
      <c r="E1762" t="s">
        <v>29</v>
      </c>
      <c r="F1762" t="s">
        <v>30</v>
      </c>
      <c r="G1762" s="7">
        <v>475000</v>
      </c>
      <c r="H1762" s="7">
        <v>216290</v>
      </c>
      <c r="I1762" s="12">
        <f>H1762/G1762*100</f>
        <v>45.534736842105261</v>
      </c>
      <c r="J1762" s="12">
        <f t="shared" si="27"/>
        <v>4.1426768294944551</v>
      </c>
      <c r="K1762" s="7">
        <v>432584</v>
      </c>
      <c r="L1762" s="7">
        <v>80212</v>
      </c>
      <c r="M1762" s="7">
        <f>G1762-L1762</f>
        <v>394788</v>
      </c>
      <c r="N1762" s="7">
        <v>279660.3125</v>
      </c>
      <c r="O1762" s="22">
        <f>M1762/N1762</f>
        <v>1.4116697377286953</v>
      </c>
      <c r="P1762" s="27">
        <v>2663</v>
      </c>
      <c r="Q1762" s="32">
        <f>M1762/P1762</f>
        <v>148.24934284641381</v>
      </c>
      <c r="R1762" s="37" t="s">
        <v>3719</v>
      </c>
      <c r="S1762" s="42">
        <f>ABS(O2306-O1762)*100</f>
        <v>3.3312947682320848</v>
      </c>
      <c r="T1762" t="s">
        <v>32</v>
      </c>
      <c r="V1762" s="7">
        <v>70000</v>
      </c>
      <c r="W1762" t="s">
        <v>33</v>
      </c>
      <c r="X1762" s="17" t="s">
        <v>34</v>
      </c>
      <c r="Z1762" t="s">
        <v>2190</v>
      </c>
      <c r="AA1762">
        <v>401</v>
      </c>
      <c r="AB1762">
        <v>62</v>
      </c>
    </row>
    <row r="1763" spans="1:28" x14ac:dyDescent="0.25">
      <c r="A1763" t="s">
        <v>3732</v>
      </c>
      <c r="B1763" t="s">
        <v>3733</v>
      </c>
      <c r="C1763" s="17">
        <v>44914</v>
      </c>
      <c r="D1763" s="7">
        <v>285000</v>
      </c>
      <c r="E1763" t="s">
        <v>29</v>
      </c>
      <c r="F1763" t="s">
        <v>30</v>
      </c>
      <c r="G1763" s="7">
        <v>285000</v>
      </c>
      <c r="H1763" s="7">
        <v>153790</v>
      </c>
      <c r="I1763" s="12">
        <f>H1763/G1763*100</f>
        <v>53.96140350877193</v>
      </c>
      <c r="J1763" s="12">
        <f t="shared" si="27"/>
        <v>4.2839898371722143</v>
      </c>
      <c r="K1763" s="7">
        <v>307576</v>
      </c>
      <c r="L1763" s="7">
        <v>78890</v>
      </c>
      <c r="M1763" s="7">
        <f>G1763-L1763</f>
        <v>206110</v>
      </c>
      <c r="N1763" s="7">
        <v>181496.828125</v>
      </c>
      <c r="O1763" s="22">
        <f>M1763/N1763</f>
        <v>1.1356121323401227</v>
      </c>
      <c r="P1763" s="27">
        <v>1595</v>
      </c>
      <c r="Q1763" s="32">
        <f>M1763/P1763</f>
        <v>129.22257053291537</v>
      </c>
      <c r="R1763" s="37" t="s">
        <v>3719</v>
      </c>
      <c r="S1763" s="42">
        <f>ABS(O2306-O1763)*100</f>
        <v>24.274465770625177</v>
      </c>
      <c r="T1763" t="s">
        <v>74</v>
      </c>
      <c r="V1763" s="7">
        <v>70000</v>
      </c>
      <c r="W1763" t="s">
        <v>33</v>
      </c>
      <c r="X1763" s="17" t="s">
        <v>34</v>
      </c>
      <c r="Z1763" t="s">
        <v>2190</v>
      </c>
      <c r="AA1763">
        <v>401</v>
      </c>
      <c r="AB1763">
        <v>58</v>
      </c>
    </row>
    <row r="1764" spans="1:28" x14ac:dyDescent="0.25">
      <c r="A1764" t="s">
        <v>3734</v>
      </c>
      <c r="B1764" t="s">
        <v>3735</v>
      </c>
      <c r="C1764" s="17">
        <v>44394</v>
      </c>
      <c r="D1764" s="7">
        <v>350000</v>
      </c>
      <c r="E1764" t="s">
        <v>29</v>
      </c>
      <c r="F1764" t="s">
        <v>30</v>
      </c>
      <c r="G1764" s="7">
        <v>350000</v>
      </c>
      <c r="H1764" s="7">
        <v>171510</v>
      </c>
      <c r="I1764" s="12">
        <f>H1764/G1764*100</f>
        <v>49.002857142857145</v>
      </c>
      <c r="J1764" s="12">
        <f t="shared" si="27"/>
        <v>0.67455652874257055</v>
      </c>
      <c r="K1764" s="7">
        <v>343012</v>
      </c>
      <c r="L1764" s="7">
        <v>87929</v>
      </c>
      <c r="M1764" s="7">
        <f>G1764-L1764</f>
        <v>262071</v>
      </c>
      <c r="N1764" s="7">
        <v>202446.828125</v>
      </c>
      <c r="O1764" s="22">
        <f>M1764/N1764</f>
        <v>1.2945176885566481</v>
      </c>
      <c r="P1764" s="27">
        <v>2178</v>
      </c>
      <c r="Q1764" s="32">
        <f>M1764/P1764</f>
        <v>120.32644628099173</v>
      </c>
      <c r="R1764" s="37" t="s">
        <v>3719</v>
      </c>
      <c r="S1764" s="42">
        <f>ABS(O2306-O1764)*100</f>
        <v>8.3839101489726389</v>
      </c>
      <c r="T1764" t="s">
        <v>156</v>
      </c>
      <c r="V1764" s="7">
        <v>80000</v>
      </c>
      <c r="W1764" t="s">
        <v>33</v>
      </c>
      <c r="X1764" s="17" t="s">
        <v>34</v>
      </c>
      <c r="Z1764" t="s">
        <v>2190</v>
      </c>
      <c r="AA1764">
        <v>401</v>
      </c>
      <c r="AB1764">
        <v>58</v>
      </c>
    </row>
    <row r="1765" spans="1:28" x14ac:dyDescent="0.25">
      <c r="A1765" t="s">
        <v>3736</v>
      </c>
      <c r="B1765" t="s">
        <v>3737</v>
      </c>
      <c r="C1765" s="17">
        <v>44729</v>
      </c>
      <c r="D1765" s="7">
        <v>440000</v>
      </c>
      <c r="E1765" t="s">
        <v>29</v>
      </c>
      <c r="F1765" t="s">
        <v>30</v>
      </c>
      <c r="G1765" s="7">
        <v>440000</v>
      </c>
      <c r="H1765" s="7">
        <v>194120</v>
      </c>
      <c r="I1765" s="12">
        <f>H1765/G1765*100</f>
        <v>44.118181818181817</v>
      </c>
      <c r="J1765" s="12">
        <f t="shared" si="27"/>
        <v>5.5592318534178986</v>
      </c>
      <c r="K1765" s="7">
        <v>388242</v>
      </c>
      <c r="L1765" s="7">
        <v>82929</v>
      </c>
      <c r="M1765" s="7">
        <f>G1765-L1765</f>
        <v>357071</v>
      </c>
      <c r="N1765" s="7">
        <v>242311.90625</v>
      </c>
      <c r="O1765" s="22">
        <f>M1765/N1765</f>
        <v>1.4736007220033167</v>
      </c>
      <c r="P1765" s="27">
        <v>2281</v>
      </c>
      <c r="Q1765" s="32">
        <f>M1765/P1765</f>
        <v>156.5414291977203</v>
      </c>
      <c r="R1765" s="37" t="s">
        <v>3719</v>
      </c>
      <c r="S1765" s="42">
        <f>ABS(O2306-O1765)*100</f>
        <v>9.5243931956942252</v>
      </c>
      <c r="T1765" t="s">
        <v>74</v>
      </c>
      <c r="V1765" s="7">
        <v>75000</v>
      </c>
      <c r="W1765" t="s">
        <v>33</v>
      </c>
      <c r="X1765" s="17" t="s">
        <v>34</v>
      </c>
      <c r="Z1765" t="s">
        <v>2190</v>
      </c>
      <c r="AA1765">
        <v>401</v>
      </c>
      <c r="AB1765">
        <v>58</v>
      </c>
    </row>
    <row r="1766" spans="1:28" x14ac:dyDescent="0.25">
      <c r="A1766" t="s">
        <v>3738</v>
      </c>
      <c r="B1766" t="s">
        <v>3739</v>
      </c>
      <c r="C1766" s="17">
        <v>44783</v>
      </c>
      <c r="D1766" s="7">
        <v>426000</v>
      </c>
      <c r="E1766" t="s">
        <v>29</v>
      </c>
      <c r="F1766" t="s">
        <v>30</v>
      </c>
      <c r="G1766" s="7">
        <v>426000</v>
      </c>
      <c r="H1766" s="7">
        <v>187120</v>
      </c>
      <c r="I1766" s="12">
        <f>H1766/G1766*100</f>
        <v>43.924882629107984</v>
      </c>
      <c r="J1766" s="12">
        <f t="shared" si="27"/>
        <v>5.7525310424917322</v>
      </c>
      <c r="K1766" s="7">
        <v>374245</v>
      </c>
      <c r="L1766" s="7">
        <v>77448</v>
      </c>
      <c r="M1766" s="7">
        <f>G1766-L1766</f>
        <v>348552</v>
      </c>
      <c r="N1766" s="7">
        <v>235553.171875</v>
      </c>
      <c r="O1766" s="22">
        <f>M1766/N1766</f>
        <v>1.4797168606371585</v>
      </c>
      <c r="P1766" s="27">
        <v>2622</v>
      </c>
      <c r="Q1766" s="32">
        <f>M1766/P1766</f>
        <v>132.93363844393593</v>
      </c>
      <c r="R1766" s="37" t="s">
        <v>3719</v>
      </c>
      <c r="S1766" s="42">
        <f>ABS(O2306-O1766)*100</f>
        <v>10.1360070590784</v>
      </c>
      <c r="T1766" t="s">
        <v>32</v>
      </c>
      <c r="V1766" s="7">
        <v>70000</v>
      </c>
      <c r="W1766" t="s">
        <v>33</v>
      </c>
      <c r="X1766" s="17" t="s">
        <v>34</v>
      </c>
      <c r="Z1766" t="s">
        <v>2190</v>
      </c>
      <c r="AA1766">
        <v>401</v>
      </c>
      <c r="AB1766">
        <v>58</v>
      </c>
    </row>
    <row r="1767" spans="1:28" x14ac:dyDescent="0.25">
      <c r="A1767" t="s">
        <v>3740</v>
      </c>
      <c r="B1767" t="s">
        <v>3741</v>
      </c>
      <c r="C1767" s="17">
        <v>44579</v>
      </c>
      <c r="D1767" s="7">
        <v>360000</v>
      </c>
      <c r="E1767" t="s">
        <v>29</v>
      </c>
      <c r="F1767" t="s">
        <v>30</v>
      </c>
      <c r="G1767" s="7">
        <v>360000</v>
      </c>
      <c r="H1767" s="7">
        <v>210440</v>
      </c>
      <c r="I1767" s="12">
        <f>H1767/G1767*100</f>
        <v>58.455555555555563</v>
      </c>
      <c r="J1767" s="12">
        <f t="shared" si="27"/>
        <v>8.7781418839558469</v>
      </c>
      <c r="K1767" s="7">
        <v>420875</v>
      </c>
      <c r="L1767" s="7">
        <v>88410</v>
      </c>
      <c r="M1767" s="7">
        <f>G1767-L1767</f>
        <v>271590</v>
      </c>
      <c r="N1767" s="7">
        <v>263861.125</v>
      </c>
      <c r="O1767" s="22">
        <f>M1767/N1767</f>
        <v>1.0292914501899437</v>
      </c>
      <c r="P1767" s="27">
        <v>2930</v>
      </c>
      <c r="Q1767" s="32">
        <f>M1767/P1767</f>
        <v>92.692832764505113</v>
      </c>
      <c r="R1767" s="37" t="s">
        <v>3719</v>
      </c>
      <c r="S1767" s="42">
        <f>ABS(O2306-O1767)*100</f>
        <v>34.906533985643073</v>
      </c>
      <c r="T1767" t="s">
        <v>32</v>
      </c>
      <c r="V1767" s="7">
        <v>80000</v>
      </c>
      <c r="W1767" t="s">
        <v>33</v>
      </c>
      <c r="X1767" s="17" t="s">
        <v>34</v>
      </c>
      <c r="Z1767" t="s">
        <v>2190</v>
      </c>
      <c r="AA1767">
        <v>401</v>
      </c>
      <c r="AB1767">
        <v>58</v>
      </c>
    </row>
    <row r="1768" spans="1:28" x14ac:dyDescent="0.25">
      <c r="A1768" t="s">
        <v>3742</v>
      </c>
      <c r="B1768" t="s">
        <v>3743</v>
      </c>
      <c r="C1768" s="17">
        <v>45008</v>
      </c>
      <c r="D1768" s="7">
        <v>410000</v>
      </c>
      <c r="E1768" t="s">
        <v>29</v>
      </c>
      <c r="F1768" t="s">
        <v>30</v>
      </c>
      <c r="G1768" s="7">
        <v>410000</v>
      </c>
      <c r="H1768" s="7">
        <v>206650</v>
      </c>
      <c r="I1768" s="12">
        <f>H1768/G1768*100</f>
        <v>50.402439024390247</v>
      </c>
      <c r="J1768" s="12">
        <f t="shared" si="27"/>
        <v>0.72502535279053149</v>
      </c>
      <c r="K1768" s="7">
        <v>413290</v>
      </c>
      <c r="L1768" s="7">
        <v>81873</v>
      </c>
      <c r="M1768" s="7">
        <f>G1768-L1768</f>
        <v>328127</v>
      </c>
      <c r="N1768" s="7">
        <v>263029.375</v>
      </c>
      <c r="O1768" s="22">
        <f>M1768/N1768</f>
        <v>1.2474918438292302</v>
      </c>
      <c r="P1768" s="27">
        <v>2538</v>
      </c>
      <c r="Q1768" s="32">
        <f>M1768/P1768</f>
        <v>129.28565799842394</v>
      </c>
      <c r="R1768" s="37" t="s">
        <v>3719</v>
      </c>
      <c r="S1768" s="42">
        <f>ABS(O2306-O1768)*100</f>
        <v>13.086494621714429</v>
      </c>
      <c r="T1768" t="s">
        <v>74</v>
      </c>
      <c r="V1768" s="7">
        <v>70000</v>
      </c>
      <c r="W1768" t="s">
        <v>33</v>
      </c>
      <c r="X1768" s="17" t="s">
        <v>34</v>
      </c>
      <c r="Z1768" t="s">
        <v>2190</v>
      </c>
      <c r="AA1768">
        <v>401</v>
      </c>
      <c r="AB1768">
        <v>58</v>
      </c>
    </row>
    <row r="1769" spans="1:28" x14ac:dyDescent="0.25">
      <c r="A1769" t="s">
        <v>3744</v>
      </c>
      <c r="B1769" t="s">
        <v>3745</v>
      </c>
      <c r="C1769" s="17">
        <v>44687</v>
      </c>
      <c r="D1769" s="7">
        <v>475000</v>
      </c>
      <c r="E1769" t="s">
        <v>29</v>
      </c>
      <c r="F1769" t="s">
        <v>30</v>
      </c>
      <c r="G1769" s="7">
        <v>475000</v>
      </c>
      <c r="H1769" s="7">
        <v>235980</v>
      </c>
      <c r="I1769" s="12">
        <f>H1769/G1769*100</f>
        <v>49.68</v>
      </c>
      <c r="J1769" s="12">
        <f t="shared" si="27"/>
        <v>2.5863284002838327E-3</v>
      </c>
      <c r="K1769" s="7">
        <v>471951</v>
      </c>
      <c r="L1769" s="7">
        <v>104453</v>
      </c>
      <c r="M1769" s="7">
        <f>G1769-L1769</f>
        <v>370547</v>
      </c>
      <c r="N1769" s="7">
        <v>471151.28125</v>
      </c>
      <c r="O1769" s="22">
        <f>M1769/N1769</f>
        <v>0.78647138349472545</v>
      </c>
      <c r="P1769" s="27">
        <v>2075</v>
      </c>
      <c r="Q1769" s="32">
        <f>M1769/P1769</f>
        <v>178.57686746987952</v>
      </c>
      <c r="R1769" s="37" t="s">
        <v>3746</v>
      </c>
      <c r="S1769" s="42">
        <f>ABS(O2306-O1769)*100</f>
        <v>59.1885406551649</v>
      </c>
      <c r="T1769" t="s">
        <v>74</v>
      </c>
      <c r="V1769" s="7">
        <v>100000</v>
      </c>
      <c r="W1769" t="s">
        <v>33</v>
      </c>
      <c r="X1769" s="17" t="s">
        <v>34</v>
      </c>
      <c r="Z1769" t="s">
        <v>3747</v>
      </c>
      <c r="AA1769">
        <v>407</v>
      </c>
      <c r="AB1769">
        <v>75</v>
      </c>
    </row>
    <row r="1770" spans="1:28" x14ac:dyDescent="0.25">
      <c r="A1770" t="s">
        <v>3748</v>
      </c>
      <c r="B1770" t="s">
        <v>3749</v>
      </c>
      <c r="C1770" s="17">
        <v>44883</v>
      </c>
      <c r="D1770" s="7">
        <v>515000</v>
      </c>
      <c r="E1770" t="s">
        <v>29</v>
      </c>
      <c r="F1770" t="s">
        <v>30</v>
      </c>
      <c r="G1770" s="7">
        <v>515000</v>
      </c>
      <c r="H1770" s="7">
        <v>259740</v>
      </c>
      <c r="I1770" s="12">
        <f>H1770/G1770*100</f>
        <v>50.434951456310685</v>
      </c>
      <c r="J1770" s="12">
        <f t="shared" si="27"/>
        <v>0.75753778471096922</v>
      </c>
      <c r="K1770" s="7">
        <v>519482</v>
      </c>
      <c r="L1770" s="7">
        <v>114841</v>
      </c>
      <c r="M1770" s="7">
        <f>G1770-L1770</f>
        <v>400159</v>
      </c>
      <c r="N1770" s="7">
        <v>518770.5</v>
      </c>
      <c r="O1770" s="22">
        <f>M1770/N1770</f>
        <v>0.77136036069899894</v>
      </c>
      <c r="P1770" s="27">
        <v>3175</v>
      </c>
      <c r="Q1770" s="32">
        <f>M1770/P1770</f>
        <v>126.03433070866141</v>
      </c>
      <c r="R1770" s="37" t="s">
        <v>3746</v>
      </c>
      <c r="S1770" s="42">
        <f>ABS(O2306-O1770)*100</f>
        <v>60.699642934737554</v>
      </c>
      <c r="T1770" t="s">
        <v>32</v>
      </c>
      <c r="V1770" s="7">
        <v>100000</v>
      </c>
      <c r="W1770" t="s">
        <v>33</v>
      </c>
      <c r="X1770" s="17" t="s">
        <v>34</v>
      </c>
      <c r="Z1770" t="s">
        <v>3747</v>
      </c>
      <c r="AA1770">
        <v>407</v>
      </c>
      <c r="AB1770">
        <v>76</v>
      </c>
    </row>
    <row r="1771" spans="1:28" x14ac:dyDescent="0.25">
      <c r="A1771" t="s">
        <v>3750</v>
      </c>
      <c r="B1771" t="s">
        <v>3751</v>
      </c>
      <c r="C1771" s="17">
        <v>44343</v>
      </c>
      <c r="D1771" s="7">
        <v>575000</v>
      </c>
      <c r="E1771" t="s">
        <v>29</v>
      </c>
      <c r="F1771" t="s">
        <v>30</v>
      </c>
      <c r="G1771" s="7">
        <v>575000</v>
      </c>
      <c r="H1771" s="7">
        <v>260260</v>
      </c>
      <c r="I1771" s="12">
        <f>H1771/G1771*100</f>
        <v>45.262608695652176</v>
      </c>
      <c r="J1771" s="12">
        <f t="shared" si="27"/>
        <v>4.4148049759475398</v>
      </c>
      <c r="K1771" s="7">
        <v>520525</v>
      </c>
      <c r="L1771" s="7">
        <v>84830</v>
      </c>
      <c r="M1771" s="7">
        <f>G1771-L1771</f>
        <v>490170</v>
      </c>
      <c r="N1771" s="7">
        <v>372388.875</v>
      </c>
      <c r="O1771" s="22">
        <f>M1771/N1771</f>
        <v>1.3162852945056427</v>
      </c>
      <c r="P1771" s="27">
        <v>3102</v>
      </c>
      <c r="Q1771" s="32">
        <f>M1771/P1771</f>
        <v>158.01740812379111</v>
      </c>
      <c r="R1771" s="37" t="s">
        <v>3752</v>
      </c>
      <c r="S1771" s="42">
        <f>ABS(O2306-O1771)*100</f>
        <v>6.2071495540731769</v>
      </c>
      <c r="T1771" t="s">
        <v>97</v>
      </c>
      <c r="V1771" s="7">
        <v>70000</v>
      </c>
      <c r="W1771" t="s">
        <v>33</v>
      </c>
      <c r="X1771" s="17" t="s">
        <v>34</v>
      </c>
      <c r="Z1771" t="s">
        <v>2190</v>
      </c>
      <c r="AA1771">
        <v>401</v>
      </c>
      <c r="AB1771">
        <v>47</v>
      </c>
    </row>
    <row r="1772" spans="1:28" x14ac:dyDescent="0.25">
      <c r="A1772" t="s">
        <v>3753</v>
      </c>
      <c r="B1772" t="s">
        <v>3754</v>
      </c>
      <c r="C1772" s="17">
        <v>44529</v>
      </c>
      <c r="D1772" s="7">
        <v>385000</v>
      </c>
      <c r="E1772" t="s">
        <v>29</v>
      </c>
      <c r="F1772" t="s">
        <v>30</v>
      </c>
      <c r="G1772" s="7">
        <v>385000</v>
      </c>
      <c r="H1772" s="7">
        <v>195850</v>
      </c>
      <c r="I1772" s="12">
        <f>H1772/G1772*100</f>
        <v>50.870129870129865</v>
      </c>
      <c r="J1772" s="12">
        <f t="shared" si="27"/>
        <v>1.1927161985301495</v>
      </c>
      <c r="K1772" s="7">
        <v>391692</v>
      </c>
      <c r="L1772" s="7">
        <v>73035</v>
      </c>
      <c r="M1772" s="7">
        <f>G1772-L1772</f>
        <v>311965</v>
      </c>
      <c r="N1772" s="7">
        <v>272356.40625</v>
      </c>
      <c r="O1772" s="22">
        <f>M1772/N1772</f>
        <v>1.1454292715025864</v>
      </c>
      <c r="P1772" s="27">
        <v>2200</v>
      </c>
      <c r="Q1772" s="32">
        <f>M1772/P1772</f>
        <v>141.80227272727274</v>
      </c>
      <c r="R1772" s="37" t="s">
        <v>3752</v>
      </c>
      <c r="S1772" s="42">
        <f>ABS(O2306-O1772)*100</f>
        <v>23.2927518543788</v>
      </c>
      <c r="T1772" t="s">
        <v>156</v>
      </c>
      <c r="V1772" s="7">
        <v>70000</v>
      </c>
      <c r="W1772" t="s">
        <v>33</v>
      </c>
      <c r="X1772" s="17" t="s">
        <v>34</v>
      </c>
      <c r="Z1772" t="s">
        <v>2190</v>
      </c>
      <c r="AA1772">
        <v>401</v>
      </c>
      <c r="AB1772">
        <v>47</v>
      </c>
    </row>
    <row r="1773" spans="1:28" x14ac:dyDescent="0.25">
      <c r="A1773" t="s">
        <v>3755</v>
      </c>
      <c r="B1773" t="s">
        <v>3756</v>
      </c>
      <c r="C1773" s="17">
        <v>44323</v>
      </c>
      <c r="D1773" s="7">
        <v>390000</v>
      </c>
      <c r="E1773" t="s">
        <v>29</v>
      </c>
      <c r="F1773" t="s">
        <v>30</v>
      </c>
      <c r="G1773" s="7">
        <v>390000</v>
      </c>
      <c r="H1773" s="7">
        <v>244200</v>
      </c>
      <c r="I1773" s="12">
        <f>H1773/G1773*100</f>
        <v>62.61538461538462</v>
      </c>
      <c r="J1773" s="12">
        <f t="shared" si="27"/>
        <v>12.937970943784904</v>
      </c>
      <c r="K1773" s="7">
        <v>488397</v>
      </c>
      <c r="L1773" s="7">
        <v>97372</v>
      </c>
      <c r="M1773" s="7">
        <f>G1773-L1773</f>
        <v>292628</v>
      </c>
      <c r="N1773" s="7">
        <v>334209.40625</v>
      </c>
      <c r="O1773" s="22">
        <f>M1773/N1773</f>
        <v>0.8755827769284994</v>
      </c>
      <c r="P1773" s="27">
        <v>3175</v>
      </c>
      <c r="Q1773" s="32">
        <f>M1773/P1773</f>
        <v>92.166299212598432</v>
      </c>
      <c r="R1773" s="37" t="s">
        <v>3752</v>
      </c>
      <c r="S1773" s="42">
        <f>ABS(O2306-O1773)*100</f>
        <v>50.277401311787507</v>
      </c>
      <c r="T1773" t="s">
        <v>156</v>
      </c>
      <c r="V1773" s="7">
        <v>70000</v>
      </c>
      <c r="W1773" t="s">
        <v>33</v>
      </c>
      <c r="X1773" s="17" t="s">
        <v>34</v>
      </c>
      <c r="Z1773" t="s">
        <v>2190</v>
      </c>
      <c r="AA1773">
        <v>401</v>
      </c>
      <c r="AB1773">
        <v>48</v>
      </c>
    </row>
    <row r="1774" spans="1:28" x14ac:dyDescent="0.25">
      <c r="A1774" t="s">
        <v>3757</v>
      </c>
      <c r="B1774" t="s">
        <v>3758</v>
      </c>
      <c r="C1774" s="17">
        <v>44575</v>
      </c>
      <c r="D1774" s="7">
        <v>425500</v>
      </c>
      <c r="E1774" t="s">
        <v>29</v>
      </c>
      <c r="F1774" t="s">
        <v>30</v>
      </c>
      <c r="G1774" s="7">
        <v>425500</v>
      </c>
      <c r="H1774" s="7">
        <v>190800</v>
      </c>
      <c r="I1774" s="12">
        <f>H1774/G1774*100</f>
        <v>44.84136310223267</v>
      </c>
      <c r="J1774" s="12">
        <f t="shared" si="27"/>
        <v>4.8360505693670461</v>
      </c>
      <c r="K1774" s="7">
        <v>381607</v>
      </c>
      <c r="L1774" s="7">
        <v>81849</v>
      </c>
      <c r="M1774" s="7">
        <f>G1774-L1774</f>
        <v>343651</v>
      </c>
      <c r="N1774" s="7">
        <v>256203.421875</v>
      </c>
      <c r="O1774" s="22">
        <f>M1774/N1774</f>
        <v>1.341320882777534</v>
      </c>
      <c r="P1774" s="27">
        <v>2077</v>
      </c>
      <c r="Q1774" s="32">
        <f>M1774/P1774</f>
        <v>165.45546461242176</v>
      </c>
      <c r="R1774" s="37" t="s">
        <v>3752</v>
      </c>
      <c r="S1774" s="42">
        <f>ABS(O2306-O1774)*100</f>
        <v>3.7035907268840429</v>
      </c>
      <c r="T1774" t="s">
        <v>74</v>
      </c>
      <c r="V1774" s="7">
        <v>70000</v>
      </c>
      <c r="W1774" t="s">
        <v>33</v>
      </c>
      <c r="X1774" s="17" t="s">
        <v>34</v>
      </c>
      <c r="Z1774" t="s">
        <v>2190</v>
      </c>
      <c r="AA1774">
        <v>401</v>
      </c>
      <c r="AB1774">
        <v>47</v>
      </c>
    </row>
    <row r="1775" spans="1:28" x14ac:dyDescent="0.25">
      <c r="A1775" t="s">
        <v>3759</v>
      </c>
      <c r="B1775" t="s">
        <v>3760</v>
      </c>
      <c r="C1775" s="17">
        <v>44295</v>
      </c>
      <c r="D1775" s="7">
        <v>425000</v>
      </c>
      <c r="E1775" t="s">
        <v>29</v>
      </c>
      <c r="F1775" t="s">
        <v>30</v>
      </c>
      <c r="G1775" s="7">
        <v>425000</v>
      </c>
      <c r="H1775" s="7">
        <v>204080</v>
      </c>
      <c r="I1775" s="12">
        <f>H1775/G1775*100</f>
        <v>48.018823529411762</v>
      </c>
      <c r="J1775" s="12">
        <f t="shared" si="27"/>
        <v>1.6585901421879541</v>
      </c>
      <c r="K1775" s="7">
        <v>408150</v>
      </c>
      <c r="L1775" s="7">
        <v>82244</v>
      </c>
      <c r="M1775" s="7">
        <f>G1775-L1775</f>
        <v>342756</v>
      </c>
      <c r="N1775" s="7">
        <v>278552.125</v>
      </c>
      <c r="O1775" s="22">
        <f>M1775/N1775</f>
        <v>1.2304914205913884</v>
      </c>
      <c r="P1775" s="27">
        <v>2798</v>
      </c>
      <c r="Q1775" s="32">
        <f>M1775/P1775</f>
        <v>122.50035739814153</v>
      </c>
      <c r="R1775" s="37" t="s">
        <v>3752</v>
      </c>
      <c r="S1775" s="42">
        <f>ABS(O2306-O1775)*100</f>
        <v>14.786536945498607</v>
      </c>
      <c r="T1775" t="s">
        <v>156</v>
      </c>
      <c r="V1775" s="7">
        <v>70000</v>
      </c>
      <c r="W1775" t="s">
        <v>33</v>
      </c>
      <c r="X1775" s="17" t="s">
        <v>34</v>
      </c>
      <c r="Z1775" t="s">
        <v>2190</v>
      </c>
      <c r="AA1775">
        <v>401</v>
      </c>
      <c r="AB1775">
        <v>47</v>
      </c>
    </row>
    <row r="1776" spans="1:28" x14ac:dyDescent="0.25">
      <c r="A1776" t="s">
        <v>3761</v>
      </c>
      <c r="B1776" t="s">
        <v>3762</v>
      </c>
      <c r="C1776" s="17">
        <v>44862</v>
      </c>
      <c r="D1776" s="7">
        <v>425000</v>
      </c>
      <c r="E1776" t="s">
        <v>29</v>
      </c>
      <c r="F1776" t="s">
        <v>30</v>
      </c>
      <c r="G1776" s="7">
        <v>425000</v>
      </c>
      <c r="H1776" s="7">
        <v>340480</v>
      </c>
      <c r="I1776" s="12">
        <f>H1776/G1776*100</f>
        <v>80.112941176470585</v>
      </c>
      <c r="J1776" s="12">
        <f t="shared" si="27"/>
        <v>30.435527504870869</v>
      </c>
      <c r="K1776" s="7">
        <v>680952</v>
      </c>
      <c r="L1776" s="7">
        <v>93734</v>
      </c>
      <c r="M1776" s="7">
        <f>G1776-L1776</f>
        <v>331266</v>
      </c>
      <c r="N1776" s="7">
        <v>501895.71875</v>
      </c>
      <c r="O1776" s="22">
        <f>M1776/N1776</f>
        <v>0.66002953925376551</v>
      </c>
      <c r="P1776" s="27">
        <v>3937</v>
      </c>
      <c r="Q1776" s="32">
        <f>M1776/P1776</f>
        <v>84.141732283464563</v>
      </c>
      <c r="R1776" s="37" t="s">
        <v>3752</v>
      </c>
      <c r="S1776" s="42">
        <f>ABS(O2306-O1776)*100</f>
        <v>71.832725079260896</v>
      </c>
      <c r="T1776" t="s">
        <v>156</v>
      </c>
      <c r="V1776" s="7">
        <v>70000</v>
      </c>
      <c r="W1776" t="s">
        <v>33</v>
      </c>
      <c r="X1776" s="17" t="s">
        <v>34</v>
      </c>
      <c r="Z1776" t="s">
        <v>2190</v>
      </c>
      <c r="AA1776">
        <v>401</v>
      </c>
      <c r="AB1776">
        <v>56</v>
      </c>
    </row>
    <row r="1777" spans="1:28" x14ac:dyDescent="0.25">
      <c r="A1777" t="s">
        <v>3763</v>
      </c>
      <c r="B1777" t="s">
        <v>3764</v>
      </c>
      <c r="C1777" s="17">
        <v>44831</v>
      </c>
      <c r="D1777" s="7">
        <v>519000</v>
      </c>
      <c r="E1777" t="s">
        <v>29</v>
      </c>
      <c r="F1777" t="s">
        <v>30</v>
      </c>
      <c r="G1777" s="7">
        <v>519000</v>
      </c>
      <c r="H1777" s="7">
        <v>259760</v>
      </c>
      <c r="I1777" s="12">
        <f>H1777/G1777*100</f>
        <v>50.050096339113679</v>
      </c>
      <c r="J1777" s="12">
        <f t="shared" si="27"/>
        <v>0.37268266751396339</v>
      </c>
      <c r="K1777" s="7">
        <v>519529</v>
      </c>
      <c r="L1777" s="7">
        <v>109686</v>
      </c>
      <c r="M1777" s="7">
        <f>G1777-L1777</f>
        <v>409314</v>
      </c>
      <c r="N1777" s="7">
        <v>350293.15625</v>
      </c>
      <c r="O1777" s="22">
        <f>M1777/N1777</f>
        <v>1.168489856844013</v>
      </c>
      <c r="P1777" s="27">
        <v>3164</v>
      </c>
      <c r="Q1777" s="32">
        <f>M1777/P1777</f>
        <v>129.36599241466499</v>
      </c>
      <c r="R1777" s="37" t="s">
        <v>3752</v>
      </c>
      <c r="S1777" s="42">
        <f>ABS(O2306-O1777)*100</f>
        <v>20.986693320236149</v>
      </c>
      <c r="T1777" t="s">
        <v>156</v>
      </c>
      <c r="V1777" s="7">
        <v>85470</v>
      </c>
      <c r="W1777" t="s">
        <v>33</v>
      </c>
      <c r="X1777" s="17" t="s">
        <v>34</v>
      </c>
      <c r="Z1777" t="s">
        <v>2190</v>
      </c>
      <c r="AA1777">
        <v>401</v>
      </c>
      <c r="AB1777">
        <v>50</v>
      </c>
    </row>
    <row r="1778" spans="1:28" x14ac:dyDescent="0.25">
      <c r="A1778" t="s">
        <v>3765</v>
      </c>
      <c r="B1778" t="s">
        <v>3766</v>
      </c>
      <c r="C1778" s="17">
        <v>44784</v>
      </c>
      <c r="D1778" s="7">
        <v>719900</v>
      </c>
      <c r="E1778" t="s">
        <v>29</v>
      </c>
      <c r="F1778" t="s">
        <v>30</v>
      </c>
      <c r="G1778" s="7">
        <v>719900</v>
      </c>
      <c r="H1778" s="7">
        <v>351800</v>
      </c>
      <c r="I1778" s="12">
        <f>H1778/G1778*100</f>
        <v>48.867898319211001</v>
      </c>
      <c r="J1778" s="12">
        <f t="shared" si="27"/>
        <v>0.80951535238871486</v>
      </c>
      <c r="K1778" s="7">
        <v>703604</v>
      </c>
      <c r="L1778" s="7">
        <v>77512</v>
      </c>
      <c r="M1778" s="7">
        <f>G1778-L1778</f>
        <v>642388</v>
      </c>
      <c r="N1778" s="7">
        <v>535121.375</v>
      </c>
      <c r="O1778" s="22">
        <f>M1778/N1778</f>
        <v>1.2004528879079068</v>
      </c>
      <c r="P1778" s="27">
        <v>3158</v>
      </c>
      <c r="Q1778" s="32">
        <f>M1778/P1778</f>
        <v>203.4160861304623</v>
      </c>
      <c r="R1778" s="37" t="s">
        <v>3752</v>
      </c>
      <c r="S1778" s="42">
        <f>ABS(O2306-O1778)*100</f>
        <v>17.790390213846763</v>
      </c>
      <c r="T1778" t="s">
        <v>74</v>
      </c>
      <c r="V1778" s="7">
        <v>70000</v>
      </c>
      <c r="W1778" t="s">
        <v>33</v>
      </c>
      <c r="X1778" s="17" t="s">
        <v>34</v>
      </c>
      <c r="Z1778" t="s">
        <v>2190</v>
      </c>
      <c r="AA1778">
        <v>401</v>
      </c>
      <c r="AB1778">
        <v>52</v>
      </c>
    </row>
    <row r="1779" spans="1:28" x14ac:dyDescent="0.25">
      <c r="A1779" t="s">
        <v>3767</v>
      </c>
      <c r="B1779" t="s">
        <v>3768</v>
      </c>
      <c r="C1779" s="17">
        <v>44425</v>
      </c>
      <c r="D1779" s="7">
        <v>900000</v>
      </c>
      <c r="E1779" t="s">
        <v>29</v>
      </c>
      <c r="F1779" t="s">
        <v>30</v>
      </c>
      <c r="G1779" s="7">
        <v>900000</v>
      </c>
      <c r="H1779" s="7">
        <v>377870</v>
      </c>
      <c r="I1779" s="12">
        <f>H1779/G1779*100</f>
        <v>41.985555555555557</v>
      </c>
      <c r="J1779" s="12">
        <f t="shared" si="27"/>
        <v>7.691858116044159</v>
      </c>
      <c r="K1779" s="7">
        <v>755748</v>
      </c>
      <c r="L1779" s="7">
        <v>140535</v>
      </c>
      <c r="M1779" s="7">
        <f>G1779-L1779</f>
        <v>759465</v>
      </c>
      <c r="N1779" s="7">
        <v>525823.0625</v>
      </c>
      <c r="O1779" s="22">
        <f>M1779/N1779</f>
        <v>1.4443356599635642</v>
      </c>
      <c r="P1779" s="27">
        <v>4411</v>
      </c>
      <c r="Q1779" s="32">
        <f>M1779/P1779</f>
        <v>172.17524370890953</v>
      </c>
      <c r="R1779" s="37" t="s">
        <v>3752</v>
      </c>
      <c r="S1779" s="42">
        <f>ABS(O2306-O1779)*100</f>
        <v>6.5978869917189709</v>
      </c>
      <c r="T1779" t="s">
        <v>74</v>
      </c>
      <c r="V1779" s="7">
        <v>91080</v>
      </c>
      <c r="W1779" t="s">
        <v>33</v>
      </c>
      <c r="X1779" s="17" t="s">
        <v>34</v>
      </c>
      <c r="Z1779" t="s">
        <v>2190</v>
      </c>
      <c r="AA1779">
        <v>401</v>
      </c>
      <c r="AB1779">
        <v>54</v>
      </c>
    </row>
    <row r="1780" spans="1:28" x14ac:dyDescent="0.25">
      <c r="A1780" t="s">
        <v>3769</v>
      </c>
      <c r="B1780" t="s">
        <v>3770</v>
      </c>
      <c r="C1780" s="17">
        <v>44487</v>
      </c>
      <c r="D1780" s="7">
        <v>479000</v>
      </c>
      <c r="E1780" t="s">
        <v>29</v>
      </c>
      <c r="F1780" t="s">
        <v>30</v>
      </c>
      <c r="G1780" s="7">
        <v>479000</v>
      </c>
      <c r="H1780" s="7">
        <v>300700</v>
      </c>
      <c r="I1780" s="12">
        <f>H1780/G1780*100</f>
        <v>62.776617954070979</v>
      </c>
      <c r="J1780" s="12">
        <f t="shared" si="27"/>
        <v>13.099204282471263</v>
      </c>
      <c r="K1780" s="7">
        <v>601391</v>
      </c>
      <c r="L1780" s="7">
        <v>108922</v>
      </c>
      <c r="M1780" s="7">
        <f>G1780-L1780</f>
        <v>370078</v>
      </c>
      <c r="N1780" s="7">
        <v>420913.6875</v>
      </c>
      <c r="O1780" s="22">
        <f>M1780/N1780</f>
        <v>0.87922538750892965</v>
      </c>
      <c r="P1780" s="27">
        <v>2389</v>
      </c>
      <c r="Q1780" s="32">
        <f>M1780/P1780</f>
        <v>154.90916701548764</v>
      </c>
      <c r="R1780" s="37" t="s">
        <v>3752</v>
      </c>
      <c r="S1780" s="42">
        <f>ABS(O2306-O1780)*100</f>
        <v>49.91314025374448</v>
      </c>
      <c r="T1780" t="s">
        <v>74</v>
      </c>
      <c r="V1780" s="7">
        <v>99000</v>
      </c>
      <c r="W1780" t="s">
        <v>33</v>
      </c>
      <c r="X1780" s="17" t="s">
        <v>34</v>
      </c>
      <c r="Z1780" t="s">
        <v>2190</v>
      </c>
      <c r="AA1780">
        <v>401</v>
      </c>
      <c r="AB1780">
        <v>48</v>
      </c>
    </row>
    <row r="1781" spans="1:28" x14ac:dyDescent="0.25">
      <c r="A1781" t="s">
        <v>3771</v>
      </c>
      <c r="B1781" t="s">
        <v>3772</v>
      </c>
      <c r="C1781" s="17">
        <v>44480</v>
      </c>
      <c r="D1781" s="7">
        <v>430000</v>
      </c>
      <c r="E1781" t="s">
        <v>29</v>
      </c>
      <c r="F1781" t="s">
        <v>30</v>
      </c>
      <c r="G1781" s="7">
        <v>430000</v>
      </c>
      <c r="H1781" s="7">
        <v>194690</v>
      </c>
      <c r="I1781" s="12">
        <f>H1781/G1781*100</f>
        <v>45.276744186046514</v>
      </c>
      <c r="J1781" s="12">
        <f t="shared" si="27"/>
        <v>4.4006694855532018</v>
      </c>
      <c r="K1781" s="7">
        <v>389382</v>
      </c>
      <c r="L1781" s="7">
        <v>81026</v>
      </c>
      <c r="M1781" s="7">
        <f>G1781-L1781</f>
        <v>348974</v>
      </c>
      <c r="N1781" s="7">
        <v>263552.125</v>
      </c>
      <c r="O1781" s="22">
        <f>M1781/N1781</f>
        <v>1.3241175725674761</v>
      </c>
      <c r="P1781" s="27">
        <v>2786</v>
      </c>
      <c r="Q1781" s="32">
        <f>M1781/P1781</f>
        <v>125.25987078248384</v>
      </c>
      <c r="R1781" s="37" t="s">
        <v>3752</v>
      </c>
      <c r="S1781" s="42">
        <f>ABS(O2306-O1781)*100</f>
        <v>5.4239217478898372</v>
      </c>
      <c r="T1781" t="s">
        <v>81</v>
      </c>
      <c r="V1781" s="7">
        <v>70000</v>
      </c>
      <c r="W1781" t="s">
        <v>33</v>
      </c>
      <c r="X1781" s="17" t="s">
        <v>34</v>
      </c>
      <c r="Z1781" t="s">
        <v>2190</v>
      </c>
      <c r="AA1781">
        <v>401</v>
      </c>
      <c r="AB1781">
        <v>55</v>
      </c>
    </row>
    <row r="1782" spans="1:28" x14ac:dyDescent="0.25">
      <c r="A1782" t="s">
        <v>3773</v>
      </c>
      <c r="B1782" t="s">
        <v>3774</v>
      </c>
      <c r="C1782" s="17">
        <v>44474</v>
      </c>
      <c r="D1782" s="7">
        <v>465000</v>
      </c>
      <c r="E1782" t="s">
        <v>29</v>
      </c>
      <c r="F1782" t="s">
        <v>30</v>
      </c>
      <c r="G1782" s="7">
        <v>465000</v>
      </c>
      <c r="H1782" s="7">
        <v>232030</v>
      </c>
      <c r="I1782" s="12">
        <f>H1782/G1782*100</f>
        <v>49.898924731182795</v>
      </c>
      <c r="J1782" s="12">
        <f t="shared" si="27"/>
        <v>0.22151105958307937</v>
      </c>
      <c r="K1782" s="7">
        <v>464057</v>
      </c>
      <c r="L1782" s="7">
        <v>76102</v>
      </c>
      <c r="M1782" s="7">
        <f>G1782-L1782</f>
        <v>388898</v>
      </c>
      <c r="N1782" s="7">
        <v>283178.84375</v>
      </c>
      <c r="O1782" s="22">
        <f>M1782/N1782</f>
        <v>1.3733299947482394</v>
      </c>
      <c r="P1782" s="27">
        <v>2831</v>
      </c>
      <c r="Q1782" s="32">
        <f>M1782/P1782</f>
        <v>137.37124690921937</v>
      </c>
      <c r="R1782" s="37" t="s">
        <v>3775</v>
      </c>
      <c r="S1782" s="42">
        <f>ABS(O2306-O1782)*100</f>
        <v>0.50267952981351005</v>
      </c>
      <c r="T1782" t="s">
        <v>32</v>
      </c>
      <c r="V1782" s="7">
        <v>70000</v>
      </c>
      <c r="W1782" t="s">
        <v>33</v>
      </c>
      <c r="X1782" s="17" t="s">
        <v>34</v>
      </c>
      <c r="Z1782" t="s">
        <v>2190</v>
      </c>
      <c r="AA1782">
        <v>401</v>
      </c>
      <c r="AB1782">
        <v>62</v>
      </c>
    </row>
    <row r="1783" spans="1:28" x14ac:dyDescent="0.25">
      <c r="A1783" t="s">
        <v>3776</v>
      </c>
      <c r="B1783" t="s">
        <v>3777</v>
      </c>
      <c r="C1783" s="17">
        <v>44749</v>
      </c>
      <c r="D1783" s="7">
        <v>475000</v>
      </c>
      <c r="E1783" t="s">
        <v>29</v>
      </c>
      <c r="F1783" t="s">
        <v>30</v>
      </c>
      <c r="G1783" s="7">
        <v>475000</v>
      </c>
      <c r="H1783" s="7">
        <v>238270</v>
      </c>
      <c r="I1783" s="12">
        <f>H1783/G1783*100</f>
        <v>50.162105263157898</v>
      </c>
      <c r="J1783" s="12">
        <f t="shared" si="27"/>
        <v>0.48469159155818176</v>
      </c>
      <c r="K1783" s="7">
        <v>476533</v>
      </c>
      <c r="L1783" s="7">
        <v>86519</v>
      </c>
      <c r="M1783" s="7">
        <f>G1783-L1783</f>
        <v>388481</v>
      </c>
      <c r="N1783" s="7">
        <v>284681.75</v>
      </c>
      <c r="O1783" s="22">
        <f>M1783/N1783</f>
        <v>1.3646150482073403</v>
      </c>
      <c r="P1783" s="27">
        <v>2907</v>
      </c>
      <c r="Q1783" s="32">
        <f>M1783/P1783</f>
        <v>133.63639490884074</v>
      </c>
      <c r="R1783" s="37" t="s">
        <v>3778</v>
      </c>
      <c r="S1783" s="42">
        <f>ABS(O2306-O1783)*100</f>
        <v>1.3741741839034205</v>
      </c>
      <c r="T1783" t="s">
        <v>32</v>
      </c>
      <c r="V1783" s="7">
        <v>70000</v>
      </c>
      <c r="W1783" t="s">
        <v>33</v>
      </c>
      <c r="X1783" s="17" t="s">
        <v>34</v>
      </c>
      <c r="Z1783" t="s">
        <v>2190</v>
      </c>
      <c r="AA1783">
        <v>401</v>
      </c>
      <c r="AB1783">
        <v>62</v>
      </c>
    </row>
    <row r="1784" spans="1:28" x14ac:dyDescent="0.25">
      <c r="A1784" t="s">
        <v>3779</v>
      </c>
      <c r="B1784" t="s">
        <v>3780</v>
      </c>
      <c r="C1784" s="17">
        <v>44762</v>
      </c>
      <c r="D1784" s="7">
        <v>500000</v>
      </c>
      <c r="E1784" t="s">
        <v>29</v>
      </c>
      <c r="F1784" t="s">
        <v>30</v>
      </c>
      <c r="G1784" s="7">
        <v>500000</v>
      </c>
      <c r="H1784" s="7">
        <v>245030</v>
      </c>
      <c r="I1784" s="12">
        <f>H1784/G1784*100</f>
        <v>49.006</v>
      </c>
      <c r="J1784" s="12">
        <f t="shared" si="27"/>
        <v>0.67141367159971566</v>
      </c>
      <c r="K1784" s="7">
        <v>490067</v>
      </c>
      <c r="L1784" s="7">
        <v>85893</v>
      </c>
      <c r="M1784" s="7">
        <f>G1784-L1784</f>
        <v>414107</v>
      </c>
      <c r="N1784" s="7">
        <v>295017.53125</v>
      </c>
      <c r="O1784" s="22">
        <f>M1784/N1784</f>
        <v>1.4036691251716926</v>
      </c>
      <c r="P1784" s="27">
        <v>2392</v>
      </c>
      <c r="Q1784" s="32">
        <f>M1784/P1784</f>
        <v>173.12165551839465</v>
      </c>
      <c r="R1784" s="37" t="s">
        <v>3778</v>
      </c>
      <c r="S1784" s="42">
        <f>ABS(O2306-O1784)*100</f>
        <v>2.5312335125318164</v>
      </c>
      <c r="T1784" t="s">
        <v>74</v>
      </c>
      <c r="V1784" s="7">
        <v>70000</v>
      </c>
      <c r="W1784" t="s">
        <v>33</v>
      </c>
      <c r="X1784" s="17" t="s">
        <v>34</v>
      </c>
      <c r="Z1784" t="s">
        <v>2190</v>
      </c>
      <c r="AA1784">
        <v>401</v>
      </c>
      <c r="AB1784">
        <v>63</v>
      </c>
    </row>
    <row r="1785" spans="1:28" x14ac:dyDescent="0.25">
      <c r="A1785" t="s">
        <v>3781</v>
      </c>
      <c r="B1785" t="s">
        <v>3782</v>
      </c>
      <c r="C1785" s="17">
        <v>44441</v>
      </c>
      <c r="D1785" s="7">
        <v>365000</v>
      </c>
      <c r="E1785" t="s">
        <v>29</v>
      </c>
      <c r="F1785" t="s">
        <v>30</v>
      </c>
      <c r="G1785" s="7">
        <v>365000</v>
      </c>
      <c r="H1785" s="7">
        <v>203550</v>
      </c>
      <c r="I1785" s="12">
        <f>H1785/G1785*100</f>
        <v>55.767123287671225</v>
      </c>
      <c r="J1785" s="12">
        <f t="shared" si="27"/>
        <v>6.0897096160715094</v>
      </c>
      <c r="K1785" s="7">
        <v>407100</v>
      </c>
      <c r="L1785" s="7">
        <v>76487</v>
      </c>
      <c r="M1785" s="7">
        <f>G1785-L1785</f>
        <v>288513</v>
      </c>
      <c r="N1785" s="7">
        <v>241323.359375</v>
      </c>
      <c r="O1785" s="22">
        <f>M1785/N1785</f>
        <v>1.1955452665138417</v>
      </c>
      <c r="P1785" s="27">
        <v>2033</v>
      </c>
      <c r="Q1785" s="32">
        <f>M1785/P1785</f>
        <v>141.9149040826365</v>
      </c>
      <c r="R1785" s="37" t="s">
        <v>3778</v>
      </c>
      <c r="S1785" s="42">
        <f>ABS(O2306-O1785)*100</f>
        <v>18.281152353253272</v>
      </c>
      <c r="T1785" t="s">
        <v>74</v>
      </c>
      <c r="V1785" s="7">
        <v>70000</v>
      </c>
      <c r="W1785" t="s">
        <v>33</v>
      </c>
      <c r="X1785" s="17" t="s">
        <v>34</v>
      </c>
      <c r="Z1785" t="s">
        <v>2190</v>
      </c>
      <c r="AA1785">
        <v>401</v>
      </c>
      <c r="AB1785">
        <v>62</v>
      </c>
    </row>
    <row r="1786" spans="1:28" x14ac:dyDescent="0.25">
      <c r="A1786" t="s">
        <v>3783</v>
      </c>
      <c r="B1786" t="s">
        <v>3784</v>
      </c>
      <c r="C1786" s="17">
        <v>44757</v>
      </c>
      <c r="D1786" s="7">
        <v>510000</v>
      </c>
      <c r="E1786" t="s">
        <v>29</v>
      </c>
      <c r="F1786" t="s">
        <v>30</v>
      </c>
      <c r="G1786" s="7">
        <v>510000</v>
      </c>
      <c r="H1786" s="7">
        <v>237120</v>
      </c>
      <c r="I1786" s="12">
        <f>H1786/G1786*100</f>
        <v>46.494117647058822</v>
      </c>
      <c r="J1786" s="12">
        <f t="shared" si="27"/>
        <v>3.1832960245408941</v>
      </c>
      <c r="K1786" s="7">
        <v>474232</v>
      </c>
      <c r="L1786" s="7">
        <v>76198</v>
      </c>
      <c r="M1786" s="7">
        <f>G1786-L1786</f>
        <v>433802</v>
      </c>
      <c r="N1786" s="7">
        <v>290535.78125</v>
      </c>
      <c r="O1786" s="22">
        <f>M1786/N1786</f>
        <v>1.4931104118522407</v>
      </c>
      <c r="P1786" s="27">
        <v>2344</v>
      </c>
      <c r="Q1786" s="32">
        <f>M1786/P1786</f>
        <v>185.06911262798636</v>
      </c>
      <c r="R1786" s="37" t="s">
        <v>3778</v>
      </c>
      <c r="S1786" s="42">
        <f>ABS(O2306-O1786)*100</f>
        <v>11.475362180586623</v>
      </c>
      <c r="T1786" t="s">
        <v>74</v>
      </c>
      <c r="V1786" s="7">
        <v>70000</v>
      </c>
      <c r="W1786" t="s">
        <v>33</v>
      </c>
      <c r="X1786" s="17" t="s">
        <v>34</v>
      </c>
      <c r="Z1786" t="s">
        <v>2190</v>
      </c>
      <c r="AA1786">
        <v>401</v>
      </c>
      <c r="AB1786">
        <v>64</v>
      </c>
    </row>
    <row r="1787" spans="1:28" x14ac:dyDescent="0.25">
      <c r="A1787" t="s">
        <v>3785</v>
      </c>
      <c r="B1787" t="s">
        <v>3786</v>
      </c>
      <c r="C1787" s="17">
        <v>44540</v>
      </c>
      <c r="D1787" s="7">
        <v>385000</v>
      </c>
      <c r="E1787" t="s">
        <v>29</v>
      </c>
      <c r="F1787" t="s">
        <v>30</v>
      </c>
      <c r="G1787" s="7">
        <v>385000</v>
      </c>
      <c r="H1787" s="7">
        <v>205370</v>
      </c>
      <c r="I1787" s="12">
        <f>H1787/G1787*100</f>
        <v>53.342857142857149</v>
      </c>
      <c r="J1787" s="12">
        <f t="shared" si="27"/>
        <v>3.6654434712574329</v>
      </c>
      <c r="K1787" s="7">
        <v>410741</v>
      </c>
      <c r="L1787" s="7">
        <v>76006</v>
      </c>
      <c r="M1787" s="7">
        <f>G1787-L1787</f>
        <v>308994</v>
      </c>
      <c r="N1787" s="7">
        <v>244332.109375</v>
      </c>
      <c r="O1787" s="22">
        <f>M1787/N1787</f>
        <v>1.264647535644843</v>
      </c>
      <c r="P1787" s="27">
        <v>2210</v>
      </c>
      <c r="Q1787" s="32">
        <f>M1787/P1787</f>
        <v>139.81628959276017</v>
      </c>
      <c r="R1787" s="37" t="s">
        <v>3778</v>
      </c>
      <c r="S1787" s="42">
        <f>ABS(O2306-O1787)*100</f>
        <v>11.370925440153146</v>
      </c>
      <c r="T1787" t="s">
        <v>32</v>
      </c>
      <c r="V1787" s="7">
        <v>70000</v>
      </c>
      <c r="W1787" t="s">
        <v>33</v>
      </c>
      <c r="X1787" s="17" t="s">
        <v>34</v>
      </c>
      <c r="Z1787" t="s">
        <v>2190</v>
      </c>
      <c r="AA1787">
        <v>401</v>
      </c>
      <c r="AB1787">
        <v>63</v>
      </c>
    </row>
    <row r="1788" spans="1:28" x14ac:dyDescent="0.25">
      <c r="A1788" t="s">
        <v>3787</v>
      </c>
      <c r="B1788" t="s">
        <v>3788</v>
      </c>
      <c r="C1788" s="17">
        <v>44803</v>
      </c>
      <c r="D1788" s="7">
        <v>456000</v>
      </c>
      <c r="E1788" t="s">
        <v>29</v>
      </c>
      <c r="F1788" t="s">
        <v>30</v>
      </c>
      <c r="G1788" s="7">
        <v>456000</v>
      </c>
      <c r="H1788" s="7">
        <v>228590</v>
      </c>
      <c r="I1788" s="12">
        <f>H1788/G1788*100</f>
        <v>50.129385964912274</v>
      </c>
      <c r="J1788" s="12">
        <f t="shared" si="27"/>
        <v>0.45197229331255784</v>
      </c>
      <c r="K1788" s="7">
        <v>457172</v>
      </c>
      <c r="L1788" s="7">
        <v>79563</v>
      </c>
      <c r="M1788" s="7">
        <f>G1788-L1788</f>
        <v>376437</v>
      </c>
      <c r="N1788" s="7">
        <v>275627</v>
      </c>
      <c r="O1788" s="22">
        <f>M1788/N1788</f>
        <v>1.3657479129403143</v>
      </c>
      <c r="P1788" s="27">
        <v>2405</v>
      </c>
      <c r="Q1788" s="32">
        <f>M1788/P1788</f>
        <v>156.52266112266113</v>
      </c>
      <c r="R1788" s="37" t="s">
        <v>3778</v>
      </c>
      <c r="S1788" s="42">
        <f>ABS(O2306-O1788)*100</f>
        <v>1.2608877106060179</v>
      </c>
      <c r="T1788" t="s">
        <v>74</v>
      </c>
      <c r="V1788" s="7">
        <v>70000</v>
      </c>
      <c r="W1788" t="s">
        <v>33</v>
      </c>
      <c r="X1788" s="17" t="s">
        <v>34</v>
      </c>
      <c r="Z1788" t="s">
        <v>2190</v>
      </c>
      <c r="AA1788">
        <v>401</v>
      </c>
      <c r="AB1788">
        <v>62</v>
      </c>
    </row>
    <row r="1789" spans="1:28" x14ac:dyDescent="0.25">
      <c r="A1789" t="s">
        <v>3789</v>
      </c>
      <c r="B1789" t="s">
        <v>3790</v>
      </c>
      <c r="C1789" s="17">
        <v>44344</v>
      </c>
      <c r="D1789" s="7">
        <v>441500</v>
      </c>
      <c r="E1789" t="s">
        <v>29</v>
      </c>
      <c r="F1789" t="s">
        <v>30</v>
      </c>
      <c r="G1789" s="7">
        <v>441500</v>
      </c>
      <c r="H1789" s="7">
        <v>219910</v>
      </c>
      <c r="I1789" s="12">
        <f>H1789/G1789*100</f>
        <v>49.809739524348814</v>
      </c>
      <c r="J1789" s="12">
        <f t="shared" si="27"/>
        <v>0.13232585274909781</v>
      </c>
      <c r="K1789" s="7">
        <v>439824</v>
      </c>
      <c r="L1789" s="7">
        <v>78463</v>
      </c>
      <c r="M1789" s="7">
        <f>G1789-L1789</f>
        <v>363037</v>
      </c>
      <c r="N1789" s="7">
        <v>263767.15625</v>
      </c>
      <c r="O1789" s="22">
        <f>M1789/N1789</f>
        <v>1.3763540736508963</v>
      </c>
      <c r="P1789" s="27">
        <v>2654</v>
      </c>
      <c r="Q1789" s="32">
        <f>M1789/P1789</f>
        <v>136.78862094951018</v>
      </c>
      <c r="R1789" s="37" t="s">
        <v>3778</v>
      </c>
      <c r="S1789" s="42">
        <f>ABS(O2306-O1789)*100</f>
        <v>0.20027163954781102</v>
      </c>
      <c r="T1789" t="s">
        <v>32</v>
      </c>
      <c r="V1789" s="7">
        <v>70000</v>
      </c>
      <c r="W1789" t="s">
        <v>33</v>
      </c>
      <c r="X1789" s="17" t="s">
        <v>34</v>
      </c>
      <c r="Z1789" t="s">
        <v>2190</v>
      </c>
      <c r="AA1789">
        <v>401</v>
      </c>
      <c r="AB1789">
        <v>62</v>
      </c>
    </row>
    <row r="1790" spans="1:28" x14ac:dyDescent="0.25">
      <c r="A1790" t="s">
        <v>3791</v>
      </c>
      <c r="B1790" t="s">
        <v>3792</v>
      </c>
      <c r="C1790" s="17">
        <v>44862</v>
      </c>
      <c r="D1790" s="7">
        <v>435000</v>
      </c>
      <c r="E1790" t="s">
        <v>29</v>
      </c>
      <c r="F1790" t="s">
        <v>30</v>
      </c>
      <c r="G1790" s="7">
        <v>435000</v>
      </c>
      <c r="H1790" s="7">
        <v>237770</v>
      </c>
      <c r="I1790" s="12">
        <f>H1790/G1790*100</f>
        <v>54.659770114942532</v>
      </c>
      <c r="J1790" s="12">
        <f t="shared" si="27"/>
        <v>4.982356443342816</v>
      </c>
      <c r="K1790" s="7">
        <v>475546</v>
      </c>
      <c r="L1790" s="7">
        <v>78361</v>
      </c>
      <c r="M1790" s="7">
        <f>G1790-L1790</f>
        <v>356639</v>
      </c>
      <c r="N1790" s="7">
        <v>289916.0625</v>
      </c>
      <c r="O1790" s="22">
        <f>M1790/N1790</f>
        <v>1.2301457081219844</v>
      </c>
      <c r="P1790" s="27">
        <v>2860</v>
      </c>
      <c r="Q1790" s="32">
        <f>M1790/P1790</f>
        <v>124.69895104895105</v>
      </c>
      <c r="R1790" s="37" t="s">
        <v>3778</v>
      </c>
      <c r="S1790" s="42">
        <f>ABS(O2306-O1790)*100</f>
        <v>14.821108192439002</v>
      </c>
      <c r="T1790" t="s">
        <v>32</v>
      </c>
      <c r="V1790" s="7">
        <v>70000</v>
      </c>
      <c r="W1790" t="s">
        <v>33</v>
      </c>
      <c r="X1790" s="17" t="s">
        <v>34</v>
      </c>
      <c r="Z1790" t="s">
        <v>2190</v>
      </c>
      <c r="AA1790">
        <v>401</v>
      </c>
      <c r="AB1790">
        <v>62</v>
      </c>
    </row>
    <row r="1791" spans="1:28" x14ac:dyDescent="0.25">
      <c r="A1791" t="s">
        <v>3793</v>
      </c>
      <c r="B1791" t="s">
        <v>3794</v>
      </c>
      <c r="C1791" s="17">
        <v>44742</v>
      </c>
      <c r="D1791" s="7">
        <v>531000</v>
      </c>
      <c r="E1791" t="s">
        <v>29</v>
      </c>
      <c r="F1791" t="s">
        <v>30</v>
      </c>
      <c r="G1791" s="7">
        <v>531000</v>
      </c>
      <c r="H1791" s="7">
        <v>225420</v>
      </c>
      <c r="I1791" s="12">
        <f>H1791/G1791*100</f>
        <v>42.451977401129945</v>
      </c>
      <c r="J1791" s="12">
        <f t="shared" si="27"/>
        <v>7.2254362704697712</v>
      </c>
      <c r="K1791" s="7">
        <v>450837</v>
      </c>
      <c r="L1791" s="7">
        <v>83143</v>
      </c>
      <c r="M1791" s="7">
        <f>G1791-L1791</f>
        <v>447857</v>
      </c>
      <c r="N1791" s="7">
        <v>268389.78125</v>
      </c>
      <c r="O1791" s="22">
        <f>M1791/N1791</f>
        <v>1.6686812661575579</v>
      </c>
      <c r="P1791" s="27">
        <v>2928</v>
      </c>
      <c r="Q1791" s="32">
        <f>M1791/P1791</f>
        <v>152.95662568306011</v>
      </c>
      <c r="R1791" s="37" t="s">
        <v>3778</v>
      </c>
      <c r="S1791" s="42">
        <f>ABS(O2306-O1791)*100</f>
        <v>29.032447611118339</v>
      </c>
      <c r="T1791" t="s">
        <v>32</v>
      </c>
      <c r="V1791" s="7">
        <v>70000</v>
      </c>
      <c r="W1791" t="s">
        <v>33</v>
      </c>
      <c r="X1791" s="17" t="s">
        <v>34</v>
      </c>
      <c r="Z1791" t="s">
        <v>2190</v>
      </c>
      <c r="AA1791">
        <v>401</v>
      </c>
      <c r="AB1791">
        <v>58</v>
      </c>
    </row>
    <row r="1792" spans="1:28" x14ac:dyDescent="0.25">
      <c r="A1792" t="s">
        <v>3795</v>
      </c>
      <c r="B1792" t="s">
        <v>3796</v>
      </c>
      <c r="C1792" s="17">
        <v>44848</v>
      </c>
      <c r="D1792" s="7">
        <v>460000</v>
      </c>
      <c r="E1792" t="s">
        <v>29</v>
      </c>
      <c r="F1792" t="s">
        <v>30</v>
      </c>
      <c r="G1792" s="7">
        <v>460000</v>
      </c>
      <c r="H1792" s="7">
        <v>248930</v>
      </c>
      <c r="I1792" s="12">
        <f>H1792/G1792*100</f>
        <v>54.115217391304348</v>
      </c>
      <c r="J1792" s="12">
        <f t="shared" si="27"/>
        <v>4.4378037197046325</v>
      </c>
      <c r="K1792" s="7">
        <v>497862</v>
      </c>
      <c r="L1792" s="7">
        <v>94946</v>
      </c>
      <c r="M1792" s="7">
        <f>G1792-L1792</f>
        <v>365054</v>
      </c>
      <c r="N1792" s="7">
        <v>294099.28125</v>
      </c>
      <c r="O1792" s="22">
        <f>M1792/N1792</f>
        <v>1.2412611089983749</v>
      </c>
      <c r="P1792" s="27">
        <v>2918</v>
      </c>
      <c r="Q1792" s="32">
        <f>M1792/P1792</f>
        <v>125.10418094585333</v>
      </c>
      <c r="R1792" s="37" t="s">
        <v>3778</v>
      </c>
      <c r="S1792" s="42">
        <f>ABS(O2306-O1792)*100</f>
        <v>13.709568104799953</v>
      </c>
      <c r="T1792" t="s">
        <v>32</v>
      </c>
      <c r="V1792" s="7">
        <v>80000</v>
      </c>
      <c r="W1792" t="s">
        <v>33</v>
      </c>
      <c r="X1792" s="17" t="s">
        <v>34</v>
      </c>
      <c r="Z1792" t="s">
        <v>2190</v>
      </c>
      <c r="AA1792">
        <v>401</v>
      </c>
      <c r="AB1792">
        <v>62</v>
      </c>
    </row>
    <row r="1793" spans="1:28" x14ac:dyDescent="0.25">
      <c r="A1793" t="s">
        <v>3797</v>
      </c>
      <c r="B1793" t="s">
        <v>3798</v>
      </c>
      <c r="C1793" s="17">
        <v>44805</v>
      </c>
      <c r="D1793" s="7">
        <v>520000</v>
      </c>
      <c r="E1793" t="s">
        <v>29</v>
      </c>
      <c r="F1793" t="s">
        <v>30</v>
      </c>
      <c r="G1793" s="7">
        <v>520000</v>
      </c>
      <c r="H1793" s="7">
        <v>234350</v>
      </c>
      <c r="I1793" s="12">
        <f>H1793/G1793*100</f>
        <v>45.067307692307693</v>
      </c>
      <c r="J1793" s="12">
        <f t="shared" si="27"/>
        <v>4.6101059792920225</v>
      </c>
      <c r="K1793" s="7">
        <v>468693</v>
      </c>
      <c r="L1793" s="7">
        <v>93697</v>
      </c>
      <c r="M1793" s="7">
        <f>G1793-L1793</f>
        <v>426303</v>
      </c>
      <c r="N1793" s="7">
        <v>273719.71875</v>
      </c>
      <c r="O1793" s="22">
        <f>M1793/N1793</f>
        <v>1.5574435117309209</v>
      </c>
      <c r="P1793" s="27">
        <v>2234</v>
      </c>
      <c r="Q1793" s="32">
        <f>M1793/P1793</f>
        <v>190.82497761862132</v>
      </c>
      <c r="R1793" s="37" t="s">
        <v>3778</v>
      </c>
      <c r="S1793" s="42">
        <f>ABS(O2306-O1793)*100</f>
        <v>17.908672168454643</v>
      </c>
      <c r="T1793" t="s">
        <v>74</v>
      </c>
      <c r="V1793" s="7">
        <v>80000</v>
      </c>
      <c r="W1793" t="s">
        <v>33</v>
      </c>
      <c r="X1793" s="17" t="s">
        <v>34</v>
      </c>
      <c r="Z1793" t="s">
        <v>2190</v>
      </c>
      <c r="AA1793">
        <v>401</v>
      </c>
      <c r="AB1793">
        <v>63</v>
      </c>
    </row>
    <row r="1794" spans="1:28" x14ac:dyDescent="0.25">
      <c r="A1794" t="s">
        <v>3799</v>
      </c>
      <c r="B1794" t="s">
        <v>3800</v>
      </c>
      <c r="C1794" s="17">
        <v>44925</v>
      </c>
      <c r="D1794" s="7">
        <v>380000</v>
      </c>
      <c r="E1794" t="s">
        <v>29</v>
      </c>
      <c r="F1794" t="s">
        <v>30</v>
      </c>
      <c r="G1794" s="7">
        <v>380000</v>
      </c>
      <c r="H1794" s="7">
        <v>188640</v>
      </c>
      <c r="I1794" s="12">
        <f>H1794/G1794*100</f>
        <v>49.642105263157895</v>
      </c>
      <c r="J1794" s="12">
        <f t="shared" si="27"/>
        <v>3.5308408441821371E-2</v>
      </c>
      <c r="K1794" s="7">
        <v>377272</v>
      </c>
      <c r="L1794" s="7">
        <v>79659</v>
      </c>
      <c r="M1794" s="7">
        <f>G1794-L1794</f>
        <v>300341</v>
      </c>
      <c r="N1794" s="7">
        <v>258793.90625</v>
      </c>
      <c r="O1794" s="22">
        <f>M1794/N1794</f>
        <v>1.1605412366621364</v>
      </c>
      <c r="P1794" s="27">
        <v>2100</v>
      </c>
      <c r="Q1794" s="32">
        <f>M1794/P1794</f>
        <v>143.0195238095238</v>
      </c>
      <c r="R1794" s="37" t="s">
        <v>3801</v>
      </c>
      <c r="S1794" s="42">
        <f>ABS(O2306-O1794)*100</f>
        <v>21.781555338423807</v>
      </c>
      <c r="T1794" t="s">
        <v>74</v>
      </c>
      <c r="V1794" s="7">
        <v>70000</v>
      </c>
      <c r="W1794" t="s">
        <v>33</v>
      </c>
      <c r="X1794" s="17" t="s">
        <v>34</v>
      </c>
      <c r="Z1794" t="s">
        <v>2190</v>
      </c>
      <c r="AA1794">
        <v>401</v>
      </c>
      <c r="AB1794">
        <v>62</v>
      </c>
    </row>
    <row r="1795" spans="1:28" x14ac:dyDescent="0.25">
      <c r="A1795" t="s">
        <v>3802</v>
      </c>
      <c r="B1795" t="s">
        <v>3803</v>
      </c>
      <c r="C1795" s="17">
        <v>44851</v>
      </c>
      <c r="D1795" s="7">
        <v>452000</v>
      </c>
      <c r="E1795" t="s">
        <v>29</v>
      </c>
      <c r="F1795" t="s">
        <v>30</v>
      </c>
      <c r="G1795" s="7">
        <v>452000</v>
      </c>
      <c r="H1795" s="7">
        <v>225900</v>
      </c>
      <c r="I1795" s="12">
        <f>H1795/G1795*100</f>
        <v>49.977876106194692</v>
      </c>
      <c r="J1795" s="12">
        <f t="shared" ref="J1795:J1858" si="28">+ABS(I1795-$I$2311)</f>
        <v>0.30046243459497646</v>
      </c>
      <c r="K1795" s="7">
        <v>451801</v>
      </c>
      <c r="L1795" s="7">
        <v>96895</v>
      </c>
      <c r="M1795" s="7">
        <f>G1795-L1795</f>
        <v>355105</v>
      </c>
      <c r="N1795" s="7">
        <v>308613.90625</v>
      </c>
      <c r="O1795" s="22">
        <f>M1795/N1795</f>
        <v>1.1506448439570276</v>
      </c>
      <c r="P1795" s="27">
        <v>2501</v>
      </c>
      <c r="Q1795" s="32">
        <f>M1795/P1795</f>
        <v>141.98520591763295</v>
      </c>
      <c r="R1795" s="37" t="s">
        <v>3801</v>
      </c>
      <c r="S1795" s="42">
        <f>ABS(O2306-O1795)*100</f>
        <v>22.771194608934685</v>
      </c>
      <c r="T1795" t="s">
        <v>74</v>
      </c>
      <c r="V1795" s="7">
        <v>85000</v>
      </c>
      <c r="W1795" t="s">
        <v>33</v>
      </c>
      <c r="X1795" s="17" t="s">
        <v>34</v>
      </c>
      <c r="Z1795" t="s">
        <v>2190</v>
      </c>
      <c r="AA1795">
        <v>401</v>
      </c>
      <c r="AB1795">
        <v>62</v>
      </c>
    </row>
    <row r="1796" spans="1:28" x14ac:dyDescent="0.25">
      <c r="A1796" t="s">
        <v>3804</v>
      </c>
      <c r="B1796" t="s">
        <v>3805</v>
      </c>
      <c r="C1796" s="17">
        <v>44771</v>
      </c>
      <c r="D1796" s="7">
        <v>420000</v>
      </c>
      <c r="E1796" t="s">
        <v>29</v>
      </c>
      <c r="F1796" t="s">
        <v>30</v>
      </c>
      <c r="G1796" s="7">
        <v>420000</v>
      </c>
      <c r="H1796" s="7">
        <v>189580</v>
      </c>
      <c r="I1796" s="12">
        <f>H1796/G1796*100</f>
        <v>45.138095238095239</v>
      </c>
      <c r="J1796" s="12">
        <f t="shared" si="28"/>
        <v>4.5393184335044765</v>
      </c>
      <c r="K1796" s="7">
        <v>379152</v>
      </c>
      <c r="L1796" s="7">
        <v>85045</v>
      </c>
      <c r="M1796" s="7">
        <f>G1796-L1796</f>
        <v>334955</v>
      </c>
      <c r="N1796" s="7">
        <v>214676.640625</v>
      </c>
      <c r="O1796" s="22">
        <f>M1796/N1796</f>
        <v>1.5602768844566737</v>
      </c>
      <c r="P1796" s="27">
        <v>2361</v>
      </c>
      <c r="Q1796" s="32">
        <f>M1796/P1796</f>
        <v>141.86997035154596</v>
      </c>
      <c r="R1796" s="37" t="s">
        <v>3778</v>
      </c>
      <c r="S1796" s="42">
        <f>ABS(O2306-O1796)*100</f>
        <v>18.192009441029921</v>
      </c>
      <c r="T1796" t="s">
        <v>32</v>
      </c>
      <c r="V1796" s="7">
        <v>80000</v>
      </c>
      <c r="W1796" t="s">
        <v>33</v>
      </c>
      <c r="X1796" s="17" t="s">
        <v>34</v>
      </c>
      <c r="Z1796" t="s">
        <v>2190</v>
      </c>
      <c r="AA1796">
        <v>401</v>
      </c>
      <c r="AB1796">
        <v>58</v>
      </c>
    </row>
    <row r="1797" spans="1:28" x14ac:dyDescent="0.25">
      <c r="A1797" t="s">
        <v>3806</v>
      </c>
      <c r="B1797" t="s">
        <v>3807</v>
      </c>
      <c r="C1797" s="17">
        <v>44936</v>
      </c>
      <c r="D1797" s="7">
        <v>425000</v>
      </c>
      <c r="E1797" t="s">
        <v>29</v>
      </c>
      <c r="F1797" t="s">
        <v>30</v>
      </c>
      <c r="G1797" s="7">
        <v>425000</v>
      </c>
      <c r="H1797" s="7">
        <v>216550</v>
      </c>
      <c r="I1797" s="12">
        <f>H1797/G1797*100</f>
        <v>50.952941176470588</v>
      </c>
      <c r="J1797" s="12">
        <f t="shared" si="28"/>
        <v>1.2755275048708725</v>
      </c>
      <c r="K1797" s="7">
        <v>433103</v>
      </c>
      <c r="L1797" s="7">
        <v>75814</v>
      </c>
      <c r="M1797" s="7">
        <f>G1797-L1797</f>
        <v>349186</v>
      </c>
      <c r="N1797" s="7">
        <v>260794.890625</v>
      </c>
      <c r="O1797" s="22">
        <f>M1797/N1797</f>
        <v>1.3389296054196806</v>
      </c>
      <c r="P1797" s="27">
        <v>2498</v>
      </c>
      <c r="Q1797" s="32">
        <f>M1797/P1797</f>
        <v>139.78622898318656</v>
      </c>
      <c r="R1797" s="37" t="s">
        <v>3778</v>
      </c>
      <c r="S1797" s="42">
        <f>ABS(O2306-O1797)*100</f>
        <v>3.9427184626693812</v>
      </c>
      <c r="T1797" t="s">
        <v>32</v>
      </c>
      <c r="V1797" s="7">
        <v>70000</v>
      </c>
      <c r="W1797" t="s">
        <v>33</v>
      </c>
      <c r="X1797" s="17" t="s">
        <v>34</v>
      </c>
      <c r="Z1797" t="s">
        <v>2190</v>
      </c>
      <c r="AA1797">
        <v>401</v>
      </c>
      <c r="AB1797">
        <v>62</v>
      </c>
    </row>
    <row r="1798" spans="1:28" x14ac:dyDescent="0.25">
      <c r="A1798" t="s">
        <v>3808</v>
      </c>
      <c r="B1798" t="s">
        <v>3809</v>
      </c>
      <c r="C1798" s="17">
        <v>44553</v>
      </c>
      <c r="D1798" s="7">
        <v>440000</v>
      </c>
      <c r="E1798" t="s">
        <v>29</v>
      </c>
      <c r="F1798" t="s">
        <v>30</v>
      </c>
      <c r="G1798" s="7">
        <v>440000</v>
      </c>
      <c r="H1798" s="7">
        <v>231860</v>
      </c>
      <c r="I1798" s="12">
        <f>H1798/G1798*100</f>
        <v>52.695454545454545</v>
      </c>
      <c r="J1798" s="12">
        <f t="shared" si="28"/>
        <v>3.0180408738548294</v>
      </c>
      <c r="K1798" s="7">
        <v>463711</v>
      </c>
      <c r="L1798" s="7">
        <v>83128</v>
      </c>
      <c r="M1798" s="7">
        <f>G1798-L1798</f>
        <v>356872</v>
      </c>
      <c r="N1798" s="7">
        <v>369498.0625</v>
      </c>
      <c r="O1798" s="22">
        <f>M1798/N1798</f>
        <v>0.9658291509985929</v>
      </c>
      <c r="P1798" s="27">
        <v>2717</v>
      </c>
      <c r="Q1798" s="32">
        <f>M1798/P1798</f>
        <v>131.3478100846522</v>
      </c>
      <c r="R1798" s="37" t="s">
        <v>3810</v>
      </c>
      <c r="S1798" s="42">
        <f>ABS(O2306-O1798)*100</f>
        <v>41.252763904778156</v>
      </c>
      <c r="T1798" t="s">
        <v>32</v>
      </c>
      <c r="V1798" s="7">
        <v>70000</v>
      </c>
      <c r="W1798" t="s">
        <v>33</v>
      </c>
      <c r="X1798" s="17" t="s">
        <v>34</v>
      </c>
      <c r="Z1798" t="s">
        <v>2190</v>
      </c>
      <c r="AA1798">
        <v>401</v>
      </c>
      <c r="AB1798">
        <v>64</v>
      </c>
    </row>
    <row r="1799" spans="1:28" x14ac:dyDescent="0.25">
      <c r="A1799" t="s">
        <v>3811</v>
      </c>
      <c r="B1799" t="s">
        <v>3812</v>
      </c>
      <c r="C1799" s="17">
        <v>44770</v>
      </c>
      <c r="D1799" s="7">
        <v>392000</v>
      </c>
      <c r="E1799" t="s">
        <v>29</v>
      </c>
      <c r="F1799" t="s">
        <v>30</v>
      </c>
      <c r="G1799" s="7">
        <v>392000</v>
      </c>
      <c r="H1799" s="7">
        <v>179420</v>
      </c>
      <c r="I1799" s="12">
        <f>H1799/G1799*100</f>
        <v>45.770408163265309</v>
      </c>
      <c r="J1799" s="12">
        <f t="shared" si="28"/>
        <v>3.9070055083344073</v>
      </c>
      <c r="K1799" s="7">
        <v>358848</v>
      </c>
      <c r="L1799" s="7">
        <v>76198</v>
      </c>
      <c r="M1799" s="7">
        <f>G1799-L1799</f>
        <v>315802</v>
      </c>
      <c r="N1799" s="7">
        <v>274417.46875</v>
      </c>
      <c r="O1799" s="22">
        <f>M1799/N1799</f>
        <v>1.150808661848354</v>
      </c>
      <c r="P1799" s="27">
        <v>2169</v>
      </c>
      <c r="Q1799" s="32">
        <f>M1799/P1799</f>
        <v>145.5979714153988</v>
      </c>
      <c r="R1799" s="37" t="s">
        <v>3810</v>
      </c>
      <c r="S1799" s="42">
        <f>ABS(O2306-O1799)*100</f>
        <v>22.754812819802051</v>
      </c>
      <c r="T1799" t="s">
        <v>74</v>
      </c>
      <c r="V1799" s="7">
        <v>70000</v>
      </c>
      <c r="W1799" t="s">
        <v>33</v>
      </c>
      <c r="X1799" s="17" t="s">
        <v>34</v>
      </c>
      <c r="Z1799" t="s">
        <v>2190</v>
      </c>
      <c r="AA1799">
        <v>401</v>
      </c>
      <c r="AB1799">
        <v>63</v>
      </c>
    </row>
    <row r="1800" spans="1:28" x14ac:dyDescent="0.25">
      <c r="A1800" t="s">
        <v>3813</v>
      </c>
      <c r="B1800" t="s">
        <v>3814</v>
      </c>
      <c r="C1800" s="17">
        <v>44851</v>
      </c>
      <c r="D1800" s="7">
        <v>405000</v>
      </c>
      <c r="E1800" t="s">
        <v>29</v>
      </c>
      <c r="F1800" t="s">
        <v>30</v>
      </c>
      <c r="G1800" s="7">
        <v>405000</v>
      </c>
      <c r="H1800" s="7">
        <v>226590</v>
      </c>
      <c r="I1800" s="12">
        <f>H1800/G1800*100</f>
        <v>55.94814814814815</v>
      </c>
      <c r="J1800" s="12">
        <f t="shared" si="28"/>
        <v>6.2707344765484336</v>
      </c>
      <c r="K1800" s="7">
        <v>453181</v>
      </c>
      <c r="L1800" s="7">
        <v>80541</v>
      </c>
      <c r="M1800" s="7">
        <f>G1800-L1800</f>
        <v>324459</v>
      </c>
      <c r="N1800" s="7">
        <v>326877.1875</v>
      </c>
      <c r="O1800" s="22">
        <f>M1800/N1800</f>
        <v>0.99260215275805996</v>
      </c>
      <c r="P1800" s="27">
        <v>2259</v>
      </c>
      <c r="Q1800" s="32">
        <f>M1800/P1800</f>
        <v>143.62948207171314</v>
      </c>
      <c r="R1800" s="37" t="s">
        <v>3815</v>
      </c>
      <c r="S1800" s="42">
        <f>ABS(O2306-O1800)*100</f>
        <v>38.575463728831451</v>
      </c>
      <c r="T1800" t="s">
        <v>652</v>
      </c>
      <c r="V1800" s="7">
        <v>70000</v>
      </c>
      <c r="W1800" t="s">
        <v>33</v>
      </c>
      <c r="X1800" s="17" t="s">
        <v>34</v>
      </c>
      <c r="Z1800" t="s">
        <v>2190</v>
      </c>
      <c r="AA1800">
        <v>401</v>
      </c>
      <c r="AB1800">
        <v>62</v>
      </c>
    </row>
    <row r="1801" spans="1:28" x14ac:dyDescent="0.25">
      <c r="A1801" t="s">
        <v>3816</v>
      </c>
      <c r="B1801" t="s">
        <v>3817</v>
      </c>
      <c r="C1801" s="17">
        <v>44579</v>
      </c>
      <c r="D1801" s="7">
        <v>417000</v>
      </c>
      <c r="E1801" t="s">
        <v>29</v>
      </c>
      <c r="F1801" t="s">
        <v>30</v>
      </c>
      <c r="G1801" s="7">
        <v>417000</v>
      </c>
      <c r="H1801" s="7">
        <v>243620</v>
      </c>
      <c r="I1801" s="12">
        <f>H1801/G1801*100</f>
        <v>58.422062350119909</v>
      </c>
      <c r="J1801" s="12">
        <f t="shared" si="28"/>
        <v>8.7446486785201927</v>
      </c>
      <c r="K1801" s="7">
        <v>487239</v>
      </c>
      <c r="L1801" s="7">
        <v>80681</v>
      </c>
      <c r="M1801" s="7">
        <f>G1801-L1801</f>
        <v>336319</v>
      </c>
      <c r="N1801" s="7">
        <v>356629.8125</v>
      </c>
      <c r="O1801" s="22">
        <f>M1801/N1801</f>
        <v>0.9430479119016445</v>
      </c>
      <c r="P1801" s="27">
        <v>2649</v>
      </c>
      <c r="Q1801" s="32">
        <f>M1801/P1801</f>
        <v>126.96073990184975</v>
      </c>
      <c r="R1801" s="37" t="s">
        <v>3815</v>
      </c>
      <c r="S1801" s="42">
        <f>ABS(O2306-O1801)*100</f>
        <v>43.530887814472997</v>
      </c>
      <c r="T1801" t="s">
        <v>32</v>
      </c>
      <c r="V1801" s="7">
        <v>70000</v>
      </c>
      <c r="W1801" t="s">
        <v>33</v>
      </c>
      <c r="X1801" s="17" t="s">
        <v>34</v>
      </c>
      <c r="Z1801" t="s">
        <v>2190</v>
      </c>
      <c r="AA1801">
        <v>401</v>
      </c>
      <c r="AB1801">
        <v>64</v>
      </c>
    </row>
    <row r="1802" spans="1:28" x14ac:dyDescent="0.25">
      <c r="A1802" t="s">
        <v>3818</v>
      </c>
      <c r="B1802" t="s">
        <v>3819</v>
      </c>
      <c r="C1802" s="17">
        <v>44291</v>
      </c>
      <c r="D1802" s="7">
        <v>405000</v>
      </c>
      <c r="E1802" t="s">
        <v>29</v>
      </c>
      <c r="F1802" t="s">
        <v>30</v>
      </c>
      <c r="G1802" s="7">
        <v>405000</v>
      </c>
      <c r="H1802" s="7">
        <v>200370</v>
      </c>
      <c r="I1802" s="12">
        <f>H1802/G1802*100</f>
        <v>49.474074074074075</v>
      </c>
      <c r="J1802" s="12">
        <f t="shared" si="28"/>
        <v>0.20333959752564112</v>
      </c>
      <c r="K1802" s="7">
        <v>400746</v>
      </c>
      <c r="L1802" s="7">
        <v>77929</v>
      </c>
      <c r="M1802" s="7">
        <f>G1802-L1802</f>
        <v>327071</v>
      </c>
      <c r="N1802" s="7">
        <v>283172.8125</v>
      </c>
      <c r="O1802" s="22">
        <f>M1802/N1802</f>
        <v>1.1550226065576121</v>
      </c>
      <c r="P1802" s="27">
        <v>2655</v>
      </c>
      <c r="Q1802" s="32">
        <f>M1802/P1802</f>
        <v>123.19058380414313</v>
      </c>
      <c r="R1802" s="37" t="s">
        <v>3815</v>
      </c>
      <c r="S1802" s="42">
        <f>ABS(O2306-O1802)*100</f>
        <v>22.333418348876233</v>
      </c>
      <c r="T1802" t="s">
        <v>32</v>
      </c>
      <c r="V1802" s="7">
        <v>70000</v>
      </c>
      <c r="W1802" t="s">
        <v>33</v>
      </c>
      <c r="X1802" s="17" t="s">
        <v>34</v>
      </c>
      <c r="Z1802" t="s">
        <v>2190</v>
      </c>
      <c r="AA1802">
        <v>401</v>
      </c>
      <c r="AB1802">
        <v>62</v>
      </c>
    </row>
    <row r="1803" spans="1:28" x14ac:dyDescent="0.25">
      <c r="A1803" t="s">
        <v>3820</v>
      </c>
      <c r="B1803" t="s">
        <v>3821</v>
      </c>
      <c r="C1803" s="17">
        <v>44498</v>
      </c>
      <c r="D1803" s="7">
        <v>475000</v>
      </c>
      <c r="E1803" t="s">
        <v>29</v>
      </c>
      <c r="F1803" t="s">
        <v>30</v>
      </c>
      <c r="G1803" s="7">
        <v>475000</v>
      </c>
      <c r="H1803" s="7">
        <v>202330</v>
      </c>
      <c r="I1803" s="12">
        <f>H1803/G1803*100</f>
        <v>42.595789473684206</v>
      </c>
      <c r="J1803" s="12">
        <f t="shared" si="28"/>
        <v>7.0816241979155095</v>
      </c>
      <c r="K1803" s="7">
        <v>404663</v>
      </c>
      <c r="L1803" s="7">
        <v>82689</v>
      </c>
      <c r="M1803" s="7">
        <f>G1803-L1803</f>
        <v>392311</v>
      </c>
      <c r="N1803" s="7">
        <v>282433.34375</v>
      </c>
      <c r="O1803" s="22">
        <f>M1803/N1803</f>
        <v>1.3890392500796924</v>
      </c>
      <c r="P1803" s="27">
        <v>2628</v>
      </c>
      <c r="Q1803" s="32">
        <f>M1803/P1803</f>
        <v>149.28120243531203</v>
      </c>
      <c r="R1803" s="37" t="s">
        <v>3815</v>
      </c>
      <c r="S1803" s="42">
        <f>ABS(O2306-O1803)*100</f>
        <v>1.0682460033317964</v>
      </c>
      <c r="T1803" t="s">
        <v>32</v>
      </c>
      <c r="V1803" s="7">
        <v>70000</v>
      </c>
      <c r="W1803" t="s">
        <v>33</v>
      </c>
      <c r="X1803" s="17" t="s">
        <v>34</v>
      </c>
      <c r="Z1803" t="s">
        <v>2190</v>
      </c>
      <c r="AA1803">
        <v>401</v>
      </c>
      <c r="AB1803">
        <v>62</v>
      </c>
    </row>
    <row r="1804" spans="1:28" x14ac:dyDescent="0.25">
      <c r="A1804" t="s">
        <v>3822</v>
      </c>
      <c r="B1804" t="s">
        <v>3823</v>
      </c>
      <c r="C1804" s="17">
        <v>44774</v>
      </c>
      <c r="D1804" s="7">
        <v>460000</v>
      </c>
      <c r="E1804" t="s">
        <v>29</v>
      </c>
      <c r="F1804" t="s">
        <v>30</v>
      </c>
      <c r="G1804" s="7">
        <v>460000</v>
      </c>
      <c r="H1804" s="7">
        <v>246890</v>
      </c>
      <c r="I1804" s="12">
        <f>H1804/G1804*100</f>
        <v>53.67173913043478</v>
      </c>
      <c r="J1804" s="12">
        <f t="shared" si="28"/>
        <v>3.9943254588350641</v>
      </c>
      <c r="K1804" s="7">
        <v>493786</v>
      </c>
      <c r="L1804" s="7">
        <v>84767</v>
      </c>
      <c r="M1804" s="7">
        <f>G1804-L1804</f>
        <v>375233</v>
      </c>
      <c r="N1804" s="7">
        <v>358788.59375</v>
      </c>
      <c r="O1804" s="22">
        <f>M1804/N1804</f>
        <v>1.0458331355468293</v>
      </c>
      <c r="P1804" s="27">
        <v>2479</v>
      </c>
      <c r="Q1804" s="32">
        <f>M1804/P1804</f>
        <v>151.36466317063332</v>
      </c>
      <c r="R1804" s="37" t="s">
        <v>3815</v>
      </c>
      <c r="S1804" s="42">
        <f>ABS(O2306-O1804)*100</f>
        <v>33.25236544995451</v>
      </c>
      <c r="T1804" t="s">
        <v>32</v>
      </c>
      <c r="V1804" s="7">
        <v>70000</v>
      </c>
      <c r="W1804" t="s">
        <v>33</v>
      </c>
      <c r="X1804" s="17" t="s">
        <v>34</v>
      </c>
      <c r="Z1804" t="s">
        <v>2190</v>
      </c>
      <c r="AA1804">
        <v>401</v>
      </c>
      <c r="AB1804">
        <v>63</v>
      </c>
    </row>
    <row r="1805" spans="1:28" x14ac:dyDescent="0.25">
      <c r="A1805" t="s">
        <v>3824</v>
      </c>
      <c r="B1805" t="s">
        <v>3825</v>
      </c>
      <c r="C1805" s="17">
        <v>44995</v>
      </c>
      <c r="D1805" s="7">
        <v>540000</v>
      </c>
      <c r="E1805" t="s">
        <v>29</v>
      </c>
      <c r="F1805" t="s">
        <v>30</v>
      </c>
      <c r="G1805" s="7">
        <v>540000</v>
      </c>
      <c r="H1805" s="7">
        <v>214340</v>
      </c>
      <c r="I1805" s="12">
        <f>H1805/G1805*100</f>
        <v>39.69259259259259</v>
      </c>
      <c r="J1805" s="12">
        <f t="shared" si="28"/>
        <v>9.9848210790071263</v>
      </c>
      <c r="K1805" s="7">
        <v>428689</v>
      </c>
      <c r="L1805" s="7">
        <v>79178</v>
      </c>
      <c r="M1805" s="7">
        <f>G1805-L1805</f>
        <v>460822</v>
      </c>
      <c r="N1805" s="7">
        <v>306588.59375</v>
      </c>
      <c r="O1805" s="22">
        <f>M1805/N1805</f>
        <v>1.5030630929987101</v>
      </c>
      <c r="P1805" s="27">
        <v>3046</v>
      </c>
      <c r="Q1805" s="32">
        <f>M1805/P1805</f>
        <v>151.2875902823375</v>
      </c>
      <c r="R1805" s="37" t="s">
        <v>3815</v>
      </c>
      <c r="S1805" s="42">
        <f>ABS(O2306-O1805)*100</f>
        <v>12.470630295233565</v>
      </c>
      <c r="T1805" t="s">
        <v>32</v>
      </c>
      <c r="V1805" s="7">
        <v>70000</v>
      </c>
      <c r="W1805" t="s">
        <v>33</v>
      </c>
      <c r="X1805" s="17" t="s">
        <v>34</v>
      </c>
      <c r="Z1805" t="s">
        <v>2190</v>
      </c>
      <c r="AA1805">
        <v>401</v>
      </c>
      <c r="AB1805">
        <v>62</v>
      </c>
    </row>
    <row r="1806" spans="1:28" x14ac:dyDescent="0.25">
      <c r="A1806" t="s">
        <v>3826</v>
      </c>
      <c r="B1806" t="s">
        <v>3827</v>
      </c>
      <c r="C1806" s="17">
        <v>44728</v>
      </c>
      <c r="D1806" s="7">
        <v>500000</v>
      </c>
      <c r="E1806" t="s">
        <v>29</v>
      </c>
      <c r="F1806" t="s">
        <v>30</v>
      </c>
      <c r="G1806" s="7">
        <v>500000</v>
      </c>
      <c r="H1806" s="7">
        <v>257880</v>
      </c>
      <c r="I1806" s="12">
        <f>H1806/G1806*100</f>
        <v>51.576000000000001</v>
      </c>
      <c r="J1806" s="12">
        <f t="shared" si="28"/>
        <v>1.8985863284002846</v>
      </c>
      <c r="K1806" s="7">
        <v>515768</v>
      </c>
      <c r="L1806" s="7">
        <v>80428</v>
      </c>
      <c r="M1806" s="7">
        <f>G1806-L1806</f>
        <v>419572</v>
      </c>
      <c r="N1806" s="7">
        <v>381877.1875</v>
      </c>
      <c r="O1806" s="22">
        <f>M1806/N1806</f>
        <v>1.0987092545296386</v>
      </c>
      <c r="P1806" s="27">
        <v>3048</v>
      </c>
      <c r="Q1806" s="32">
        <f>M1806/P1806</f>
        <v>137.65485564304461</v>
      </c>
      <c r="R1806" s="37" t="s">
        <v>3815</v>
      </c>
      <c r="S1806" s="42">
        <f>ABS(O2306-O1806)*100</f>
        <v>27.964753551673581</v>
      </c>
      <c r="T1806" t="s">
        <v>32</v>
      </c>
      <c r="V1806" s="7">
        <v>70000</v>
      </c>
      <c r="W1806" t="s">
        <v>33</v>
      </c>
      <c r="X1806" s="17" t="s">
        <v>34</v>
      </c>
      <c r="Z1806" t="s">
        <v>2190</v>
      </c>
      <c r="AA1806">
        <v>401</v>
      </c>
      <c r="AB1806">
        <v>63</v>
      </c>
    </row>
    <row r="1807" spans="1:28" x14ac:dyDescent="0.25">
      <c r="A1807" t="s">
        <v>3828</v>
      </c>
      <c r="B1807" t="s">
        <v>3829</v>
      </c>
      <c r="C1807" s="17">
        <v>44743</v>
      </c>
      <c r="D1807" s="7">
        <v>710000</v>
      </c>
      <c r="E1807" t="s">
        <v>29</v>
      </c>
      <c r="F1807" t="s">
        <v>30</v>
      </c>
      <c r="G1807" s="7">
        <v>710000</v>
      </c>
      <c r="H1807" s="7">
        <v>352690</v>
      </c>
      <c r="I1807" s="12">
        <f>H1807/G1807*100</f>
        <v>49.674647887323943</v>
      </c>
      <c r="J1807" s="12">
        <f t="shared" si="28"/>
        <v>2.765784275773342E-3</v>
      </c>
      <c r="K1807" s="7">
        <v>705381</v>
      </c>
      <c r="L1807" s="7">
        <v>146253</v>
      </c>
      <c r="M1807" s="7">
        <f>G1807-L1807</f>
        <v>563747</v>
      </c>
      <c r="N1807" s="7">
        <v>745504</v>
      </c>
      <c r="O1807" s="22">
        <f>M1807/N1807</f>
        <v>0.75619580847319401</v>
      </c>
      <c r="P1807" s="27">
        <v>3183</v>
      </c>
      <c r="Q1807" s="32">
        <f>M1807/P1807</f>
        <v>177.11184417216464</v>
      </c>
      <c r="R1807" s="37" t="s">
        <v>3830</v>
      </c>
      <c r="S1807" s="42">
        <f>ABS(O2306-O1807)*100</f>
        <v>62.216098157318044</v>
      </c>
      <c r="T1807" t="s">
        <v>32</v>
      </c>
      <c r="V1807" s="7">
        <v>120000</v>
      </c>
      <c r="W1807" t="s">
        <v>33</v>
      </c>
      <c r="X1807" s="17" t="s">
        <v>34</v>
      </c>
      <c r="Z1807" t="s">
        <v>3747</v>
      </c>
      <c r="AA1807">
        <v>401</v>
      </c>
      <c r="AB1807">
        <v>82</v>
      </c>
    </row>
    <row r="1808" spans="1:28" x14ac:dyDescent="0.25">
      <c r="A1808" t="s">
        <v>3831</v>
      </c>
      <c r="B1808" t="s">
        <v>3832</v>
      </c>
      <c r="C1808" s="17">
        <v>44665</v>
      </c>
      <c r="D1808" s="7">
        <v>545000</v>
      </c>
      <c r="E1808" t="s">
        <v>29</v>
      </c>
      <c r="F1808" t="s">
        <v>30</v>
      </c>
      <c r="G1808" s="7">
        <v>545000</v>
      </c>
      <c r="H1808" s="7">
        <v>239270</v>
      </c>
      <c r="I1808" s="12">
        <f>H1808/G1808*100</f>
        <v>43.902752293577976</v>
      </c>
      <c r="J1808" s="12">
        <f t="shared" si="28"/>
        <v>5.7746613780217402</v>
      </c>
      <c r="K1808" s="7">
        <v>478540</v>
      </c>
      <c r="L1808" s="7">
        <v>82565</v>
      </c>
      <c r="M1808" s="7">
        <f>G1808-L1808</f>
        <v>462435</v>
      </c>
      <c r="N1808" s="7">
        <v>384441.75</v>
      </c>
      <c r="O1808" s="22">
        <f>M1808/N1808</f>
        <v>1.2028740374842222</v>
      </c>
      <c r="P1808" s="27">
        <v>3151</v>
      </c>
      <c r="Q1808" s="32">
        <f>M1808/P1808</f>
        <v>146.75817200888608</v>
      </c>
      <c r="R1808" s="37" t="s">
        <v>3810</v>
      </c>
      <c r="S1808" s="42">
        <f>ABS(O2306-O1808)*100</f>
        <v>17.548275256215227</v>
      </c>
      <c r="T1808" t="s">
        <v>32</v>
      </c>
      <c r="V1808" s="7">
        <v>70000</v>
      </c>
      <c r="W1808" t="s">
        <v>33</v>
      </c>
      <c r="X1808" s="17" t="s">
        <v>34</v>
      </c>
      <c r="Z1808" t="s">
        <v>2190</v>
      </c>
      <c r="AA1808">
        <v>401</v>
      </c>
      <c r="AB1808">
        <v>63</v>
      </c>
    </row>
    <row r="1809" spans="1:28" x14ac:dyDescent="0.25">
      <c r="A1809" t="s">
        <v>3833</v>
      </c>
      <c r="B1809" t="s">
        <v>3834</v>
      </c>
      <c r="C1809" s="17">
        <v>44384</v>
      </c>
      <c r="D1809" s="7">
        <v>524000</v>
      </c>
      <c r="E1809" t="s">
        <v>29</v>
      </c>
      <c r="F1809" t="s">
        <v>30</v>
      </c>
      <c r="G1809" s="7">
        <v>524000</v>
      </c>
      <c r="H1809" s="7">
        <v>288160</v>
      </c>
      <c r="I1809" s="12">
        <f>H1809/G1809*100</f>
        <v>54.992366412213741</v>
      </c>
      <c r="J1809" s="12">
        <f t="shared" si="28"/>
        <v>5.3149527406140251</v>
      </c>
      <c r="K1809" s="7">
        <v>576315</v>
      </c>
      <c r="L1809" s="7">
        <v>89337</v>
      </c>
      <c r="M1809" s="7">
        <f>G1809-L1809</f>
        <v>434663</v>
      </c>
      <c r="N1809" s="7">
        <v>472794.1875</v>
      </c>
      <c r="O1809" s="22">
        <f>M1809/N1809</f>
        <v>0.91934928874310662</v>
      </c>
      <c r="P1809" s="27">
        <v>3077</v>
      </c>
      <c r="Q1809" s="32">
        <f>M1809/P1809</f>
        <v>141.26194345141371</v>
      </c>
      <c r="R1809" s="37" t="s">
        <v>3810</v>
      </c>
      <c r="S1809" s="42">
        <f>ABS(O2306-O1809)*100</f>
        <v>45.900750130326784</v>
      </c>
      <c r="T1809" t="s">
        <v>32</v>
      </c>
      <c r="V1809" s="7">
        <v>70000</v>
      </c>
      <c r="W1809" t="s">
        <v>33</v>
      </c>
      <c r="X1809" s="17" t="s">
        <v>34</v>
      </c>
      <c r="Z1809" t="s">
        <v>2190</v>
      </c>
      <c r="AA1809">
        <v>401</v>
      </c>
      <c r="AB1809">
        <v>59</v>
      </c>
    </row>
    <row r="1810" spans="1:28" x14ac:dyDescent="0.25">
      <c r="A1810" t="s">
        <v>3835</v>
      </c>
      <c r="B1810" t="s">
        <v>3836</v>
      </c>
      <c r="C1810" s="17">
        <v>44333</v>
      </c>
      <c r="D1810" s="7">
        <v>423000</v>
      </c>
      <c r="E1810" t="s">
        <v>29</v>
      </c>
      <c r="F1810" t="s">
        <v>30</v>
      </c>
      <c r="G1810" s="7">
        <v>423000</v>
      </c>
      <c r="H1810" s="7">
        <v>229080</v>
      </c>
      <c r="I1810" s="12">
        <f>H1810/G1810*100</f>
        <v>54.156028368794331</v>
      </c>
      <c r="J1810" s="12">
        <f t="shared" si="28"/>
        <v>4.4786146971946152</v>
      </c>
      <c r="K1810" s="7">
        <v>458152</v>
      </c>
      <c r="L1810" s="7">
        <v>82509</v>
      </c>
      <c r="M1810" s="7">
        <f>G1810-L1810</f>
        <v>340491</v>
      </c>
      <c r="N1810" s="7">
        <v>364701.9375</v>
      </c>
      <c r="O1810" s="22">
        <f>M1810/N1810</f>
        <v>0.9336144533095605</v>
      </c>
      <c r="P1810" s="27">
        <v>2178</v>
      </c>
      <c r="Q1810" s="32">
        <f>M1810/P1810</f>
        <v>156.33195592286501</v>
      </c>
      <c r="R1810" s="37" t="s">
        <v>3810</v>
      </c>
      <c r="S1810" s="42">
        <f>ABS(O2306-O1810)*100</f>
        <v>44.474233673681397</v>
      </c>
      <c r="T1810" t="s">
        <v>74</v>
      </c>
      <c r="V1810" s="7">
        <v>70000</v>
      </c>
      <c r="W1810" t="s">
        <v>33</v>
      </c>
      <c r="X1810" s="17" t="s">
        <v>34</v>
      </c>
      <c r="Z1810" t="s">
        <v>2190</v>
      </c>
      <c r="AA1810">
        <v>401</v>
      </c>
      <c r="AB1810">
        <v>64</v>
      </c>
    </row>
    <row r="1811" spans="1:28" x14ac:dyDescent="0.25">
      <c r="A1811" t="s">
        <v>3837</v>
      </c>
      <c r="B1811" t="s">
        <v>3838</v>
      </c>
      <c r="C1811" s="17">
        <v>44502</v>
      </c>
      <c r="D1811" s="7">
        <v>370000</v>
      </c>
      <c r="E1811" t="s">
        <v>29</v>
      </c>
      <c r="F1811" t="s">
        <v>30</v>
      </c>
      <c r="G1811" s="7">
        <v>370000</v>
      </c>
      <c r="H1811" s="7">
        <v>193850</v>
      </c>
      <c r="I1811" s="12">
        <f>H1811/G1811*100</f>
        <v>52.391891891891895</v>
      </c>
      <c r="J1811" s="12">
        <f t="shared" si="28"/>
        <v>2.7144782202921789</v>
      </c>
      <c r="K1811" s="7">
        <v>387706</v>
      </c>
      <c r="L1811" s="7">
        <v>76437</v>
      </c>
      <c r="M1811" s="7">
        <f>G1811-L1811</f>
        <v>293563</v>
      </c>
      <c r="N1811" s="7">
        <v>194543.125</v>
      </c>
      <c r="O1811" s="22">
        <f>M1811/N1811</f>
        <v>1.5089867606475429</v>
      </c>
      <c r="P1811" s="27">
        <v>1601</v>
      </c>
      <c r="Q1811" s="32">
        <f>M1811/P1811</f>
        <v>183.36227357901311</v>
      </c>
      <c r="R1811" s="37" t="s">
        <v>3839</v>
      </c>
      <c r="S1811" s="42">
        <f>ABS(O2306-O1811)*100</f>
        <v>13.062997060116842</v>
      </c>
      <c r="T1811" t="s">
        <v>74</v>
      </c>
      <c r="V1811" s="7">
        <v>70000</v>
      </c>
      <c r="W1811" t="s">
        <v>33</v>
      </c>
      <c r="X1811" s="17" t="s">
        <v>34</v>
      </c>
      <c r="Z1811" t="s">
        <v>2190</v>
      </c>
      <c r="AA1811">
        <v>401</v>
      </c>
      <c r="AB1811">
        <v>58</v>
      </c>
    </row>
    <row r="1812" spans="1:28" x14ac:dyDescent="0.25">
      <c r="A1812" t="s">
        <v>3840</v>
      </c>
      <c r="B1812" t="s">
        <v>3841</v>
      </c>
      <c r="C1812" s="17">
        <v>44777</v>
      </c>
      <c r="D1812" s="7">
        <v>560000</v>
      </c>
      <c r="E1812" t="s">
        <v>29</v>
      </c>
      <c r="F1812" t="s">
        <v>30</v>
      </c>
      <c r="G1812" s="7">
        <v>560000</v>
      </c>
      <c r="H1812" s="7">
        <v>257640</v>
      </c>
      <c r="I1812" s="12">
        <f>H1812/G1812*100</f>
        <v>46.00714285714286</v>
      </c>
      <c r="J1812" s="12">
        <f t="shared" si="28"/>
        <v>3.6702708144568561</v>
      </c>
      <c r="K1812" s="7">
        <v>515280</v>
      </c>
      <c r="L1812" s="7">
        <v>103435</v>
      </c>
      <c r="M1812" s="7">
        <f>G1812-L1812</f>
        <v>456565</v>
      </c>
      <c r="N1812" s="7">
        <v>429005.21875</v>
      </c>
      <c r="O1812" s="22">
        <f>M1812/N1812</f>
        <v>1.0642411328475243</v>
      </c>
      <c r="P1812" s="27">
        <v>2956</v>
      </c>
      <c r="Q1812" s="32">
        <f>M1812/P1812</f>
        <v>154.45365358592693</v>
      </c>
      <c r="R1812" s="37" t="s">
        <v>3842</v>
      </c>
      <c r="S1812" s="42">
        <f>ABS(O2306-O1812)*100</f>
        <v>31.411565719885015</v>
      </c>
      <c r="T1812" t="s">
        <v>32</v>
      </c>
      <c r="V1812" s="7">
        <v>90000</v>
      </c>
      <c r="W1812" t="s">
        <v>33</v>
      </c>
      <c r="X1812" s="17" t="s">
        <v>34</v>
      </c>
      <c r="Z1812" t="s">
        <v>3747</v>
      </c>
      <c r="AA1812">
        <v>401</v>
      </c>
      <c r="AB1812">
        <v>63</v>
      </c>
    </row>
    <row r="1813" spans="1:28" x14ac:dyDescent="0.25">
      <c r="A1813" t="s">
        <v>3843</v>
      </c>
      <c r="B1813" t="s">
        <v>3844</v>
      </c>
      <c r="C1813" s="17">
        <v>44522</v>
      </c>
      <c r="D1813" s="7">
        <v>462500</v>
      </c>
      <c r="E1813" t="s">
        <v>29</v>
      </c>
      <c r="F1813" t="s">
        <v>30</v>
      </c>
      <c r="G1813" s="7">
        <v>462500</v>
      </c>
      <c r="H1813" s="7">
        <v>242220</v>
      </c>
      <c r="I1813" s="12">
        <f>H1813/G1813*100</f>
        <v>52.371891891891899</v>
      </c>
      <c r="J1813" s="12">
        <f t="shared" si="28"/>
        <v>2.6944782202921829</v>
      </c>
      <c r="K1813" s="7">
        <v>484438</v>
      </c>
      <c r="L1813" s="7">
        <v>78135</v>
      </c>
      <c r="M1813" s="7">
        <f>G1813-L1813</f>
        <v>384365</v>
      </c>
      <c r="N1813" s="7">
        <v>394468.9375</v>
      </c>
      <c r="O1813" s="22">
        <f>M1813/N1813</f>
        <v>0.97438597430754603</v>
      </c>
      <c r="P1813" s="27">
        <v>3076</v>
      </c>
      <c r="Q1813" s="32">
        <f>M1813/P1813</f>
        <v>124.95611183355007</v>
      </c>
      <c r="R1813" s="37" t="s">
        <v>3810</v>
      </c>
      <c r="S1813" s="42">
        <f>ABS(O2306-O1813)*100</f>
        <v>40.397081573882843</v>
      </c>
      <c r="T1813" t="s">
        <v>32</v>
      </c>
      <c r="V1813" s="7">
        <v>70000</v>
      </c>
      <c r="W1813" t="s">
        <v>33</v>
      </c>
      <c r="X1813" s="17" t="s">
        <v>34</v>
      </c>
      <c r="Z1813" t="s">
        <v>2190</v>
      </c>
      <c r="AA1813">
        <v>401</v>
      </c>
      <c r="AB1813">
        <v>62</v>
      </c>
    </row>
    <row r="1814" spans="1:28" x14ac:dyDescent="0.25">
      <c r="A1814" t="s">
        <v>3843</v>
      </c>
      <c r="B1814" t="s">
        <v>3844</v>
      </c>
      <c r="C1814" s="17">
        <v>44851</v>
      </c>
      <c r="D1814" s="7">
        <v>500000</v>
      </c>
      <c r="E1814" t="s">
        <v>29</v>
      </c>
      <c r="F1814" t="s">
        <v>30</v>
      </c>
      <c r="G1814" s="7">
        <v>500000</v>
      </c>
      <c r="H1814" s="7">
        <v>242220</v>
      </c>
      <c r="I1814" s="12">
        <f>H1814/G1814*100</f>
        <v>48.443999999999996</v>
      </c>
      <c r="J1814" s="12">
        <f t="shared" si="28"/>
        <v>1.2334136715997204</v>
      </c>
      <c r="K1814" s="7">
        <v>484438</v>
      </c>
      <c r="L1814" s="7">
        <v>78135</v>
      </c>
      <c r="M1814" s="7">
        <f>G1814-L1814</f>
        <v>421865</v>
      </c>
      <c r="N1814" s="7">
        <v>394468.9375</v>
      </c>
      <c r="O1814" s="22">
        <f>M1814/N1814</f>
        <v>1.0694504938047245</v>
      </c>
      <c r="P1814" s="27">
        <v>3076</v>
      </c>
      <c r="Q1814" s="32">
        <f>M1814/P1814</f>
        <v>137.14726918075422</v>
      </c>
      <c r="R1814" s="37" t="s">
        <v>3810</v>
      </c>
      <c r="S1814" s="42">
        <f>ABS(O2306-O1814)*100</f>
        <v>30.890629624165001</v>
      </c>
      <c r="T1814" t="s">
        <v>32</v>
      </c>
      <c r="V1814" s="7">
        <v>70000</v>
      </c>
      <c r="W1814" t="s">
        <v>33</v>
      </c>
      <c r="X1814" s="17" t="s">
        <v>34</v>
      </c>
      <c r="Z1814" t="s">
        <v>2190</v>
      </c>
      <c r="AA1814">
        <v>401</v>
      </c>
      <c r="AB1814">
        <v>62</v>
      </c>
    </row>
    <row r="1815" spans="1:28" x14ac:dyDescent="0.25">
      <c r="A1815" t="s">
        <v>3845</v>
      </c>
      <c r="B1815" t="s">
        <v>3846</v>
      </c>
      <c r="C1815" s="17">
        <v>44330</v>
      </c>
      <c r="D1815" s="7">
        <v>384900</v>
      </c>
      <c r="E1815" t="s">
        <v>29</v>
      </c>
      <c r="F1815" t="s">
        <v>30</v>
      </c>
      <c r="G1815" s="7">
        <v>384900</v>
      </c>
      <c r="H1815" s="7">
        <v>190080</v>
      </c>
      <c r="I1815" s="12">
        <f>H1815/G1815*100</f>
        <v>49.384255650818396</v>
      </c>
      <c r="J1815" s="12">
        <f t="shared" si="28"/>
        <v>0.29315802078131981</v>
      </c>
      <c r="K1815" s="7">
        <v>380163</v>
      </c>
      <c r="L1815" s="7">
        <v>77929</v>
      </c>
      <c r="M1815" s="7">
        <f>G1815-L1815</f>
        <v>306971</v>
      </c>
      <c r="N1815" s="7">
        <v>214350.359375</v>
      </c>
      <c r="O1815" s="22">
        <f>M1815/N1815</f>
        <v>1.4320993017929247</v>
      </c>
      <c r="P1815" s="27">
        <v>2440</v>
      </c>
      <c r="Q1815" s="32">
        <f>M1815/P1815</f>
        <v>125.8077868852459</v>
      </c>
      <c r="R1815" s="37" t="s">
        <v>3847</v>
      </c>
      <c r="S1815" s="42">
        <f>ABS(O2306-O1815)*100</f>
        <v>5.3742511746550203</v>
      </c>
      <c r="T1815" t="s">
        <v>32</v>
      </c>
      <c r="V1815" s="7">
        <v>70000</v>
      </c>
      <c r="W1815" t="s">
        <v>33</v>
      </c>
      <c r="X1815" s="17" t="s">
        <v>34</v>
      </c>
      <c r="Z1815" t="s">
        <v>2190</v>
      </c>
      <c r="AA1815">
        <v>401</v>
      </c>
      <c r="AB1815">
        <v>58</v>
      </c>
    </row>
    <row r="1816" spans="1:28" x14ac:dyDescent="0.25">
      <c r="A1816" t="s">
        <v>3848</v>
      </c>
      <c r="B1816" t="s">
        <v>3849</v>
      </c>
      <c r="C1816" s="17">
        <v>44398</v>
      </c>
      <c r="D1816" s="7">
        <v>550000</v>
      </c>
      <c r="E1816" t="s">
        <v>29</v>
      </c>
      <c r="F1816" t="s">
        <v>30</v>
      </c>
      <c r="G1816" s="7">
        <v>550000</v>
      </c>
      <c r="H1816" s="7">
        <v>265370</v>
      </c>
      <c r="I1816" s="12">
        <f>H1816/G1816*100</f>
        <v>48.24909090909091</v>
      </c>
      <c r="J1816" s="12">
        <f t="shared" si="28"/>
        <v>1.428322762508806</v>
      </c>
      <c r="K1816" s="7">
        <v>530744</v>
      </c>
      <c r="L1816" s="7">
        <v>126189</v>
      </c>
      <c r="M1816" s="7">
        <f>G1816-L1816</f>
        <v>423811</v>
      </c>
      <c r="N1816" s="7">
        <v>525396.125</v>
      </c>
      <c r="O1816" s="22">
        <f>M1816/N1816</f>
        <v>0.80665041067822874</v>
      </c>
      <c r="P1816" s="27">
        <v>2790</v>
      </c>
      <c r="Q1816" s="32">
        <f>M1816/P1816</f>
        <v>151.90358422939067</v>
      </c>
      <c r="R1816" s="37" t="s">
        <v>3850</v>
      </c>
      <c r="S1816" s="42">
        <f>ABS(O2306-O1816)*100</f>
        <v>57.170637936814572</v>
      </c>
      <c r="T1816" t="s">
        <v>32</v>
      </c>
      <c r="V1816" s="7">
        <v>110000</v>
      </c>
      <c r="W1816" t="s">
        <v>33</v>
      </c>
      <c r="X1816" s="17" t="s">
        <v>34</v>
      </c>
      <c r="Z1816" t="s">
        <v>3747</v>
      </c>
      <c r="AA1816">
        <v>407</v>
      </c>
      <c r="AB1816">
        <v>89</v>
      </c>
    </row>
    <row r="1817" spans="1:28" x14ac:dyDescent="0.25">
      <c r="A1817" t="s">
        <v>3851</v>
      </c>
      <c r="B1817" t="s">
        <v>3852</v>
      </c>
      <c r="C1817" s="17">
        <v>44910</v>
      </c>
      <c r="D1817" s="7">
        <v>620000</v>
      </c>
      <c r="E1817" t="s">
        <v>29</v>
      </c>
      <c r="F1817" t="s">
        <v>30</v>
      </c>
      <c r="G1817" s="7">
        <v>620000</v>
      </c>
      <c r="H1817" s="7">
        <v>291120</v>
      </c>
      <c r="I1817" s="12">
        <f>H1817/G1817*100</f>
        <v>46.954838709677418</v>
      </c>
      <c r="J1817" s="12">
        <f t="shared" si="28"/>
        <v>2.7225749619222981</v>
      </c>
      <c r="K1817" s="7">
        <v>582243</v>
      </c>
      <c r="L1817" s="7">
        <v>119759</v>
      </c>
      <c r="M1817" s="7">
        <f>G1817-L1817</f>
        <v>500241</v>
      </c>
      <c r="N1817" s="7">
        <v>600628.5625</v>
      </c>
      <c r="O1817" s="22">
        <f>M1817/N1817</f>
        <v>0.83286248978544042</v>
      </c>
      <c r="P1817" s="27">
        <v>3409</v>
      </c>
      <c r="Q1817" s="32">
        <f>M1817/P1817</f>
        <v>146.74127310061601</v>
      </c>
      <c r="R1817" s="37" t="s">
        <v>3850</v>
      </c>
      <c r="S1817" s="42">
        <f>ABS(O2306-O1817)*100</f>
        <v>54.549430026093404</v>
      </c>
      <c r="T1817" t="s">
        <v>32</v>
      </c>
      <c r="V1817" s="7">
        <v>110000</v>
      </c>
      <c r="W1817" t="s">
        <v>33</v>
      </c>
      <c r="X1817" s="17" t="s">
        <v>34</v>
      </c>
      <c r="Z1817" t="s">
        <v>3747</v>
      </c>
      <c r="AA1817">
        <v>407</v>
      </c>
      <c r="AB1817">
        <v>90</v>
      </c>
    </row>
    <row r="1818" spans="1:28" x14ac:dyDescent="0.25">
      <c r="A1818" t="s">
        <v>3853</v>
      </c>
      <c r="B1818" t="s">
        <v>3854</v>
      </c>
      <c r="C1818" s="17">
        <v>44386</v>
      </c>
      <c r="D1818" s="7">
        <v>620000</v>
      </c>
      <c r="E1818" t="s">
        <v>29</v>
      </c>
      <c r="F1818" t="s">
        <v>30</v>
      </c>
      <c r="G1818" s="7">
        <v>620000</v>
      </c>
      <c r="H1818" s="7">
        <v>304020</v>
      </c>
      <c r="I1818" s="12">
        <f>H1818/G1818*100</f>
        <v>49.035483870967745</v>
      </c>
      <c r="J1818" s="12">
        <f t="shared" si="28"/>
        <v>0.64192980063197069</v>
      </c>
      <c r="K1818" s="7">
        <v>608034</v>
      </c>
      <c r="L1818" s="7">
        <v>121763</v>
      </c>
      <c r="M1818" s="7">
        <f>G1818-L1818</f>
        <v>498237</v>
      </c>
      <c r="N1818" s="7">
        <v>631520.75</v>
      </c>
      <c r="O1818" s="22">
        <f>M1818/N1818</f>
        <v>0.78894794826614956</v>
      </c>
      <c r="P1818" s="27">
        <v>3528</v>
      </c>
      <c r="Q1818" s="32">
        <f>M1818/P1818</f>
        <v>141.22363945578232</v>
      </c>
      <c r="R1818" s="37" t="s">
        <v>3850</v>
      </c>
      <c r="S1818" s="42">
        <f>ABS(O2306-O1818)*100</f>
        <v>58.940884178022493</v>
      </c>
      <c r="T1818" t="s">
        <v>32</v>
      </c>
      <c r="V1818" s="7">
        <v>110000</v>
      </c>
      <c r="W1818" t="s">
        <v>33</v>
      </c>
      <c r="X1818" s="17" t="s">
        <v>34</v>
      </c>
      <c r="Z1818" t="s">
        <v>3747</v>
      </c>
      <c r="AA1818">
        <v>407</v>
      </c>
      <c r="AB1818">
        <v>90</v>
      </c>
    </row>
    <row r="1819" spans="1:28" x14ac:dyDescent="0.25">
      <c r="A1819" t="s">
        <v>3855</v>
      </c>
      <c r="B1819" t="s">
        <v>3856</v>
      </c>
      <c r="C1819" s="17">
        <v>44678</v>
      </c>
      <c r="D1819" s="7">
        <v>565000</v>
      </c>
      <c r="E1819" t="s">
        <v>29</v>
      </c>
      <c r="F1819" t="s">
        <v>30</v>
      </c>
      <c r="G1819" s="7">
        <v>565000</v>
      </c>
      <c r="H1819" s="7">
        <v>303580</v>
      </c>
      <c r="I1819" s="12">
        <f>H1819/G1819*100</f>
        <v>53.730973451327436</v>
      </c>
      <c r="J1819" s="12">
        <f t="shared" si="28"/>
        <v>4.0535597797277205</v>
      </c>
      <c r="K1819" s="7">
        <v>607157</v>
      </c>
      <c r="L1819" s="7">
        <v>153092</v>
      </c>
      <c r="M1819" s="7">
        <f>G1819-L1819</f>
        <v>411908</v>
      </c>
      <c r="N1819" s="7">
        <v>589694.8125</v>
      </c>
      <c r="O1819" s="22">
        <f>M1819/N1819</f>
        <v>0.69851046892158308</v>
      </c>
      <c r="P1819" s="27">
        <v>2804</v>
      </c>
      <c r="Q1819" s="32">
        <f>M1819/P1819</f>
        <v>146.90014265335236</v>
      </c>
      <c r="R1819" s="37" t="s">
        <v>3850</v>
      </c>
      <c r="S1819" s="42">
        <f>ABS(O2306-O1819)*100</f>
        <v>67.984632112479133</v>
      </c>
      <c r="T1819" t="s">
        <v>32</v>
      </c>
      <c r="V1819" s="7">
        <v>125000</v>
      </c>
      <c r="W1819" t="s">
        <v>33</v>
      </c>
      <c r="X1819" s="17" t="s">
        <v>34</v>
      </c>
      <c r="Z1819" t="s">
        <v>3747</v>
      </c>
      <c r="AA1819">
        <v>407</v>
      </c>
      <c r="AB1819">
        <v>90</v>
      </c>
    </row>
    <row r="1820" spans="1:28" x14ac:dyDescent="0.25">
      <c r="A1820" t="s">
        <v>3857</v>
      </c>
      <c r="B1820" t="s">
        <v>3858</v>
      </c>
      <c r="C1820" s="17">
        <v>44918</v>
      </c>
      <c r="D1820" s="7">
        <v>687000</v>
      </c>
      <c r="E1820" t="s">
        <v>29</v>
      </c>
      <c r="F1820" t="s">
        <v>30</v>
      </c>
      <c r="G1820" s="7">
        <v>687000</v>
      </c>
      <c r="H1820" s="7">
        <v>309720</v>
      </c>
      <c r="I1820" s="12">
        <f>H1820/G1820*100</f>
        <v>45.082969432314414</v>
      </c>
      <c r="J1820" s="12">
        <f t="shared" si="28"/>
        <v>4.594444239285302</v>
      </c>
      <c r="K1820" s="7">
        <v>619432</v>
      </c>
      <c r="L1820" s="7">
        <v>143167</v>
      </c>
      <c r="M1820" s="7">
        <f>G1820-L1820</f>
        <v>543833</v>
      </c>
      <c r="N1820" s="7">
        <v>618526</v>
      </c>
      <c r="O1820" s="22">
        <f>M1820/N1820</f>
        <v>0.87924032296136301</v>
      </c>
      <c r="P1820" s="27">
        <v>3397</v>
      </c>
      <c r="Q1820" s="32">
        <f>M1820/P1820</f>
        <v>160.0921401236385</v>
      </c>
      <c r="R1820" s="37" t="s">
        <v>3850</v>
      </c>
      <c r="S1820" s="42">
        <f>ABS(O2306-O1820)*100</f>
        <v>49.911646708501145</v>
      </c>
      <c r="T1820" t="s">
        <v>32</v>
      </c>
      <c r="V1820" s="7">
        <v>125000</v>
      </c>
      <c r="W1820" t="s">
        <v>33</v>
      </c>
      <c r="X1820" s="17" t="s">
        <v>34</v>
      </c>
      <c r="Z1820" t="s">
        <v>3747</v>
      </c>
      <c r="AA1820">
        <v>407</v>
      </c>
      <c r="AB1820">
        <v>89</v>
      </c>
    </row>
    <row r="1821" spans="1:28" x14ac:dyDescent="0.25">
      <c r="A1821" t="s">
        <v>3859</v>
      </c>
      <c r="B1821" t="s">
        <v>3860</v>
      </c>
      <c r="C1821" s="17">
        <v>44727</v>
      </c>
      <c r="D1821" s="7">
        <v>600000</v>
      </c>
      <c r="E1821" t="s">
        <v>29</v>
      </c>
      <c r="F1821" t="s">
        <v>30</v>
      </c>
      <c r="G1821" s="7">
        <v>600000</v>
      </c>
      <c r="H1821" s="7">
        <v>310550</v>
      </c>
      <c r="I1821" s="12">
        <f>H1821/G1821*100</f>
        <v>51.758333333333326</v>
      </c>
      <c r="J1821" s="12">
        <f t="shared" si="28"/>
        <v>2.0809196617336099</v>
      </c>
      <c r="K1821" s="7">
        <v>621103</v>
      </c>
      <c r="L1821" s="7">
        <v>139298</v>
      </c>
      <c r="M1821" s="7">
        <f>G1821-L1821</f>
        <v>460702</v>
      </c>
      <c r="N1821" s="7">
        <v>625720.75</v>
      </c>
      <c r="O1821" s="22">
        <f>M1821/N1821</f>
        <v>0.73627412867481223</v>
      </c>
      <c r="P1821" s="27">
        <v>3397</v>
      </c>
      <c r="Q1821" s="32">
        <f>M1821/P1821</f>
        <v>135.62025316455697</v>
      </c>
      <c r="R1821" s="37" t="s">
        <v>3850</v>
      </c>
      <c r="S1821" s="42">
        <f>ABS(O2306-O1821)*100</f>
        <v>64.208266137156215</v>
      </c>
      <c r="T1821" t="s">
        <v>32</v>
      </c>
      <c r="V1821" s="7">
        <v>120000</v>
      </c>
      <c r="W1821" t="s">
        <v>33</v>
      </c>
      <c r="X1821" s="17" t="s">
        <v>34</v>
      </c>
      <c r="Z1821" t="s">
        <v>3747</v>
      </c>
      <c r="AA1821">
        <v>407</v>
      </c>
      <c r="AB1821">
        <v>90</v>
      </c>
    </row>
    <row r="1822" spans="1:28" x14ac:dyDescent="0.25">
      <c r="A1822" t="s">
        <v>3861</v>
      </c>
      <c r="B1822" t="s">
        <v>3862</v>
      </c>
      <c r="C1822" s="17">
        <v>44342</v>
      </c>
      <c r="D1822" s="7">
        <v>560000</v>
      </c>
      <c r="E1822" t="s">
        <v>29</v>
      </c>
      <c r="F1822" t="s">
        <v>30</v>
      </c>
      <c r="G1822" s="7">
        <v>560000</v>
      </c>
      <c r="H1822" s="7">
        <v>295830</v>
      </c>
      <c r="I1822" s="12">
        <f>H1822/G1822*100</f>
        <v>52.82678571428572</v>
      </c>
      <c r="J1822" s="12">
        <f t="shared" si="28"/>
        <v>3.1493720426860037</v>
      </c>
      <c r="K1822" s="7">
        <v>591662</v>
      </c>
      <c r="L1822" s="7">
        <v>134570</v>
      </c>
      <c r="M1822" s="7">
        <f>G1822-L1822</f>
        <v>425430</v>
      </c>
      <c r="N1822" s="7">
        <v>593626</v>
      </c>
      <c r="O1822" s="22">
        <f>M1822/N1822</f>
        <v>0.71666335369407674</v>
      </c>
      <c r="P1822" s="27">
        <v>3438</v>
      </c>
      <c r="Q1822" s="32">
        <f>M1822/P1822</f>
        <v>123.7434554973822</v>
      </c>
      <c r="R1822" s="37" t="s">
        <v>3850</v>
      </c>
      <c r="S1822" s="42">
        <f>ABS(O2306-O1822)*100</f>
        <v>66.169343635229765</v>
      </c>
      <c r="T1822" t="s">
        <v>32</v>
      </c>
      <c r="V1822" s="7">
        <v>120000</v>
      </c>
      <c r="W1822" t="s">
        <v>33</v>
      </c>
      <c r="X1822" s="17" t="s">
        <v>34</v>
      </c>
      <c r="Z1822" t="s">
        <v>3747</v>
      </c>
      <c r="AA1822">
        <v>407</v>
      </c>
      <c r="AB1822">
        <v>89</v>
      </c>
    </row>
    <row r="1823" spans="1:28" x14ac:dyDescent="0.25">
      <c r="A1823" t="s">
        <v>3863</v>
      </c>
      <c r="B1823" t="s">
        <v>3864</v>
      </c>
      <c r="C1823" s="17">
        <v>44389</v>
      </c>
      <c r="D1823" s="7">
        <v>455000</v>
      </c>
      <c r="E1823" t="s">
        <v>29</v>
      </c>
      <c r="F1823" t="s">
        <v>30</v>
      </c>
      <c r="G1823" s="7">
        <v>455000</v>
      </c>
      <c r="H1823" s="7">
        <v>208430</v>
      </c>
      <c r="I1823" s="12">
        <f>H1823/G1823*100</f>
        <v>45.808791208791213</v>
      </c>
      <c r="J1823" s="12">
        <f t="shared" si="28"/>
        <v>3.8686224628085029</v>
      </c>
      <c r="K1823" s="7">
        <v>416850</v>
      </c>
      <c r="L1823" s="7">
        <v>91641</v>
      </c>
      <c r="M1823" s="7">
        <f>G1823-L1823</f>
        <v>363359</v>
      </c>
      <c r="N1823" s="7">
        <v>230644.6875</v>
      </c>
      <c r="O1823" s="22">
        <f>M1823/N1823</f>
        <v>1.5754058935348338</v>
      </c>
      <c r="P1823" s="27">
        <v>2476</v>
      </c>
      <c r="Q1823" s="32">
        <f>M1823/P1823</f>
        <v>146.75242326332796</v>
      </c>
      <c r="R1823" s="37" t="s">
        <v>3847</v>
      </c>
      <c r="S1823" s="42">
        <f>ABS(O2306-O1823)*100</f>
        <v>19.704910348845939</v>
      </c>
      <c r="T1823" t="s">
        <v>32</v>
      </c>
      <c r="V1823" s="7">
        <v>80000</v>
      </c>
      <c r="W1823" t="s">
        <v>33</v>
      </c>
      <c r="X1823" s="17" t="s">
        <v>34</v>
      </c>
      <c r="Z1823" t="s">
        <v>2190</v>
      </c>
      <c r="AA1823">
        <v>401</v>
      </c>
      <c r="AB1823">
        <v>62</v>
      </c>
    </row>
    <row r="1824" spans="1:28" x14ac:dyDescent="0.25">
      <c r="A1824" t="s">
        <v>3865</v>
      </c>
      <c r="B1824" t="s">
        <v>3866</v>
      </c>
      <c r="C1824" s="17">
        <v>44733</v>
      </c>
      <c r="D1824" s="7">
        <v>408000</v>
      </c>
      <c r="E1824" t="s">
        <v>29</v>
      </c>
      <c r="F1824" t="s">
        <v>30</v>
      </c>
      <c r="G1824" s="7">
        <v>408000</v>
      </c>
      <c r="H1824" s="7">
        <v>207930</v>
      </c>
      <c r="I1824" s="12">
        <f>H1824/G1824*100</f>
        <v>50.963235294117645</v>
      </c>
      <c r="J1824" s="12">
        <f t="shared" si="28"/>
        <v>1.2858216225179291</v>
      </c>
      <c r="K1824" s="7">
        <v>415851</v>
      </c>
      <c r="L1824" s="7">
        <v>78410</v>
      </c>
      <c r="M1824" s="7">
        <f>G1824-L1824</f>
        <v>329590</v>
      </c>
      <c r="N1824" s="7">
        <v>239319.859375</v>
      </c>
      <c r="O1824" s="22">
        <f>M1824/N1824</f>
        <v>1.3771945247700987</v>
      </c>
      <c r="P1824" s="27">
        <v>2644</v>
      </c>
      <c r="Q1824" s="32">
        <f>M1824/P1824</f>
        <v>124.65582450832072</v>
      </c>
      <c r="R1824" s="37" t="s">
        <v>3847</v>
      </c>
      <c r="S1824" s="42">
        <f>ABS(O2306-O1824)*100</f>
        <v>0.11622652762757202</v>
      </c>
      <c r="T1824" t="s">
        <v>32</v>
      </c>
      <c r="V1824" s="7">
        <v>70000</v>
      </c>
      <c r="W1824" t="s">
        <v>33</v>
      </c>
      <c r="X1824" s="17" t="s">
        <v>34</v>
      </c>
      <c r="Z1824" t="s">
        <v>2190</v>
      </c>
      <c r="AA1824">
        <v>401</v>
      </c>
      <c r="AB1824">
        <v>62</v>
      </c>
    </row>
    <row r="1825" spans="1:28" x14ac:dyDescent="0.25">
      <c r="A1825" t="s">
        <v>3867</v>
      </c>
      <c r="B1825" t="s">
        <v>3868</v>
      </c>
      <c r="C1825" s="17">
        <v>44399</v>
      </c>
      <c r="D1825" s="7">
        <v>450000</v>
      </c>
      <c r="E1825" t="s">
        <v>29</v>
      </c>
      <c r="F1825" t="s">
        <v>30</v>
      </c>
      <c r="G1825" s="7">
        <v>450000</v>
      </c>
      <c r="H1825" s="7">
        <v>183490</v>
      </c>
      <c r="I1825" s="12">
        <f>H1825/G1825*100</f>
        <v>40.775555555555556</v>
      </c>
      <c r="J1825" s="12">
        <f t="shared" si="28"/>
        <v>8.9018581160441599</v>
      </c>
      <c r="K1825" s="7">
        <v>366974</v>
      </c>
      <c r="L1825" s="7">
        <v>80131</v>
      </c>
      <c r="M1825" s="7">
        <f>G1825-L1825</f>
        <v>369869</v>
      </c>
      <c r="N1825" s="7">
        <v>203434.75</v>
      </c>
      <c r="O1825" s="22">
        <f>M1825/N1825</f>
        <v>1.8181210437253223</v>
      </c>
      <c r="P1825" s="27">
        <v>2440</v>
      </c>
      <c r="Q1825" s="32">
        <f>M1825/P1825</f>
        <v>151.58565573770491</v>
      </c>
      <c r="R1825" s="37" t="s">
        <v>3847</v>
      </c>
      <c r="S1825" s="42">
        <f>ABS(O2306-O1825)*100</f>
        <v>43.976425367894791</v>
      </c>
      <c r="T1825" t="s">
        <v>32</v>
      </c>
      <c r="V1825" s="7">
        <v>70000</v>
      </c>
      <c r="W1825" t="s">
        <v>33</v>
      </c>
      <c r="X1825" s="17" t="s">
        <v>34</v>
      </c>
      <c r="Z1825" t="s">
        <v>2190</v>
      </c>
      <c r="AA1825">
        <v>401</v>
      </c>
      <c r="AB1825">
        <v>58</v>
      </c>
    </row>
    <row r="1826" spans="1:28" x14ac:dyDescent="0.25">
      <c r="A1826" t="s">
        <v>3869</v>
      </c>
      <c r="B1826" t="s">
        <v>3870</v>
      </c>
      <c r="C1826" s="17">
        <v>44931</v>
      </c>
      <c r="D1826" s="7">
        <v>870000</v>
      </c>
      <c r="E1826" t="s">
        <v>29</v>
      </c>
      <c r="F1826" t="s">
        <v>30</v>
      </c>
      <c r="G1826" s="7">
        <v>870000</v>
      </c>
      <c r="H1826" s="7">
        <v>439470</v>
      </c>
      <c r="I1826" s="12">
        <f>H1826/G1826*100</f>
        <v>50.513793103448279</v>
      </c>
      <c r="J1826" s="12">
        <f t="shared" si="28"/>
        <v>0.83637943184856312</v>
      </c>
      <c r="K1826" s="7">
        <v>878932</v>
      </c>
      <c r="L1826" s="7">
        <v>102698</v>
      </c>
      <c r="M1826" s="7">
        <f>G1826-L1826</f>
        <v>767302</v>
      </c>
      <c r="N1826" s="7">
        <v>808577.0625</v>
      </c>
      <c r="O1826" s="22">
        <f>M1826/N1826</f>
        <v>0.94895345859504887</v>
      </c>
      <c r="P1826" s="27">
        <v>4057</v>
      </c>
      <c r="Q1826" s="32">
        <f>M1826/P1826</f>
        <v>189.13039191520829</v>
      </c>
      <c r="R1826" s="37" t="s">
        <v>3842</v>
      </c>
      <c r="S1826" s="42">
        <f>ABS(O2306-O1826)*100</f>
        <v>42.940333145132556</v>
      </c>
      <c r="T1826" t="s">
        <v>32</v>
      </c>
      <c r="V1826" s="7">
        <v>95000</v>
      </c>
      <c r="W1826" t="s">
        <v>33</v>
      </c>
      <c r="X1826" s="17" t="s">
        <v>34</v>
      </c>
      <c r="Z1826" t="s">
        <v>3747</v>
      </c>
      <c r="AA1826">
        <v>401</v>
      </c>
      <c r="AB1826">
        <v>77</v>
      </c>
    </row>
    <row r="1827" spans="1:28" x14ac:dyDescent="0.25">
      <c r="A1827" t="s">
        <v>3871</v>
      </c>
      <c r="B1827" t="s">
        <v>3872</v>
      </c>
      <c r="C1827" s="17">
        <v>44384</v>
      </c>
      <c r="D1827" s="7">
        <v>435000</v>
      </c>
      <c r="E1827" t="s">
        <v>29</v>
      </c>
      <c r="F1827" t="s">
        <v>30</v>
      </c>
      <c r="G1827" s="7">
        <v>435000</v>
      </c>
      <c r="H1827" s="7">
        <v>231300</v>
      </c>
      <c r="I1827" s="12">
        <f>H1827/G1827*100</f>
        <v>53.172413793103445</v>
      </c>
      <c r="J1827" s="12">
        <f t="shared" si="28"/>
        <v>3.495000121503729</v>
      </c>
      <c r="K1827" s="7">
        <v>462598</v>
      </c>
      <c r="L1827" s="7">
        <v>73204</v>
      </c>
      <c r="M1827" s="7">
        <f>G1827-L1827</f>
        <v>361796</v>
      </c>
      <c r="N1827" s="7">
        <v>243371.25</v>
      </c>
      <c r="O1827" s="22">
        <f>M1827/N1827</f>
        <v>1.4866012316573958</v>
      </c>
      <c r="P1827" s="27">
        <v>2864</v>
      </c>
      <c r="Q1827" s="32">
        <f>M1827/P1827</f>
        <v>126.32541899441341</v>
      </c>
      <c r="R1827" s="37" t="s">
        <v>3839</v>
      </c>
      <c r="S1827" s="42">
        <f>ABS(O2306-O1827)*100</f>
        <v>10.824444161102132</v>
      </c>
      <c r="T1827" t="s">
        <v>32</v>
      </c>
      <c r="V1827" s="7">
        <v>70000</v>
      </c>
      <c r="W1827" t="s">
        <v>33</v>
      </c>
      <c r="X1827" s="17" t="s">
        <v>34</v>
      </c>
      <c r="Z1827" t="s">
        <v>2190</v>
      </c>
      <c r="AA1827">
        <v>401</v>
      </c>
      <c r="AB1827">
        <v>53</v>
      </c>
    </row>
    <row r="1828" spans="1:28" x14ac:dyDescent="0.25">
      <c r="A1828" t="s">
        <v>3873</v>
      </c>
      <c r="B1828" t="s">
        <v>3874</v>
      </c>
      <c r="C1828" s="17">
        <v>44939</v>
      </c>
      <c r="D1828" s="7">
        <v>485000</v>
      </c>
      <c r="E1828" t="s">
        <v>29</v>
      </c>
      <c r="F1828" t="s">
        <v>30</v>
      </c>
      <c r="G1828" s="7">
        <v>485000</v>
      </c>
      <c r="H1828" s="7">
        <v>247200</v>
      </c>
      <c r="I1828" s="12">
        <f>H1828/G1828*100</f>
        <v>50.969072164948457</v>
      </c>
      <c r="J1828" s="12">
        <f t="shared" si="28"/>
        <v>1.2916584933487414</v>
      </c>
      <c r="K1828" s="7">
        <v>494397</v>
      </c>
      <c r="L1828" s="7">
        <v>106588</v>
      </c>
      <c r="M1828" s="7">
        <f>G1828-L1828</f>
        <v>378412</v>
      </c>
      <c r="N1828" s="7">
        <v>403967.71875</v>
      </c>
      <c r="O1828" s="22">
        <f>M1828/N1828</f>
        <v>0.93673821554584302</v>
      </c>
      <c r="P1828" s="27">
        <v>2532</v>
      </c>
      <c r="Q1828" s="32">
        <f>M1828/P1828</f>
        <v>149.45181674565561</v>
      </c>
      <c r="R1828" s="37" t="s">
        <v>3842</v>
      </c>
      <c r="S1828" s="42">
        <f>ABS(O2306-O1828)*100</f>
        <v>44.161857450053141</v>
      </c>
      <c r="T1828" t="s">
        <v>74</v>
      </c>
      <c r="V1828" s="7">
        <v>90000</v>
      </c>
      <c r="W1828" t="s">
        <v>33</v>
      </c>
      <c r="X1828" s="17" t="s">
        <v>34</v>
      </c>
      <c r="Z1828" t="s">
        <v>3747</v>
      </c>
      <c r="AA1828">
        <v>401</v>
      </c>
      <c r="AB1828">
        <v>58</v>
      </c>
    </row>
    <row r="1829" spans="1:28" x14ac:dyDescent="0.25">
      <c r="A1829" t="s">
        <v>3875</v>
      </c>
      <c r="B1829" t="s">
        <v>3876</v>
      </c>
      <c r="C1829" s="17">
        <v>44791</v>
      </c>
      <c r="D1829" s="7">
        <v>442000</v>
      </c>
      <c r="E1829" t="s">
        <v>29</v>
      </c>
      <c r="F1829" t="s">
        <v>30</v>
      </c>
      <c r="G1829" s="7">
        <v>442000</v>
      </c>
      <c r="H1829" s="7">
        <v>206550</v>
      </c>
      <c r="I1829" s="12">
        <f>H1829/G1829*100</f>
        <v>46.730769230769234</v>
      </c>
      <c r="J1829" s="12">
        <f t="shared" si="28"/>
        <v>2.9466444408304824</v>
      </c>
      <c r="K1829" s="7">
        <v>413095</v>
      </c>
      <c r="L1829" s="7">
        <v>100681</v>
      </c>
      <c r="M1829" s="7">
        <f>G1829-L1829</f>
        <v>341319</v>
      </c>
      <c r="N1829" s="7">
        <v>325431.25</v>
      </c>
      <c r="O1829" s="22">
        <f>M1829/N1829</f>
        <v>1.048820603430064</v>
      </c>
      <c r="P1829" s="27">
        <v>2439</v>
      </c>
      <c r="Q1829" s="32">
        <f>M1829/P1829</f>
        <v>139.94218942189423</v>
      </c>
      <c r="R1829" s="37" t="s">
        <v>3842</v>
      </c>
      <c r="S1829" s="42">
        <f>ABS(O2306-O1829)*100</f>
        <v>32.953618661631047</v>
      </c>
      <c r="T1829" t="s">
        <v>32</v>
      </c>
      <c r="V1829" s="7">
        <v>90000</v>
      </c>
      <c r="W1829" t="s">
        <v>33</v>
      </c>
      <c r="X1829" s="17" t="s">
        <v>34</v>
      </c>
      <c r="Z1829" t="s">
        <v>3747</v>
      </c>
      <c r="AA1829">
        <v>401</v>
      </c>
      <c r="AB1829">
        <v>63</v>
      </c>
    </row>
    <row r="1830" spans="1:28" x14ac:dyDescent="0.25">
      <c r="A1830" t="s">
        <v>3877</v>
      </c>
      <c r="B1830" t="s">
        <v>3878</v>
      </c>
      <c r="C1830" s="17">
        <v>44659</v>
      </c>
      <c r="D1830" s="7">
        <v>440000</v>
      </c>
      <c r="E1830" t="s">
        <v>29</v>
      </c>
      <c r="F1830" t="s">
        <v>30</v>
      </c>
      <c r="G1830" s="7">
        <v>440000</v>
      </c>
      <c r="H1830" s="7">
        <v>273030</v>
      </c>
      <c r="I1830" s="12">
        <f>H1830/G1830*100</f>
        <v>62.052272727272729</v>
      </c>
      <c r="J1830" s="12">
        <f t="shared" si="28"/>
        <v>12.374859055673014</v>
      </c>
      <c r="K1830" s="7">
        <v>546069</v>
      </c>
      <c r="L1830" s="7">
        <v>78768</v>
      </c>
      <c r="M1830" s="7">
        <f>G1830-L1830</f>
        <v>361232</v>
      </c>
      <c r="N1830" s="7">
        <v>331419.15625</v>
      </c>
      <c r="O1830" s="22">
        <f>M1830/N1830</f>
        <v>1.0899551012299096</v>
      </c>
      <c r="P1830" s="27">
        <v>2618</v>
      </c>
      <c r="Q1830" s="32">
        <f>M1830/P1830</f>
        <v>137.98013750954928</v>
      </c>
      <c r="R1830" s="37" t="s">
        <v>3847</v>
      </c>
      <c r="S1830" s="42">
        <f>ABS(O2306-O1830)*100</f>
        <v>28.840168881646488</v>
      </c>
      <c r="T1830" t="s">
        <v>32</v>
      </c>
      <c r="V1830" s="7">
        <v>70000</v>
      </c>
      <c r="W1830" t="s">
        <v>33</v>
      </c>
      <c r="X1830" s="17" t="s">
        <v>34</v>
      </c>
      <c r="Z1830" t="s">
        <v>2190</v>
      </c>
      <c r="AA1830">
        <v>401</v>
      </c>
      <c r="AB1830">
        <v>63</v>
      </c>
    </row>
    <row r="1831" spans="1:28" x14ac:dyDescent="0.25">
      <c r="A1831" t="s">
        <v>3879</v>
      </c>
      <c r="B1831" t="s">
        <v>3880</v>
      </c>
      <c r="C1831" s="17">
        <v>44505</v>
      </c>
      <c r="D1831" s="7">
        <v>415000</v>
      </c>
      <c r="E1831" t="s">
        <v>29</v>
      </c>
      <c r="F1831" t="s">
        <v>30</v>
      </c>
      <c r="G1831" s="7">
        <v>415000</v>
      </c>
      <c r="H1831" s="7">
        <v>202700</v>
      </c>
      <c r="I1831" s="12">
        <f>H1831/G1831*100</f>
        <v>48.843373493975903</v>
      </c>
      <c r="J1831" s="12">
        <f t="shared" si="28"/>
        <v>0.83404017762381244</v>
      </c>
      <c r="K1831" s="7">
        <v>405398</v>
      </c>
      <c r="L1831" s="7">
        <v>89851</v>
      </c>
      <c r="M1831" s="7">
        <f>G1831-L1831</f>
        <v>325149</v>
      </c>
      <c r="N1831" s="7">
        <v>223792.203125</v>
      </c>
      <c r="O1831" s="22">
        <f>M1831/N1831</f>
        <v>1.4529058450637209</v>
      </c>
      <c r="P1831" s="27">
        <v>2636</v>
      </c>
      <c r="Q1831" s="32">
        <f>M1831/P1831</f>
        <v>123.34939301972686</v>
      </c>
      <c r="R1831" s="37" t="s">
        <v>3847</v>
      </c>
      <c r="S1831" s="42">
        <f>ABS(O2306-O1831)*100</f>
        <v>7.4549055017346433</v>
      </c>
      <c r="T1831" t="s">
        <v>32</v>
      </c>
      <c r="V1831" s="7">
        <v>80000</v>
      </c>
      <c r="W1831" t="s">
        <v>33</v>
      </c>
      <c r="X1831" s="17" t="s">
        <v>34</v>
      </c>
      <c r="Z1831" t="s">
        <v>2190</v>
      </c>
      <c r="AA1831">
        <v>401</v>
      </c>
      <c r="AB1831">
        <v>58</v>
      </c>
    </row>
    <row r="1832" spans="1:28" x14ac:dyDescent="0.25">
      <c r="A1832" t="s">
        <v>3881</v>
      </c>
      <c r="B1832" t="s">
        <v>3882</v>
      </c>
      <c r="C1832" s="17">
        <v>44875</v>
      </c>
      <c r="D1832" s="7">
        <v>444500</v>
      </c>
      <c r="E1832" t="s">
        <v>29</v>
      </c>
      <c r="F1832" t="s">
        <v>30</v>
      </c>
      <c r="G1832" s="7">
        <v>444500</v>
      </c>
      <c r="H1832" s="7">
        <v>199490</v>
      </c>
      <c r="I1832" s="12">
        <f>H1832/G1832*100</f>
        <v>44.879640044994375</v>
      </c>
      <c r="J1832" s="12">
        <f t="shared" si="28"/>
        <v>4.7977736266053412</v>
      </c>
      <c r="K1832" s="7">
        <v>398979</v>
      </c>
      <c r="L1832" s="7">
        <v>89851</v>
      </c>
      <c r="M1832" s="7">
        <f>G1832-L1832</f>
        <v>354649</v>
      </c>
      <c r="N1832" s="7">
        <v>219239.71875</v>
      </c>
      <c r="O1832" s="22">
        <f>M1832/N1832</f>
        <v>1.6176311574473774</v>
      </c>
      <c r="P1832" s="27">
        <v>2604</v>
      </c>
      <c r="Q1832" s="32">
        <f>M1832/P1832</f>
        <v>136.19393241167435</v>
      </c>
      <c r="R1832" s="37" t="s">
        <v>3847</v>
      </c>
      <c r="S1832" s="42">
        <f>ABS(O2306-O1832)*100</f>
        <v>23.927436740100294</v>
      </c>
      <c r="T1832" t="s">
        <v>32</v>
      </c>
      <c r="V1832" s="7">
        <v>80000</v>
      </c>
      <c r="W1832" t="s">
        <v>33</v>
      </c>
      <c r="X1832" s="17" t="s">
        <v>34</v>
      </c>
      <c r="Z1832" t="s">
        <v>2190</v>
      </c>
      <c r="AA1832">
        <v>401</v>
      </c>
      <c r="AB1832">
        <v>58</v>
      </c>
    </row>
    <row r="1833" spans="1:28" x14ac:dyDescent="0.25">
      <c r="A1833" t="s">
        <v>3883</v>
      </c>
      <c r="B1833" t="s">
        <v>3884</v>
      </c>
      <c r="C1833" s="17">
        <v>44676</v>
      </c>
      <c r="D1833" s="7">
        <v>369000</v>
      </c>
      <c r="E1833" t="s">
        <v>29</v>
      </c>
      <c r="F1833" t="s">
        <v>30</v>
      </c>
      <c r="G1833" s="7">
        <v>369000</v>
      </c>
      <c r="H1833" s="7">
        <v>202240</v>
      </c>
      <c r="I1833" s="12">
        <f>H1833/G1833*100</f>
        <v>54.807588075880766</v>
      </c>
      <c r="J1833" s="12">
        <f t="shared" si="28"/>
        <v>5.1301744042810498</v>
      </c>
      <c r="K1833" s="7">
        <v>404471</v>
      </c>
      <c r="L1833" s="7">
        <v>89851</v>
      </c>
      <c r="M1833" s="7">
        <f>G1833-L1833</f>
        <v>279149</v>
      </c>
      <c r="N1833" s="7">
        <v>223134.75</v>
      </c>
      <c r="O1833" s="22">
        <f>M1833/N1833</f>
        <v>1.2510332881812447</v>
      </c>
      <c r="P1833" s="27">
        <v>2604</v>
      </c>
      <c r="Q1833" s="32">
        <f>M1833/P1833</f>
        <v>107.20007680491551</v>
      </c>
      <c r="R1833" s="37" t="s">
        <v>3847</v>
      </c>
      <c r="S1833" s="42">
        <f>ABS(O2306-O1833)*100</f>
        <v>12.732350186512974</v>
      </c>
      <c r="T1833" t="s">
        <v>32</v>
      </c>
      <c r="V1833" s="7">
        <v>80000</v>
      </c>
      <c r="W1833" t="s">
        <v>33</v>
      </c>
      <c r="X1833" s="17" t="s">
        <v>34</v>
      </c>
      <c r="Z1833" t="s">
        <v>2190</v>
      </c>
      <c r="AA1833">
        <v>401</v>
      </c>
      <c r="AB1833">
        <v>58</v>
      </c>
    </row>
    <row r="1834" spans="1:28" x14ac:dyDescent="0.25">
      <c r="A1834" t="s">
        <v>3885</v>
      </c>
      <c r="B1834" t="s">
        <v>3886</v>
      </c>
      <c r="C1834" s="17">
        <v>44777</v>
      </c>
      <c r="D1834" s="7">
        <v>455000</v>
      </c>
      <c r="E1834" t="s">
        <v>29</v>
      </c>
      <c r="F1834" t="s">
        <v>30</v>
      </c>
      <c r="G1834" s="7">
        <v>455000</v>
      </c>
      <c r="H1834" s="7">
        <v>225550</v>
      </c>
      <c r="I1834" s="12">
        <f>H1834/G1834*100</f>
        <v>49.571428571428569</v>
      </c>
      <c r="J1834" s="12">
        <f t="shared" si="28"/>
        <v>0.10598510017114648</v>
      </c>
      <c r="K1834" s="7">
        <v>451109</v>
      </c>
      <c r="L1834" s="7">
        <v>76198</v>
      </c>
      <c r="M1834" s="7">
        <f>G1834-L1834</f>
        <v>378802</v>
      </c>
      <c r="N1834" s="7">
        <v>265894.3125</v>
      </c>
      <c r="O1834" s="22">
        <f>M1834/N1834</f>
        <v>1.4246337066724584</v>
      </c>
      <c r="P1834" s="27">
        <v>2414</v>
      </c>
      <c r="Q1834" s="32">
        <f>M1834/P1834</f>
        <v>156.91880695940347</v>
      </c>
      <c r="R1834" s="37" t="s">
        <v>3847</v>
      </c>
      <c r="S1834" s="42">
        <f>ABS(O2306-O1834)*100</f>
        <v>4.6276916626083908</v>
      </c>
      <c r="T1834" t="s">
        <v>32</v>
      </c>
      <c r="V1834" s="7">
        <v>70000</v>
      </c>
      <c r="W1834" t="s">
        <v>33</v>
      </c>
      <c r="X1834" s="17" t="s">
        <v>34</v>
      </c>
      <c r="Z1834" t="s">
        <v>2190</v>
      </c>
      <c r="AA1834">
        <v>401</v>
      </c>
      <c r="AB1834">
        <v>62</v>
      </c>
    </row>
    <row r="1835" spans="1:28" x14ac:dyDescent="0.25">
      <c r="A1835" t="s">
        <v>3887</v>
      </c>
      <c r="B1835" t="s">
        <v>3888</v>
      </c>
      <c r="C1835" s="17">
        <v>44400</v>
      </c>
      <c r="D1835" s="7">
        <v>348000</v>
      </c>
      <c r="E1835" t="s">
        <v>29</v>
      </c>
      <c r="F1835" t="s">
        <v>30</v>
      </c>
      <c r="G1835" s="7">
        <v>348000</v>
      </c>
      <c r="H1835" s="7">
        <v>198380</v>
      </c>
      <c r="I1835" s="12">
        <f>H1835/G1835*100</f>
        <v>57.005747126436781</v>
      </c>
      <c r="J1835" s="12">
        <f t="shared" si="28"/>
        <v>7.3283334548370647</v>
      </c>
      <c r="K1835" s="7">
        <v>396754</v>
      </c>
      <c r="L1835" s="7">
        <v>76006</v>
      </c>
      <c r="M1835" s="7">
        <f>G1835-L1835</f>
        <v>271994</v>
      </c>
      <c r="N1835" s="7">
        <v>227480.84375</v>
      </c>
      <c r="O1835" s="22">
        <f>M1835/N1835</f>
        <v>1.1956787020665338</v>
      </c>
      <c r="P1835" s="27">
        <v>1828</v>
      </c>
      <c r="Q1835" s="32">
        <f>M1835/P1835</f>
        <v>148.79321663019692</v>
      </c>
      <c r="R1835" s="37" t="s">
        <v>3847</v>
      </c>
      <c r="S1835" s="42">
        <f>ABS(O2306-O1835)*100</f>
        <v>18.267808797984063</v>
      </c>
      <c r="T1835" t="s">
        <v>74</v>
      </c>
      <c r="V1835" s="7">
        <v>70000</v>
      </c>
      <c r="W1835" t="s">
        <v>33</v>
      </c>
      <c r="X1835" s="17" t="s">
        <v>34</v>
      </c>
      <c r="Z1835" t="s">
        <v>2190</v>
      </c>
      <c r="AA1835">
        <v>401</v>
      </c>
      <c r="AB1835">
        <v>62</v>
      </c>
    </row>
    <row r="1836" spans="1:28" x14ac:dyDescent="0.25">
      <c r="A1836" t="s">
        <v>3889</v>
      </c>
      <c r="B1836" t="s">
        <v>3890</v>
      </c>
      <c r="C1836" s="17">
        <v>44439</v>
      </c>
      <c r="D1836" s="7">
        <v>410000</v>
      </c>
      <c r="E1836" t="s">
        <v>29</v>
      </c>
      <c r="F1836" t="s">
        <v>30</v>
      </c>
      <c r="G1836" s="7">
        <v>410000</v>
      </c>
      <c r="H1836" s="7">
        <v>195260</v>
      </c>
      <c r="I1836" s="12">
        <f>H1836/G1836*100</f>
        <v>47.62439024390244</v>
      </c>
      <c r="J1836" s="12">
        <f t="shared" si="28"/>
        <v>2.0530234276972763</v>
      </c>
      <c r="K1836" s="7">
        <v>390521</v>
      </c>
      <c r="L1836" s="7">
        <v>76006</v>
      </c>
      <c r="M1836" s="7">
        <f>G1836-L1836</f>
        <v>333994</v>
      </c>
      <c r="N1836" s="7">
        <v>223060.28125</v>
      </c>
      <c r="O1836" s="22">
        <f>M1836/N1836</f>
        <v>1.4973261852282365</v>
      </c>
      <c r="P1836" s="27">
        <v>2220</v>
      </c>
      <c r="Q1836" s="32">
        <f>M1836/P1836</f>
        <v>150.44774774774774</v>
      </c>
      <c r="R1836" s="37" t="s">
        <v>3847</v>
      </c>
      <c r="S1836" s="42">
        <f>ABS(O2306-O1836)*100</f>
        <v>11.896939518186201</v>
      </c>
      <c r="T1836" t="s">
        <v>32</v>
      </c>
      <c r="V1836" s="7">
        <v>70000</v>
      </c>
      <c r="W1836" t="s">
        <v>33</v>
      </c>
      <c r="X1836" s="17" t="s">
        <v>34</v>
      </c>
      <c r="Z1836" t="s">
        <v>2190</v>
      </c>
      <c r="AA1836">
        <v>401</v>
      </c>
      <c r="AB1836">
        <v>59</v>
      </c>
    </row>
    <row r="1837" spans="1:28" x14ac:dyDescent="0.25">
      <c r="A1837" t="s">
        <v>3891</v>
      </c>
      <c r="B1837" t="s">
        <v>3892</v>
      </c>
      <c r="C1837" s="17">
        <v>44392</v>
      </c>
      <c r="D1837" s="7">
        <v>370000</v>
      </c>
      <c r="E1837" t="s">
        <v>29</v>
      </c>
      <c r="F1837" t="s">
        <v>30</v>
      </c>
      <c r="G1837" s="7">
        <v>370000</v>
      </c>
      <c r="H1837" s="7">
        <v>197620</v>
      </c>
      <c r="I1837" s="12">
        <f>H1837/G1837*100</f>
        <v>53.410810810810815</v>
      </c>
      <c r="J1837" s="12">
        <f t="shared" si="28"/>
        <v>3.7333971392110996</v>
      </c>
      <c r="K1837" s="7">
        <v>395235</v>
      </c>
      <c r="L1837" s="7">
        <v>85108</v>
      </c>
      <c r="M1837" s="7">
        <f>G1837-L1837</f>
        <v>284892</v>
      </c>
      <c r="N1837" s="7">
        <v>319718.5625</v>
      </c>
      <c r="O1837" s="22">
        <f>M1837/N1837</f>
        <v>0.8910711901502435</v>
      </c>
      <c r="P1837" s="27">
        <v>2450</v>
      </c>
      <c r="Q1837" s="32">
        <f>M1837/P1837</f>
        <v>116.28244897959183</v>
      </c>
      <c r="R1837" s="37" t="s">
        <v>3893</v>
      </c>
      <c r="S1837" s="42">
        <f>ABS(O2306-O1837)*100</f>
        <v>48.728559989613096</v>
      </c>
      <c r="T1837" t="s">
        <v>32</v>
      </c>
      <c r="V1837" s="7">
        <v>80000</v>
      </c>
      <c r="W1837" t="s">
        <v>33</v>
      </c>
      <c r="X1837" s="17" t="s">
        <v>34</v>
      </c>
      <c r="Z1837" t="s">
        <v>2190</v>
      </c>
      <c r="AA1837">
        <v>407</v>
      </c>
      <c r="AB1837">
        <v>81</v>
      </c>
    </row>
    <row r="1838" spans="1:28" x14ac:dyDescent="0.25">
      <c r="A1838" t="s">
        <v>3894</v>
      </c>
      <c r="B1838" t="s">
        <v>3895</v>
      </c>
      <c r="C1838" s="17">
        <v>44810</v>
      </c>
      <c r="D1838" s="7">
        <v>465000</v>
      </c>
      <c r="E1838" t="s">
        <v>29</v>
      </c>
      <c r="F1838" t="s">
        <v>30</v>
      </c>
      <c r="G1838" s="7">
        <v>465000</v>
      </c>
      <c r="H1838" s="7">
        <v>213860</v>
      </c>
      <c r="I1838" s="12">
        <f>H1838/G1838*100</f>
        <v>45.991397849462366</v>
      </c>
      <c r="J1838" s="12">
        <f t="shared" si="28"/>
        <v>3.6860158221373496</v>
      </c>
      <c r="K1838" s="7">
        <v>427710</v>
      </c>
      <c r="L1838" s="7">
        <v>75108</v>
      </c>
      <c r="M1838" s="7">
        <f>G1838-L1838</f>
        <v>389892</v>
      </c>
      <c r="N1838" s="7">
        <v>363507.21875</v>
      </c>
      <c r="O1838" s="22">
        <f>M1838/N1838</f>
        <v>1.0725839265055861</v>
      </c>
      <c r="P1838" s="27">
        <v>2915</v>
      </c>
      <c r="Q1838" s="32">
        <f>M1838/P1838</f>
        <v>133.75368782161235</v>
      </c>
      <c r="R1838" s="37" t="s">
        <v>3893</v>
      </c>
      <c r="S1838" s="42">
        <f>ABS(O2306-O1838)*100</f>
        <v>30.577286354078836</v>
      </c>
      <c r="T1838" t="s">
        <v>32</v>
      </c>
      <c r="V1838" s="7">
        <v>70000</v>
      </c>
      <c r="W1838" t="s">
        <v>33</v>
      </c>
      <c r="X1838" s="17" t="s">
        <v>34</v>
      </c>
      <c r="Z1838" t="s">
        <v>2190</v>
      </c>
      <c r="AA1838">
        <v>407</v>
      </c>
      <c r="AB1838">
        <v>81</v>
      </c>
    </row>
    <row r="1839" spans="1:28" x14ac:dyDescent="0.25">
      <c r="A1839" t="s">
        <v>3896</v>
      </c>
      <c r="B1839" t="s">
        <v>3897</v>
      </c>
      <c r="C1839" s="17">
        <v>44686</v>
      </c>
      <c r="D1839" s="7">
        <v>470000</v>
      </c>
      <c r="E1839" t="s">
        <v>29</v>
      </c>
      <c r="F1839" t="s">
        <v>30</v>
      </c>
      <c r="G1839" s="7">
        <v>470000</v>
      </c>
      <c r="H1839" s="7">
        <v>214450</v>
      </c>
      <c r="I1839" s="12">
        <f>H1839/G1839*100</f>
        <v>45.627659574468083</v>
      </c>
      <c r="J1839" s="12">
        <f t="shared" si="28"/>
        <v>4.0497540971316326</v>
      </c>
      <c r="K1839" s="7">
        <v>428909</v>
      </c>
      <c r="L1839" s="7">
        <v>90473</v>
      </c>
      <c r="M1839" s="7">
        <f>G1839-L1839</f>
        <v>379527</v>
      </c>
      <c r="N1839" s="7">
        <v>348903.09375</v>
      </c>
      <c r="O1839" s="22">
        <f>M1839/N1839</f>
        <v>1.0877719538707873</v>
      </c>
      <c r="P1839" s="27">
        <v>2496</v>
      </c>
      <c r="Q1839" s="32">
        <f>M1839/P1839</f>
        <v>152.05408653846155</v>
      </c>
      <c r="R1839" s="37" t="s">
        <v>3893</v>
      </c>
      <c r="S1839" s="42">
        <f>ABS(O2306-O1839)*100</f>
        <v>29.058483617558718</v>
      </c>
      <c r="T1839" t="s">
        <v>32</v>
      </c>
      <c r="V1839" s="7">
        <v>85000</v>
      </c>
      <c r="W1839" t="s">
        <v>33</v>
      </c>
      <c r="X1839" s="17" t="s">
        <v>34</v>
      </c>
      <c r="Z1839" t="s">
        <v>2190</v>
      </c>
      <c r="AA1839">
        <v>407</v>
      </c>
      <c r="AB1839">
        <v>81</v>
      </c>
    </row>
    <row r="1840" spans="1:28" x14ac:dyDescent="0.25">
      <c r="A1840" t="s">
        <v>3898</v>
      </c>
      <c r="B1840" t="s">
        <v>3899</v>
      </c>
      <c r="C1840" s="17">
        <v>44568</v>
      </c>
      <c r="D1840" s="7">
        <v>385000</v>
      </c>
      <c r="E1840" t="s">
        <v>29</v>
      </c>
      <c r="F1840" t="s">
        <v>30</v>
      </c>
      <c r="G1840" s="7">
        <v>385000</v>
      </c>
      <c r="H1840" s="7">
        <v>200590</v>
      </c>
      <c r="I1840" s="12">
        <f>H1840/G1840*100</f>
        <v>52.101298701298703</v>
      </c>
      <c r="J1840" s="12">
        <f t="shared" si="28"/>
        <v>2.4238850296989867</v>
      </c>
      <c r="K1840" s="7">
        <v>401181</v>
      </c>
      <c r="L1840" s="7">
        <v>90512</v>
      </c>
      <c r="M1840" s="7">
        <f>G1840-L1840</f>
        <v>294488</v>
      </c>
      <c r="N1840" s="7">
        <v>320277.3125</v>
      </c>
      <c r="O1840" s="22">
        <f>M1840/N1840</f>
        <v>0.91947817877359017</v>
      </c>
      <c r="P1840" s="27">
        <v>2484</v>
      </c>
      <c r="Q1840" s="32">
        <f>M1840/P1840</f>
        <v>118.55394524959742</v>
      </c>
      <c r="R1840" s="37" t="s">
        <v>3893</v>
      </c>
      <c r="S1840" s="42">
        <f>ABS(O2306-O1840)*100</f>
        <v>45.887861127278427</v>
      </c>
      <c r="T1840" t="s">
        <v>32</v>
      </c>
      <c r="V1840" s="7">
        <v>85000</v>
      </c>
      <c r="W1840" t="s">
        <v>33</v>
      </c>
      <c r="X1840" s="17" t="s">
        <v>34</v>
      </c>
      <c r="Z1840" t="s">
        <v>2190</v>
      </c>
      <c r="AA1840">
        <v>407</v>
      </c>
      <c r="AB1840">
        <v>81</v>
      </c>
    </row>
    <row r="1841" spans="1:28" x14ac:dyDescent="0.25">
      <c r="A1841" t="s">
        <v>3900</v>
      </c>
      <c r="B1841" t="s">
        <v>3901</v>
      </c>
      <c r="C1841" s="17">
        <v>44512</v>
      </c>
      <c r="D1841" s="7">
        <v>380000</v>
      </c>
      <c r="E1841" t="s">
        <v>29</v>
      </c>
      <c r="F1841" t="s">
        <v>30</v>
      </c>
      <c r="G1841" s="7">
        <v>380000</v>
      </c>
      <c r="H1841" s="7">
        <v>199050</v>
      </c>
      <c r="I1841" s="12">
        <f>H1841/G1841*100</f>
        <v>52.381578947368425</v>
      </c>
      <c r="J1841" s="12">
        <f t="shared" si="28"/>
        <v>2.7041652757687089</v>
      </c>
      <c r="K1841" s="7">
        <v>398103</v>
      </c>
      <c r="L1841" s="7">
        <v>88257</v>
      </c>
      <c r="M1841" s="7">
        <f>G1841-L1841</f>
        <v>291743</v>
      </c>
      <c r="N1841" s="7">
        <v>319428.875</v>
      </c>
      <c r="O1841" s="22">
        <f>M1841/N1841</f>
        <v>0.91332694954393212</v>
      </c>
      <c r="P1841" s="27">
        <v>2496</v>
      </c>
      <c r="Q1841" s="32">
        <f>M1841/P1841</f>
        <v>116.88421474358974</v>
      </c>
      <c r="R1841" s="37" t="s">
        <v>3893</v>
      </c>
      <c r="S1841" s="42">
        <f>ABS(O2306-O1841)*100</f>
        <v>46.502984050244237</v>
      </c>
      <c r="T1841" t="s">
        <v>32</v>
      </c>
      <c r="V1841" s="7">
        <v>80000</v>
      </c>
      <c r="W1841" t="s">
        <v>33</v>
      </c>
      <c r="X1841" s="17" t="s">
        <v>34</v>
      </c>
      <c r="Z1841" t="s">
        <v>2190</v>
      </c>
      <c r="AA1841">
        <v>407</v>
      </c>
      <c r="AB1841">
        <v>81</v>
      </c>
    </row>
    <row r="1842" spans="1:28" x14ac:dyDescent="0.25">
      <c r="A1842" t="s">
        <v>3902</v>
      </c>
      <c r="B1842" t="s">
        <v>3903</v>
      </c>
      <c r="C1842" s="17">
        <v>44664</v>
      </c>
      <c r="D1842" s="7">
        <v>545000</v>
      </c>
      <c r="E1842" t="s">
        <v>29</v>
      </c>
      <c r="F1842" t="s">
        <v>30</v>
      </c>
      <c r="G1842" s="7">
        <v>545000</v>
      </c>
      <c r="H1842" s="7">
        <v>297570</v>
      </c>
      <c r="I1842" s="12">
        <f>H1842/G1842*100</f>
        <v>54.6</v>
      </c>
      <c r="J1842" s="12">
        <f t="shared" si="28"/>
        <v>4.9225863284002855</v>
      </c>
      <c r="K1842" s="7">
        <v>595132</v>
      </c>
      <c r="L1842" s="7">
        <v>85078</v>
      </c>
      <c r="M1842" s="7">
        <f>G1842-L1842</f>
        <v>459922</v>
      </c>
      <c r="N1842" s="7">
        <v>318783.75</v>
      </c>
      <c r="O1842" s="22">
        <f>M1842/N1842</f>
        <v>1.442739788336137</v>
      </c>
      <c r="P1842" s="27">
        <v>3075</v>
      </c>
      <c r="Q1842" s="32">
        <f>M1842/P1842</f>
        <v>149.56813008130081</v>
      </c>
      <c r="R1842" s="37" t="s">
        <v>3839</v>
      </c>
      <c r="S1842" s="42">
        <f>ABS(O2306-O1842)*100</f>
        <v>6.4382998289762572</v>
      </c>
      <c r="T1842" t="s">
        <v>74</v>
      </c>
      <c r="V1842" s="7">
        <v>70000</v>
      </c>
      <c r="W1842" t="s">
        <v>33</v>
      </c>
      <c r="X1842" s="17" t="s">
        <v>34</v>
      </c>
      <c r="Z1842" t="s">
        <v>2190</v>
      </c>
      <c r="AA1842">
        <v>401</v>
      </c>
      <c r="AB1842">
        <v>56</v>
      </c>
    </row>
    <row r="1843" spans="1:28" x14ac:dyDescent="0.25">
      <c r="A1843" t="s">
        <v>3904</v>
      </c>
      <c r="B1843" t="s">
        <v>3905</v>
      </c>
      <c r="C1843" s="17">
        <v>44680</v>
      </c>
      <c r="D1843" s="7">
        <v>435000</v>
      </c>
      <c r="E1843" t="s">
        <v>29</v>
      </c>
      <c r="F1843" t="s">
        <v>30</v>
      </c>
      <c r="G1843" s="7">
        <v>435000</v>
      </c>
      <c r="H1843" s="7">
        <v>237090</v>
      </c>
      <c r="I1843" s="12">
        <f>H1843/G1843*100</f>
        <v>54.503448275862063</v>
      </c>
      <c r="J1843" s="12">
        <f t="shared" si="28"/>
        <v>4.8260346042623468</v>
      </c>
      <c r="K1843" s="7">
        <v>474186</v>
      </c>
      <c r="L1843" s="7">
        <v>84898</v>
      </c>
      <c r="M1843" s="7">
        <f>G1843-L1843</f>
        <v>350102</v>
      </c>
      <c r="N1843" s="7">
        <v>311430.40625</v>
      </c>
      <c r="O1843" s="22">
        <f>M1843/N1843</f>
        <v>1.1241741107287915</v>
      </c>
      <c r="P1843" s="27">
        <v>3623</v>
      </c>
      <c r="Q1843" s="32">
        <f>M1843/P1843</f>
        <v>96.633176925200104</v>
      </c>
      <c r="R1843" s="37" t="s">
        <v>3906</v>
      </c>
      <c r="S1843" s="42">
        <f>ABS(O2306-O1843)*100</f>
        <v>25.418267931758297</v>
      </c>
      <c r="T1843" t="s">
        <v>32</v>
      </c>
      <c r="V1843" s="7">
        <v>70000</v>
      </c>
      <c r="W1843" t="s">
        <v>33</v>
      </c>
      <c r="X1843" s="17" t="s">
        <v>34</v>
      </c>
      <c r="Z1843" t="s">
        <v>2190</v>
      </c>
      <c r="AA1843">
        <v>401</v>
      </c>
      <c r="AB1843">
        <v>56</v>
      </c>
    </row>
    <row r="1844" spans="1:28" x14ac:dyDescent="0.25">
      <c r="A1844" t="s">
        <v>3907</v>
      </c>
      <c r="B1844" t="s">
        <v>3908</v>
      </c>
      <c r="C1844" s="17">
        <v>44848</v>
      </c>
      <c r="D1844" s="7">
        <v>530100</v>
      </c>
      <c r="E1844" t="s">
        <v>29</v>
      </c>
      <c r="F1844" t="s">
        <v>30</v>
      </c>
      <c r="G1844" s="7">
        <v>530100</v>
      </c>
      <c r="H1844" s="7">
        <v>220110</v>
      </c>
      <c r="I1844" s="12">
        <f>H1844/G1844*100</f>
        <v>41.52235427277872</v>
      </c>
      <c r="J1844" s="12">
        <f t="shared" si="28"/>
        <v>8.1550593988209954</v>
      </c>
      <c r="K1844" s="7">
        <v>440213</v>
      </c>
      <c r="L1844" s="7">
        <v>75208</v>
      </c>
      <c r="M1844" s="7">
        <f>G1844-L1844</f>
        <v>454892</v>
      </c>
      <c r="N1844" s="7">
        <v>228128.125</v>
      </c>
      <c r="O1844" s="22">
        <f>M1844/N1844</f>
        <v>1.9940198079478364</v>
      </c>
      <c r="P1844" s="27">
        <v>2663</v>
      </c>
      <c r="Q1844" s="32">
        <f>M1844/P1844</f>
        <v>170.81937664288395</v>
      </c>
      <c r="R1844" s="37" t="s">
        <v>3839</v>
      </c>
      <c r="S1844" s="42">
        <f>ABS(O2306-O1844)*100</f>
        <v>61.566301790146191</v>
      </c>
      <c r="T1844" t="s">
        <v>32</v>
      </c>
      <c r="V1844" s="7">
        <v>70000</v>
      </c>
      <c r="W1844" t="s">
        <v>33</v>
      </c>
      <c r="X1844" s="17" t="s">
        <v>34</v>
      </c>
      <c r="Z1844" t="s">
        <v>2190</v>
      </c>
      <c r="AA1844">
        <v>401</v>
      </c>
      <c r="AB1844">
        <v>53</v>
      </c>
    </row>
    <row r="1845" spans="1:28" x14ac:dyDescent="0.25">
      <c r="A1845" t="s">
        <v>3909</v>
      </c>
      <c r="B1845" t="s">
        <v>3910</v>
      </c>
      <c r="C1845" s="17">
        <v>44776</v>
      </c>
      <c r="D1845" s="7">
        <v>530000</v>
      </c>
      <c r="E1845" t="s">
        <v>29</v>
      </c>
      <c r="F1845" t="s">
        <v>30</v>
      </c>
      <c r="G1845" s="7">
        <v>530000</v>
      </c>
      <c r="H1845" s="7">
        <v>215420</v>
      </c>
      <c r="I1845" s="12">
        <f>H1845/G1845*100</f>
        <v>40.645283018867921</v>
      </c>
      <c r="J1845" s="12">
        <f t="shared" si="28"/>
        <v>9.0321306527317944</v>
      </c>
      <c r="K1845" s="7">
        <v>430847</v>
      </c>
      <c r="L1845" s="7">
        <v>87025</v>
      </c>
      <c r="M1845" s="7">
        <f>G1845-L1845</f>
        <v>442975</v>
      </c>
      <c r="N1845" s="7">
        <v>224720.265625</v>
      </c>
      <c r="O1845" s="22">
        <f>M1845/N1845</f>
        <v>1.9712285350321306</v>
      </c>
      <c r="P1845" s="27">
        <v>2762</v>
      </c>
      <c r="Q1845" s="32">
        <f>M1845/P1845</f>
        <v>160.38196958725561</v>
      </c>
      <c r="R1845" s="37" t="s">
        <v>3911</v>
      </c>
      <c r="S1845" s="42">
        <f>ABS(O2306-O1845)*100</f>
        <v>59.28717449857561</v>
      </c>
      <c r="T1845" t="s">
        <v>156</v>
      </c>
      <c r="V1845" s="7">
        <v>80000</v>
      </c>
      <c r="W1845" t="s">
        <v>33</v>
      </c>
      <c r="X1845" s="17" t="s">
        <v>34</v>
      </c>
      <c r="Z1845" t="s">
        <v>2190</v>
      </c>
      <c r="AA1845">
        <v>401</v>
      </c>
      <c r="AB1845">
        <v>47</v>
      </c>
    </row>
    <row r="1846" spans="1:28" x14ac:dyDescent="0.25">
      <c r="A1846" t="s">
        <v>3912</v>
      </c>
      <c r="B1846" t="s">
        <v>3913</v>
      </c>
      <c r="C1846" s="17">
        <v>44883</v>
      </c>
      <c r="D1846" s="7">
        <v>448500</v>
      </c>
      <c r="E1846" t="s">
        <v>29</v>
      </c>
      <c r="F1846" t="s">
        <v>30</v>
      </c>
      <c r="G1846" s="7">
        <v>448500</v>
      </c>
      <c r="H1846" s="7">
        <v>211310</v>
      </c>
      <c r="I1846" s="12">
        <f>H1846/G1846*100</f>
        <v>47.114827201783719</v>
      </c>
      <c r="J1846" s="12">
        <f t="shared" si="28"/>
        <v>2.5625864698159972</v>
      </c>
      <c r="K1846" s="7">
        <v>422617</v>
      </c>
      <c r="L1846" s="7">
        <v>73125</v>
      </c>
      <c r="M1846" s="7">
        <f>G1846-L1846</f>
        <v>375375</v>
      </c>
      <c r="N1846" s="7">
        <v>228426.140625</v>
      </c>
      <c r="O1846" s="22">
        <f>M1846/N1846</f>
        <v>1.6433101700748047</v>
      </c>
      <c r="P1846" s="27">
        <v>2684</v>
      </c>
      <c r="Q1846" s="32">
        <f>M1846/P1846</f>
        <v>139.85655737704917</v>
      </c>
      <c r="R1846" s="37" t="s">
        <v>3911</v>
      </c>
      <c r="S1846" s="42">
        <f>ABS(O2306-O1846)*100</f>
        <v>26.495338002843027</v>
      </c>
      <c r="T1846" t="s">
        <v>32</v>
      </c>
      <c r="V1846" s="7">
        <v>70000</v>
      </c>
      <c r="W1846" t="s">
        <v>33</v>
      </c>
      <c r="X1846" s="17" t="s">
        <v>34</v>
      </c>
      <c r="Z1846" t="s">
        <v>2190</v>
      </c>
      <c r="AA1846">
        <v>401</v>
      </c>
      <c r="AB1846">
        <v>53</v>
      </c>
    </row>
    <row r="1847" spans="1:28" x14ac:dyDescent="0.25">
      <c r="A1847" t="s">
        <v>3914</v>
      </c>
      <c r="B1847" t="s">
        <v>3915</v>
      </c>
      <c r="C1847" s="17">
        <v>44939</v>
      </c>
      <c r="D1847" s="7">
        <v>458000</v>
      </c>
      <c r="E1847" t="s">
        <v>29</v>
      </c>
      <c r="F1847" t="s">
        <v>30</v>
      </c>
      <c r="G1847" s="7">
        <v>458000</v>
      </c>
      <c r="H1847" s="7">
        <v>210650</v>
      </c>
      <c r="I1847" s="12">
        <f>H1847/G1847*100</f>
        <v>45.993449781659393</v>
      </c>
      <c r="J1847" s="12">
        <f t="shared" si="28"/>
        <v>3.6839638899403226</v>
      </c>
      <c r="K1847" s="7">
        <v>421307</v>
      </c>
      <c r="L1847" s="7">
        <v>77351</v>
      </c>
      <c r="M1847" s="7">
        <f>G1847-L1847</f>
        <v>380649</v>
      </c>
      <c r="N1847" s="7">
        <v>224807.84375</v>
      </c>
      <c r="O1847" s="22">
        <f>M1847/N1847</f>
        <v>1.6932193897260313</v>
      </c>
      <c r="P1847" s="27">
        <v>2454</v>
      </c>
      <c r="Q1847" s="32">
        <f>M1847/P1847</f>
        <v>155.11369193154033</v>
      </c>
      <c r="R1847" s="37" t="s">
        <v>3911</v>
      </c>
      <c r="S1847" s="42">
        <f>ABS(O2306-O1847)*100</f>
        <v>31.48625996796568</v>
      </c>
      <c r="T1847" t="s">
        <v>74</v>
      </c>
      <c r="V1847" s="7">
        <v>70000</v>
      </c>
      <c r="W1847" t="s">
        <v>33</v>
      </c>
      <c r="X1847" s="17" t="s">
        <v>34</v>
      </c>
      <c r="Z1847" t="s">
        <v>2190</v>
      </c>
      <c r="AA1847">
        <v>401</v>
      </c>
      <c r="AB1847">
        <v>47</v>
      </c>
    </row>
    <row r="1848" spans="1:28" x14ac:dyDescent="0.25">
      <c r="A1848" t="s">
        <v>3914</v>
      </c>
      <c r="B1848" t="s">
        <v>3915</v>
      </c>
      <c r="C1848" s="17">
        <v>44333</v>
      </c>
      <c r="D1848" s="7">
        <v>424160</v>
      </c>
      <c r="E1848" t="s">
        <v>29</v>
      </c>
      <c r="F1848" t="s">
        <v>30</v>
      </c>
      <c r="G1848" s="7">
        <v>424160</v>
      </c>
      <c r="H1848" s="7">
        <v>210650</v>
      </c>
      <c r="I1848" s="12">
        <f>H1848/G1848*100</f>
        <v>49.662863070539423</v>
      </c>
      <c r="J1848" s="12">
        <f t="shared" si="28"/>
        <v>1.4550601060292934E-2</v>
      </c>
      <c r="K1848" s="7">
        <v>421307</v>
      </c>
      <c r="L1848" s="7">
        <v>77351</v>
      </c>
      <c r="M1848" s="7">
        <f>G1848-L1848</f>
        <v>346809</v>
      </c>
      <c r="N1848" s="7">
        <v>224807.84375</v>
      </c>
      <c r="O1848" s="22">
        <f>M1848/N1848</f>
        <v>1.5426908341582277</v>
      </c>
      <c r="P1848" s="27">
        <v>2454</v>
      </c>
      <c r="Q1848" s="32">
        <f>M1848/P1848</f>
        <v>141.32396088019559</v>
      </c>
      <c r="R1848" s="37" t="s">
        <v>3911</v>
      </c>
      <c r="S1848" s="42">
        <f>ABS(O2306-O1848)*100</f>
        <v>16.433404411185325</v>
      </c>
      <c r="T1848" t="s">
        <v>74</v>
      </c>
      <c r="V1848" s="7">
        <v>70000</v>
      </c>
      <c r="W1848" t="s">
        <v>33</v>
      </c>
      <c r="X1848" s="17" t="s">
        <v>34</v>
      </c>
      <c r="Z1848" t="s">
        <v>2190</v>
      </c>
      <c r="AA1848">
        <v>401</v>
      </c>
      <c r="AB1848">
        <v>47</v>
      </c>
    </row>
    <row r="1849" spans="1:28" x14ac:dyDescent="0.25">
      <c r="A1849" t="s">
        <v>3916</v>
      </c>
      <c r="B1849" t="s">
        <v>3917</v>
      </c>
      <c r="C1849" s="17">
        <v>44734</v>
      </c>
      <c r="D1849" s="7">
        <v>385000</v>
      </c>
      <c r="E1849" t="s">
        <v>29</v>
      </c>
      <c r="F1849" t="s">
        <v>30</v>
      </c>
      <c r="G1849" s="7">
        <v>385000</v>
      </c>
      <c r="H1849" s="7">
        <v>165510</v>
      </c>
      <c r="I1849" s="12">
        <f>H1849/G1849*100</f>
        <v>42.989610389610391</v>
      </c>
      <c r="J1849" s="12">
        <f t="shared" si="28"/>
        <v>6.6878032819893249</v>
      </c>
      <c r="K1849" s="7">
        <v>331011</v>
      </c>
      <c r="L1849" s="7">
        <v>76535</v>
      </c>
      <c r="M1849" s="7">
        <f>G1849-L1849</f>
        <v>308465</v>
      </c>
      <c r="N1849" s="7">
        <v>166324.1875</v>
      </c>
      <c r="O1849" s="22">
        <f>M1849/N1849</f>
        <v>1.8546009731747524</v>
      </c>
      <c r="P1849" s="27">
        <v>1532</v>
      </c>
      <c r="Q1849" s="32">
        <f>M1849/P1849</f>
        <v>201.34791122715404</v>
      </c>
      <c r="R1849" s="37" t="s">
        <v>3911</v>
      </c>
      <c r="S1849" s="42">
        <f>ABS(O2306-O1849)*100</f>
        <v>47.62441831283779</v>
      </c>
      <c r="T1849" t="s">
        <v>74</v>
      </c>
      <c r="V1849" s="7">
        <v>70000</v>
      </c>
      <c r="W1849" t="s">
        <v>33</v>
      </c>
      <c r="X1849" s="17" t="s">
        <v>34</v>
      </c>
      <c r="Z1849" t="s">
        <v>2190</v>
      </c>
      <c r="AA1849">
        <v>401</v>
      </c>
      <c r="AB1849">
        <v>53</v>
      </c>
    </row>
    <row r="1850" spans="1:28" x14ac:dyDescent="0.25">
      <c r="A1850" t="s">
        <v>3918</v>
      </c>
      <c r="B1850" t="s">
        <v>3919</v>
      </c>
      <c r="C1850" s="17">
        <v>44414</v>
      </c>
      <c r="D1850" s="7">
        <v>490000</v>
      </c>
      <c r="E1850" t="s">
        <v>29</v>
      </c>
      <c r="F1850" t="s">
        <v>30</v>
      </c>
      <c r="G1850" s="7">
        <v>490000</v>
      </c>
      <c r="H1850" s="7">
        <v>225690</v>
      </c>
      <c r="I1850" s="12">
        <f>H1850/G1850*100</f>
        <v>46.059183673469391</v>
      </c>
      <c r="J1850" s="12">
        <f t="shared" si="28"/>
        <v>3.6182299981303245</v>
      </c>
      <c r="K1850" s="7">
        <v>451379</v>
      </c>
      <c r="L1850" s="7">
        <v>76968</v>
      </c>
      <c r="M1850" s="7">
        <f>G1850-L1850</f>
        <v>413032</v>
      </c>
      <c r="N1850" s="7">
        <v>234006.875</v>
      </c>
      <c r="O1850" s="22">
        <f>M1850/N1850</f>
        <v>1.7650421595519363</v>
      </c>
      <c r="P1850" s="27">
        <v>1893</v>
      </c>
      <c r="Q1850" s="32">
        <f>M1850/P1850</f>
        <v>218.18911780243002</v>
      </c>
      <c r="R1850" s="37" t="s">
        <v>3839</v>
      </c>
      <c r="S1850" s="42">
        <f>ABS(O2306-O1850)*100</f>
        <v>38.668536950556188</v>
      </c>
      <c r="T1850" t="s">
        <v>74</v>
      </c>
      <c r="V1850" s="7">
        <v>70000</v>
      </c>
      <c r="W1850" t="s">
        <v>33</v>
      </c>
      <c r="X1850" s="17" t="s">
        <v>34</v>
      </c>
      <c r="Z1850" t="s">
        <v>2190</v>
      </c>
      <c r="AA1850">
        <v>401</v>
      </c>
      <c r="AB1850">
        <v>56</v>
      </c>
    </row>
    <row r="1851" spans="1:28" x14ac:dyDescent="0.25">
      <c r="A1851" t="s">
        <v>3920</v>
      </c>
      <c r="B1851" t="s">
        <v>3921</v>
      </c>
      <c r="C1851" s="17">
        <v>44363</v>
      </c>
      <c r="D1851" s="7">
        <v>450000</v>
      </c>
      <c r="E1851" t="s">
        <v>29</v>
      </c>
      <c r="F1851" t="s">
        <v>30</v>
      </c>
      <c r="G1851" s="7">
        <v>450000</v>
      </c>
      <c r="H1851" s="7">
        <v>234640</v>
      </c>
      <c r="I1851" s="12">
        <f>H1851/G1851*100</f>
        <v>52.142222222222223</v>
      </c>
      <c r="J1851" s="12">
        <f t="shared" si="28"/>
        <v>2.4648085506225073</v>
      </c>
      <c r="K1851" s="7">
        <v>469270</v>
      </c>
      <c r="L1851" s="7">
        <v>95525</v>
      </c>
      <c r="M1851" s="7">
        <f>G1851-L1851</f>
        <v>354475</v>
      </c>
      <c r="N1851" s="7">
        <v>244277.78125</v>
      </c>
      <c r="O1851" s="22">
        <f>M1851/N1851</f>
        <v>1.4511143755527294</v>
      </c>
      <c r="P1851" s="27">
        <v>2690</v>
      </c>
      <c r="Q1851" s="32">
        <f>M1851/P1851</f>
        <v>131.77509293680296</v>
      </c>
      <c r="R1851" s="37" t="s">
        <v>3911</v>
      </c>
      <c r="S1851" s="42">
        <f>ABS(O2306-O1851)*100</f>
        <v>7.2757585506354916</v>
      </c>
      <c r="T1851" t="s">
        <v>32</v>
      </c>
      <c r="V1851" s="7">
        <v>75000</v>
      </c>
      <c r="W1851" t="s">
        <v>33</v>
      </c>
      <c r="X1851" s="17" t="s">
        <v>34</v>
      </c>
      <c r="Z1851" t="s">
        <v>2190</v>
      </c>
      <c r="AA1851">
        <v>401</v>
      </c>
      <c r="AB1851">
        <v>53</v>
      </c>
    </row>
    <row r="1852" spans="1:28" x14ac:dyDescent="0.25">
      <c r="A1852" t="s">
        <v>3922</v>
      </c>
      <c r="B1852" t="s">
        <v>3923</v>
      </c>
      <c r="C1852" s="17">
        <v>44736</v>
      </c>
      <c r="D1852" s="7">
        <v>499900</v>
      </c>
      <c r="E1852" t="s">
        <v>29</v>
      </c>
      <c r="F1852" t="s">
        <v>30</v>
      </c>
      <c r="G1852" s="7">
        <v>499900</v>
      </c>
      <c r="H1852" s="7">
        <v>189410</v>
      </c>
      <c r="I1852" s="12">
        <f>H1852/G1852*100</f>
        <v>37.889577915583118</v>
      </c>
      <c r="J1852" s="12">
        <f t="shared" si="28"/>
        <v>11.787835756016598</v>
      </c>
      <c r="K1852" s="7">
        <v>378826</v>
      </c>
      <c r="L1852" s="7">
        <v>75516</v>
      </c>
      <c r="M1852" s="7">
        <f>G1852-L1852</f>
        <v>424384</v>
      </c>
      <c r="N1852" s="7">
        <v>198241.828125</v>
      </c>
      <c r="O1852" s="22">
        <f>M1852/N1852</f>
        <v>2.1407389349356061</v>
      </c>
      <c r="P1852" s="27">
        <v>2015</v>
      </c>
      <c r="Q1852" s="32">
        <f>M1852/P1852</f>
        <v>210.61240694789083</v>
      </c>
      <c r="R1852" s="37" t="s">
        <v>3911</v>
      </c>
      <c r="S1852" s="42">
        <f>ABS(O2306-O1852)*100</f>
        <v>76.238214488923163</v>
      </c>
      <c r="T1852" t="s">
        <v>74</v>
      </c>
      <c r="V1852" s="7">
        <v>70000</v>
      </c>
      <c r="W1852" t="s">
        <v>33</v>
      </c>
      <c r="X1852" s="17" t="s">
        <v>34</v>
      </c>
      <c r="Z1852" t="s">
        <v>2190</v>
      </c>
      <c r="AA1852">
        <v>401</v>
      </c>
      <c r="AB1852">
        <v>47</v>
      </c>
    </row>
    <row r="1853" spans="1:28" x14ac:dyDescent="0.25">
      <c r="A1853" t="s">
        <v>3924</v>
      </c>
      <c r="B1853" t="s">
        <v>3925</v>
      </c>
      <c r="C1853" s="17">
        <v>44802</v>
      </c>
      <c r="D1853" s="7">
        <v>450000</v>
      </c>
      <c r="E1853" t="s">
        <v>29</v>
      </c>
      <c r="F1853" t="s">
        <v>30</v>
      </c>
      <c r="G1853" s="7">
        <v>450000</v>
      </c>
      <c r="H1853" s="7">
        <v>185670</v>
      </c>
      <c r="I1853" s="12">
        <f>H1853/G1853*100</f>
        <v>41.260000000000005</v>
      </c>
      <c r="J1853" s="12">
        <f t="shared" si="28"/>
        <v>8.4174136715997108</v>
      </c>
      <c r="K1853" s="7">
        <v>371334</v>
      </c>
      <c r="L1853" s="7">
        <v>74141</v>
      </c>
      <c r="M1853" s="7">
        <f>G1853-L1853</f>
        <v>375859</v>
      </c>
      <c r="N1853" s="7">
        <v>194243.796875</v>
      </c>
      <c r="O1853" s="22">
        <f>M1853/N1853</f>
        <v>1.9349858582195716</v>
      </c>
      <c r="P1853" s="27">
        <v>2442</v>
      </c>
      <c r="Q1853" s="32">
        <f>M1853/P1853</f>
        <v>153.91441441441441</v>
      </c>
      <c r="R1853" s="37" t="s">
        <v>3911</v>
      </c>
      <c r="S1853" s="42">
        <f>ABS(O2306-O1853)*100</f>
        <v>55.662906817319715</v>
      </c>
      <c r="T1853" t="s">
        <v>32</v>
      </c>
      <c r="V1853" s="7">
        <v>70000</v>
      </c>
      <c r="W1853" t="s">
        <v>33</v>
      </c>
      <c r="X1853" s="17" t="s">
        <v>34</v>
      </c>
      <c r="Z1853" t="s">
        <v>2190</v>
      </c>
      <c r="AA1853">
        <v>401</v>
      </c>
      <c r="AB1853">
        <v>53</v>
      </c>
    </row>
    <row r="1854" spans="1:28" x14ac:dyDescent="0.25">
      <c r="A1854" t="s">
        <v>3926</v>
      </c>
      <c r="B1854" t="s">
        <v>3927</v>
      </c>
      <c r="C1854" s="17">
        <v>44979</v>
      </c>
      <c r="D1854" s="7">
        <v>370000</v>
      </c>
      <c r="E1854" t="s">
        <v>29</v>
      </c>
      <c r="F1854" t="s">
        <v>30</v>
      </c>
      <c r="G1854" s="7">
        <v>370000</v>
      </c>
      <c r="H1854" s="7">
        <v>159990</v>
      </c>
      <c r="I1854" s="12">
        <f>H1854/G1854*100</f>
        <v>43.240540540540536</v>
      </c>
      <c r="J1854" s="12">
        <f t="shared" si="28"/>
        <v>6.4368731310591798</v>
      </c>
      <c r="K1854" s="7">
        <v>319978</v>
      </c>
      <c r="L1854" s="7">
        <v>83983</v>
      </c>
      <c r="M1854" s="7">
        <f>G1854-L1854</f>
        <v>286017</v>
      </c>
      <c r="N1854" s="7">
        <v>154245.09375</v>
      </c>
      <c r="O1854" s="22">
        <f>M1854/N1854</f>
        <v>1.8543020918615118</v>
      </c>
      <c r="P1854" s="27">
        <v>1901</v>
      </c>
      <c r="Q1854" s="32">
        <f>M1854/P1854</f>
        <v>150.45607574960547</v>
      </c>
      <c r="R1854" s="37" t="s">
        <v>3911</v>
      </c>
      <c r="S1854" s="42">
        <f>ABS(O2306-O1854)*100</f>
        <v>47.59453018151374</v>
      </c>
      <c r="T1854" t="s">
        <v>1552</v>
      </c>
      <c r="V1854" s="7">
        <v>70000</v>
      </c>
      <c r="W1854" t="s">
        <v>33</v>
      </c>
      <c r="X1854" s="17" t="s">
        <v>34</v>
      </c>
      <c r="Z1854" t="s">
        <v>2190</v>
      </c>
      <c r="AA1854">
        <v>401</v>
      </c>
      <c r="AB1854">
        <v>47</v>
      </c>
    </row>
    <row r="1855" spans="1:28" x14ac:dyDescent="0.25">
      <c r="A1855" t="s">
        <v>3928</v>
      </c>
      <c r="B1855" t="s">
        <v>3929</v>
      </c>
      <c r="C1855" s="17">
        <v>44960</v>
      </c>
      <c r="D1855" s="7">
        <v>467400</v>
      </c>
      <c r="E1855" t="s">
        <v>29</v>
      </c>
      <c r="F1855" t="s">
        <v>30</v>
      </c>
      <c r="G1855" s="7">
        <v>467400</v>
      </c>
      <c r="H1855" s="7">
        <v>233910</v>
      </c>
      <c r="I1855" s="12">
        <f>H1855/G1855*100</f>
        <v>50.044929396662383</v>
      </c>
      <c r="J1855" s="12">
        <f t="shared" si="28"/>
        <v>0.36751572506266683</v>
      </c>
      <c r="K1855" s="7">
        <v>467811</v>
      </c>
      <c r="L1855" s="7">
        <v>74707</v>
      </c>
      <c r="M1855" s="7">
        <f>G1855-L1855</f>
        <v>392693</v>
      </c>
      <c r="N1855" s="7">
        <v>256930.71875</v>
      </c>
      <c r="O1855" s="22">
        <f>M1855/N1855</f>
        <v>1.5284003481969788</v>
      </c>
      <c r="P1855" s="27">
        <v>3225</v>
      </c>
      <c r="Q1855" s="32">
        <f>M1855/P1855</f>
        <v>121.76527131782946</v>
      </c>
      <c r="R1855" s="37" t="s">
        <v>3911</v>
      </c>
      <c r="S1855" s="42">
        <f>ABS(O2306-O1855)*100</f>
        <v>15.004355815060432</v>
      </c>
      <c r="T1855" t="s">
        <v>32</v>
      </c>
      <c r="V1855" s="7">
        <v>70000</v>
      </c>
      <c r="W1855" t="s">
        <v>33</v>
      </c>
      <c r="X1855" s="17" t="s">
        <v>34</v>
      </c>
      <c r="Z1855" t="s">
        <v>2190</v>
      </c>
      <c r="AA1855">
        <v>401</v>
      </c>
      <c r="AB1855">
        <v>50</v>
      </c>
    </row>
    <row r="1856" spans="1:28" x14ac:dyDescent="0.25">
      <c r="A1856" t="s">
        <v>3930</v>
      </c>
      <c r="B1856" t="s">
        <v>3931</v>
      </c>
      <c r="C1856" s="17">
        <v>44288</v>
      </c>
      <c r="D1856" s="7">
        <v>438000</v>
      </c>
      <c r="E1856" t="s">
        <v>29</v>
      </c>
      <c r="F1856" t="s">
        <v>30</v>
      </c>
      <c r="G1856" s="7">
        <v>438000</v>
      </c>
      <c r="H1856" s="7">
        <v>184620</v>
      </c>
      <c r="I1856" s="12">
        <f>H1856/G1856*100</f>
        <v>42.150684931506852</v>
      </c>
      <c r="J1856" s="12">
        <f t="shared" si="28"/>
        <v>7.5267287400928637</v>
      </c>
      <c r="K1856" s="7">
        <v>369243</v>
      </c>
      <c r="L1856" s="7">
        <v>74078</v>
      </c>
      <c r="M1856" s="7">
        <f>G1856-L1856</f>
        <v>363922</v>
      </c>
      <c r="N1856" s="7">
        <v>192918.296875</v>
      </c>
      <c r="O1856" s="22">
        <f>M1856/N1856</f>
        <v>1.8864047936096004</v>
      </c>
      <c r="P1856" s="27">
        <v>2604</v>
      </c>
      <c r="Q1856" s="32">
        <f>M1856/P1856</f>
        <v>139.75499231950846</v>
      </c>
      <c r="R1856" s="37" t="s">
        <v>3911</v>
      </c>
      <c r="S1856" s="42">
        <f>ABS(O2306-O1856)*100</f>
        <v>50.804800356322602</v>
      </c>
      <c r="T1856" t="s">
        <v>32</v>
      </c>
      <c r="V1856" s="7">
        <v>70000</v>
      </c>
      <c r="W1856" t="s">
        <v>33</v>
      </c>
      <c r="X1856" s="17" t="s">
        <v>34</v>
      </c>
      <c r="Z1856" t="s">
        <v>2190</v>
      </c>
      <c r="AA1856">
        <v>401</v>
      </c>
      <c r="AB1856">
        <v>50</v>
      </c>
    </row>
    <row r="1857" spans="1:28" x14ac:dyDescent="0.25">
      <c r="A1857" t="s">
        <v>3932</v>
      </c>
      <c r="B1857" t="s">
        <v>3933</v>
      </c>
      <c r="C1857" s="17">
        <v>44645</v>
      </c>
      <c r="D1857" s="7">
        <v>475000</v>
      </c>
      <c r="E1857" t="s">
        <v>29</v>
      </c>
      <c r="F1857" t="s">
        <v>30</v>
      </c>
      <c r="G1857" s="7">
        <v>475000</v>
      </c>
      <c r="H1857" s="7">
        <v>348990</v>
      </c>
      <c r="I1857" s="12">
        <f>H1857/G1857*100</f>
        <v>73.471578947368414</v>
      </c>
      <c r="J1857" s="12">
        <f t="shared" si="28"/>
        <v>23.794165275768698</v>
      </c>
      <c r="K1857" s="7">
        <v>697976</v>
      </c>
      <c r="L1857" s="7">
        <v>88071</v>
      </c>
      <c r="M1857" s="7">
        <f>G1857-L1857</f>
        <v>386929</v>
      </c>
      <c r="N1857" s="7">
        <v>398630.71875</v>
      </c>
      <c r="O1857" s="22">
        <f>M1857/N1857</f>
        <v>0.970645215735773</v>
      </c>
      <c r="P1857" s="27">
        <v>5281</v>
      </c>
      <c r="Q1857" s="32">
        <f>M1857/P1857</f>
        <v>73.26813103578867</v>
      </c>
      <c r="R1857" s="37" t="s">
        <v>3911</v>
      </c>
      <c r="S1857" s="42">
        <f>ABS(O2306-O1857)*100</f>
        <v>40.771157431060146</v>
      </c>
      <c r="T1857" t="s">
        <v>156</v>
      </c>
      <c r="V1857" s="7">
        <v>70000</v>
      </c>
      <c r="W1857" t="s">
        <v>33</v>
      </c>
      <c r="X1857" s="17" t="s">
        <v>34</v>
      </c>
      <c r="Z1857" t="s">
        <v>2190</v>
      </c>
      <c r="AA1857">
        <v>401</v>
      </c>
      <c r="AB1857">
        <v>50</v>
      </c>
    </row>
    <row r="1858" spans="1:28" x14ac:dyDescent="0.25">
      <c r="A1858" t="s">
        <v>3934</v>
      </c>
      <c r="B1858" t="s">
        <v>3935</v>
      </c>
      <c r="C1858" s="17">
        <v>44862</v>
      </c>
      <c r="D1858" s="7">
        <v>404000</v>
      </c>
      <c r="E1858" t="s">
        <v>29</v>
      </c>
      <c r="F1858" t="s">
        <v>30</v>
      </c>
      <c r="G1858" s="7">
        <v>404000</v>
      </c>
      <c r="H1858" s="7">
        <v>207710</v>
      </c>
      <c r="I1858" s="12">
        <f>H1858/G1858*100</f>
        <v>51.413366336633658</v>
      </c>
      <c r="J1858" s="12">
        <f t="shared" si="28"/>
        <v>1.7359526650339419</v>
      </c>
      <c r="K1858" s="7">
        <v>415422</v>
      </c>
      <c r="L1858" s="7">
        <v>78863</v>
      </c>
      <c r="M1858" s="7">
        <f>G1858-L1858</f>
        <v>325137</v>
      </c>
      <c r="N1858" s="7">
        <v>219973.203125</v>
      </c>
      <c r="O1858" s="22">
        <f>M1858/N1858</f>
        <v>1.4780754900188482</v>
      </c>
      <c r="P1858" s="27">
        <v>2320</v>
      </c>
      <c r="Q1858" s="32">
        <f>M1858/P1858</f>
        <v>140.14525862068965</v>
      </c>
      <c r="R1858" s="37" t="s">
        <v>3911</v>
      </c>
      <c r="S1858" s="42">
        <f>ABS(O2306-O1858)*100</f>
        <v>9.9718699972473743</v>
      </c>
      <c r="T1858" t="s">
        <v>32</v>
      </c>
      <c r="V1858" s="7">
        <v>70000</v>
      </c>
      <c r="W1858" t="s">
        <v>33</v>
      </c>
      <c r="X1858" s="17" t="s">
        <v>34</v>
      </c>
      <c r="Z1858" t="s">
        <v>2190</v>
      </c>
      <c r="AA1858">
        <v>401</v>
      </c>
      <c r="AB1858">
        <v>50</v>
      </c>
    </row>
    <row r="1859" spans="1:28" x14ac:dyDescent="0.25">
      <c r="A1859" t="s">
        <v>3936</v>
      </c>
      <c r="B1859" t="s">
        <v>3937</v>
      </c>
      <c r="C1859" s="17">
        <v>44396</v>
      </c>
      <c r="D1859" s="7">
        <v>400000</v>
      </c>
      <c r="E1859" t="s">
        <v>29</v>
      </c>
      <c r="F1859" t="s">
        <v>30</v>
      </c>
      <c r="G1859" s="7">
        <v>400000</v>
      </c>
      <c r="H1859" s="7">
        <v>181560</v>
      </c>
      <c r="I1859" s="12">
        <f>H1859/G1859*100</f>
        <v>45.39</v>
      </c>
      <c r="J1859" s="12">
        <f t="shared" ref="J1859:J1922" si="29">+ABS(I1859-$I$2311)</f>
        <v>4.2874136715997153</v>
      </c>
      <c r="K1859" s="7">
        <v>363128</v>
      </c>
      <c r="L1859" s="7">
        <v>73476</v>
      </c>
      <c r="M1859" s="7">
        <f>G1859-L1859</f>
        <v>326524</v>
      </c>
      <c r="N1859" s="7">
        <v>189315.03125</v>
      </c>
      <c r="O1859" s="22">
        <f>M1859/N1859</f>
        <v>1.7247653175980975</v>
      </c>
      <c r="P1859" s="27">
        <v>2260</v>
      </c>
      <c r="Q1859" s="32">
        <f>M1859/P1859</f>
        <v>144.47964601769911</v>
      </c>
      <c r="R1859" s="37" t="s">
        <v>3911</v>
      </c>
      <c r="S1859" s="42">
        <f>ABS(O2306-O1859)*100</f>
        <v>34.640852755172304</v>
      </c>
      <c r="T1859" t="s">
        <v>32</v>
      </c>
      <c r="V1859" s="7">
        <v>70000</v>
      </c>
      <c r="W1859" t="s">
        <v>33</v>
      </c>
      <c r="X1859" s="17" t="s">
        <v>34</v>
      </c>
      <c r="Z1859" t="s">
        <v>2190</v>
      </c>
      <c r="AA1859">
        <v>401</v>
      </c>
      <c r="AB1859">
        <v>53</v>
      </c>
    </row>
    <row r="1860" spans="1:28" x14ac:dyDescent="0.25">
      <c r="A1860" t="s">
        <v>3938</v>
      </c>
      <c r="B1860" t="s">
        <v>3939</v>
      </c>
      <c r="C1860" s="17">
        <v>44550</v>
      </c>
      <c r="D1860" s="7">
        <v>420000</v>
      </c>
      <c r="E1860" t="s">
        <v>29</v>
      </c>
      <c r="F1860" t="s">
        <v>30</v>
      </c>
      <c r="G1860" s="7">
        <v>420000</v>
      </c>
      <c r="H1860" s="7">
        <v>262660</v>
      </c>
      <c r="I1860" s="12">
        <f>H1860/G1860*100</f>
        <v>62.538095238095238</v>
      </c>
      <c r="J1860" s="12">
        <f t="shared" si="29"/>
        <v>12.860681566495522</v>
      </c>
      <c r="K1860" s="7">
        <v>525319</v>
      </c>
      <c r="L1860" s="7">
        <v>83031</v>
      </c>
      <c r="M1860" s="7">
        <f>G1860-L1860</f>
        <v>336969</v>
      </c>
      <c r="N1860" s="7">
        <v>289077.125</v>
      </c>
      <c r="O1860" s="22">
        <f>M1860/N1860</f>
        <v>1.165671617911656</v>
      </c>
      <c r="P1860" s="27">
        <v>2755</v>
      </c>
      <c r="Q1860" s="32">
        <f>M1860/P1860</f>
        <v>122.31179673321235</v>
      </c>
      <c r="R1860" s="37" t="s">
        <v>3911</v>
      </c>
      <c r="S1860" s="42">
        <f>ABS(O2306-O1860)*100</f>
        <v>21.268517213471849</v>
      </c>
      <c r="T1860" t="s">
        <v>32</v>
      </c>
      <c r="V1860" s="7">
        <v>70000</v>
      </c>
      <c r="W1860" t="s">
        <v>33</v>
      </c>
      <c r="X1860" s="17" t="s">
        <v>34</v>
      </c>
      <c r="Z1860" t="s">
        <v>2190</v>
      </c>
      <c r="AA1860">
        <v>401</v>
      </c>
      <c r="AB1860">
        <v>53</v>
      </c>
    </row>
    <row r="1861" spans="1:28" x14ac:dyDescent="0.25">
      <c r="A1861" t="s">
        <v>3940</v>
      </c>
      <c r="B1861" t="s">
        <v>3941</v>
      </c>
      <c r="C1861" s="17">
        <v>44404</v>
      </c>
      <c r="D1861" s="7">
        <v>522000</v>
      </c>
      <c r="E1861" t="s">
        <v>29</v>
      </c>
      <c r="F1861" t="s">
        <v>30</v>
      </c>
      <c r="G1861" s="7">
        <v>522000</v>
      </c>
      <c r="H1861" s="7">
        <v>235720</v>
      </c>
      <c r="I1861" s="12">
        <f>H1861/G1861*100</f>
        <v>45.157088122605366</v>
      </c>
      <c r="J1861" s="12">
        <f t="shared" si="29"/>
        <v>4.5203255489943501</v>
      </c>
      <c r="K1861" s="7">
        <v>471436</v>
      </c>
      <c r="L1861" s="7">
        <v>85836</v>
      </c>
      <c r="M1861" s="7">
        <f>G1861-L1861</f>
        <v>436164</v>
      </c>
      <c r="N1861" s="7">
        <v>252026.140625</v>
      </c>
      <c r="O1861" s="22">
        <f>M1861/N1861</f>
        <v>1.7306300009925806</v>
      </c>
      <c r="P1861" s="27">
        <v>3294</v>
      </c>
      <c r="Q1861" s="32">
        <f>M1861/P1861</f>
        <v>132.41165755919855</v>
      </c>
      <c r="R1861" s="37" t="s">
        <v>3911</v>
      </c>
      <c r="S1861" s="42">
        <f>ABS(O2306-O1861)*100</f>
        <v>35.227321094620613</v>
      </c>
      <c r="T1861" t="s">
        <v>32</v>
      </c>
      <c r="V1861" s="7">
        <v>70000</v>
      </c>
      <c r="W1861" t="s">
        <v>33</v>
      </c>
      <c r="X1861" s="17" t="s">
        <v>34</v>
      </c>
      <c r="Z1861" t="s">
        <v>2190</v>
      </c>
      <c r="AA1861">
        <v>401</v>
      </c>
      <c r="AB1861">
        <v>53</v>
      </c>
    </row>
    <row r="1862" spans="1:28" x14ac:dyDescent="0.25">
      <c r="A1862" t="s">
        <v>3942</v>
      </c>
      <c r="B1862" t="s">
        <v>3943</v>
      </c>
      <c r="C1862" s="17">
        <v>44916</v>
      </c>
      <c r="D1862" s="7">
        <v>695000</v>
      </c>
      <c r="E1862" t="s">
        <v>29</v>
      </c>
      <c r="F1862" t="s">
        <v>30</v>
      </c>
      <c r="G1862" s="7">
        <v>695000</v>
      </c>
      <c r="H1862" s="7">
        <v>382580</v>
      </c>
      <c r="I1862" s="12">
        <f>H1862/G1862*100</f>
        <v>55.047482014388493</v>
      </c>
      <c r="J1862" s="12">
        <f t="shared" si="29"/>
        <v>5.3700683427887768</v>
      </c>
      <c r="K1862" s="7">
        <v>765167</v>
      </c>
      <c r="L1862" s="7">
        <v>91607</v>
      </c>
      <c r="M1862" s="7">
        <f>G1862-L1862</f>
        <v>603393</v>
      </c>
      <c r="N1862" s="7">
        <v>440235.28125</v>
      </c>
      <c r="O1862" s="22">
        <f>M1862/N1862</f>
        <v>1.37061481825521</v>
      </c>
      <c r="P1862" s="27">
        <v>3350</v>
      </c>
      <c r="Q1862" s="32">
        <f>M1862/P1862</f>
        <v>180.11731343283583</v>
      </c>
      <c r="R1862" s="37" t="s">
        <v>3911</v>
      </c>
      <c r="S1862" s="42">
        <f>ABS(O2306-O1862)*100</f>
        <v>0.77419717911644259</v>
      </c>
      <c r="T1862" t="s">
        <v>32</v>
      </c>
      <c r="V1862" s="7">
        <v>75000</v>
      </c>
      <c r="W1862" t="s">
        <v>33</v>
      </c>
      <c r="X1862" s="17" t="s">
        <v>34</v>
      </c>
      <c r="Z1862" t="s">
        <v>2190</v>
      </c>
      <c r="AA1862">
        <v>401</v>
      </c>
      <c r="AB1862">
        <v>73</v>
      </c>
    </row>
    <row r="1863" spans="1:28" x14ac:dyDescent="0.25">
      <c r="A1863" t="s">
        <v>3944</v>
      </c>
      <c r="B1863" t="s">
        <v>3945</v>
      </c>
      <c r="C1863" s="17">
        <v>44470</v>
      </c>
      <c r="D1863" s="7">
        <v>343000</v>
      </c>
      <c r="E1863" t="s">
        <v>29</v>
      </c>
      <c r="F1863" t="s">
        <v>30</v>
      </c>
      <c r="G1863" s="7">
        <v>343000</v>
      </c>
      <c r="H1863" s="7">
        <v>179980</v>
      </c>
      <c r="I1863" s="12">
        <f>H1863/G1863*100</f>
        <v>52.472303206997083</v>
      </c>
      <c r="J1863" s="12">
        <f t="shared" si="29"/>
        <v>2.7948895353973668</v>
      </c>
      <c r="K1863" s="7">
        <v>359961</v>
      </c>
      <c r="L1863" s="7">
        <v>75586</v>
      </c>
      <c r="M1863" s="7">
        <f>G1863-L1863</f>
        <v>267414</v>
      </c>
      <c r="N1863" s="7">
        <v>185866.015625</v>
      </c>
      <c r="O1863" s="22">
        <f>M1863/N1863</f>
        <v>1.4387460725446968</v>
      </c>
      <c r="P1863" s="27">
        <v>2170</v>
      </c>
      <c r="Q1863" s="32">
        <f>M1863/P1863</f>
        <v>123.23225806451613</v>
      </c>
      <c r="R1863" s="37" t="s">
        <v>3911</v>
      </c>
      <c r="S1863" s="42">
        <f>ABS(O2306-O1863)*100</f>
        <v>6.0389282498322316</v>
      </c>
      <c r="T1863" t="s">
        <v>32</v>
      </c>
      <c r="V1863" s="7">
        <v>70000</v>
      </c>
      <c r="W1863" t="s">
        <v>33</v>
      </c>
      <c r="X1863" s="17" t="s">
        <v>34</v>
      </c>
      <c r="Z1863" t="s">
        <v>2190</v>
      </c>
      <c r="AA1863">
        <v>401</v>
      </c>
      <c r="AB1863">
        <v>53</v>
      </c>
    </row>
    <row r="1864" spans="1:28" x14ac:dyDescent="0.25">
      <c r="A1864" t="s">
        <v>3946</v>
      </c>
      <c r="B1864" t="s">
        <v>3947</v>
      </c>
      <c r="C1864" s="17">
        <v>45007</v>
      </c>
      <c r="D1864" s="7">
        <v>425000</v>
      </c>
      <c r="E1864" t="s">
        <v>29</v>
      </c>
      <c r="F1864" t="s">
        <v>30</v>
      </c>
      <c r="G1864" s="7">
        <v>425000</v>
      </c>
      <c r="H1864" s="7">
        <v>191610</v>
      </c>
      <c r="I1864" s="12">
        <f>H1864/G1864*100</f>
        <v>45.084705882352942</v>
      </c>
      <c r="J1864" s="12">
        <f t="shared" si="29"/>
        <v>4.5927077892467736</v>
      </c>
      <c r="K1864" s="7">
        <v>383212</v>
      </c>
      <c r="L1864" s="7">
        <v>77087</v>
      </c>
      <c r="M1864" s="7">
        <f>G1864-L1864</f>
        <v>347913</v>
      </c>
      <c r="N1864" s="7">
        <v>200081.703125</v>
      </c>
      <c r="O1864" s="22">
        <f>M1864/N1864</f>
        <v>1.7388546507055829</v>
      </c>
      <c r="P1864" s="27">
        <v>1860</v>
      </c>
      <c r="Q1864" s="32">
        <f>M1864/P1864</f>
        <v>187.05</v>
      </c>
      <c r="R1864" s="37" t="s">
        <v>3911</v>
      </c>
      <c r="S1864" s="42">
        <f>ABS(O2306-O1864)*100</f>
        <v>36.049786065920841</v>
      </c>
      <c r="T1864" t="s">
        <v>74</v>
      </c>
      <c r="V1864" s="7">
        <v>70000</v>
      </c>
      <c r="W1864" t="s">
        <v>33</v>
      </c>
      <c r="X1864" s="17" t="s">
        <v>34</v>
      </c>
      <c r="Z1864" t="s">
        <v>2190</v>
      </c>
      <c r="AA1864">
        <v>401</v>
      </c>
      <c r="AB1864">
        <v>56</v>
      </c>
    </row>
    <row r="1865" spans="1:28" x14ac:dyDescent="0.25">
      <c r="A1865" t="s">
        <v>3948</v>
      </c>
      <c r="B1865" t="s">
        <v>3949</v>
      </c>
      <c r="C1865" s="17">
        <v>44301</v>
      </c>
      <c r="D1865" s="7">
        <v>406500</v>
      </c>
      <c r="E1865" t="s">
        <v>29</v>
      </c>
      <c r="F1865" t="s">
        <v>30</v>
      </c>
      <c r="G1865" s="7">
        <v>406500</v>
      </c>
      <c r="H1865" s="7">
        <v>199390</v>
      </c>
      <c r="I1865" s="12">
        <f>H1865/G1865*100</f>
        <v>49.050430504305041</v>
      </c>
      <c r="J1865" s="12">
        <f t="shared" si="29"/>
        <v>0.62698316729467507</v>
      </c>
      <c r="K1865" s="7">
        <v>398776</v>
      </c>
      <c r="L1865" s="7">
        <v>79323</v>
      </c>
      <c r="M1865" s="7">
        <f>G1865-L1865</f>
        <v>327177</v>
      </c>
      <c r="N1865" s="7">
        <v>208792.8125</v>
      </c>
      <c r="O1865" s="22">
        <f>M1865/N1865</f>
        <v>1.5669935956248493</v>
      </c>
      <c r="P1865" s="27">
        <v>2390</v>
      </c>
      <c r="Q1865" s="32">
        <f>M1865/P1865</f>
        <v>136.89414225941422</v>
      </c>
      <c r="R1865" s="37" t="s">
        <v>3911</v>
      </c>
      <c r="S1865" s="42">
        <f>ABS(O2306-O1865)*100</f>
        <v>18.863680557847484</v>
      </c>
      <c r="T1865" t="s">
        <v>32</v>
      </c>
      <c r="V1865" s="7">
        <v>70000</v>
      </c>
      <c r="W1865" t="s">
        <v>33</v>
      </c>
      <c r="X1865" s="17" t="s">
        <v>34</v>
      </c>
      <c r="Z1865" t="s">
        <v>2190</v>
      </c>
      <c r="AA1865">
        <v>401</v>
      </c>
      <c r="AB1865">
        <v>53</v>
      </c>
    </row>
    <row r="1866" spans="1:28" x14ac:dyDescent="0.25">
      <c r="A1866" t="s">
        <v>3950</v>
      </c>
      <c r="B1866" t="s">
        <v>3951</v>
      </c>
      <c r="C1866" s="17">
        <v>44529</v>
      </c>
      <c r="D1866" s="7">
        <v>465000</v>
      </c>
      <c r="E1866" t="s">
        <v>29</v>
      </c>
      <c r="F1866" t="s">
        <v>30</v>
      </c>
      <c r="G1866" s="7">
        <v>465000</v>
      </c>
      <c r="H1866" s="7">
        <v>264970</v>
      </c>
      <c r="I1866" s="12">
        <f>H1866/G1866*100</f>
        <v>56.982795698924726</v>
      </c>
      <c r="J1866" s="12">
        <f t="shared" si="29"/>
        <v>7.3053820273250096</v>
      </c>
      <c r="K1866" s="7">
        <v>529945</v>
      </c>
      <c r="L1866" s="7">
        <v>91548</v>
      </c>
      <c r="M1866" s="7">
        <f>G1866-L1866</f>
        <v>373452</v>
      </c>
      <c r="N1866" s="7">
        <v>286534</v>
      </c>
      <c r="O1866" s="22">
        <f>M1866/N1866</f>
        <v>1.3033427097656822</v>
      </c>
      <c r="P1866" s="27">
        <v>3074</v>
      </c>
      <c r="Q1866" s="32">
        <f>M1866/P1866</f>
        <v>121.48731294729994</v>
      </c>
      <c r="R1866" s="37" t="s">
        <v>3911</v>
      </c>
      <c r="S1866" s="42">
        <f>ABS(O2306-O1866)*100</f>
        <v>7.501408028069223</v>
      </c>
      <c r="T1866" t="s">
        <v>156</v>
      </c>
      <c r="V1866" s="7">
        <v>70000</v>
      </c>
      <c r="W1866" t="s">
        <v>33</v>
      </c>
      <c r="X1866" s="17" t="s">
        <v>34</v>
      </c>
      <c r="Z1866" t="s">
        <v>2190</v>
      </c>
      <c r="AA1866">
        <v>401</v>
      </c>
      <c r="AB1866">
        <v>55</v>
      </c>
    </row>
    <row r="1867" spans="1:28" x14ac:dyDescent="0.25">
      <c r="A1867" t="s">
        <v>3952</v>
      </c>
      <c r="B1867" t="s">
        <v>3953</v>
      </c>
      <c r="C1867" s="17">
        <v>44454</v>
      </c>
      <c r="D1867" s="7">
        <v>425000</v>
      </c>
      <c r="E1867" t="s">
        <v>29</v>
      </c>
      <c r="F1867" t="s">
        <v>30</v>
      </c>
      <c r="G1867" s="7">
        <v>425000</v>
      </c>
      <c r="H1867" s="7">
        <v>197990</v>
      </c>
      <c r="I1867" s="12">
        <f>H1867/G1867*100</f>
        <v>46.585882352941177</v>
      </c>
      <c r="J1867" s="12">
        <f t="shared" si="29"/>
        <v>3.0915313186585394</v>
      </c>
      <c r="K1867" s="7">
        <v>395973</v>
      </c>
      <c r="L1867" s="7">
        <v>75586</v>
      </c>
      <c r="M1867" s="7">
        <f>G1867-L1867</f>
        <v>349414</v>
      </c>
      <c r="N1867" s="7">
        <v>209403.265625</v>
      </c>
      <c r="O1867" s="22">
        <f>M1867/N1867</f>
        <v>1.6686177216821998</v>
      </c>
      <c r="P1867" s="27">
        <v>2292</v>
      </c>
      <c r="Q1867" s="32">
        <f>M1867/P1867</f>
        <v>152.44938917975568</v>
      </c>
      <c r="R1867" s="37" t="s">
        <v>3911</v>
      </c>
      <c r="S1867" s="42">
        <f>ABS(O2306-O1867)*100</f>
        <v>29.026093163582534</v>
      </c>
      <c r="T1867" t="s">
        <v>32</v>
      </c>
      <c r="V1867" s="7">
        <v>70000</v>
      </c>
      <c r="W1867" t="s">
        <v>33</v>
      </c>
      <c r="X1867" s="17" t="s">
        <v>34</v>
      </c>
      <c r="Z1867" t="s">
        <v>2190</v>
      </c>
      <c r="AA1867">
        <v>401</v>
      </c>
      <c r="AB1867">
        <v>53</v>
      </c>
    </row>
    <row r="1868" spans="1:28" x14ac:dyDescent="0.25">
      <c r="A1868" t="s">
        <v>3954</v>
      </c>
      <c r="B1868" t="s">
        <v>3955</v>
      </c>
      <c r="C1868" s="17">
        <v>44543</v>
      </c>
      <c r="D1868" s="7">
        <v>410000</v>
      </c>
      <c r="E1868" t="s">
        <v>29</v>
      </c>
      <c r="F1868" t="s">
        <v>30</v>
      </c>
      <c r="G1868" s="7">
        <v>410000</v>
      </c>
      <c r="H1868" s="7">
        <v>192930</v>
      </c>
      <c r="I1868" s="12">
        <f>H1868/G1868*100</f>
        <v>47.056097560975608</v>
      </c>
      <c r="J1868" s="12">
        <f t="shared" si="29"/>
        <v>2.6213161106241074</v>
      </c>
      <c r="K1868" s="7">
        <v>385863</v>
      </c>
      <c r="L1868" s="7">
        <v>73151</v>
      </c>
      <c r="M1868" s="7">
        <f>G1868-L1868</f>
        <v>336849</v>
      </c>
      <c r="N1868" s="7">
        <v>204386.921875</v>
      </c>
      <c r="O1868" s="22">
        <f>M1868/N1868</f>
        <v>1.6480946868313415</v>
      </c>
      <c r="P1868" s="27">
        <v>2499</v>
      </c>
      <c r="Q1868" s="32">
        <f>M1868/P1868</f>
        <v>134.79351740696279</v>
      </c>
      <c r="R1868" s="37" t="s">
        <v>3911</v>
      </c>
      <c r="S1868" s="42">
        <f>ABS(O2306-O1868)*100</f>
        <v>26.973789678496708</v>
      </c>
      <c r="T1868" t="s">
        <v>32</v>
      </c>
      <c r="V1868" s="7">
        <v>70000</v>
      </c>
      <c r="W1868" t="s">
        <v>33</v>
      </c>
      <c r="X1868" s="17" t="s">
        <v>34</v>
      </c>
      <c r="Z1868" t="s">
        <v>2190</v>
      </c>
      <c r="AA1868">
        <v>401</v>
      </c>
      <c r="AB1868">
        <v>53</v>
      </c>
    </row>
    <row r="1869" spans="1:28" x14ac:dyDescent="0.25">
      <c r="A1869" t="s">
        <v>3954</v>
      </c>
      <c r="B1869" t="s">
        <v>3955</v>
      </c>
      <c r="C1869" s="17">
        <v>44330</v>
      </c>
      <c r="D1869" s="7">
        <v>320000</v>
      </c>
      <c r="E1869" t="s">
        <v>29</v>
      </c>
      <c r="F1869" t="s">
        <v>30</v>
      </c>
      <c r="G1869" s="7">
        <v>320000</v>
      </c>
      <c r="H1869" s="7">
        <v>192930</v>
      </c>
      <c r="I1869" s="12">
        <f>H1869/G1869*100</f>
        <v>60.290624999999999</v>
      </c>
      <c r="J1869" s="12">
        <f t="shared" si="29"/>
        <v>10.613211328400283</v>
      </c>
      <c r="K1869" s="7">
        <v>385863</v>
      </c>
      <c r="L1869" s="7">
        <v>73151</v>
      </c>
      <c r="M1869" s="7">
        <f>G1869-L1869</f>
        <v>246849</v>
      </c>
      <c r="N1869" s="7">
        <v>204386.921875</v>
      </c>
      <c r="O1869" s="22">
        <f>M1869/N1869</f>
        <v>1.2077534009292883</v>
      </c>
      <c r="P1869" s="27">
        <v>2499</v>
      </c>
      <c r="Q1869" s="32">
        <f>M1869/P1869</f>
        <v>98.77911164465786</v>
      </c>
      <c r="R1869" s="37" t="s">
        <v>3911</v>
      </c>
      <c r="S1869" s="42">
        <f>ABS(O2306-O1869)*100</f>
        <v>17.060338911708616</v>
      </c>
      <c r="T1869" t="s">
        <v>32</v>
      </c>
      <c r="V1869" s="7">
        <v>70000</v>
      </c>
      <c r="W1869" t="s">
        <v>33</v>
      </c>
      <c r="X1869" s="17" t="s">
        <v>34</v>
      </c>
      <c r="Z1869" t="s">
        <v>2190</v>
      </c>
      <c r="AA1869">
        <v>401</v>
      </c>
      <c r="AB1869">
        <v>53</v>
      </c>
    </row>
    <row r="1870" spans="1:28" x14ac:dyDescent="0.25">
      <c r="A1870" t="s">
        <v>3956</v>
      </c>
      <c r="B1870" t="s">
        <v>3957</v>
      </c>
      <c r="C1870" s="17">
        <v>44904</v>
      </c>
      <c r="D1870" s="7">
        <v>499000</v>
      </c>
      <c r="E1870" t="s">
        <v>29</v>
      </c>
      <c r="F1870" t="s">
        <v>30</v>
      </c>
      <c r="G1870" s="7">
        <v>499000</v>
      </c>
      <c r="H1870" s="7">
        <v>205490</v>
      </c>
      <c r="I1870" s="12">
        <f>H1870/G1870*100</f>
        <v>41.180360721442888</v>
      </c>
      <c r="J1870" s="12">
        <f t="shared" si="29"/>
        <v>8.4970529501568279</v>
      </c>
      <c r="K1870" s="7">
        <v>410977</v>
      </c>
      <c r="L1870" s="7">
        <v>76269</v>
      </c>
      <c r="M1870" s="7">
        <f>G1870-L1870</f>
        <v>422731</v>
      </c>
      <c r="N1870" s="7">
        <v>218763.40625</v>
      </c>
      <c r="O1870" s="22">
        <f>M1870/N1870</f>
        <v>1.9323661449891143</v>
      </c>
      <c r="P1870" s="27">
        <v>2458</v>
      </c>
      <c r="Q1870" s="32">
        <f>M1870/P1870</f>
        <v>171.98169243287225</v>
      </c>
      <c r="R1870" s="37" t="s">
        <v>3911</v>
      </c>
      <c r="S1870" s="42">
        <f>ABS(O2306-O1870)*100</f>
        <v>55.40093549427398</v>
      </c>
      <c r="T1870" t="s">
        <v>32</v>
      </c>
      <c r="V1870" s="7">
        <v>70000</v>
      </c>
      <c r="W1870" t="s">
        <v>33</v>
      </c>
      <c r="X1870" s="17" t="s">
        <v>34</v>
      </c>
      <c r="Z1870" t="s">
        <v>2190</v>
      </c>
      <c r="AA1870">
        <v>401</v>
      </c>
      <c r="AB1870">
        <v>53</v>
      </c>
    </row>
    <row r="1871" spans="1:28" x14ac:dyDescent="0.25">
      <c r="A1871" t="s">
        <v>3956</v>
      </c>
      <c r="B1871" t="s">
        <v>3957</v>
      </c>
      <c r="C1871" s="17">
        <v>44813</v>
      </c>
      <c r="D1871" s="7">
        <v>370900</v>
      </c>
      <c r="E1871" t="s">
        <v>29</v>
      </c>
      <c r="F1871" t="s">
        <v>30</v>
      </c>
      <c r="G1871" s="7">
        <v>370900</v>
      </c>
      <c r="H1871" s="7">
        <v>205490</v>
      </c>
      <c r="I1871" s="12">
        <f>H1871/G1871*100</f>
        <v>55.403073604745209</v>
      </c>
      <c r="J1871" s="12">
        <f t="shared" si="29"/>
        <v>5.7256599331454936</v>
      </c>
      <c r="K1871" s="7">
        <v>410977</v>
      </c>
      <c r="L1871" s="7">
        <v>76269</v>
      </c>
      <c r="M1871" s="7">
        <f>G1871-L1871</f>
        <v>294631</v>
      </c>
      <c r="N1871" s="7">
        <v>218763.40625</v>
      </c>
      <c r="O1871" s="22">
        <f>M1871/N1871</f>
        <v>1.346802031704057</v>
      </c>
      <c r="P1871" s="27">
        <v>2458</v>
      </c>
      <c r="Q1871" s="32">
        <f>M1871/P1871</f>
        <v>119.86615134255493</v>
      </c>
      <c r="R1871" s="37" t="s">
        <v>3911</v>
      </c>
      <c r="S1871" s="42">
        <f>ABS(O2306-O1871)*100</f>
        <v>3.1554758342317468</v>
      </c>
      <c r="T1871" t="s">
        <v>32</v>
      </c>
      <c r="V1871" s="7">
        <v>70000</v>
      </c>
      <c r="W1871" t="s">
        <v>33</v>
      </c>
      <c r="X1871" s="17" t="s">
        <v>34</v>
      </c>
      <c r="Z1871" t="s">
        <v>2190</v>
      </c>
      <c r="AA1871">
        <v>401</v>
      </c>
      <c r="AB1871">
        <v>53</v>
      </c>
    </row>
    <row r="1872" spans="1:28" x14ac:dyDescent="0.25">
      <c r="A1872" t="s">
        <v>3958</v>
      </c>
      <c r="B1872" t="s">
        <v>3959</v>
      </c>
      <c r="C1872" s="17">
        <v>44312</v>
      </c>
      <c r="D1872" s="7">
        <v>375000</v>
      </c>
      <c r="E1872" t="s">
        <v>29</v>
      </c>
      <c r="F1872" t="s">
        <v>30</v>
      </c>
      <c r="G1872" s="7">
        <v>375000</v>
      </c>
      <c r="H1872" s="7">
        <v>177130</v>
      </c>
      <c r="I1872" s="12">
        <f>H1872/G1872*100</f>
        <v>47.234666666666669</v>
      </c>
      <c r="J1872" s="12">
        <f t="shared" si="29"/>
        <v>2.4427470049330466</v>
      </c>
      <c r="K1872" s="7">
        <v>354251</v>
      </c>
      <c r="L1872" s="7">
        <v>75963</v>
      </c>
      <c r="M1872" s="7">
        <f>G1872-L1872</f>
        <v>299037</v>
      </c>
      <c r="N1872" s="7">
        <v>181887.578125</v>
      </c>
      <c r="O1872" s="22">
        <f>M1872/N1872</f>
        <v>1.644075989590067</v>
      </c>
      <c r="P1872" s="27">
        <v>2124</v>
      </c>
      <c r="Q1872" s="32">
        <f>M1872/P1872</f>
        <v>140.78954802259886</v>
      </c>
      <c r="R1872" s="37" t="s">
        <v>3911</v>
      </c>
      <c r="S1872" s="42">
        <f>ABS(O2306-O1872)*100</f>
        <v>26.57191995436925</v>
      </c>
      <c r="T1872" t="s">
        <v>32</v>
      </c>
      <c r="V1872" s="7">
        <v>70000</v>
      </c>
      <c r="W1872" t="s">
        <v>33</v>
      </c>
      <c r="X1872" s="17" t="s">
        <v>34</v>
      </c>
      <c r="Z1872" t="s">
        <v>2190</v>
      </c>
      <c r="AA1872">
        <v>401</v>
      </c>
      <c r="AB1872">
        <v>53</v>
      </c>
    </row>
    <row r="1873" spans="1:28" x14ac:dyDescent="0.25">
      <c r="A1873" t="s">
        <v>3960</v>
      </c>
      <c r="B1873" t="s">
        <v>3961</v>
      </c>
      <c r="C1873" s="17">
        <v>44378</v>
      </c>
      <c r="D1873" s="7">
        <v>440000</v>
      </c>
      <c r="E1873" t="s">
        <v>29</v>
      </c>
      <c r="F1873" t="s">
        <v>30</v>
      </c>
      <c r="G1873" s="7">
        <v>440000</v>
      </c>
      <c r="H1873" s="7">
        <v>200630</v>
      </c>
      <c r="I1873" s="12">
        <f>H1873/G1873*100</f>
        <v>45.597727272727276</v>
      </c>
      <c r="J1873" s="12">
        <f t="shared" si="29"/>
        <v>4.0796863988724397</v>
      </c>
      <c r="K1873" s="7">
        <v>401267</v>
      </c>
      <c r="L1873" s="7">
        <v>79464</v>
      </c>
      <c r="M1873" s="7">
        <f>G1873-L1873</f>
        <v>360536</v>
      </c>
      <c r="N1873" s="7">
        <v>210328.765625</v>
      </c>
      <c r="O1873" s="22">
        <f>M1873/N1873</f>
        <v>1.7141544996408524</v>
      </c>
      <c r="P1873" s="27">
        <v>2481</v>
      </c>
      <c r="Q1873" s="32">
        <f>M1873/P1873</f>
        <v>145.31882305521967</v>
      </c>
      <c r="R1873" s="37" t="s">
        <v>3911</v>
      </c>
      <c r="S1873" s="42">
        <f>ABS(O2306-O1873)*100</f>
        <v>33.579770959447799</v>
      </c>
      <c r="T1873" t="s">
        <v>32</v>
      </c>
      <c r="V1873" s="7">
        <v>70000</v>
      </c>
      <c r="W1873" t="s">
        <v>33</v>
      </c>
      <c r="X1873" s="17" t="s">
        <v>34</v>
      </c>
      <c r="Z1873" t="s">
        <v>2190</v>
      </c>
      <c r="AA1873">
        <v>401</v>
      </c>
      <c r="AB1873">
        <v>53</v>
      </c>
    </row>
    <row r="1874" spans="1:28" x14ac:dyDescent="0.25">
      <c r="A1874" t="s">
        <v>3962</v>
      </c>
      <c r="B1874" t="s">
        <v>3963</v>
      </c>
      <c r="C1874" s="17">
        <v>44391</v>
      </c>
      <c r="D1874" s="7">
        <v>315000</v>
      </c>
      <c r="E1874" t="s">
        <v>29</v>
      </c>
      <c r="F1874" t="s">
        <v>30</v>
      </c>
      <c r="G1874" s="7">
        <v>315000</v>
      </c>
      <c r="H1874" s="7">
        <v>201750</v>
      </c>
      <c r="I1874" s="12">
        <f>H1874/G1874*100</f>
        <v>64.047619047619037</v>
      </c>
      <c r="J1874" s="12">
        <f t="shared" si="29"/>
        <v>14.370205376019321</v>
      </c>
      <c r="K1874" s="7">
        <v>403506</v>
      </c>
      <c r="L1874" s="7">
        <v>72623</v>
      </c>
      <c r="M1874" s="7">
        <f>G1874-L1874</f>
        <v>242377</v>
      </c>
      <c r="N1874" s="7">
        <v>216263.40625</v>
      </c>
      <c r="O1874" s="22">
        <f>M1874/N1874</f>
        <v>1.1207490171490813</v>
      </c>
      <c r="P1874" s="27">
        <v>2902</v>
      </c>
      <c r="Q1874" s="32">
        <f>M1874/P1874</f>
        <v>83.520675396278435</v>
      </c>
      <c r="R1874" s="37" t="s">
        <v>3911</v>
      </c>
      <c r="S1874" s="42">
        <f>ABS(O2306-O1874)*100</f>
        <v>25.760777289729319</v>
      </c>
      <c r="T1874" t="s">
        <v>156</v>
      </c>
      <c r="V1874" s="7">
        <v>70000</v>
      </c>
      <c r="W1874" t="s">
        <v>33</v>
      </c>
      <c r="X1874" s="17" t="s">
        <v>34</v>
      </c>
      <c r="Z1874" t="s">
        <v>2190</v>
      </c>
      <c r="AA1874">
        <v>401</v>
      </c>
      <c r="AB1874">
        <v>53</v>
      </c>
    </row>
    <row r="1875" spans="1:28" x14ac:dyDescent="0.25">
      <c r="A1875" t="s">
        <v>3964</v>
      </c>
      <c r="B1875" t="s">
        <v>3965</v>
      </c>
      <c r="C1875" s="17">
        <v>44519</v>
      </c>
      <c r="D1875" s="7">
        <v>315000</v>
      </c>
      <c r="E1875" t="s">
        <v>29</v>
      </c>
      <c r="F1875" t="s">
        <v>30</v>
      </c>
      <c r="G1875" s="7">
        <v>315000</v>
      </c>
      <c r="H1875" s="7">
        <v>192380</v>
      </c>
      <c r="I1875" s="12">
        <f>H1875/G1875*100</f>
        <v>61.073015873015869</v>
      </c>
      <c r="J1875" s="12">
        <f t="shared" si="29"/>
        <v>11.395602201416153</v>
      </c>
      <c r="K1875" s="7">
        <v>384762</v>
      </c>
      <c r="L1875" s="7">
        <v>74858</v>
      </c>
      <c r="M1875" s="7">
        <f>G1875-L1875</f>
        <v>240142</v>
      </c>
      <c r="N1875" s="7">
        <v>202551.640625</v>
      </c>
      <c r="O1875" s="22">
        <f>M1875/N1875</f>
        <v>1.185584077517269</v>
      </c>
      <c r="P1875" s="27">
        <v>2400</v>
      </c>
      <c r="Q1875" s="32">
        <f>M1875/P1875</f>
        <v>100.05916666666667</v>
      </c>
      <c r="R1875" s="37" t="s">
        <v>3911</v>
      </c>
      <c r="S1875" s="42">
        <f>ABS(O2306-O1875)*100</f>
        <v>19.277271252910545</v>
      </c>
      <c r="T1875" t="s">
        <v>32</v>
      </c>
      <c r="V1875" s="7">
        <v>70000</v>
      </c>
      <c r="W1875" t="s">
        <v>33</v>
      </c>
      <c r="X1875" s="17" t="s">
        <v>34</v>
      </c>
      <c r="Z1875" t="s">
        <v>2190</v>
      </c>
      <c r="AA1875">
        <v>401</v>
      </c>
      <c r="AB1875">
        <v>50</v>
      </c>
    </row>
    <row r="1876" spans="1:28" x14ac:dyDescent="0.25">
      <c r="A1876" t="s">
        <v>3966</v>
      </c>
      <c r="B1876" t="s">
        <v>3967</v>
      </c>
      <c r="C1876" s="17">
        <v>44428</v>
      </c>
      <c r="D1876" s="7">
        <v>500000</v>
      </c>
      <c r="E1876" t="s">
        <v>29</v>
      </c>
      <c r="F1876" t="s">
        <v>30</v>
      </c>
      <c r="G1876" s="7">
        <v>500000</v>
      </c>
      <c r="H1876" s="7">
        <v>276200</v>
      </c>
      <c r="I1876" s="12">
        <f>H1876/G1876*100</f>
        <v>55.24</v>
      </c>
      <c r="J1876" s="12">
        <f t="shared" si="29"/>
        <v>5.5625863284002861</v>
      </c>
      <c r="K1876" s="7">
        <v>552408</v>
      </c>
      <c r="L1876" s="7">
        <v>101008</v>
      </c>
      <c r="M1876" s="7">
        <f>G1876-L1876</f>
        <v>398992</v>
      </c>
      <c r="N1876" s="7">
        <v>295032.6875</v>
      </c>
      <c r="O1876" s="22">
        <f>M1876/N1876</f>
        <v>1.3523654052739496</v>
      </c>
      <c r="P1876" s="27">
        <v>2510</v>
      </c>
      <c r="Q1876" s="32">
        <f>M1876/P1876</f>
        <v>158.9609561752988</v>
      </c>
      <c r="R1876" s="37" t="s">
        <v>3911</v>
      </c>
      <c r="S1876" s="42">
        <f>ABS(O2306-O1876)*100</f>
        <v>2.5991384772424908</v>
      </c>
      <c r="T1876" t="s">
        <v>32</v>
      </c>
      <c r="V1876" s="7">
        <v>75000</v>
      </c>
      <c r="W1876" t="s">
        <v>33</v>
      </c>
      <c r="X1876" s="17" t="s">
        <v>34</v>
      </c>
      <c r="Z1876" t="s">
        <v>2190</v>
      </c>
      <c r="AA1876">
        <v>401</v>
      </c>
      <c r="AB1876">
        <v>63</v>
      </c>
    </row>
    <row r="1877" spans="1:28" x14ac:dyDescent="0.25">
      <c r="A1877" t="s">
        <v>3968</v>
      </c>
      <c r="B1877" t="s">
        <v>3969</v>
      </c>
      <c r="C1877" s="17">
        <v>44307</v>
      </c>
      <c r="D1877" s="7">
        <v>275000</v>
      </c>
      <c r="E1877" t="s">
        <v>29</v>
      </c>
      <c r="F1877" t="s">
        <v>30</v>
      </c>
      <c r="G1877" s="7">
        <v>275000</v>
      </c>
      <c r="H1877" s="7">
        <v>187670</v>
      </c>
      <c r="I1877" s="12">
        <f>H1877/G1877*100</f>
        <v>68.243636363636355</v>
      </c>
      <c r="J1877" s="12">
        <f t="shared" si="29"/>
        <v>18.566222692036639</v>
      </c>
      <c r="K1877" s="7">
        <v>375335</v>
      </c>
      <c r="L1877" s="7">
        <v>80212</v>
      </c>
      <c r="M1877" s="7">
        <f>G1877-L1877</f>
        <v>194788</v>
      </c>
      <c r="N1877" s="7">
        <v>192890.84375</v>
      </c>
      <c r="O1877" s="22">
        <f>M1877/N1877</f>
        <v>1.0098353877929989</v>
      </c>
      <c r="P1877" s="27">
        <v>1472</v>
      </c>
      <c r="Q1877" s="32">
        <f>M1877/P1877</f>
        <v>132.32880434782609</v>
      </c>
      <c r="R1877" s="37" t="s">
        <v>3911</v>
      </c>
      <c r="S1877" s="42">
        <f>ABS(O2306-O1877)*100</f>
        <v>36.852140225337557</v>
      </c>
      <c r="T1877" t="s">
        <v>74</v>
      </c>
      <c r="V1877" s="7">
        <v>70000</v>
      </c>
      <c r="W1877" t="s">
        <v>33</v>
      </c>
      <c r="X1877" s="17" t="s">
        <v>34</v>
      </c>
      <c r="Z1877" t="s">
        <v>2190</v>
      </c>
      <c r="AA1877">
        <v>401</v>
      </c>
      <c r="AB1877">
        <v>60</v>
      </c>
    </row>
    <row r="1878" spans="1:28" x14ac:dyDescent="0.25">
      <c r="A1878" t="s">
        <v>3970</v>
      </c>
      <c r="B1878" t="s">
        <v>3971</v>
      </c>
      <c r="C1878" s="17">
        <v>44699</v>
      </c>
      <c r="D1878" s="7">
        <v>325000</v>
      </c>
      <c r="E1878" t="s">
        <v>29</v>
      </c>
      <c r="F1878" t="s">
        <v>30</v>
      </c>
      <c r="G1878" s="7">
        <v>325000</v>
      </c>
      <c r="H1878" s="7">
        <v>160570</v>
      </c>
      <c r="I1878" s="12">
        <f>H1878/G1878*100</f>
        <v>49.406153846153842</v>
      </c>
      <c r="J1878" s="12">
        <f t="shared" si="29"/>
        <v>0.27125982544587401</v>
      </c>
      <c r="K1878" s="7">
        <v>321130</v>
      </c>
      <c r="L1878" s="7">
        <v>74805</v>
      </c>
      <c r="M1878" s="7">
        <f>G1878-L1878</f>
        <v>250195</v>
      </c>
      <c r="N1878" s="7">
        <v>160996.734375</v>
      </c>
      <c r="O1878" s="22">
        <f>M1878/N1878</f>
        <v>1.5540377323258983</v>
      </c>
      <c r="P1878" s="27">
        <v>1804</v>
      </c>
      <c r="Q1878" s="32">
        <f>M1878/P1878</f>
        <v>138.6890243902439</v>
      </c>
      <c r="R1878" s="37" t="s">
        <v>3911</v>
      </c>
      <c r="S1878" s="42">
        <f>ABS(O2306-O1878)*100</f>
        <v>17.568094227952379</v>
      </c>
      <c r="T1878" t="s">
        <v>168</v>
      </c>
      <c r="V1878" s="7">
        <v>70000</v>
      </c>
      <c r="W1878" t="s">
        <v>33</v>
      </c>
      <c r="X1878" s="17" t="s">
        <v>34</v>
      </c>
      <c r="Z1878" t="s">
        <v>2190</v>
      </c>
      <c r="AA1878">
        <v>401</v>
      </c>
      <c r="AB1878">
        <v>60</v>
      </c>
    </row>
    <row r="1879" spans="1:28" x14ac:dyDescent="0.25">
      <c r="A1879" t="s">
        <v>3972</v>
      </c>
      <c r="B1879" t="s">
        <v>3973</v>
      </c>
      <c r="C1879" s="17">
        <v>44501</v>
      </c>
      <c r="D1879" s="7">
        <v>620000</v>
      </c>
      <c r="E1879" t="s">
        <v>29</v>
      </c>
      <c r="F1879" t="s">
        <v>30</v>
      </c>
      <c r="G1879" s="7">
        <v>620000</v>
      </c>
      <c r="H1879" s="7">
        <v>303450</v>
      </c>
      <c r="I1879" s="12">
        <f>H1879/G1879*100</f>
        <v>48.943548387096776</v>
      </c>
      <c r="J1879" s="12">
        <f t="shared" si="29"/>
        <v>0.73386528450294009</v>
      </c>
      <c r="K1879" s="7">
        <v>606906</v>
      </c>
      <c r="L1879" s="7">
        <v>114781</v>
      </c>
      <c r="M1879" s="7">
        <f>G1879-L1879</f>
        <v>505219</v>
      </c>
      <c r="N1879" s="7">
        <v>529166.6875</v>
      </c>
      <c r="O1879" s="22">
        <f>M1879/N1879</f>
        <v>0.95474452934076659</v>
      </c>
      <c r="P1879" s="27">
        <v>4120</v>
      </c>
      <c r="Q1879" s="32">
        <f>M1879/P1879</f>
        <v>122.62597087378641</v>
      </c>
      <c r="R1879" s="37" t="s">
        <v>3974</v>
      </c>
      <c r="S1879" s="42">
        <f>ABS(O2306-O1879)*100</f>
        <v>42.361226070560789</v>
      </c>
      <c r="T1879" t="s">
        <v>32</v>
      </c>
      <c r="V1879" s="7">
        <v>105000</v>
      </c>
      <c r="W1879" t="s">
        <v>33</v>
      </c>
      <c r="X1879" s="17" t="s">
        <v>34</v>
      </c>
      <c r="Z1879" t="s">
        <v>3747</v>
      </c>
      <c r="AA1879">
        <v>401</v>
      </c>
      <c r="AB1879">
        <v>66</v>
      </c>
    </row>
    <row r="1880" spans="1:28" x14ac:dyDescent="0.25">
      <c r="A1880" t="s">
        <v>3975</v>
      </c>
      <c r="B1880" t="s">
        <v>3976</v>
      </c>
      <c r="C1880" s="17">
        <v>44900</v>
      </c>
      <c r="D1880" s="7">
        <v>430000</v>
      </c>
      <c r="E1880" t="s">
        <v>29</v>
      </c>
      <c r="F1880" t="s">
        <v>30</v>
      </c>
      <c r="G1880" s="7">
        <v>430000</v>
      </c>
      <c r="H1880" s="7">
        <v>235140</v>
      </c>
      <c r="I1880" s="12">
        <f>H1880/G1880*100</f>
        <v>54.68372093023256</v>
      </c>
      <c r="J1880" s="12">
        <f t="shared" si="29"/>
        <v>5.0063072586328445</v>
      </c>
      <c r="K1880" s="7">
        <v>470274</v>
      </c>
      <c r="L1880" s="7">
        <v>99556</v>
      </c>
      <c r="M1880" s="7">
        <f>G1880-L1880</f>
        <v>330444</v>
      </c>
      <c r="N1880" s="7">
        <v>398621.5</v>
      </c>
      <c r="O1880" s="22">
        <f>M1880/N1880</f>
        <v>0.82896682692729817</v>
      </c>
      <c r="P1880" s="27">
        <v>2927</v>
      </c>
      <c r="Q1880" s="32">
        <f>M1880/P1880</f>
        <v>112.89511445165698</v>
      </c>
      <c r="R1880" s="37" t="s">
        <v>3974</v>
      </c>
      <c r="S1880" s="42">
        <f>ABS(O2306-O1880)*100</f>
        <v>54.93899631190763</v>
      </c>
      <c r="T1880" t="s">
        <v>32</v>
      </c>
      <c r="V1880" s="7">
        <v>90000</v>
      </c>
      <c r="W1880" t="s">
        <v>33</v>
      </c>
      <c r="X1880" s="17" t="s">
        <v>34</v>
      </c>
      <c r="Z1880" t="s">
        <v>3747</v>
      </c>
      <c r="AA1880">
        <v>401</v>
      </c>
      <c r="AB1880">
        <v>66</v>
      </c>
    </row>
    <row r="1881" spans="1:28" x14ac:dyDescent="0.25">
      <c r="A1881" t="s">
        <v>3977</v>
      </c>
      <c r="B1881" t="s">
        <v>3978</v>
      </c>
      <c r="C1881" s="17">
        <v>44791</v>
      </c>
      <c r="D1881" s="7">
        <v>382000</v>
      </c>
      <c r="E1881" t="s">
        <v>29</v>
      </c>
      <c r="F1881" t="s">
        <v>30</v>
      </c>
      <c r="G1881" s="7">
        <v>382000</v>
      </c>
      <c r="H1881" s="7">
        <v>204940</v>
      </c>
      <c r="I1881" s="12">
        <f>H1881/G1881*100</f>
        <v>53.64921465968586</v>
      </c>
      <c r="J1881" s="12">
        <f t="shared" si="29"/>
        <v>3.9718009880861445</v>
      </c>
      <c r="K1881" s="7">
        <v>409877</v>
      </c>
      <c r="L1881" s="7">
        <v>99781</v>
      </c>
      <c r="M1881" s="7">
        <f>G1881-L1881</f>
        <v>282219</v>
      </c>
      <c r="N1881" s="7">
        <v>333436.5625</v>
      </c>
      <c r="O1881" s="22">
        <f>M1881/N1881</f>
        <v>0.84639488208495428</v>
      </c>
      <c r="P1881" s="27">
        <v>2104</v>
      </c>
      <c r="Q1881" s="32">
        <f>M1881/P1881</f>
        <v>134.13450570342206</v>
      </c>
      <c r="R1881" s="37" t="s">
        <v>3974</v>
      </c>
      <c r="S1881" s="42">
        <f>ABS(O2306-O1881)*100</f>
        <v>53.19619079614202</v>
      </c>
      <c r="T1881" t="s">
        <v>74</v>
      </c>
      <c r="V1881" s="7">
        <v>90000</v>
      </c>
      <c r="W1881" t="s">
        <v>33</v>
      </c>
      <c r="X1881" s="17" t="s">
        <v>34</v>
      </c>
      <c r="Z1881" t="s">
        <v>3747</v>
      </c>
      <c r="AA1881">
        <v>401</v>
      </c>
      <c r="AB1881">
        <v>66</v>
      </c>
    </row>
    <row r="1882" spans="1:28" x14ac:dyDescent="0.25">
      <c r="A1882" t="s">
        <v>3979</v>
      </c>
      <c r="B1882" t="s">
        <v>3980</v>
      </c>
      <c r="C1882" s="17">
        <v>44771</v>
      </c>
      <c r="D1882" s="7">
        <v>540000</v>
      </c>
      <c r="E1882" t="s">
        <v>29</v>
      </c>
      <c r="F1882" t="s">
        <v>30</v>
      </c>
      <c r="G1882" s="7">
        <v>540000</v>
      </c>
      <c r="H1882" s="7">
        <v>258820</v>
      </c>
      <c r="I1882" s="12">
        <f>H1882/G1882*100</f>
        <v>47.92962962962963</v>
      </c>
      <c r="J1882" s="12">
        <f t="shared" si="29"/>
        <v>1.7477840419700854</v>
      </c>
      <c r="K1882" s="7">
        <v>517631</v>
      </c>
      <c r="L1882" s="7">
        <v>113099</v>
      </c>
      <c r="M1882" s="7">
        <f>G1882-L1882</f>
        <v>426901</v>
      </c>
      <c r="N1882" s="7">
        <v>434980.65625</v>
      </c>
      <c r="O1882" s="22">
        <f>M1882/N1882</f>
        <v>0.98142525159703586</v>
      </c>
      <c r="P1882" s="27">
        <v>2800</v>
      </c>
      <c r="Q1882" s="32">
        <f>M1882/P1882</f>
        <v>152.46464285714285</v>
      </c>
      <c r="R1882" s="37" t="s">
        <v>3974</v>
      </c>
      <c r="S1882" s="42">
        <f>ABS(O2306-O1882)*100</f>
        <v>39.69315384493386</v>
      </c>
      <c r="T1882" t="s">
        <v>32</v>
      </c>
      <c r="V1882" s="7">
        <v>95000</v>
      </c>
      <c r="W1882" t="s">
        <v>33</v>
      </c>
      <c r="X1882" s="17" t="s">
        <v>34</v>
      </c>
      <c r="Z1882" t="s">
        <v>3747</v>
      </c>
      <c r="AA1882">
        <v>401</v>
      </c>
      <c r="AB1882">
        <v>70</v>
      </c>
    </row>
    <row r="1883" spans="1:28" x14ac:dyDescent="0.25">
      <c r="A1883" t="s">
        <v>3981</v>
      </c>
      <c r="B1883" t="s">
        <v>3982</v>
      </c>
      <c r="C1883" s="17">
        <v>44757</v>
      </c>
      <c r="D1883" s="7">
        <v>380000</v>
      </c>
      <c r="E1883" t="s">
        <v>29</v>
      </c>
      <c r="F1883" t="s">
        <v>30</v>
      </c>
      <c r="G1883" s="7">
        <v>380000</v>
      </c>
      <c r="H1883" s="7">
        <v>171990</v>
      </c>
      <c r="I1883" s="12">
        <f>H1883/G1883*100</f>
        <v>45.260526315789477</v>
      </c>
      <c r="J1883" s="12">
        <f t="shared" si="29"/>
        <v>4.4168873558102391</v>
      </c>
      <c r="K1883" s="7">
        <v>343982</v>
      </c>
      <c r="L1883" s="7">
        <v>86006</v>
      </c>
      <c r="M1883" s="7">
        <f>G1883-L1883</f>
        <v>293994</v>
      </c>
      <c r="N1883" s="7">
        <v>192519.40625</v>
      </c>
      <c r="O1883" s="22">
        <f>M1883/N1883</f>
        <v>1.5270876101613782</v>
      </c>
      <c r="P1883" s="27">
        <v>1747</v>
      </c>
      <c r="Q1883" s="32">
        <f>M1883/P1883</f>
        <v>168.28506010303377</v>
      </c>
      <c r="R1883" s="37" t="s">
        <v>3983</v>
      </c>
      <c r="S1883" s="42">
        <f>ABS(O2306-O1883)*100</f>
        <v>14.873082011500372</v>
      </c>
      <c r="T1883" t="s">
        <v>74</v>
      </c>
      <c r="V1883" s="7">
        <v>80000</v>
      </c>
      <c r="W1883" t="s">
        <v>33</v>
      </c>
      <c r="X1883" s="17" t="s">
        <v>34</v>
      </c>
      <c r="Z1883" t="s">
        <v>2190</v>
      </c>
      <c r="AA1883">
        <v>401</v>
      </c>
      <c r="AB1883">
        <v>58</v>
      </c>
    </row>
    <row r="1884" spans="1:28" x14ac:dyDescent="0.25">
      <c r="A1884" t="s">
        <v>3984</v>
      </c>
      <c r="B1884" t="s">
        <v>3985</v>
      </c>
      <c r="C1884" s="17">
        <v>44498</v>
      </c>
      <c r="D1884" s="7">
        <v>475000</v>
      </c>
      <c r="E1884" t="s">
        <v>29</v>
      </c>
      <c r="F1884" t="s">
        <v>30</v>
      </c>
      <c r="G1884" s="7">
        <v>475000</v>
      </c>
      <c r="H1884" s="7">
        <v>239130</v>
      </c>
      <c r="I1884" s="12">
        <f>H1884/G1884*100</f>
        <v>50.343157894736848</v>
      </c>
      <c r="J1884" s="12">
        <f t="shared" si="29"/>
        <v>0.665744223137132</v>
      </c>
      <c r="K1884" s="7">
        <v>478251</v>
      </c>
      <c r="L1884" s="7">
        <v>98465</v>
      </c>
      <c r="M1884" s="7">
        <f>G1884-L1884</f>
        <v>376535</v>
      </c>
      <c r="N1884" s="7">
        <v>408372.03125</v>
      </c>
      <c r="O1884" s="22">
        <f>M1884/N1884</f>
        <v>0.92203914858579095</v>
      </c>
      <c r="P1884" s="27">
        <v>2984</v>
      </c>
      <c r="Q1884" s="32">
        <f>M1884/P1884</f>
        <v>126.18465147453082</v>
      </c>
      <c r="R1884" s="37" t="s">
        <v>3974</v>
      </c>
      <c r="S1884" s="42">
        <f>ABS(O2306-O1884)*100</f>
        <v>45.631764146058352</v>
      </c>
      <c r="T1884" t="s">
        <v>32</v>
      </c>
      <c r="V1884" s="7">
        <v>90000</v>
      </c>
      <c r="W1884" t="s">
        <v>33</v>
      </c>
      <c r="X1884" s="17" t="s">
        <v>34</v>
      </c>
      <c r="Z1884" t="s">
        <v>3747</v>
      </c>
      <c r="AA1884">
        <v>401</v>
      </c>
      <c r="AB1884">
        <v>67</v>
      </c>
    </row>
    <row r="1885" spans="1:28" x14ac:dyDescent="0.25">
      <c r="A1885" t="s">
        <v>3986</v>
      </c>
      <c r="B1885" t="s">
        <v>3987</v>
      </c>
      <c r="C1885" s="17">
        <v>44722</v>
      </c>
      <c r="D1885" s="7">
        <v>450000</v>
      </c>
      <c r="E1885" t="s">
        <v>29</v>
      </c>
      <c r="F1885" t="s">
        <v>30</v>
      </c>
      <c r="G1885" s="7">
        <v>450000</v>
      </c>
      <c r="H1885" s="7">
        <v>198420</v>
      </c>
      <c r="I1885" s="12">
        <f>H1885/G1885*100</f>
        <v>44.093333333333334</v>
      </c>
      <c r="J1885" s="12">
        <f t="shared" si="29"/>
        <v>5.5840803382663822</v>
      </c>
      <c r="K1885" s="7">
        <v>396847</v>
      </c>
      <c r="L1885" s="7">
        <v>90212</v>
      </c>
      <c r="M1885" s="7">
        <f>G1885-L1885</f>
        <v>359788</v>
      </c>
      <c r="N1885" s="7">
        <v>228832.09375</v>
      </c>
      <c r="O1885" s="22">
        <f>M1885/N1885</f>
        <v>1.5722794565392995</v>
      </c>
      <c r="P1885" s="27">
        <v>2185</v>
      </c>
      <c r="Q1885" s="32">
        <f>M1885/P1885</f>
        <v>164.66270022883296</v>
      </c>
      <c r="R1885" s="37" t="s">
        <v>3983</v>
      </c>
      <c r="S1885" s="42">
        <f>ABS(O2306-O1885)*100</f>
        <v>19.392266649292502</v>
      </c>
      <c r="T1885" t="s">
        <v>74</v>
      </c>
      <c r="V1885" s="7">
        <v>80000</v>
      </c>
      <c r="W1885" t="s">
        <v>33</v>
      </c>
      <c r="X1885" s="17" t="s">
        <v>34</v>
      </c>
      <c r="Z1885" t="s">
        <v>2190</v>
      </c>
      <c r="AA1885">
        <v>401</v>
      </c>
      <c r="AB1885">
        <v>58</v>
      </c>
    </row>
    <row r="1886" spans="1:28" x14ac:dyDescent="0.25">
      <c r="A1886" t="s">
        <v>3988</v>
      </c>
      <c r="B1886" t="s">
        <v>3989</v>
      </c>
      <c r="C1886" s="17">
        <v>44771</v>
      </c>
      <c r="D1886" s="7">
        <v>475000</v>
      </c>
      <c r="E1886" t="s">
        <v>29</v>
      </c>
      <c r="F1886" t="s">
        <v>30</v>
      </c>
      <c r="G1886" s="7">
        <v>475000</v>
      </c>
      <c r="H1886" s="7">
        <v>232320</v>
      </c>
      <c r="I1886" s="12">
        <f>H1886/G1886*100</f>
        <v>48.909473684210525</v>
      </c>
      <c r="J1886" s="12">
        <f t="shared" si="29"/>
        <v>0.767939987389191</v>
      </c>
      <c r="K1886" s="7">
        <v>464649</v>
      </c>
      <c r="L1886" s="7">
        <v>100681</v>
      </c>
      <c r="M1886" s="7">
        <f>G1886-L1886</f>
        <v>374319</v>
      </c>
      <c r="N1886" s="7">
        <v>391363.4375</v>
      </c>
      <c r="O1886" s="22">
        <f>M1886/N1886</f>
        <v>0.95644856962398284</v>
      </c>
      <c r="P1886" s="27">
        <v>2706</v>
      </c>
      <c r="Q1886" s="32">
        <f>M1886/P1886</f>
        <v>138.32926829268294</v>
      </c>
      <c r="R1886" s="37" t="s">
        <v>3974</v>
      </c>
      <c r="S1886" s="42">
        <f>ABS(O2306-O1886)*100</f>
        <v>42.190822042239162</v>
      </c>
      <c r="T1886" t="s">
        <v>32</v>
      </c>
      <c r="V1886" s="7">
        <v>90000</v>
      </c>
      <c r="W1886" t="s">
        <v>33</v>
      </c>
      <c r="X1886" s="17" t="s">
        <v>34</v>
      </c>
      <c r="Z1886" t="s">
        <v>3747</v>
      </c>
      <c r="AA1886">
        <v>401</v>
      </c>
      <c r="AB1886">
        <v>66</v>
      </c>
    </row>
    <row r="1887" spans="1:28" x14ac:dyDescent="0.25">
      <c r="A1887" t="s">
        <v>3990</v>
      </c>
      <c r="B1887" t="s">
        <v>3991</v>
      </c>
      <c r="C1887" s="17">
        <v>44617</v>
      </c>
      <c r="D1887" s="7">
        <v>495000</v>
      </c>
      <c r="E1887" t="s">
        <v>29</v>
      </c>
      <c r="F1887" t="s">
        <v>30</v>
      </c>
      <c r="G1887" s="7">
        <v>495000</v>
      </c>
      <c r="H1887" s="7">
        <v>230610</v>
      </c>
      <c r="I1887" s="12">
        <f>H1887/G1887*100</f>
        <v>46.587878787878786</v>
      </c>
      <c r="J1887" s="12">
        <f t="shared" si="29"/>
        <v>3.0895348837209298</v>
      </c>
      <c r="K1887" s="7">
        <v>461220</v>
      </c>
      <c r="L1887" s="7">
        <v>100245</v>
      </c>
      <c r="M1887" s="7">
        <f>G1887-L1887</f>
        <v>394755</v>
      </c>
      <c r="N1887" s="7">
        <v>388145.15625</v>
      </c>
      <c r="O1887" s="22">
        <f>M1887/N1887</f>
        <v>1.0170293088643947</v>
      </c>
      <c r="P1887" s="27">
        <v>2623</v>
      </c>
      <c r="Q1887" s="32">
        <f>M1887/P1887</f>
        <v>150.49752192146397</v>
      </c>
      <c r="R1887" s="37" t="s">
        <v>3974</v>
      </c>
      <c r="S1887" s="42">
        <f>ABS(O2306-O1887)*100</f>
        <v>36.132748118197981</v>
      </c>
      <c r="T1887" t="s">
        <v>32</v>
      </c>
      <c r="V1887" s="7">
        <v>90000</v>
      </c>
      <c r="W1887" t="s">
        <v>33</v>
      </c>
      <c r="X1887" s="17" t="s">
        <v>34</v>
      </c>
      <c r="Z1887" t="s">
        <v>3747</v>
      </c>
      <c r="AA1887">
        <v>401</v>
      </c>
      <c r="AB1887">
        <v>71</v>
      </c>
    </row>
    <row r="1888" spans="1:28" x14ac:dyDescent="0.25">
      <c r="A1888" t="s">
        <v>3992</v>
      </c>
      <c r="B1888" t="s">
        <v>3993</v>
      </c>
      <c r="C1888" s="17">
        <v>44517</v>
      </c>
      <c r="D1888" s="7">
        <v>431000</v>
      </c>
      <c r="E1888" t="s">
        <v>29</v>
      </c>
      <c r="F1888" t="s">
        <v>30</v>
      </c>
      <c r="G1888" s="7">
        <v>431000</v>
      </c>
      <c r="H1888" s="7">
        <v>239970</v>
      </c>
      <c r="I1888" s="12">
        <f>H1888/G1888*100</f>
        <v>55.677494199535957</v>
      </c>
      <c r="J1888" s="12">
        <f t="shared" si="29"/>
        <v>6.000080527936241</v>
      </c>
      <c r="K1888" s="7">
        <v>479940</v>
      </c>
      <c r="L1888" s="7">
        <v>99781</v>
      </c>
      <c r="M1888" s="7">
        <f>G1888-L1888</f>
        <v>331219</v>
      </c>
      <c r="N1888" s="7">
        <v>408773.125</v>
      </c>
      <c r="O1888" s="22">
        <f>M1888/N1888</f>
        <v>0.81027587124275846</v>
      </c>
      <c r="P1888" s="27">
        <v>3092</v>
      </c>
      <c r="Q1888" s="32">
        <f>M1888/P1888</f>
        <v>107.12128072445019</v>
      </c>
      <c r="R1888" s="37" t="s">
        <v>3974</v>
      </c>
      <c r="S1888" s="42">
        <f>ABS(O2306-O1888)*100</f>
        <v>56.808091880361602</v>
      </c>
      <c r="T1888" t="s">
        <v>32</v>
      </c>
      <c r="V1888" s="7">
        <v>90000</v>
      </c>
      <c r="W1888" t="s">
        <v>33</v>
      </c>
      <c r="X1888" s="17" t="s">
        <v>34</v>
      </c>
      <c r="Z1888" t="s">
        <v>3747</v>
      </c>
      <c r="AA1888">
        <v>401</v>
      </c>
      <c r="AB1888">
        <v>66</v>
      </c>
    </row>
    <row r="1889" spans="1:28" x14ac:dyDescent="0.25">
      <c r="A1889" t="s">
        <v>3994</v>
      </c>
      <c r="B1889" t="s">
        <v>3995</v>
      </c>
      <c r="C1889" s="17">
        <v>44349</v>
      </c>
      <c r="D1889" s="7">
        <v>501250</v>
      </c>
      <c r="E1889" t="s">
        <v>29</v>
      </c>
      <c r="F1889" t="s">
        <v>30</v>
      </c>
      <c r="G1889" s="7">
        <v>501250</v>
      </c>
      <c r="H1889" s="7">
        <v>223620</v>
      </c>
      <c r="I1889" s="12">
        <f>H1889/G1889*100</f>
        <v>44.612468827930172</v>
      </c>
      <c r="J1889" s="12">
        <f t="shared" si="29"/>
        <v>5.0649448436695437</v>
      </c>
      <c r="K1889" s="7">
        <v>447249</v>
      </c>
      <c r="L1889" s="7">
        <v>99886</v>
      </c>
      <c r="M1889" s="7">
        <f>G1889-L1889</f>
        <v>401364</v>
      </c>
      <c r="N1889" s="7">
        <v>373508.59375</v>
      </c>
      <c r="O1889" s="22">
        <f>M1889/N1889</f>
        <v>1.0745776850013911</v>
      </c>
      <c r="P1889" s="27">
        <v>2565</v>
      </c>
      <c r="Q1889" s="32">
        <f>M1889/P1889</f>
        <v>156.47719298245613</v>
      </c>
      <c r="R1889" s="37" t="s">
        <v>3974</v>
      </c>
      <c r="S1889" s="42">
        <f>ABS(O2306-O1889)*100</f>
        <v>30.377910504498338</v>
      </c>
      <c r="T1889" t="s">
        <v>32</v>
      </c>
      <c r="V1889" s="7">
        <v>90000</v>
      </c>
      <c r="W1889" t="s">
        <v>33</v>
      </c>
      <c r="X1889" s="17" t="s">
        <v>34</v>
      </c>
      <c r="Z1889" t="s">
        <v>3747</v>
      </c>
      <c r="AA1889">
        <v>401</v>
      </c>
      <c r="AB1889">
        <v>67</v>
      </c>
    </row>
    <row r="1890" spans="1:28" x14ac:dyDescent="0.25">
      <c r="A1890" t="s">
        <v>3996</v>
      </c>
      <c r="B1890" t="s">
        <v>3997</v>
      </c>
      <c r="C1890" s="17">
        <v>44483</v>
      </c>
      <c r="D1890" s="7">
        <v>445000</v>
      </c>
      <c r="E1890" t="s">
        <v>29</v>
      </c>
      <c r="F1890" t="s">
        <v>30</v>
      </c>
      <c r="G1890" s="7">
        <v>445000</v>
      </c>
      <c r="H1890" s="7">
        <v>243430</v>
      </c>
      <c r="I1890" s="12">
        <f>H1890/G1890*100</f>
        <v>54.703370786516857</v>
      </c>
      <c r="J1890" s="12">
        <f t="shared" si="29"/>
        <v>5.0259571149171407</v>
      </c>
      <c r="K1890" s="7">
        <v>486858</v>
      </c>
      <c r="L1890" s="7">
        <v>104781</v>
      </c>
      <c r="M1890" s="7">
        <f>G1890-L1890</f>
        <v>340219</v>
      </c>
      <c r="N1890" s="7">
        <v>410835.46875</v>
      </c>
      <c r="O1890" s="22">
        <f>M1890/N1890</f>
        <v>0.82811496542677709</v>
      </c>
      <c r="P1890" s="27">
        <v>2938</v>
      </c>
      <c r="Q1890" s="32">
        <f>M1890/P1890</f>
        <v>115.79952348536419</v>
      </c>
      <c r="R1890" s="37" t="s">
        <v>3974</v>
      </c>
      <c r="S1890" s="42">
        <f>ABS(O2306-O1890)*100</f>
        <v>55.024182461959739</v>
      </c>
      <c r="T1890" t="s">
        <v>32</v>
      </c>
      <c r="V1890" s="7">
        <v>95000</v>
      </c>
      <c r="W1890" t="s">
        <v>33</v>
      </c>
      <c r="X1890" s="17" t="s">
        <v>34</v>
      </c>
      <c r="Z1890" t="s">
        <v>3747</v>
      </c>
      <c r="AA1890">
        <v>401</v>
      </c>
      <c r="AB1890">
        <v>67</v>
      </c>
    </row>
    <row r="1891" spans="1:28" x14ac:dyDescent="0.25">
      <c r="A1891" t="s">
        <v>3998</v>
      </c>
      <c r="B1891" t="s">
        <v>3999</v>
      </c>
      <c r="C1891" s="17">
        <v>44918</v>
      </c>
      <c r="D1891" s="7">
        <v>545000</v>
      </c>
      <c r="E1891" t="s">
        <v>29</v>
      </c>
      <c r="F1891" t="s">
        <v>30</v>
      </c>
      <c r="G1891" s="7">
        <v>545000</v>
      </c>
      <c r="H1891" s="7">
        <v>265570</v>
      </c>
      <c r="I1891" s="12">
        <f>H1891/G1891*100</f>
        <v>48.728440366972478</v>
      </c>
      <c r="J1891" s="12">
        <f t="shared" si="29"/>
        <v>0.94897330462723772</v>
      </c>
      <c r="K1891" s="7">
        <v>531140</v>
      </c>
      <c r="L1891" s="7">
        <v>109119</v>
      </c>
      <c r="M1891" s="7">
        <f>G1891-L1891</f>
        <v>435881</v>
      </c>
      <c r="N1891" s="7">
        <v>453786.03125</v>
      </c>
      <c r="O1891" s="22">
        <f>M1891/N1891</f>
        <v>0.96054300922247704</v>
      </c>
      <c r="P1891" s="27">
        <v>3451</v>
      </c>
      <c r="Q1891" s="32">
        <f>M1891/P1891</f>
        <v>126.30570849029267</v>
      </c>
      <c r="R1891" s="37" t="s">
        <v>3974</v>
      </c>
      <c r="S1891" s="42">
        <f>ABS(O2306-O1891)*100</f>
        <v>41.781378082389743</v>
      </c>
      <c r="T1891" t="s">
        <v>32</v>
      </c>
      <c r="V1891" s="7">
        <v>90000</v>
      </c>
      <c r="W1891" t="s">
        <v>33</v>
      </c>
      <c r="X1891" s="17" t="s">
        <v>34</v>
      </c>
      <c r="Z1891" t="s">
        <v>3747</v>
      </c>
      <c r="AA1891">
        <v>401</v>
      </c>
      <c r="AB1891">
        <v>68</v>
      </c>
    </row>
    <row r="1892" spans="1:28" x14ac:dyDescent="0.25">
      <c r="A1892" t="s">
        <v>4000</v>
      </c>
      <c r="B1892" t="s">
        <v>4001</v>
      </c>
      <c r="C1892" s="17">
        <v>44298</v>
      </c>
      <c r="D1892" s="7">
        <v>398000</v>
      </c>
      <c r="E1892" t="s">
        <v>29</v>
      </c>
      <c r="F1892" t="s">
        <v>30</v>
      </c>
      <c r="G1892" s="7">
        <v>398000</v>
      </c>
      <c r="H1892" s="7">
        <v>236140</v>
      </c>
      <c r="I1892" s="12">
        <f>H1892/G1892*100</f>
        <v>59.331658291457288</v>
      </c>
      <c r="J1892" s="12">
        <f t="shared" si="29"/>
        <v>9.6542446198575718</v>
      </c>
      <c r="K1892" s="7">
        <v>472276</v>
      </c>
      <c r="L1892" s="7">
        <v>109475</v>
      </c>
      <c r="M1892" s="7">
        <f>G1892-L1892</f>
        <v>288525</v>
      </c>
      <c r="N1892" s="7">
        <v>390108.59375</v>
      </c>
      <c r="O1892" s="22">
        <f>M1892/N1892</f>
        <v>0.73960175351815105</v>
      </c>
      <c r="P1892" s="27">
        <v>2426</v>
      </c>
      <c r="Q1892" s="32">
        <f>M1892/P1892</f>
        <v>118.93033800494642</v>
      </c>
      <c r="R1892" s="37" t="s">
        <v>3974</v>
      </c>
      <c r="S1892" s="42">
        <f>ABS(O2306-O1892)*100</f>
        <v>63.875503652822339</v>
      </c>
      <c r="T1892" t="s">
        <v>496</v>
      </c>
      <c r="V1892" s="7">
        <v>90000</v>
      </c>
      <c r="W1892" t="s">
        <v>33</v>
      </c>
      <c r="X1892" s="17" t="s">
        <v>34</v>
      </c>
      <c r="Z1892" t="s">
        <v>3747</v>
      </c>
      <c r="AA1892">
        <v>401</v>
      </c>
      <c r="AB1892">
        <v>71</v>
      </c>
    </row>
    <row r="1893" spans="1:28" x14ac:dyDescent="0.25">
      <c r="A1893" t="s">
        <v>4002</v>
      </c>
      <c r="B1893" t="s">
        <v>4003</v>
      </c>
      <c r="C1893" s="17">
        <v>44433</v>
      </c>
      <c r="D1893" s="7">
        <v>440000</v>
      </c>
      <c r="E1893" t="s">
        <v>29</v>
      </c>
      <c r="F1893" t="s">
        <v>30</v>
      </c>
      <c r="G1893" s="7">
        <v>440000</v>
      </c>
      <c r="H1893" s="7">
        <v>207260</v>
      </c>
      <c r="I1893" s="12">
        <f>H1893/G1893*100</f>
        <v>47.104545454545452</v>
      </c>
      <c r="J1893" s="12">
        <f t="shared" si="29"/>
        <v>2.5728682170542641</v>
      </c>
      <c r="K1893" s="7">
        <v>414515</v>
      </c>
      <c r="L1893" s="7">
        <v>97072</v>
      </c>
      <c r="M1893" s="7">
        <f>G1893-L1893</f>
        <v>342928</v>
      </c>
      <c r="N1893" s="7">
        <v>341336.5625</v>
      </c>
      <c r="O1893" s="22">
        <f>M1893/N1893</f>
        <v>1.0046623704426625</v>
      </c>
      <c r="P1893" s="27">
        <v>2286</v>
      </c>
      <c r="Q1893" s="32">
        <f>M1893/P1893</f>
        <v>150.01224846894138</v>
      </c>
      <c r="R1893" s="37" t="s">
        <v>3974</v>
      </c>
      <c r="S1893" s="42">
        <f>ABS(O2306-O1893)*100</f>
        <v>37.369441960371198</v>
      </c>
      <c r="T1893" t="s">
        <v>32</v>
      </c>
      <c r="V1893" s="7">
        <v>90000</v>
      </c>
      <c r="W1893" t="s">
        <v>33</v>
      </c>
      <c r="X1893" s="17" t="s">
        <v>34</v>
      </c>
      <c r="Z1893" t="s">
        <v>3747</v>
      </c>
      <c r="AA1893">
        <v>401</v>
      </c>
      <c r="AB1893">
        <v>70</v>
      </c>
    </row>
    <row r="1894" spans="1:28" x14ac:dyDescent="0.25">
      <c r="A1894" t="s">
        <v>4004</v>
      </c>
      <c r="B1894" t="s">
        <v>4005</v>
      </c>
      <c r="C1894" s="17">
        <v>44725</v>
      </c>
      <c r="D1894" s="7">
        <v>545000</v>
      </c>
      <c r="E1894" t="s">
        <v>29</v>
      </c>
      <c r="F1894" t="s">
        <v>30</v>
      </c>
      <c r="G1894" s="7">
        <v>545000</v>
      </c>
      <c r="H1894" s="7">
        <v>228210</v>
      </c>
      <c r="I1894" s="12">
        <f>H1894/G1894*100</f>
        <v>41.873394495412846</v>
      </c>
      <c r="J1894" s="12">
        <f t="shared" si="29"/>
        <v>7.8040191761868698</v>
      </c>
      <c r="K1894" s="7">
        <v>456419</v>
      </c>
      <c r="L1894" s="7">
        <v>101300</v>
      </c>
      <c r="M1894" s="7">
        <f>G1894-L1894</f>
        <v>443700</v>
      </c>
      <c r="N1894" s="7">
        <v>381848.375</v>
      </c>
      <c r="O1894" s="22">
        <f>M1894/N1894</f>
        <v>1.1619795422725054</v>
      </c>
      <c r="P1894" s="27">
        <v>2427</v>
      </c>
      <c r="Q1894" s="32">
        <f>M1894/P1894</f>
        <v>182.81829419035847</v>
      </c>
      <c r="R1894" s="37" t="s">
        <v>3974</v>
      </c>
      <c r="S1894" s="42">
        <f>ABS(O2306-O1894)*100</f>
        <v>21.6377247773869</v>
      </c>
      <c r="T1894" t="s">
        <v>496</v>
      </c>
      <c r="V1894" s="7">
        <v>90000</v>
      </c>
      <c r="W1894" t="s">
        <v>33</v>
      </c>
      <c r="X1894" s="17" t="s">
        <v>34</v>
      </c>
      <c r="Z1894" t="s">
        <v>3747</v>
      </c>
      <c r="AA1894">
        <v>401</v>
      </c>
      <c r="AB1894">
        <v>70</v>
      </c>
    </row>
    <row r="1895" spans="1:28" x14ac:dyDescent="0.25">
      <c r="A1895" t="s">
        <v>4006</v>
      </c>
      <c r="B1895" t="s">
        <v>4007</v>
      </c>
      <c r="C1895" s="17">
        <v>44818</v>
      </c>
      <c r="D1895" s="7">
        <v>563000</v>
      </c>
      <c r="E1895" t="s">
        <v>29</v>
      </c>
      <c r="F1895" t="s">
        <v>30</v>
      </c>
      <c r="G1895" s="7">
        <v>563000</v>
      </c>
      <c r="H1895" s="7">
        <v>230870</v>
      </c>
      <c r="I1895" s="12">
        <f>H1895/G1895*100</f>
        <v>41.007104795737121</v>
      </c>
      <c r="J1895" s="12">
        <f t="shared" si="29"/>
        <v>8.6703088758625952</v>
      </c>
      <c r="K1895" s="7">
        <v>461731</v>
      </c>
      <c r="L1895" s="7">
        <v>109562</v>
      </c>
      <c r="M1895" s="7">
        <f>G1895-L1895</f>
        <v>453438</v>
      </c>
      <c r="N1895" s="7">
        <v>378676.34375</v>
      </c>
      <c r="O1895" s="22">
        <f>M1895/N1895</f>
        <v>1.1974289059349248</v>
      </c>
      <c r="P1895" s="27">
        <v>2608</v>
      </c>
      <c r="Q1895" s="32">
        <f>M1895/P1895</f>
        <v>173.86426380368098</v>
      </c>
      <c r="R1895" s="37" t="s">
        <v>3974</v>
      </c>
      <c r="S1895" s="42">
        <f>ABS(O2306-O1895)*100</f>
        <v>18.092788411144966</v>
      </c>
      <c r="T1895" t="s">
        <v>32</v>
      </c>
      <c r="V1895" s="7">
        <v>90000</v>
      </c>
      <c r="W1895" t="s">
        <v>33</v>
      </c>
      <c r="X1895" s="17" t="s">
        <v>34</v>
      </c>
      <c r="Z1895" t="s">
        <v>3747</v>
      </c>
      <c r="AA1895">
        <v>401</v>
      </c>
      <c r="AB1895">
        <v>72</v>
      </c>
    </row>
    <row r="1896" spans="1:28" x14ac:dyDescent="0.25">
      <c r="A1896" t="s">
        <v>4008</v>
      </c>
      <c r="B1896" t="s">
        <v>4009</v>
      </c>
      <c r="C1896" s="17">
        <v>44949</v>
      </c>
      <c r="D1896" s="7">
        <v>421000</v>
      </c>
      <c r="E1896" t="s">
        <v>29</v>
      </c>
      <c r="F1896" t="s">
        <v>30</v>
      </c>
      <c r="G1896" s="7">
        <v>421000</v>
      </c>
      <c r="H1896" s="7">
        <v>209750</v>
      </c>
      <c r="I1896" s="12">
        <f>H1896/G1896*100</f>
        <v>49.821852731591449</v>
      </c>
      <c r="J1896" s="12">
        <f t="shared" si="29"/>
        <v>0.14443905999173268</v>
      </c>
      <c r="K1896" s="7">
        <v>419502</v>
      </c>
      <c r="L1896" s="7">
        <v>86006</v>
      </c>
      <c r="M1896" s="7">
        <f>G1896-L1896</f>
        <v>334994</v>
      </c>
      <c r="N1896" s="7">
        <v>248877.609375</v>
      </c>
      <c r="O1896" s="22">
        <f>M1896/N1896</f>
        <v>1.346019036590965</v>
      </c>
      <c r="P1896" s="27">
        <v>2399</v>
      </c>
      <c r="Q1896" s="32">
        <f>M1896/P1896</f>
        <v>139.63901625677366</v>
      </c>
      <c r="R1896" s="37" t="s">
        <v>3983</v>
      </c>
      <c r="S1896" s="42">
        <f>ABS(O2306-O1896)*100</f>
        <v>3.2337753455409457</v>
      </c>
      <c r="T1896" t="s">
        <v>74</v>
      </c>
      <c r="V1896" s="7">
        <v>80000</v>
      </c>
      <c r="W1896" t="s">
        <v>33</v>
      </c>
      <c r="X1896" s="17" t="s">
        <v>34</v>
      </c>
      <c r="Z1896" t="s">
        <v>2190</v>
      </c>
      <c r="AA1896">
        <v>401</v>
      </c>
      <c r="AB1896">
        <v>58</v>
      </c>
    </row>
    <row r="1897" spans="1:28" x14ac:dyDescent="0.25">
      <c r="A1897" t="s">
        <v>4010</v>
      </c>
      <c r="B1897" t="s">
        <v>4011</v>
      </c>
      <c r="C1897" s="17">
        <v>44365</v>
      </c>
      <c r="D1897" s="7">
        <v>376000</v>
      </c>
      <c r="E1897" t="s">
        <v>29</v>
      </c>
      <c r="F1897" t="s">
        <v>30</v>
      </c>
      <c r="G1897" s="7">
        <v>376000</v>
      </c>
      <c r="H1897" s="7">
        <v>177350</v>
      </c>
      <c r="I1897" s="12">
        <f>H1897/G1897*100</f>
        <v>47.167553191489361</v>
      </c>
      <c r="J1897" s="12">
        <f t="shared" si="29"/>
        <v>2.5098604801103548</v>
      </c>
      <c r="K1897" s="7">
        <v>354699</v>
      </c>
      <c r="L1897" s="7">
        <v>86968</v>
      </c>
      <c r="M1897" s="7">
        <f>G1897-L1897</f>
        <v>289032</v>
      </c>
      <c r="N1897" s="7">
        <v>199799.25</v>
      </c>
      <c r="O1897" s="22">
        <f>M1897/N1897</f>
        <v>1.4466120368319701</v>
      </c>
      <c r="P1897" s="27">
        <v>1588</v>
      </c>
      <c r="Q1897" s="32">
        <f>M1897/P1897</f>
        <v>182.01007556675063</v>
      </c>
      <c r="R1897" s="37" t="s">
        <v>3983</v>
      </c>
      <c r="S1897" s="42">
        <f>ABS(O2306-O1897)*100</f>
        <v>6.8255246785595691</v>
      </c>
      <c r="T1897" t="s">
        <v>74</v>
      </c>
      <c r="V1897" s="7">
        <v>80000</v>
      </c>
      <c r="W1897" t="s">
        <v>33</v>
      </c>
      <c r="X1897" s="17" t="s">
        <v>34</v>
      </c>
      <c r="Z1897" t="s">
        <v>2190</v>
      </c>
      <c r="AA1897">
        <v>401</v>
      </c>
      <c r="AB1897">
        <v>58</v>
      </c>
    </row>
    <row r="1898" spans="1:28" x14ac:dyDescent="0.25">
      <c r="A1898" t="s">
        <v>4012</v>
      </c>
      <c r="B1898" t="s">
        <v>4013</v>
      </c>
      <c r="C1898" s="17">
        <v>44418</v>
      </c>
      <c r="D1898" s="7">
        <v>385000</v>
      </c>
      <c r="E1898" t="s">
        <v>29</v>
      </c>
      <c r="F1898" t="s">
        <v>30</v>
      </c>
      <c r="G1898" s="7">
        <v>385000</v>
      </c>
      <c r="H1898" s="7">
        <v>170680</v>
      </c>
      <c r="I1898" s="12">
        <f>H1898/G1898*100</f>
        <v>44.332467532467533</v>
      </c>
      <c r="J1898" s="12">
        <f t="shared" si="29"/>
        <v>5.3449461391321833</v>
      </c>
      <c r="K1898" s="7">
        <v>341364</v>
      </c>
      <c r="L1898" s="7">
        <v>86006</v>
      </c>
      <c r="M1898" s="7">
        <f>G1898-L1898</f>
        <v>298994</v>
      </c>
      <c r="N1898" s="7">
        <v>190565.671875</v>
      </c>
      <c r="O1898" s="22">
        <f>M1898/N1898</f>
        <v>1.5689814280723271</v>
      </c>
      <c r="P1898" s="27">
        <v>1918</v>
      </c>
      <c r="Q1898" s="32">
        <f>M1898/P1898</f>
        <v>155.88842544316998</v>
      </c>
      <c r="R1898" s="37" t="s">
        <v>3983</v>
      </c>
      <c r="S1898" s="42">
        <f>ABS(O2306-O1898)*100</f>
        <v>19.062463802595264</v>
      </c>
      <c r="T1898" t="s">
        <v>32</v>
      </c>
      <c r="V1898" s="7">
        <v>80000</v>
      </c>
      <c r="W1898" t="s">
        <v>33</v>
      </c>
      <c r="X1898" s="17" t="s">
        <v>34</v>
      </c>
      <c r="Z1898" t="s">
        <v>2190</v>
      </c>
      <c r="AA1898">
        <v>401</v>
      </c>
      <c r="AB1898">
        <v>58</v>
      </c>
    </row>
    <row r="1899" spans="1:28" x14ac:dyDescent="0.25">
      <c r="A1899" t="s">
        <v>4014</v>
      </c>
      <c r="B1899" t="s">
        <v>4015</v>
      </c>
      <c r="C1899" s="17">
        <v>44505</v>
      </c>
      <c r="D1899" s="7">
        <v>540000</v>
      </c>
      <c r="E1899" t="s">
        <v>29</v>
      </c>
      <c r="F1899" t="s">
        <v>30</v>
      </c>
      <c r="G1899" s="7">
        <v>540000</v>
      </c>
      <c r="H1899" s="7">
        <v>266360</v>
      </c>
      <c r="I1899" s="12">
        <f>H1899/G1899*100</f>
        <v>49.32592592592593</v>
      </c>
      <c r="J1899" s="12">
        <f t="shared" si="29"/>
        <v>0.35148774567378638</v>
      </c>
      <c r="K1899" s="7">
        <v>532716</v>
      </c>
      <c r="L1899" s="7">
        <v>101174</v>
      </c>
      <c r="M1899" s="7">
        <f>G1899-L1899</f>
        <v>438826</v>
      </c>
      <c r="N1899" s="7">
        <v>464023.65625</v>
      </c>
      <c r="O1899" s="22">
        <f>M1899/N1899</f>
        <v>0.94569747487954714</v>
      </c>
      <c r="P1899" s="27">
        <v>3021</v>
      </c>
      <c r="Q1899" s="32">
        <f>M1899/P1899</f>
        <v>145.25852366765972</v>
      </c>
      <c r="R1899" s="37" t="s">
        <v>3974</v>
      </c>
      <c r="S1899" s="42">
        <f>ABS(O2306-O1899)*100</f>
        <v>43.265931516682734</v>
      </c>
      <c r="T1899" t="s">
        <v>32</v>
      </c>
      <c r="V1899" s="7">
        <v>90000</v>
      </c>
      <c r="W1899" t="s">
        <v>33</v>
      </c>
      <c r="X1899" s="17" t="s">
        <v>34</v>
      </c>
      <c r="Z1899" t="s">
        <v>3747</v>
      </c>
      <c r="AA1899">
        <v>401</v>
      </c>
      <c r="AB1899">
        <v>71</v>
      </c>
    </row>
    <row r="1900" spans="1:28" x14ac:dyDescent="0.25">
      <c r="A1900" t="s">
        <v>4016</v>
      </c>
      <c r="B1900" t="s">
        <v>4017</v>
      </c>
      <c r="C1900" s="17">
        <v>44701</v>
      </c>
      <c r="D1900" s="7">
        <v>413700</v>
      </c>
      <c r="E1900" t="s">
        <v>29</v>
      </c>
      <c r="F1900" t="s">
        <v>30</v>
      </c>
      <c r="G1900" s="7">
        <v>413700</v>
      </c>
      <c r="H1900" s="7">
        <v>193820</v>
      </c>
      <c r="I1900" s="12">
        <f>H1900/G1900*100</f>
        <v>46.850374667633545</v>
      </c>
      <c r="J1900" s="12">
        <f t="shared" si="29"/>
        <v>2.8270390039661706</v>
      </c>
      <c r="K1900" s="7">
        <v>387634</v>
      </c>
      <c r="L1900" s="7">
        <v>90551</v>
      </c>
      <c r="M1900" s="7">
        <f>G1900-L1900</f>
        <v>323149</v>
      </c>
      <c r="N1900" s="7">
        <v>221703.734375</v>
      </c>
      <c r="O1900" s="22">
        <f>M1900/N1900</f>
        <v>1.4575712985213445</v>
      </c>
      <c r="P1900" s="27">
        <v>2423</v>
      </c>
      <c r="Q1900" s="32">
        <f>M1900/P1900</f>
        <v>133.36731324803961</v>
      </c>
      <c r="R1900" s="37" t="s">
        <v>3983</v>
      </c>
      <c r="S1900" s="42">
        <f>ABS(O2306-O1900)*100</f>
        <v>7.9214508474970025</v>
      </c>
      <c r="T1900" t="s">
        <v>32</v>
      </c>
      <c r="V1900" s="7">
        <v>80000</v>
      </c>
      <c r="W1900" t="s">
        <v>33</v>
      </c>
      <c r="X1900" s="17" t="s">
        <v>34</v>
      </c>
      <c r="Z1900" t="s">
        <v>2190</v>
      </c>
      <c r="AA1900">
        <v>401</v>
      </c>
      <c r="AB1900">
        <v>58</v>
      </c>
    </row>
    <row r="1901" spans="1:28" x14ac:dyDescent="0.25">
      <c r="A1901" t="s">
        <v>4018</v>
      </c>
      <c r="B1901" t="s">
        <v>4019</v>
      </c>
      <c r="C1901" s="17">
        <v>44456</v>
      </c>
      <c r="D1901" s="7">
        <v>343000</v>
      </c>
      <c r="E1901" t="s">
        <v>29</v>
      </c>
      <c r="F1901" t="s">
        <v>30</v>
      </c>
      <c r="G1901" s="7">
        <v>343000</v>
      </c>
      <c r="H1901" s="7">
        <v>179160</v>
      </c>
      <c r="I1901" s="12">
        <f>H1901/G1901*100</f>
        <v>52.233236151603499</v>
      </c>
      <c r="J1901" s="12">
        <f t="shared" si="29"/>
        <v>2.5558224800037834</v>
      </c>
      <c r="K1901" s="7">
        <v>358322</v>
      </c>
      <c r="L1901" s="7">
        <v>91968</v>
      </c>
      <c r="M1901" s="7">
        <f>G1901-L1901</f>
        <v>251032</v>
      </c>
      <c r="N1901" s="7">
        <v>198771.640625</v>
      </c>
      <c r="O1901" s="22">
        <f>M1901/N1901</f>
        <v>1.2629165770865358</v>
      </c>
      <c r="P1901" s="27">
        <v>1938</v>
      </c>
      <c r="Q1901" s="32">
        <f>M1901/P1901</f>
        <v>129.53147574819403</v>
      </c>
      <c r="R1901" s="37" t="s">
        <v>3983</v>
      </c>
      <c r="S1901" s="42">
        <f>ABS(O2306-O1901)*100</f>
        <v>11.544021295983864</v>
      </c>
      <c r="T1901" t="s">
        <v>74</v>
      </c>
      <c r="V1901" s="7">
        <v>85000</v>
      </c>
      <c r="W1901" t="s">
        <v>33</v>
      </c>
      <c r="X1901" s="17" t="s">
        <v>34</v>
      </c>
      <c r="Z1901" t="s">
        <v>2190</v>
      </c>
      <c r="AA1901">
        <v>401</v>
      </c>
      <c r="AB1901">
        <v>55</v>
      </c>
    </row>
    <row r="1902" spans="1:28" x14ac:dyDescent="0.25">
      <c r="A1902" t="s">
        <v>4020</v>
      </c>
      <c r="B1902" t="s">
        <v>4021</v>
      </c>
      <c r="C1902" s="17">
        <v>44763</v>
      </c>
      <c r="D1902" s="7">
        <v>470000</v>
      </c>
      <c r="E1902" t="s">
        <v>29</v>
      </c>
      <c r="F1902" t="s">
        <v>30</v>
      </c>
      <c r="G1902" s="7">
        <v>470000</v>
      </c>
      <c r="H1902" s="7">
        <v>234350</v>
      </c>
      <c r="I1902" s="12">
        <f>H1902/G1902*100</f>
        <v>49.861702127659576</v>
      </c>
      <c r="J1902" s="12">
        <f t="shared" si="29"/>
        <v>0.18428845605986055</v>
      </c>
      <c r="K1902" s="7">
        <v>468695</v>
      </c>
      <c r="L1902" s="7">
        <v>101806</v>
      </c>
      <c r="M1902" s="7">
        <f>G1902-L1902</f>
        <v>368194</v>
      </c>
      <c r="N1902" s="7">
        <v>447425.625</v>
      </c>
      <c r="O1902" s="22">
        <f>M1902/N1902</f>
        <v>0.82291665793616542</v>
      </c>
      <c r="P1902" s="27">
        <v>2937</v>
      </c>
      <c r="Q1902" s="32">
        <f>M1902/P1902</f>
        <v>125.36397684712291</v>
      </c>
      <c r="R1902" s="37" t="s">
        <v>4022</v>
      </c>
      <c r="S1902" s="42">
        <f>ABS(O2306-O1902)*100</f>
        <v>55.544013211020903</v>
      </c>
      <c r="T1902" t="s">
        <v>32</v>
      </c>
      <c r="V1902" s="7">
        <v>90000</v>
      </c>
      <c r="W1902" t="s">
        <v>33</v>
      </c>
      <c r="X1902" s="17" t="s">
        <v>34</v>
      </c>
      <c r="Z1902" t="s">
        <v>3747</v>
      </c>
      <c r="AA1902">
        <v>407</v>
      </c>
      <c r="AB1902">
        <v>73</v>
      </c>
    </row>
    <row r="1903" spans="1:28" x14ac:dyDescent="0.25">
      <c r="A1903" t="s">
        <v>4023</v>
      </c>
      <c r="B1903" t="s">
        <v>4024</v>
      </c>
      <c r="C1903" s="17">
        <v>44510</v>
      </c>
      <c r="D1903" s="7">
        <v>580000</v>
      </c>
      <c r="E1903" t="s">
        <v>29</v>
      </c>
      <c r="F1903" t="s">
        <v>30</v>
      </c>
      <c r="G1903" s="7">
        <v>580000</v>
      </c>
      <c r="H1903" s="7">
        <v>249010</v>
      </c>
      <c r="I1903" s="12">
        <f>H1903/G1903*100</f>
        <v>42.932758620689654</v>
      </c>
      <c r="J1903" s="12">
        <f t="shared" si="29"/>
        <v>6.7446550509100618</v>
      </c>
      <c r="K1903" s="7">
        <v>498012</v>
      </c>
      <c r="L1903" s="7">
        <v>102481</v>
      </c>
      <c r="M1903" s="7">
        <f>G1903-L1903</f>
        <v>477519</v>
      </c>
      <c r="N1903" s="7">
        <v>482354.875</v>
      </c>
      <c r="O1903" s="22">
        <f>M1903/N1903</f>
        <v>0.98997444568171933</v>
      </c>
      <c r="P1903" s="27">
        <v>3148</v>
      </c>
      <c r="Q1903" s="32">
        <f>M1903/P1903</f>
        <v>151.68964421855145</v>
      </c>
      <c r="R1903" s="37" t="s">
        <v>4022</v>
      </c>
      <c r="S1903" s="42">
        <f>ABS(O2306-O1903)*100</f>
        <v>38.838234436465513</v>
      </c>
      <c r="T1903" t="s">
        <v>32</v>
      </c>
      <c r="V1903" s="7">
        <v>90000</v>
      </c>
      <c r="W1903" t="s">
        <v>33</v>
      </c>
      <c r="X1903" s="17" t="s">
        <v>34</v>
      </c>
      <c r="Z1903" t="s">
        <v>3747</v>
      </c>
      <c r="AA1903">
        <v>407</v>
      </c>
      <c r="AB1903">
        <v>75</v>
      </c>
    </row>
    <row r="1904" spans="1:28" x14ac:dyDescent="0.25">
      <c r="A1904" t="s">
        <v>4025</v>
      </c>
      <c r="B1904" t="s">
        <v>4026</v>
      </c>
      <c r="C1904" s="17">
        <v>44595</v>
      </c>
      <c r="D1904" s="7">
        <v>299400</v>
      </c>
      <c r="E1904" t="s">
        <v>29</v>
      </c>
      <c r="F1904" t="s">
        <v>30</v>
      </c>
      <c r="G1904" s="7">
        <v>299400</v>
      </c>
      <c r="H1904" s="7">
        <v>143550</v>
      </c>
      <c r="I1904" s="12">
        <f>H1904/G1904*100</f>
        <v>47.945891783567134</v>
      </c>
      <c r="J1904" s="12">
        <f t="shared" si="29"/>
        <v>1.7315218880325816</v>
      </c>
      <c r="K1904" s="7">
        <v>287092</v>
      </c>
      <c r="L1904" s="7">
        <v>70000</v>
      </c>
      <c r="M1904" s="7">
        <f>G1904-L1904</f>
        <v>229400</v>
      </c>
      <c r="N1904" s="7">
        <v>217092</v>
      </c>
      <c r="O1904" s="22">
        <f>M1904/N1904</f>
        <v>1.0566948574797781</v>
      </c>
      <c r="P1904" s="27">
        <v>1432</v>
      </c>
      <c r="Q1904" s="32">
        <f>M1904/P1904</f>
        <v>160.19553072625698</v>
      </c>
      <c r="R1904" s="37" t="s">
        <v>4027</v>
      </c>
      <c r="S1904" s="42">
        <f>ABS(O2306-O1904)*100</f>
        <v>32.166193256659639</v>
      </c>
      <c r="T1904" t="s">
        <v>74</v>
      </c>
      <c r="V1904" s="7">
        <v>70000</v>
      </c>
      <c r="W1904" t="s">
        <v>33</v>
      </c>
      <c r="X1904" s="17" t="s">
        <v>34</v>
      </c>
      <c r="Z1904" t="s">
        <v>2190</v>
      </c>
      <c r="AA1904">
        <v>407</v>
      </c>
      <c r="AB1904">
        <v>66</v>
      </c>
    </row>
    <row r="1905" spans="1:28" x14ac:dyDescent="0.25">
      <c r="A1905" t="s">
        <v>4028</v>
      </c>
      <c r="B1905" t="s">
        <v>4029</v>
      </c>
      <c r="C1905" s="17">
        <v>44498</v>
      </c>
      <c r="D1905" s="7">
        <v>283500</v>
      </c>
      <c r="E1905" t="s">
        <v>29</v>
      </c>
      <c r="F1905" t="s">
        <v>30</v>
      </c>
      <c r="G1905" s="7">
        <v>283500</v>
      </c>
      <c r="H1905" s="7">
        <v>137730</v>
      </c>
      <c r="I1905" s="12">
        <f>H1905/G1905*100</f>
        <v>48.582010582010582</v>
      </c>
      <c r="J1905" s="12">
        <f t="shared" si="29"/>
        <v>1.0954030895891336</v>
      </c>
      <c r="K1905" s="7">
        <v>275458</v>
      </c>
      <c r="L1905" s="7">
        <v>70000</v>
      </c>
      <c r="M1905" s="7">
        <f>G1905-L1905</f>
        <v>213500</v>
      </c>
      <c r="N1905" s="7">
        <v>205458</v>
      </c>
      <c r="O1905" s="22">
        <f>M1905/N1905</f>
        <v>1.0391418197393141</v>
      </c>
      <c r="P1905" s="27">
        <v>1432</v>
      </c>
      <c r="Q1905" s="32">
        <f>M1905/P1905</f>
        <v>149.09217877094972</v>
      </c>
      <c r="R1905" s="37" t="s">
        <v>4027</v>
      </c>
      <c r="S1905" s="42">
        <f>ABS(O2306-O1905)*100</f>
        <v>33.921497030706036</v>
      </c>
      <c r="T1905" t="s">
        <v>74</v>
      </c>
      <c r="V1905" s="7">
        <v>70000</v>
      </c>
      <c r="W1905" t="s">
        <v>33</v>
      </c>
      <c r="X1905" s="17" t="s">
        <v>34</v>
      </c>
      <c r="Z1905" t="s">
        <v>2190</v>
      </c>
      <c r="AA1905">
        <v>407</v>
      </c>
      <c r="AB1905">
        <v>66</v>
      </c>
    </row>
    <row r="1906" spans="1:28" x14ac:dyDescent="0.25">
      <c r="A1906" t="s">
        <v>4030</v>
      </c>
      <c r="B1906" t="s">
        <v>4031</v>
      </c>
      <c r="C1906" s="17">
        <v>44666</v>
      </c>
      <c r="D1906" s="7">
        <v>349000</v>
      </c>
      <c r="E1906" t="s">
        <v>29</v>
      </c>
      <c r="F1906" t="s">
        <v>30</v>
      </c>
      <c r="G1906" s="7">
        <v>349000</v>
      </c>
      <c r="H1906" s="7">
        <v>147290</v>
      </c>
      <c r="I1906" s="12">
        <f>H1906/G1906*100</f>
        <v>42.203438395415475</v>
      </c>
      <c r="J1906" s="12">
        <f t="shared" si="29"/>
        <v>7.4739752761842411</v>
      </c>
      <c r="K1906" s="7">
        <v>294589</v>
      </c>
      <c r="L1906" s="7">
        <v>80000</v>
      </c>
      <c r="M1906" s="7">
        <f>G1906-L1906</f>
        <v>269000</v>
      </c>
      <c r="N1906" s="7">
        <v>214589</v>
      </c>
      <c r="O1906" s="22">
        <f>M1906/N1906</f>
        <v>1.2535591293123134</v>
      </c>
      <c r="P1906" s="27">
        <v>1516</v>
      </c>
      <c r="Q1906" s="32">
        <f>M1906/P1906</f>
        <v>177.4406332453826</v>
      </c>
      <c r="R1906" s="37" t="s">
        <v>4027</v>
      </c>
      <c r="S1906" s="42">
        <f>ABS(O2306-O1906)*100</f>
        <v>12.479766073406108</v>
      </c>
      <c r="T1906" t="s">
        <v>74</v>
      </c>
      <c r="V1906" s="7">
        <v>80000</v>
      </c>
      <c r="W1906" t="s">
        <v>33</v>
      </c>
      <c r="X1906" s="17" t="s">
        <v>34</v>
      </c>
      <c r="Z1906" t="s">
        <v>2190</v>
      </c>
      <c r="AA1906">
        <v>407</v>
      </c>
      <c r="AB1906">
        <v>66</v>
      </c>
    </row>
    <row r="1907" spans="1:28" x14ac:dyDescent="0.25">
      <c r="A1907" t="s">
        <v>4032</v>
      </c>
      <c r="B1907" t="s">
        <v>4033</v>
      </c>
      <c r="C1907" s="17">
        <v>44694</v>
      </c>
      <c r="D1907" s="7">
        <v>350000</v>
      </c>
      <c r="E1907" t="s">
        <v>29</v>
      </c>
      <c r="F1907" t="s">
        <v>30</v>
      </c>
      <c r="G1907" s="7">
        <v>350000</v>
      </c>
      <c r="H1907" s="7">
        <v>156380</v>
      </c>
      <c r="I1907" s="12">
        <f>H1907/G1907*100</f>
        <v>44.68</v>
      </c>
      <c r="J1907" s="12">
        <f t="shared" si="29"/>
        <v>4.9974136715997162</v>
      </c>
      <c r="K1907" s="7">
        <v>312762</v>
      </c>
      <c r="L1907" s="7">
        <v>80000</v>
      </c>
      <c r="M1907" s="7">
        <f>G1907-L1907</f>
        <v>270000</v>
      </c>
      <c r="N1907" s="7">
        <v>232762</v>
      </c>
      <c r="O1907" s="22">
        <f>M1907/N1907</f>
        <v>1.1599831587630283</v>
      </c>
      <c r="P1907" s="27">
        <v>1516</v>
      </c>
      <c r="Q1907" s="32">
        <f>M1907/P1907</f>
        <v>178.10026385224273</v>
      </c>
      <c r="R1907" s="37" t="s">
        <v>4027</v>
      </c>
      <c r="S1907" s="42">
        <f>ABS(O2306-O1907)*100</f>
        <v>21.837363128334619</v>
      </c>
      <c r="T1907" t="s">
        <v>74</v>
      </c>
      <c r="V1907" s="7">
        <v>80000</v>
      </c>
      <c r="W1907" t="s">
        <v>33</v>
      </c>
      <c r="X1907" s="17" t="s">
        <v>34</v>
      </c>
      <c r="Z1907" t="s">
        <v>2190</v>
      </c>
      <c r="AA1907">
        <v>407</v>
      </c>
      <c r="AB1907">
        <v>66</v>
      </c>
    </row>
    <row r="1908" spans="1:28" x14ac:dyDescent="0.25">
      <c r="A1908" t="s">
        <v>4034</v>
      </c>
      <c r="B1908" t="s">
        <v>4035</v>
      </c>
      <c r="C1908" s="17">
        <v>44991</v>
      </c>
      <c r="D1908" s="7">
        <v>325000</v>
      </c>
      <c r="E1908" t="s">
        <v>29</v>
      </c>
      <c r="F1908" t="s">
        <v>30</v>
      </c>
      <c r="G1908" s="7">
        <v>325000</v>
      </c>
      <c r="H1908" s="7">
        <v>149670</v>
      </c>
      <c r="I1908" s="12">
        <f>H1908/G1908*100</f>
        <v>46.052307692307693</v>
      </c>
      <c r="J1908" s="12">
        <f t="shared" si="29"/>
        <v>3.6251059792920231</v>
      </c>
      <c r="K1908" s="7">
        <v>299335</v>
      </c>
      <c r="L1908" s="7">
        <v>70000</v>
      </c>
      <c r="M1908" s="7">
        <f>G1908-L1908</f>
        <v>255000</v>
      </c>
      <c r="N1908" s="7">
        <v>229335</v>
      </c>
      <c r="O1908" s="22">
        <f>M1908/N1908</f>
        <v>1.1119105239060763</v>
      </c>
      <c r="P1908" s="27">
        <v>1516</v>
      </c>
      <c r="Q1908" s="32">
        <f>M1908/P1908</f>
        <v>168.20580474934036</v>
      </c>
      <c r="R1908" s="37" t="s">
        <v>4027</v>
      </c>
      <c r="S1908" s="42">
        <f>ABS(O2306-O1908)*100</f>
        <v>26.644626614029821</v>
      </c>
      <c r="T1908" t="s">
        <v>74</v>
      </c>
      <c r="V1908" s="7">
        <v>70000</v>
      </c>
      <c r="W1908" t="s">
        <v>33</v>
      </c>
      <c r="X1908" s="17" t="s">
        <v>34</v>
      </c>
      <c r="Z1908" t="s">
        <v>2190</v>
      </c>
      <c r="AA1908">
        <v>407</v>
      </c>
      <c r="AB1908">
        <v>66</v>
      </c>
    </row>
    <row r="1909" spans="1:28" x14ac:dyDescent="0.25">
      <c r="A1909" t="s">
        <v>4036</v>
      </c>
      <c r="B1909" t="s">
        <v>4037</v>
      </c>
      <c r="C1909" s="17">
        <v>44665</v>
      </c>
      <c r="D1909" s="7">
        <v>299900</v>
      </c>
      <c r="E1909" t="s">
        <v>29</v>
      </c>
      <c r="F1909" t="s">
        <v>30</v>
      </c>
      <c r="G1909" s="7">
        <v>299900</v>
      </c>
      <c r="H1909" s="7">
        <v>146470</v>
      </c>
      <c r="I1909" s="12">
        <f>H1909/G1909*100</f>
        <v>48.839613204401466</v>
      </c>
      <c r="J1909" s="12">
        <f t="shared" si="29"/>
        <v>0.83780046719824952</v>
      </c>
      <c r="K1909" s="7">
        <v>292930</v>
      </c>
      <c r="L1909" s="7">
        <v>70000</v>
      </c>
      <c r="M1909" s="7">
        <f>G1909-L1909</f>
        <v>229900</v>
      </c>
      <c r="N1909" s="7">
        <v>222930</v>
      </c>
      <c r="O1909" s="22">
        <f>M1909/N1909</f>
        <v>1.0312654196384516</v>
      </c>
      <c r="P1909" s="27">
        <v>1432</v>
      </c>
      <c r="Q1909" s="32">
        <f>M1909/P1909</f>
        <v>160.54469273743015</v>
      </c>
      <c r="R1909" s="37" t="s">
        <v>4027</v>
      </c>
      <c r="S1909" s="42">
        <f>ABS(O2306-O1909)*100</f>
        <v>34.709137040792285</v>
      </c>
      <c r="T1909" t="s">
        <v>74</v>
      </c>
      <c r="V1909" s="7">
        <v>70000</v>
      </c>
      <c r="W1909" t="s">
        <v>33</v>
      </c>
      <c r="X1909" s="17" t="s">
        <v>34</v>
      </c>
      <c r="Z1909" t="s">
        <v>2190</v>
      </c>
      <c r="AA1909">
        <v>407</v>
      </c>
      <c r="AB1909">
        <v>66</v>
      </c>
    </row>
    <row r="1910" spans="1:28" x14ac:dyDescent="0.25">
      <c r="A1910" t="s">
        <v>4038</v>
      </c>
      <c r="B1910" t="s">
        <v>4039</v>
      </c>
      <c r="C1910" s="17">
        <v>44914</v>
      </c>
      <c r="D1910" s="7">
        <v>300000</v>
      </c>
      <c r="E1910" t="s">
        <v>29</v>
      </c>
      <c r="F1910" t="s">
        <v>30</v>
      </c>
      <c r="G1910" s="7">
        <v>300000</v>
      </c>
      <c r="H1910" s="7">
        <v>144710</v>
      </c>
      <c r="I1910" s="12">
        <f>H1910/G1910*100</f>
        <v>48.236666666666665</v>
      </c>
      <c r="J1910" s="12">
        <f t="shared" si="29"/>
        <v>1.4407470049330513</v>
      </c>
      <c r="K1910" s="7">
        <v>289417</v>
      </c>
      <c r="L1910" s="7">
        <v>70000</v>
      </c>
      <c r="M1910" s="7">
        <f>G1910-L1910</f>
        <v>230000</v>
      </c>
      <c r="N1910" s="7">
        <v>219417</v>
      </c>
      <c r="O1910" s="22">
        <f>M1910/N1910</f>
        <v>1.0482323612117566</v>
      </c>
      <c r="P1910" s="27">
        <v>1432</v>
      </c>
      <c r="Q1910" s="32">
        <f>M1910/P1910</f>
        <v>160.61452513966481</v>
      </c>
      <c r="R1910" s="37" t="s">
        <v>4027</v>
      </c>
      <c r="S1910" s="42">
        <f>ABS(O2306-O1910)*100</f>
        <v>33.012442883461787</v>
      </c>
      <c r="T1910" t="s">
        <v>74</v>
      </c>
      <c r="V1910" s="7">
        <v>70000</v>
      </c>
      <c r="W1910" t="s">
        <v>33</v>
      </c>
      <c r="X1910" s="17" t="s">
        <v>34</v>
      </c>
      <c r="Z1910" t="s">
        <v>2190</v>
      </c>
      <c r="AA1910">
        <v>407</v>
      </c>
      <c r="AB1910">
        <v>66</v>
      </c>
    </row>
    <row r="1911" spans="1:28" x14ac:dyDescent="0.25">
      <c r="A1911" t="s">
        <v>4040</v>
      </c>
      <c r="B1911" t="s">
        <v>4041</v>
      </c>
      <c r="C1911" s="17">
        <v>44424</v>
      </c>
      <c r="D1911" s="7">
        <v>300000</v>
      </c>
      <c r="E1911" t="s">
        <v>29</v>
      </c>
      <c r="F1911" t="s">
        <v>30</v>
      </c>
      <c r="G1911" s="7">
        <v>300000</v>
      </c>
      <c r="H1911" s="7">
        <v>153350</v>
      </c>
      <c r="I1911" s="12">
        <f>H1911/G1911*100</f>
        <v>51.116666666666667</v>
      </c>
      <c r="J1911" s="12">
        <f t="shared" si="29"/>
        <v>1.4392529950669513</v>
      </c>
      <c r="K1911" s="7">
        <v>306700</v>
      </c>
      <c r="L1911" s="7">
        <v>80913</v>
      </c>
      <c r="M1911" s="7">
        <f>G1911-L1911</f>
        <v>219087</v>
      </c>
      <c r="N1911" s="7">
        <v>225787</v>
      </c>
      <c r="O1911" s="22">
        <f>M1911/N1911</f>
        <v>0.97032601522674022</v>
      </c>
      <c r="P1911" s="27">
        <v>1432</v>
      </c>
      <c r="Q1911" s="32">
        <f>M1911/P1911</f>
        <v>152.99371508379889</v>
      </c>
      <c r="R1911" s="37" t="s">
        <v>4027</v>
      </c>
      <c r="S1911" s="42">
        <f>ABS(O2306-O1911)*100</f>
        <v>40.80307748196342</v>
      </c>
      <c r="T1911" t="s">
        <v>74</v>
      </c>
      <c r="V1911" s="7">
        <v>80000</v>
      </c>
      <c r="W1911" t="s">
        <v>33</v>
      </c>
      <c r="X1911" s="17" t="s">
        <v>34</v>
      </c>
      <c r="Z1911" t="s">
        <v>2190</v>
      </c>
      <c r="AA1911">
        <v>407</v>
      </c>
      <c r="AB1911">
        <v>66</v>
      </c>
    </row>
    <row r="1912" spans="1:28" x14ac:dyDescent="0.25">
      <c r="A1912" t="s">
        <v>4042</v>
      </c>
      <c r="B1912" t="s">
        <v>4043</v>
      </c>
      <c r="C1912" s="17">
        <v>44482</v>
      </c>
      <c r="D1912" s="7">
        <v>249900</v>
      </c>
      <c r="E1912" t="s">
        <v>29</v>
      </c>
      <c r="F1912" t="s">
        <v>30</v>
      </c>
      <c r="G1912" s="7">
        <v>249900</v>
      </c>
      <c r="H1912" s="7">
        <v>154800</v>
      </c>
      <c r="I1912" s="12">
        <f>H1912/G1912*100</f>
        <v>61.944777911164465</v>
      </c>
      <c r="J1912" s="12">
        <f t="shared" si="29"/>
        <v>12.267364239564749</v>
      </c>
      <c r="K1912" s="7">
        <v>309604</v>
      </c>
      <c r="L1912" s="7">
        <v>80000</v>
      </c>
      <c r="M1912" s="7">
        <f>G1912-L1912</f>
        <v>169900</v>
      </c>
      <c r="N1912" s="7">
        <v>229604</v>
      </c>
      <c r="O1912" s="22">
        <f>M1912/N1912</f>
        <v>0.73996968693925191</v>
      </c>
      <c r="P1912" s="27">
        <v>1545</v>
      </c>
      <c r="Q1912" s="32">
        <f>M1912/P1912</f>
        <v>109.96763754045307</v>
      </c>
      <c r="R1912" s="37" t="s">
        <v>4027</v>
      </c>
      <c r="S1912" s="42">
        <f>ABS(O2306-O1912)*100</f>
        <v>63.838710310712251</v>
      </c>
      <c r="T1912" t="s">
        <v>74</v>
      </c>
      <c r="V1912" s="7">
        <v>80000</v>
      </c>
      <c r="W1912" t="s">
        <v>33</v>
      </c>
      <c r="X1912" s="17" t="s">
        <v>34</v>
      </c>
      <c r="Z1912" t="s">
        <v>2190</v>
      </c>
      <c r="AA1912">
        <v>407</v>
      </c>
      <c r="AB1912">
        <v>66</v>
      </c>
    </row>
    <row r="1913" spans="1:28" x14ac:dyDescent="0.25">
      <c r="A1913" t="s">
        <v>4044</v>
      </c>
      <c r="B1913" t="s">
        <v>4045</v>
      </c>
      <c r="C1913" s="17">
        <v>44819</v>
      </c>
      <c r="D1913" s="7">
        <v>335000</v>
      </c>
      <c r="E1913" t="s">
        <v>29</v>
      </c>
      <c r="F1913" t="s">
        <v>30</v>
      </c>
      <c r="G1913" s="7">
        <v>335000</v>
      </c>
      <c r="H1913" s="7">
        <v>139520</v>
      </c>
      <c r="I1913" s="12">
        <f>H1913/G1913*100</f>
        <v>41.647761194029854</v>
      </c>
      <c r="J1913" s="12">
        <f t="shared" si="29"/>
        <v>8.0296524775698614</v>
      </c>
      <c r="K1913" s="7">
        <v>279032</v>
      </c>
      <c r="L1913" s="7">
        <v>80000</v>
      </c>
      <c r="M1913" s="7">
        <f>G1913-L1913</f>
        <v>255000</v>
      </c>
      <c r="N1913" s="7">
        <v>199032</v>
      </c>
      <c r="O1913" s="22">
        <f>M1913/N1913</f>
        <v>1.2812010129024478</v>
      </c>
      <c r="P1913" s="27">
        <v>1445</v>
      </c>
      <c r="Q1913" s="32">
        <f>M1913/P1913</f>
        <v>176.47058823529412</v>
      </c>
      <c r="R1913" s="37" t="s">
        <v>4027</v>
      </c>
      <c r="S1913" s="42">
        <f>ABS(O2306-O1913)*100</f>
        <v>9.7155777143926656</v>
      </c>
      <c r="T1913" t="s">
        <v>74</v>
      </c>
      <c r="V1913" s="7">
        <v>80000</v>
      </c>
      <c r="W1913" t="s">
        <v>33</v>
      </c>
      <c r="X1913" s="17" t="s">
        <v>34</v>
      </c>
      <c r="Z1913" t="s">
        <v>2190</v>
      </c>
      <c r="AA1913">
        <v>407</v>
      </c>
      <c r="AB1913">
        <v>66</v>
      </c>
    </row>
    <row r="1914" spans="1:28" x14ac:dyDescent="0.25">
      <c r="A1914" t="s">
        <v>4046</v>
      </c>
      <c r="B1914" t="s">
        <v>4047</v>
      </c>
      <c r="C1914" s="17">
        <v>44762</v>
      </c>
      <c r="D1914" s="7">
        <v>335000</v>
      </c>
      <c r="E1914" t="s">
        <v>29</v>
      </c>
      <c r="F1914" t="s">
        <v>30</v>
      </c>
      <c r="G1914" s="7">
        <v>335000</v>
      </c>
      <c r="H1914" s="7">
        <v>148660</v>
      </c>
      <c r="I1914" s="12">
        <f>H1914/G1914*100</f>
        <v>44.376119402985076</v>
      </c>
      <c r="J1914" s="12">
        <f t="shared" si="29"/>
        <v>5.3012942686146403</v>
      </c>
      <c r="K1914" s="7">
        <v>297328</v>
      </c>
      <c r="L1914" s="7">
        <v>80000</v>
      </c>
      <c r="M1914" s="7">
        <f>G1914-L1914</f>
        <v>255000</v>
      </c>
      <c r="N1914" s="7">
        <v>217328</v>
      </c>
      <c r="O1914" s="22">
        <f>M1914/N1914</f>
        <v>1.1733416770963705</v>
      </c>
      <c r="P1914" s="27">
        <v>1445</v>
      </c>
      <c r="Q1914" s="32">
        <f>M1914/P1914</f>
        <v>176.47058823529412</v>
      </c>
      <c r="R1914" s="37" t="s">
        <v>4027</v>
      </c>
      <c r="S1914" s="42">
        <f>ABS(O2306-O1914)*100</f>
        <v>20.501511295000398</v>
      </c>
      <c r="T1914" t="s">
        <v>74</v>
      </c>
      <c r="V1914" s="7">
        <v>80000</v>
      </c>
      <c r="W1914" t="s">
        <v>33</v>
      </c>
      <c r="X1914" s="17" t="s">
        <v>34</v>
      </c>
      <c r="Z1914" t="s">
        <v>2190</v>
      </c>
      <c r="AA1914">
        <v>407</v>
      </c>
      <c r="AB1914">
        <v>66</v>
      </c>
    </row>
    <row r="1915" spans="1:28" x14ac:dyDescent="0.25">
      <c r="A1915" t="s">
        <v>4048</v>
      </c>
      <c r="B1915" t="s">
        <v>4049</v>
      </c>
      <c r="C1915" s="17">
        <v>44673</v>
      </c>
      <c r="D1915" s="7">
        <v>275000</v>
      </c>
      <c r="E1915" t="s">
        <v>29</v>
      </c>
      <c r="F1915" t="s">
        <v>30</v>
      </c>
      <c r="G1915" s="7">
        <v>275000</v>
      </c>
      <c r="H1915" s="7">
        <v>135470</v>
      </c>
      <c r="I1915" s="12">
        <f>H1915/G1915*100</f>
        <v>49.261818181818185</v>
      </c>
      <c r="J1915" s="12">
        <f t="shared" si="29"/>
        <v>0.4155954897815306</v>
      </c>
      <c r="K1915" s="7">
        <v>270946</v>
      </c>
      <c r="L1915" s="7">
        <v>70000</v>
      </c>
      <c r="M1915" s="7">
        <f>G1915-L1915</f>
        <v>205000</v>
      </c>
      <c r="N1915" s="7">
        <v>200946</v>
      </c>
      <c r="O1915" s="22">
        <f>M1915/N1915</f>
        <v>1.0201745742637325</v>
      </c>
      <c r="P1915" s="27">
        <v>1435</v>
      </c>
      <c r="Q1915" s="32">
        <f>M1915/P1915</f>
        <v>142.85714285714286</v>
      </c>
      <c r="R1915" s="37" t="s">
        <v>4027</v>
      </c>
      <c r="S1915" s="42">
        <f>ABS(O2306-O1915)*100</f>
        <v>35.8182215782642</v>
      </c>
      <c r="T1915" t="s">
        <v>74</v>
      </c>
      <c r="V1915" s="7">
        <v>70000</v>
      </c>
      <c r="W1915" t="s">
        <v>33</v>
      </c>
      <c r="X1915" s="17" t="s">
        <v>34</v>
      </c>
      <c r="Z1915" t="s">
        <v>2190</v>
      </c>
      <c r="AA1915">
        <v>407</v>
      </c>
      <c r="AB1915">
        <v>66</v>
      </c>
    </row>
    <row r="1916" spans="1:28" x14ac:dyDescent="0.25">
      <c r="A1916" t="s">
        <v>4050</v>
      </c>
      <c r="B1916" t="s">
        <v>4051</v>
      </c>
      <c r="C1916" s="17">
        <v>44883</v>
      </c>
      <c r="D1916" s="7">
        <v>310000</v>
      </c>
      <c r="E1916" t="s">
        <v>29</v>
      </c>
      <c r="F1916" t="s">
        <v>30</v>
      </c>
      <c r="G1916" s="7">
        <v>310000</v>
      </c>
      <c r="H1916" s="7">
        <v>147940</v>
      </c>
      <c r="I1916" s="12">
        <f>H1916/G1916*100</f>
        <v>47.722580645161287</v>
      </c>
      <c r="J1916" s="12">
        <f t="shared" si="29"/>
        <v>1.954833026438429</v>
      </c>
      <c r="K1916" s="7">
        <v>295878</v>
      </c>
      <c r="L1916" s="7">
        <v>70000</v>
      </c>
      <c r="M1916" s="7">
        <f>G1916-L1916</f>
        <v>240000</v>
      </c>
      <c r="N1916" s="7">
        <v>225878</v>
      </c>
      <c r="O1916" s="22">
        <f>M1916/N1916</f>
        <v>1.0625204756549995</v>
      </c>
      <c r="P1916" s="27">
        <v>1494</v>
      </c>
      <c r="Q1916" s="32">
        <f>M1916/P1916</f>
        <v>160.64257028112451</v>
      </c>
      <c r="R1916" s="37" t="s">
        <v>4027</v>
      </c>
      <c r="S1916" s="42">
        <f>ABS(O2306-O1916)*100</f>
        <v>31.583631439137495</v>
      </c>
      <c r="T1916" t="s">
        <v>74</v>
      </c>
      <c r="V1916" s="7">
        <v>70000</v>
      </c>
      <c r="W1916" t="s">
        <v>33</v>
      </c>
      <c r="X1916" s="17" t="s">
        <v>34</v>
      </c>
      <c r="Z1916" t="s">
        <v>2190</v>
      </c>
      <c r="AA1916">
        <v>407</v>
      </c>
      <c r="AB1916">
        <v>73</v>
      </c>
    </row>
    <row r="1917" spans="1:28" x14ac:dyDescent="0.25">
      <c r="A1917" t="s">
        <v>4052</v>
      </c>
      <c r="B1917" t="s">
        <v>4053</v>
      </c>
      <c r="C1917" s="17">
        <v>44544</v>
      </c>
      <c r="D1917" s="7">
        <v>265000</v>
      </c>
      <c r="E1917" t="s">
        <v>29</v>
      </c>
      <c r="F1917" t="s">
        <v>30</v>
      </c>
      <c r="G1917" s="7">
        <v>265000</v>
      </c>
      <c r="H1917" s="7">
        <v>152850</v>
      </c>
      <c r="I1917" s="12">
        <f>H1917/G1917*100</f>
        <v>57.679245283018865</v>
      </c>
      <c r="J1917" s="12">
        <f t="shared" si="29"/>
        <v>8.0018316114191492</v>
      </c>
      <c r="K1917" s="7">
        <v>305709</v>
      </c>
      <c r="L1917" s="7">
        <v>70000</v>
      </c>
      <c r="M1917" s="7">
        <f>G1917-L1917</f>
        <v>195000</v>
      </c>
      <c r="N1917" s="7">
        <v>235709</v>
      </c>
      <c r="O1917" s="22">
        <f>M1917/N1917</f>
        <v>0.8272912786529153</v>
      </c>
      <c r="P1917" s="27">
        <v>1494</v>
      </c>
      <c r="Q1917" s="32">
        <f>M1917/P1917</f>
        <v>130.52208835341366</v>
      </c>
      <c r="R1917" s="37" t="s">
        <v>4027</v>
      </c>
      <c r="S1917" s="42">
        <f>ABS(O2306-O1917)*100</f>
        <v>55.106551139345918</v>
      </c>
      <c r="T1917" t="s">
        <v>74</v>
      </c>
      <c r="V1917" s="7">
        <v>70000</v>
      </c>
      <c r="W1917" t="s">
        <v>33</v>
      </c>
      <c r="X1917" s="17" t="s">
        <v>34</v>
      </c>
      <c r="Z1917" t="s">
        <v>2190</v>
      </c>
      <c r="AA1917">
        <v>407</v>
      </c>
      <c r="AB1917">
        <v>70</v>
      </c>
    </row>
    <row r="1918" spans="1:28" x14ac:dyDescent="0.25">
      <c r="A1918" t="s">
        <v>4054</v>
      </c>
      <c r="B1918" t="s">
        <v>4055</v>
      </c>
      <c r="C1918" s="17">
        <v>44293</v>
      </c>
      <c r="D1918" s="7">
        <v>250000</v>
      </c>
      <c r="E1918" t="s">
        <v>29</v>
      </c>
      <c r="F1918" t="s">
        <v>30</v>
      </c>
      <c r="G1918" s="7">
        <v>250000</v>
      </c>
      <c r="H1918" s="7">
        <v>142220</v>
      </c>
      <c r="I1918" s="12">
        <f>H1918/G1918*100</f>
        <v>56.888000000000005</v>
      </c>
      <c r="J1918" s="12">
        <f t="shared" si="29"/>
        <v>7.2105863284002893</v>
      </c>
      <c r="K1918" s="7">
        <v>284440</v>
      </c>
      <c r="L1918" s="7">
        <v>70000</v>
      </c>
      <c r="M1918" s="7">
        <f>G1918-L1918</f>
        <v>180000</v>
      </c>
      <c r="N1918" s="7">
        <v>214440</v>
      </c>
      <c r="O1918" s="22">
        <f>M1918/N1918</f>
        <v>0.83939563514269722</v>
      </c>
      <c r="P1918" s="27">
        <v>1445</v>
      </c>
      <c r="Q1918" s="32">
        <f>M1918/P1918</f>
        <v>124.5674740484429</v>
      </c>
      <c r="R1918" s="37" t="s">
        <v>4027</v>
      </c>
      <c r="S1918" s="42">
        <f>ABS(O2306-O1918)*100</f>
        <v>53.896115490367727</v>
      </c>
      <c r="T1918" t="s">
        <v>74</v>
      </c>
      <c r="V1918" s="7">
        <v>70000</v>
      </c>
      <c r="W1918" t="s">
        <v>33</v>
      </c>
      <c r="X1918" s="17" t="s">
        <v>34</v>
      </c>
      <c r="Z1918" t="s">
        <v>2190</v>
      </c>
      <c r="AA1918">
        <v>407</v>
      </c>
      <c r="AB1918">
        <v>70</v>
      </c>
    </row>
    <row r="1919" spans="1:28" x14ac:dyDescent="0.25">
      <c r="A1919" t="s">
        <v>4056</v>
      </c>
      <c r="B1919" t="s">
        <v>4057</v>
      </c>
      <c r="C1919" s="17">
        <v>44393</v>
      </c>
      <c r="D1919" s="7">
        <v>291000</v>
      </c>
      <c r="E1919" t="s">
        <v>29</v>
      </c>
      <c r="F1919" t="s">
        <v>30</v>
      </c>
      <c r="G1919" s="7">
        <v>291000</v>
      </c>
      <c r="H1919" s="7">
        <v>163940</v>
      </c>
      <c r="I1919" s="12">
        <f>H1919/G1919*100</f>
        <v>56.336769759450164</v>
      </c>
      <c r="J1919" s="12">
        <f t="shared" si="29"/>
        <v>6.6593560878504476</v>
      </c>
      <c r="K1919" s="7">
        <v>327877</v>
      </c>
      <c r="L1919" s="7">
        <v>80000</v>
      </c>
      <c r="M1919" s="7">
        <f>G1919-L1919</f>
        <v>211000</v>
      </c>
      <c r="N1919" s="7">
        <v>247877</v>
      </c>
      <c r="O1919" s="22">
        <f>M1919/N1919</f>
        <v>0.85122863355615885</v>
      </c>
      <c r="P1919" s="27">
        <v>1445</v>
      </c>
      <c r="Q1919" s="32">
        <f>M1919/P1919</f>
        <v>146.02076124567475</v>
      </c>
      <c r="R1919" s="37" t="s">
        <v>4027</v>
      </c>
      <c r="S1919" s="42">
        <f>ABS(O2306-O1919)*100</f>
        <v>52.712815649021557</v>
      </c>
      <c r="T1919" t="s">
        <v>74</v>
      </c>
      <c r="V1919" s="7">
        <v>80000</v>
      </c>
      <c r="W1919" t="s">
        <v>33</v>
      </c>
      <c r="X1919" s="17" t="s">
        <v>34</v>
      </c>
      <c r="Z1919" t="s">
        <v>2190</v>
      </c>
      <c r="AA1919">
        <v>407</v>
      </c>
      <c r="AB1919">
        <v>72</v>
      </c>
    </row>
    <row r="1920" spans="1:28" x14ac:dyDescent="0.25">
      <c r="A1920" t="s">
        <v>4058</v>
      </c>
      <c r="B1920" t="s">
        <v>4059</v>
      </c>
      <c r="C1920" s="17">
        <v>44327</v>
      </c>
      <c r="D1920" s="7">
        <v>332500</v>
      </c>
      <c r="E1920" t="s">
        <v>29</v>
      </c>
      <c r="F1920" t="s">
        <v>30</v>
      </c>
      <c r="G1920" s="7">
        <v>332500</v>
      </c>
      <c r="H1920" s="7">
        <v>174430</v>
      </c>
      <c r="I1920" s="12">
        <f>H1920/G1920*100</f>
        <v>52.460150375939854</v>
      </c>
      <c r="J1920" s="12">
        <f t="shared" si="29"/>
        <v>2.7827367043401381</v>
      </c>
      <c r="K1920" s="7">
        <v>348863</v>
      </c>
      <c r="L1920" s="7">
        <v>70000</v>
      </c>
      <c r="M1920" s="7">
        <f>G1920-L1920</f>
        <v>262500</v>
      </c>
      <c r="N1920" s="7">
        <v>278863</v>
      </c>
      <c r="O1920" s="22">
        <f>M1920/N1920</f>
        <v>0.94132244148560407</v>
      </c>
      <c r="P1920" s="27">
        <v>1722</v>
      </c>
      <c r="Q1920" s="32">
        <f>M1920/P1920</f>
        <v>152.4390243902439</v>
      </c>
      <c r="R1920" s="37" t="s">
        <v>4027</v>
      </c>
      <c r="S1920" s="42">
        <f>ABS(O2306-O1920)*100</f>
        <v>43.703434856077038</v>
      </c>
      <c r="T1920" t="s">
        <v>74</v>
      </c>
      <c r="V1920" s="7">
        <v>70000</v>
      </c>
      <c r="W1920" t="s">
        <v>33</v>
      </c>
      <c r="X1920" s="17" t="s">
        <v>34</v>
      </c>
      <c r="Z1920" t="s">
        <v>2190</v>
      </c>
      <c r="AA1920">
        <v>407</v>
      </c>
      <c r="AB1920">
        <v>72</v>
      </c>
    </row>
    <row r="1921" spans="1:28" x14ac:dyDescent="0.25">
      <c r="A1921" t="s">
        <v>4060</v>
      </c>
      <c r="B1921" t="s">
        <v>4061</v>
      </c>
      <c r="C1921" s="17">
        <v>44378</v>
      </c>
      <c r="D1921" s="7">
        <v>410000</v>
      </c>
      <c r="E1921" t="s">
        <v>29</v>
      </c>
      <c r="F1921" t="s">
        <v>30</v>
      </c>
      <c r="G1921" s="7">
        <v>410000</v>
      </c>
      <c r="H1921" s="7">
        <v>183860</v>
      </c>
      <c r="I1921" s="12">
        <f>H1921/G1921*100</f>
        <v>44.84390243902439</v>
      </c>
      <c r="J1921" s="12">
        <f t="shared" si="29"/>
        <v>4.8335112325753258</v>
      </c>
      <c r="K1921" s="7">
        <v>367710</v>
      </c>
      <c r="L1921" s="7">
        <v>70493</v>
      </c>
      <c r="M1921" s="7">
        <f>G1921-L1921</f>
        <v>339507</v>
      </c>
      <c r="N1921" s="7">
        <v>297217</v>
      </c>
      <c r="O1921" s="22">
        <f>M1921/N1921</f>
        <v>1.1422866121386057</v>
      </c>
      <c r="P1921" s="27">
        <v>2113</v>
      </c>
      <c r="Q1921" s="32">
        <f>M1921/P1921</f>
        <v>160.67534311405583</v>
      </c>
      <c r="R1921" s="37" t="s">
        <v>4027</v>
      </c>
      <c r="S1921" s="42">
        <f>ABS(O2306-O1921)*100</f>
        <v>23.607017790776872</v>
      </c>
      <c r="T1921" t="s">
        <v>32</v>
      </c>
      <c r="V1921" s="7">
        <v>70000</v>
      </c>
      <c r="W1921" t="s">
        <v>33</v>
      </c>
      <c r="X1921" s="17" t="s">
        <v>34</v>
      </c>
      <c r="Z1921" t="s">
        <v>2190</v>
      </c>
      <c r="AA1921">
        <v>407</v>
      </c>
      <c r="AB1921">
        <v>72</v>
      </c>
    </row>
    <row r="1922" spans="1:28" x14ac:dyDescent="0.25">
      <c r="A1922" t="s">
        <v>4062</v>
      </c>
      <c r="B1922" t="s">
        <v>4063</v>
      </c>
      <c r="C1922" s="17">
        <v>44837</v>
      </c>
      <c r="D1922" s="7">
        <v>343000</v>
      </c>
      <c r="E1922" t="s">
        <v>29</v>
      </c>
      <c r="F1922" t="s">
        <v>30</v>
      </c>
      <c r="G1922" s="7">
        <v>343000</v>
      </c>
      <c r="H1922" s="7">
        <v>175620</v>
      </c>
      <c r="I1922" s="12">
        <f>H1922/G1922*100</f>
        <v>51.201166180758015</v>
      </c>
      <c r="J1922" s="12">
        <f t="shared" si="29"/>
        <v>1.5237525091582995</v>
      </c>
      <c r="K1922" s="7">
        <v>351238</v>
      </c>
      <c r="L1922" s="7">
        <v>80000</v>
      </c>
      <c r="M1922" s="7">
        <f>G1922-L1922</f>
        <v>263000</v>
      </c>
      <c r="N1922" s="7">
        <v>271238</v>
      </c>
      <c r="O1922" s="22">
        <f>M1922/N1922</f>
        <v>0.96962814944808617</v>
      </c>
      <c r="P1922" s="27">
        <v>1722</v>
      </c>
      <c r="Q1922" s="32">
        <f>M1922/P1922</f>
        <v>152.72938443670151</v>
      </c>
      <c r="R1922" s="37" t="s">
        <v>4027</v>
      </c>
      <c r="S1922" s="42">
        <f>ABS(O2306-O1922)*100</f>
        <v>40.872864059828828</v>
      </c>
      <c r="T1922" t="s">
        <v>74</v>
      </c>
      <c r="V1922" s="7">
        <v>80000</v>
      </c>
      <c r="W1922" t="s">
        <v>33</v>
      </c>
      <c r="X1922" s="17" t="s">
        <v>34</v>
      </c>
      <c r="Z1922" t="s">
        <v>2190</v>
      </c>
      <c r="AA1922">
        <v>407</v>
      </c>
      <c r="AB1922">
        <v>73</v>
      </c>
    </row>
    <row r="1923" spans="1:28" x14ac:dyDescent="0.25">
      <c r="A1923" t="s">
        <v>4064</v>
      </c>
      <c r="B1923" t="s">
        <v>4065</v>
      </c>
      <c r="C1923" s="17">
        <v>44575</v>
      </c>
      <c r="D1923" s="7">
        <v>285000</v>
      </c>
      <c r="E1923" t="s">
        <v>29</v>
      </c>
      <c r="F1923" t="s">
        <v>30</v>
      </c>
      <c r="G1923" s="7">
        <v>285000</v>
      </c>
      <c r="H1923" s="7">
        <v>154350</v>
      </c>
      <c r="I1923" s="12">
        <f>H1923/G1923*100</f>
        <v>54.157894736842103</v>
      </c>
      <c r="J1923" s="12">
        <f t="shared" ref="J1923:J1986" si="30">+ABS(I1923-$I$2311)</f>
        <v>4.4804810652423868</v>
      </c>
      <c r="K1923" s="7">
        <v>308696</v>
      </c>
      <c r="L1923" s="7">
        <v>80000</v>
      </c>
      <c r="M1923" s="7">
        <f>G1923-L1923</f>
        <v>205000</v>
      </c>
      <c r="N1923" s="7">
        <v>228696</v>
      </c>
      <c r="O1923" s="22">
        <f>M1923/N1923</f>
        <v>0.89638646937419109</v>
      </c>
      <c r="P1923" s="27">
        <v>1494</v>
      </c>
      <c r="Q1923" s="32">
        <f>M1923/P1923</f>
        <v>137.21552878179384</v>
      </c>
      <c r="R1923" s="37" t="s">
        <v>4027</v>
      </c>
      <c r="S1923" s="42">
        <f>ABS(O2306-O1923)*100</f>
        <v>48.197032067218338</v>
      </c>
      <c r="T1923" t="s">
        <v>74</v>
      </c>
      <c r="V1923" s="7">
        <v>80000</v>
      </c>
      <c r="W1923" t="s">
        <v>33</v>
      </c>
      <c r="X1923" s="17" t="s">
        <v>34</v>
      </c>
      <c r="Z1923" t="s">
        <v>2190</v>
      </c>
      <c r="AA1923">
        <v>407</v>
      </c>
      <c r="AB1923">
        <v>73</v>
      </c>
    </row>
    <row r="1924" spans="1:28" x14ac:dyDescent="0.25">
      <c r="A1924" t="s">
        <v>4066</v>
      </c>
      <c r="B1924" t="s">
        <v>4067</v>
      </c>
      <c r="C1924" s="17">
        <v>44498</v>
      </c>
      <c r="D1924" s="7">
        <v>295000</v>
      </c>
      <c r="E1924" t="s">
        <v>29</v>
      </c>
      <c r="F1924" t="s">
        <v>30</v>
      </c>
      <c r="G1924" s="7">
        <v>295000</v>
      </c>
      <c r="H1924" s="7">
        <v>158980</v>
      </c>
      <c r="I1924" s="12">
        <f>H1924/G1924*100</f>
        <v>53.891525423728815</v>
      </c>
      <c r="J1924" s="12">
        <f t="shared" si="30"/>
        <v>4.2141117521290994</v>
      </c>
      <c r="K1924" s="7">
        <v>317952</v>
      </c>
      <c r="L1924" s="7">
        <v>70000</v>
      </c>
      <c r="M1924" s="7">
        <f>G1924-L1924</f>
        <v>225000</v>
      </c>
      <c r="N1924" s="7">
        <v>247952</v>
      </c>
      <c r="O1924" s="22">
        <f>M1924/N1924</f>
        <v>0.90743369684455055</v>
      </c>
      <c r="P1924" s="27">
        <v>1494</v>
      </c>
      <c r="Q1924" s="32">
        <f>M1924/P1924</f>
        <v>150.60240963855421</v>
      </c>
      <c r="R1924" s="37" t="s">
        <v>4027</v>
      </c>
      <c r="S1924" s="42">
        <f>ABS(O2306-O1924)*100</f>
        <v>47.092309320182387</v>
      </c>
      <c r="T1924" t="s">
        <v>74</v>
      </c>
      <c r="V1924" s="7">
        <v>70000</v>
      </c>
      <c r="W1924" t="s">
        <v>33</v>
      </c>
      <c r="X1924" s="17" t="s">
        <v>34</v>
      </c>
      <c r="Z1924" t="s">
        <v>2190</v>
      </c>
      <c r="AA1924">
        <v>407</v>
      </c>
      <c r="AB1924">
        <v>73</v>
      </c>
    </row>
    <row r="1925" spans="1:28" x14ac:dyDescent="0.25">
      <c r="A1925" t="s">
        <v>4068</v>
      </c>
      <c r="B1925" t="s">
        <v>4069</v>
      </c>
      <c r="C1925" s="17">
        <v>44673</v>
      </c>
      <c r="D1925" s="7">
        <v>262000</v>
      </c>
      <c r="E1925" t="s">
        <v>29</v>
      </c>
      <c r="F1925" t="s">
        <v>30</v>
      </c>
      <c r="G1925" s="7">
        <v>262000</v>
      </c>
      <c r="H1925" s="7">
        <v>154000</v>
      </c>
      <c r="I1925" s="12">
        <f>H1925/G1925*100</f>
        <v>58.778625954198475</v>
      </c>
      <c r="J1925" s="12">
        <f t="shared" si="30"/>
        <v>9.1012122825987589</v>
      </c>
      <c r="K1925" s="7">
        <v>307996</v>
      </c>
      <c r="L1925" s="7">
        <v>80000</v>
      </c>
      <c r="M1925" s="7">
        <f>G1925-L1925</f>
        <v>182000</v>
      </c>
      <c r="N1925" s="7">
        <v>227996</v>
      </c>
      <c r="O1925" s="22">
        <f>M1925/N1925</f>
        <v>0.79825961858979977</v>
      </c>
      <c r="P1925" s="27">
        <v>1420</v>
      </c>
      <c r="Q1925" s="32">
        <f>M1925/P1925</f>
        <v>128.16901408450704</v>
      </c>
      <c r="R1925" s="37" t="s">
        <v>4027</v>
      </c>
      <c r="S1925" s="42">
        <f>ABS(O2306-O1925)*100</f>
        <v>58.009717145657469</v>
      </c>
      <c r="T1925" t="s">
        <v>74</v>
      </c>
      <c r="V1925" s="7">
        <v>80000</v>
      </c>
      <c r="W1925" t="s">
        <v>33</v>
      </c>
      <c r="X1925" s="17" t="s">
        <v>34</v>
      </c>
      <c r="Z1925" t="s">
        <v>2190</v>
      </c>
      <c r="AA1925">
        <v>407</v>
      </c>
      <c r="AB1925">
        <v>74</v>
      </c>
    </row>
    <row r="1926" spans="1:28" x14ac:dyDescent="0.25">
      <c r="A1926" t="s">
        <v>4070</v>
      </c>
      <c r="B1926" t="s">
        <v>4071</v>
      </c>
      <c r="C1926" s="17">
        <v>44714</v>
      </c>
      <c r="D1926" s="7">
        <v>357000</v>
      </c>
      <c r="E1926" t="s">
        <v>29</v>
      </c>
      <c r="F1926" t="s">
        <v>30</v>
      </c>
      <c r="G1926" s="7">
        <v>357000</v>
      </c>
      <c r="H1926" s="7">
        <v>161380</v>
      </c>
      <c r="I1926" s="12">
        <f>H1926/G1926*100</f>
        <v>45.20448179271709</v>
      </c>
      <c r="J1926" s="12">
        <f t="shared" si="30"/>
        <v>4.4729318788826262</v>
      </c>
      <c r="K1926" s="7">
        <v>322750</v>
      </c>
      <c r="L1926" s="7">
        <v>70000</v>
      </c>
      <c r="M1926" s="7">
        <f>G1926-L1926</f>
        <v>287000</v>
      </c>
      <c r="N1926" s="7">
        <v>252750</v>
      </c>
      <c r="O1926" s="22">
        <f>M1926/N1926</f>
        <v>1.1355093966369931</v>
      </c>
      <c r="P1926" s="27">
        <v>1494</v>
      </c>
      <c r="Q1926" s="32">
        <f>M1926/P1926</f>
        <v>192.10174029451139</v>
      </c>
      <c r="R1926" s="37" t="s">
        <v>4027</v>
      </c>
      <c r="S1926" s="42">
        <f>ABS(O2306-O1926)*100</f>
        <v>24.284739340938131</v>
      </c>
      <c r="T1926" t="s">
        <v>74</v>
      </c>
      <c r="V1926" s="7">
        <v>70000</v>
      </c>
      <c r="W1926" t="s">
        <v>33</v>
      </c>
      <c r="X1926" s="17" t="s">
        <v>34</v>
      </c>
      <c r="Z1926" t="s">
        <v>2190</v>
      </c>
      <c r="AA1926">
        <v>407</v>
      </c>
      <c r="AB1926">
        <v>74</v>
      </c>
    </row>
    <row r="1927" spans="1:28" x14ac:dyDescent="0.25">
      <c r="A1927" t="s">
        <v>4072</v>
      </c>
      <c r="B1927" t="s">
        <v>4073</v>
      </c>
      <c r="C1927" s="17">
        <v>44734</v>
      </c>
      <c r="D1927" s="7">
        <v>320000</v>
      </c>
      <c r="E1927" t="s">
        <v>29</v>
      </c>
      <c r="F1927" t="s">
        <v>30</v>
      </c>
      <c r="G1927" s="7">
        <v>320000</v>
      </c>
      <c r="H1927" s="7">
        <v>167170</v>
      </c>
      <c r="I1927" s="12">
        <f>H1927/G1927*100</f>
        <v>52.240624999999994</v>
      </c>
      <c r="J1927" s="12">
        <f t="shared" si="30"/>
        <v>2.5632113284002784</v>
      </c>
      <c r="K1927" s="7">
        <v>334340</v>
      </c>
      <c r="L1927" s="7">
        <v>70000</v>
      </c>
      <c r="M1927" s="7">
        <f>G1927-L1927</f>
        <v>250000</v>
      </c>
      <c r="N1927" s="7">
        <v>264340</v>
      </c>
      <c r="O1927" s="22">
        <f>M1927/N1927</f>
        <v>0.94575168343799654</v>
      </c>
      <c r="P1927" s="27">
        <v>1722</v>
      </c>
      <c r="Q1927" s="32">
        <f>M1927/P1927</f>
        <v>145.18002322880372</v>
      </c>
      <c r="R1927" s="37" t="s">
        <v>4027</v>
      </c>
      <c r="S1927" s="42">
        <f>ABS(O2306-O1927)*100</f>
        <v>43.260510660837795</v>
      </c>
      <c r="T1927" t="s">
        <v>74</v>
      </c>
      <c r="V1927" s="7">
        <v>70000</v>
      </c>
      <c r="W1927" t="s">
        <v>33</v>
      </c>
      <c r="X1927" s="17" t="s">
        <v>34</v>
      </c>
      <c r="Z1927" t="s">
        <v>2190</v>
      </c>
      <c r="AA1927">
        <v>407</v>
      </c>
      <c r="AB1927">
        <v>74</v>
      </c>
    </row>
    <row r="1928" spans="1:28" x14ac:dyDescent="0.25">
      <c r="A1928" t="s">
        <v>4074</v>
      </c>
      <c r="B1928" t="s">
        <v>4075</v>
      </c>
      <c r="C1928" s="17">
        <v>44659</v>
      </c>
      <c r="D1928" s="7">
        <v>330000</v>
      </c>
      <c r="E1928" t="s">
        <v>29</v>
      </c>
      <c r="F1928" t="s">
        <v>30</v>
      </c>
      <c r="G1928" s="7">
        <v>330000</v>
      </c>
      <c r="H1928" s="7">
        <v>164690</v>
      </c>
      <c r="I1928" s="12">
        <f>H1928/G1928*100</f>
        <v>49.906060606060606</v>
      </c>
      <c r="J1928" s="12">
        <f t="shared" si="30"/>
        <v>0.22864693446089035</v>
      </c>
      <c r="K1928" s="7">
        <v>329376</v>
      </c>
      <c r="L1928" s="7">
        <v>70000</v>
      </c>
      <c r="M1928" s="7">
        <f>G1928-L1928</f>
        <v>260000</v>
      </c>
      <c r="N1928" s="7">
        <v>259376</v>
      </c>
      <c r="O1928" s="22">
        <f>M1928/N1928</f>
        <v>1.0024057738572574</v>
      </c>
      <c r="P1928" s="27">
        <v>1722</v>
      </c>
      <c r="Q1928" s="32">
        <f>M1928/P1928</f>
        <v>150.98722415795586</v>
      </c>
      <c r="R1928" s="37" t="s">
        <v>4027</v>
      </c>
      <c r="S1928" s="42">
        <f>ABS(O2306-O1928)*100</f>
        <v>37.595101618911706</v>
      </c>
      <c r="T1928" t="s">
        <v>74</v>
      </c>
      <c r="V1928" s="7">
        <v>70000</v>
      </c>
      <c r="W1928" t="s">
        <v>33</v>
      </c>
      <c r="X1928" s="17" t="s">
        <v>34</v>
      </c>
      <c r="Z1928" t="s">
        <v>2190</v>
      </c>
      <c r="AA1928">
        <v>407</v>
      </c>
      <c r="AB1928">
        <v>74</v>
      </c>
    </row>
    <row r="1929" spans="1:28" x14ac:dyDescent="0.25">
      <c r="A1929" t="s">
        <v>4076</v>
      </c>
      <c r="B1929" t="s">
        <v>4077</v>
      </c>
      <c r="C1929" s="17">
        <v>44699</v>
      </c>
      <c r="D1929" s="7">
        <v>292000</v>
      </c>
      <c r="E1929" t="s">
        <v>29</v>
      </c>
      <c r="F1929" t="s">
        <v>30</v>
      </c>
      <c r="G1929" s="7">
        <v>292000</v>
      </c>
      <c r="H1929" s="7">
        <v>151480</v>
      </c>
      <c r="I1929" s="12">
        <f>H1929/G1929*100</f>
        <v>51.876712328767127</v>
      </c>
      <c r="J1929" s="12">
        <f t="shared" si="30"/>
        <v>2.1992986571674109</v>
      </c>
      <c r="K1929" s="7">
        <v>302963</v>
      </c>
      <c r="L1929" s="7">
        <v>70000</v>
      </c>
      <c r="M1929" s="7">
        <f>G1929-L1929</f>
        <v>222000</v>
      </c>
      <c r="N1929" s="7">
        <v>232963</v>
      </c>
      <c r="O1929" s="22">
        <f>M1929/N1929</f>
        <v>0.9529410249696304</v>
      </c>
      <c r="P1929" s="27">
        <v>1477</v>
      </c>
      <c r="Q1929" s="32">
        <f>M1929/P1929</f>
        <v>150.30467163168586</v>
      </c>
      <c r="R1929" s="37" t="s">
        <v>4027</v>
      </c>
      <c r="S1929" s="42">
        <f>ABS(O2306-O1929)*100</f>
        <v>42.541576507674407</v>
      </c>
      <c r="T1929" t="s">
        <v>74</v>
      </c>
      <c r="V1929" s="7">
        <v>70000</v>
      </c>
      <c r="W1929" t="s">
        <v>33</v>
      </c>
      <c r="X1929" s="17" t="s">
        <v>34</v>
      </c>
      <c r="Z1929" t="s">
        <v>2190</v>
      </c>
      <c r="AA1929">
        <v>407</v>
      </c>
      <c r="AB1929">
        <v>75</v>
      </c>
    </row>
    <row r="1930" spans="1:28" x14ac:dyDescent="0.25">
      <c r="A1930" t="s">
        <v>4078</v>
      </c>
      <c r="B1930" t="s">
        <v>4079</v>
      </c>
      <c r="C1930" s="17">
        <v>44749</v>
      </c>
      <c r="D1930" s="7">
        <v>355000</v>
      </c>
      <c r="E1930" t="s">
        <v>29</v>
      </c>
      <c r="F1930" t="s">
        <v>30</v>
      </c>
      <c r="G1930" s="7">
        <v>355000</v>
      </c>
      <c r="H1930" s="7">
        <v>153640</v>
      </c>
      <c r="I1930" s="12">
        <f>H1930/G1930*100</f>
        <v>43.278873239436621</v>
      </c>
      <c r="J1930" s="12">
        <f t="shared" si="30"/>
        <v>6.3985404321630952</v>
      </c>
      <c r="K1930" s="7">
        <v>307275</v>
      </c>
      <c r="L1930" s="7">
        <v>70000</v>
      </c>
      <c r="M1930" s="7">
        <f>G1930-L1930</f>
        <v>285000</v>
      </c>
      <c r="N1930" s="7">
        <v>237275</v>
      </c>
      <c r="O1930" s="22">
        <f>M1930/N1930</f>
        <v>1.2011379201348646</v>
      </c>
      <c r="P1930" s="27">
        <v>1494</v>
      </c>
      <c r="Q1930" s="32">
        <f>M1930/P1930</f>
        <v>190.76305220883535</v>
      </c>
      <c r="R1930" s="37" t="s">
        <v>4027</v>
      </c>
      <c r="S1930" s="42">
        <f>ABS(O2306-O1930)*100</f>
        <v>17.721886991150981</v>
      </c>
      <c r="T1930" t="s">
        <v>74</v>
      </c>
      <c r="V1930" s="7">
        <v>70000</v>
      </c>
      <c r="W1930" t="s">
        <v>33</v>
      </c>
      <c r="X1930" s="17" t="s">
        <v>34</v>
      </c>
      <c r="Z1930" t="s">
        <v>2190</v>
      </c>
      <c r="AA1930">
        <v>407</v>
      </c>
      <c r="AB1930">
        <v>75</v>
      </c>
    </row>
    <row r="1931" spans="1:28" x14ac:dyDescent="0.25">
      <c r="A1931" t="s">
        <v>4080</v>
      </c>
      <c r="B1931" t="s">
        <v>4081</v>
      </c>
      <c r="C1931" s="17">
        <v>44750</v>
      </c>
      <c r="D1931" s="7">
        <v>330000</v>
      </c>
      <c r="E1931" t="s">
        <v>29</v>
      </c>
      <c r="F1931" t="s">
        <v>30</v>
      </c>
      <c r="G1931" s="7">
        <v>330000</v>
      </c>
      <c r="H1931" s="7">
        <v>164250</v>
      </c>
      <c r="I1931" s="12">
        <f>H1931/G1931*100</f>
        <v>49.772727272727273</v>
      </c>
      <c r="J1931" s="12">
        <f t="shared" si="30"/>
        <v>9.531360112755749E-2</v>
      </c>
      <c r="K1931" s="7">
        <v>328504</v>
      </c>
      <c r="L1931" s="7">
        <v>70000</v>
      </c>
      <c r="M1931" s="7">
        <f>G1931-L1931</f>
        <v>260000</v>
      </c>
      <c r="N1931" s="7">
        <v>258504</v>
      </c>
      <c r="O1931" s="22">
        <f>M1931/N1931</f>
        <v>1.0057871444929285</v>
      </c>
      <c r="P1931" s="27">
        <v>1722</v>
      </c>
      <c r="Q1931" s="32">
        <f>M1931/P1931</f>
        <v>150.98722415795586</v>
      </c>
      <c r="R1931" s="37" t="s">
        <v>4027</v>
      </c>
      <c r="S1931" s="42">
        <f>ABS(O2306-O1931)*100</f>
        <v>37.256964555344595</v>
      </c>
      <c r="T1931" t="s">
        <v>74</v>
      </c>
      <c r="V1931" s="7">
        <v>70000</v>
      </c>
      <c r="W1931" t="s">
        <v>33</v>
      </c>
      <c r="X1931" s="17" t="s">
        <v>34</v>
      </c>
      <c r="Z1931" t="s">
        <v>2190</v>
      </c>
      <c r="AA1931">
        <v>407</v>
      </c>
      <c r="AB1931">
        <v>75</v>
      </c>
    </row>
    <row r="1932" spans="1:28" x14ac:dyDescent="0.25">
      <c r="A1932" t="s">
        <v>4082</v>
      </c>
      <c r="B1932" t="s">
        <v>4083</v>
      </c>
      <c r="C1932" s="17">
        <v>44426</v>
      </c>
      <c r="D1932" s="7">
        <v>425000</v>
      </c>
      <c r="E1932" t="s">
        <v>29</v>
      </c>
      <c r="F1932" t="s">
        <v>30</v>
      </c>
      <c r="G1932" s="7">
        <v>425000</v>
      </c>
      <c r="H1932" s="7">
        <v>208730</v>
      </c>
      <c r="I1932" s="12">
        <f>H1932/G1932*100</f>
        <v>49.112941176470585</v>
      </c>
      <c r="J1932" s="12">
        <f t="shared" si="30"/>
        <v>0.56447249512913089</v>
      </c>
      <c r="K1932" s="7">
        <v>417460</v>
      </c>
      <c r="L1932" s="7">
        <v>97518</v>
      </c>
      <c r="M1932" s="7">
        <f>G1932-L1932</f>
        <v>327482</v>
      </c>
      <c r="N1932" s="7">
        <v>426589.34375</v>
      </c>
      <c r="O1932" s="22">
        <f>M1932/N1932</f>
        <v>0.76767505986253315</v>
      </c>
      <c r="P1932" s="27">
        <v>2197</v>
      </c>
      <c r="Q1932" s="32">
        <f>M1932/P1932</f>
        <v>149.05871643149749</v>
      </c>
      <c r="R1932" s="37" t="s">
        <v>4084</v>
      </c>
      <c r="S1932" s="42">
        <f>ABS(O2306-O1932)*100</f>
        <v>61.06817301838413</v>
      </c>
      <c r="T1932" t="s">
        <v>32</v>
      </c>
      <c r="V1932" s="7">
        <v>90000</v>
      </c>
      <c r="W1932" t="s">
        <v>33</v>
      </c>
      <c r="X1932" s="17" t="s">
        <v>34</v>
      </c>
      <c r="Z1932" t="s">
        <v>3747</v>
      </c>
      <c r="AA1932">
        <v>407</v>
      </c>
      <c r="AB1932">
        <v>76</v>
      </c>
    </row>
    <row r="1933" spans="1:28" x14ac:dyDescent="0.25">
      <c r="A1933" t="s">
        <v>4085</v>
      </c>
      <c r="B1933" t="s">
        <v>4086</v>
      </c>
      <c r="C1933" s="17">
        <v>44463</v>
      </c>
      <c r="D1933" s="7">
        <v>405000</v>
      </c>
      <c r="E1933" t="s">
        <v>29</v>
      </c>
      <c r="F1933" t="s">
        <v>30</v>
      </c>
      <c r="G1933" s="7">
        <v>405000</v>
      </c>
      <c r="H1933" s="7">
        <v>220810</v>
      </c>
      <c r="I1933" s="12">
        <f>H1933/G1933*100</f>
        <v>54.520987654320983</v>
      </c>
      <c r="J1933" s="12">
        <f t="shared" si="30"/>
        <v>4.8435739827212672</v>
      </c>
      <c r="K1933" s="7">
        <v>441623</v>
      </c>
      <c r="L1933" s="7">
        <v>120098</v>
      </c>
      <c r="M1933" s="7">
        <f>G1933-L1933</f>
        <v>284902</v>
      </c>
      <c r="N1933" s="7">
        <v>428700</v>
      </c>
      <c r="O1933" s="22">
        <f>M1933/N1933</f>
        <v>0.66457196174480992</v>
      </c>
      <c r="P1933" s="27">
        <v>2218</v>
      </c>
      <c r="Q1933" s="32">
        <f>M1933/P1933</f>
        <v>128.44995491433724</v>
      </c>
      <c r="R1933" s="37" t="s">
        <v>4084</v>
      </c>
      <c r="S1933" s="42">
        <f>ABS(O2306-O1933)*100</f>
        <v>71.378482830156457</v>
      </c>
      <c r="T1933" t="s">
        <v>74</v>
      </c>
      <c r="V1933" s="7">
        <v>95000</v>
      </c>
      <c r="W1933" t="s">
        <v>33</v>
      </c>
      <c r="X1933" s="17" t="s">
        <v>34</v>
      </c>
      <c r="Z1933" t="s">
        <v>3747</v>
      </c>
      <c r="AA1933">
        <v>407</v>
      </c>
      <c r="AB1933">
        <v>77</v>
      </c>
    </row>
    <row r="1934" spans="1:28" x14ac:dyDescent="0.25">
      <c r="A1934" t="s">
        <v>4087</v>
      </c>
      <c r="B1934" t="s">
        <v>4088</v>
      </c>
      <c r="C1934" s="17">
        <v>44722</v>
      </c>
      <c r="D1934" s="7">
        <v>399000</v>
      </c>
      <c r="E1934" t="s">
        <v>29</v>
      </c>
      <c r="F1934" t="s">
        <v>30</v>
      </c>
      <c r="G1934" s="7">
        <v>399000</v>
      </c>
      <c r="H1934" s="7">
        <v>193800</v>
      </c>
      <c r="I1934" s="12">
        <f>H1934/G1934*100</f>
        <v>48.571428571428569</v>
      </c>
      <c r="J1934" s="12">
        <f t="shared" si="30"/>
        <v>1.1059851001711465</v>
      </c>
      <c r="K1934" s="7">
        <v>387608</v>
      </c>
      <c r="L1934" s="7">
        <v>93650</v>
      </c>
      <c r="M1934" s="7">
        <f>G1934-L1934</f>
        <v>305350</v>
      </c>
      <c r="N1934" s="7">
        <v>219371.640625</v>
      </c>
      <c r="O1934" s="22">
        <f>M1934/N1934</f>
        <v>1.3919301470784631</v>
      </c>
      <c r="P1934" s="27">
        <v>2414</v>
      </c>
      <c r="Q1934" s="32">
        <f>M1934/P1934</f>
        <v>126.49130074565038</v>
      </c>
      <c r="R1934" s="37" t="s">
        <v>3983</v>
      </c>
      <c r="S1934" s="42">
        <f>ABS(O2306-O1934)*100</f>
        <v>1.3573357032088618</v>
      </c>
      <c r="T1934" t="s">
        <v>32</v>
      </c>
      <c r="V1934" s="7">
        <v>85000</v>
      </c>
      <c r="W1934" t="s">
        <v>33</v>
      </c>
      <c r="X1934" s="17" t="s">
        <v>34</v>
      </c>
      <c r="Z1934" t="s">
        <v>2190</v>
      </c>
      <c r="AA1934">
        <v>401</v>
      </c>
      <c r="AB1934">
        <v>55</v>
      </c>
    </row>
    <row r="1935" spans="1:28" x14ac:dyDescent="0.25">
      <c r="A1935" t="s">
        <v>4089</v>
      </c>
      <c r="B1935" t="s">
        <v>4090</v>
      </c>
      <c r="C1935" s="17">
        <v>44530</v>
      </c>
      <c r="D1935" s="7">
        <v>375000</v>
      </c>
      <c r="E1935" t="s">
        <v>29</v>
      </c>
      <c r="F1935" t="s">
        <v>30</v>
      </c>
      <c r="G1935" s="7">
        <v>375000</v>
      </c>
      <c r="H1935" s="7">
        <v>175590</v>
      </c>
      <c r="I1935" s="12">
        <f>H1935/G1935*100</f>
        <v>46.823999999999998</v>
      </c>
      <c r="J1935" s="12">
        <f t="shared" si="30"/>
        <v>2.8534136715997178</v>
      </c>
      <c r="K1935" s="7">
        <v>351186</v>
      </c>
      <c r="L1935" s="7">
        <v>98005</v>
      </c>
      <c r="M1935" s="7">
        <f>G1935-L1935</f>
        <v>276995</v>
      </c>
      <c r="N1935" s="7">
        <v>188941.046875</v>
      </c>
      <c r="O1935" s="22">
        <f>M1935/N1935</f>
        <v>1.4660392994607196</v>
      </c>
      <c r="P1935" s="27">
        <v>1790</v>
      </c>
      <c r="Q1935" s="32">
        <f>M1935/P1935</f>
        <v>154.74581005586592</v>
      </c>
      <c r="R1935" s="37" t="s">
        <v>3983</v>
      </c>
      <c r="S1935" s="42">
        <f>ABS(O2306-O1935)*100</f>
        <v>8.7682509414345198</v>
      </c>
      <c r="T1935" t="s">
        <v>74</v>
      </c>
      <c r="V1935" s="7">
        <v>80000</v>
      </c>
      <c r="W1935" t="s">
        <v>33</v>
      </c>
      <c r="X1935" s="17" t="s">
        <v>34</v>
      </c>
      <c r="Z1935" t="s">
        <v>2190</v>
      </c>
      <c r="AA1935">
        <v>401</v>
      </c>
      <c r="AB1935">
        <v>55</v>
      </c>
    </row>
    <row r="1936" spans="1:28" x14ac:dyDescent="0.25">
      <c r="A1936" t="s">
        <v>4091</v>
      </c>
      <c r="B1936" t="s">
        <v>4092</v>
      </c>
      <c r="C1936" s="17">
        <v>44946</v>
      </c>
      <c r="D1936" s="7">
        <v>405000</v>
      </c>
      <c r="E1936" t="s">
        <v>29</v>
      </c>
      <c r="F1936" t="s">
        <v>30</v>
      </c>
      <c r="G1936" s="7">
        <v>405000</v>
      </c>
      <c r="H1936" s="7">
        <v>177410</v>
      </c>
      <c r="I1936" s="12">
        <f>H1936/G1936*100</f>
        <v>43.804938271604939</v>
      </c>
      <c r="J1936" s="12">
        <f t="shared" si="30"/>
        <v>5.8724753999947765</v>
      </c>
      <c r="K1936" s="7">
        <v>354819</v>
      </c>
      <c r="L1936" s="7">
        <v>88939</v>
      </c>
      <c r="M1936" s="7">
        <f>G1936-L1936</f>
        <v>316061</v>
      </c>
      <c r="N1936" s="7">
        <v>198417.90625</v>
      </c>
      <c r="O1936" s="22">
        <f>M1936/N1936</f>
        <v>1.5929056302094711</v>
      </c>
      <c r="P1936" s="27">
        <v>2240</v>
      </c>
      <c r="Q1936" s="32">
        <f>M1936/P1936</f>
        <v>141.09866071428573</v>
      </c>
      <c r="R1936" s="37" t="s">
        <v>3983</v>
      </c>
      <c r="S1936" s="42">
        <f>ABS(O2306-O1936)*100</f>
        <v>21.454884016309663</v>
      </c>
      <c r="T1936" t="s">
        <v>32</v>
      </c>
      <c r="V1936" s="7">
        <v>80000</v>
      </c>
      <c r="W1936" t="s">
        <v>33</v>
      </c>
      <c r="X1936" s="17" t="s">
        <v>34</v>
      </c>
      <c r="Z1936" t="s">
        <v>2190</v>
      </c>
      <c r="AA1936">
        <v>401</v>
      </c>
      <c r="AB1936">
        <v>55</v>
      </c>
    </row>
    <row r="1937" spans="1:28" x14ac:dyDescent="0.25">
      <c r="A1937" t="s">
        <v>4093</v>
      </c>
      <c r="B1937" t="s">
        <v>4094</v>
      </c>
      <c r="C1937" s="17">
        <v>44748</v>
      </c>
      <c r="D1937" s="7">
        <v>336000</v>
      </c>
      <c r="E1937" t="s">
        <v>29</v>
      </c>
      <c r="F1937" t="s">
        <v>30</v>
      </c>
      <c r="G1937" s="7">
        <v>336000</v>
      </c>
      <c r="H1937" s="7">
        <v>174430</v>
      </c>
      <c r="I1937" s="12">
        <f>H1937/G1937*100</f>
        <v>51.913690476190474</v>
      </c>
      <c r="J1937" s="12">
        <f t="shared" si="30"/>
        <v>2.2362768045907586</v>
      </c>
      <c r="K1937" s="7">
        <v>348869</v>
      </c>
      <c r="L1937" s="7">
        <v>87362</v>
      </c>
      <c r="M1937" s="7">
        <f>G1937-L1937</f>
        <v>248638</v>
      </c>
      <c r="N1937" s="7">
        <v>195154.484375</v>
      </c>
      <c r="O1937" s="22">
        <f>M1937/N1937</f>
        <v>1.2740573233368724</v>
      </c>
      <c r="P1937" s="27">
        <v>1827</v>
      </c>
      <c r="Q1937" s="32">
        <f>M1937/P1937</f>
        <v>136.09085933223864</v>
      </c>
      <c r="R1937" s="37" t="s">
        <v>3983</v>
      </c>
      <c r="S1937" s="42">
        <f>ABS(O2306-O1937)*100</f>
        <v>10.429946670950208</v>
      </c>
      <c r="T1937" t="s">
        <v>74</v>
      </c>
      <c r="V1937" s="7">
        <v>80000</v>
      </c>
      <c r="W1937" t="s">
        <v>33</v>
      </c>
      <c r="X1937" s="17" t="s">
        <v>34</v>
      </c>
      <c r="Z1937" t="s">
        <v>2190</v>
      </c>
      <c r="AA1937">
        <v>401</v>
      </c>
      <c r="AB1937">
        <v>58</v>
      </c>
    </row>
    <row r="1938" spans="1:28" x14ac:dyDescent="0.25">
      <c r="A1938" t="s">
        <v>4095</v>
      </c>
      <c r="B1938" t="s">
        <v>4096</v>
      </c>
      <c r="C1938" s="17">
        <v>45002</v>
      </c>
      <c r="D1938" s="7">
        <v>425000</v>
      </c>
      <c r="E1938" t="s">
        <v>29</v>
      </c>
      <c r="F1938" t="s">
        <v>30</v>
      </c>
      <c r="G1938" s="7">
        <v>425000</v>
      </c>
      <c r="H1938" s="7">
        <v>195090</v>
      </c>
      <c r="I1938" s="12">
        <f>H1938/G1938*100</f>
        <v>45.903529411764701</v>
      </c>
      <c r="J1938" s="12">
        <f t="shared" si="30"/>
        <v>3.7738842598350146</v>
      </c>
      <c r="K1938" s="7">
        <v>390189</v>
      </c>
      <c r="L1938" s="7">
        <v>87411</v>
      </c>
      <c r="M1938" s="7">
        <f>G1938-L1938</f>
        <v>337589</v>
      </c>
      <c r="N1938" s="7">
        <v>225953.734375</v>
      </c>
      <c r="O1938" s="22">
        <f>M1938/N1938</f>
        <v>1.4940624944030647</v>
      </c>
      <c r="P1938" s="27">
        <v>2437</v>
      </c>
      <c r="Q1938" s="32">
        <f>M1938/P1938</f>
        <v>138.5264669675831</v>
      </c>
      <c r="R1938" s="37" t="s">
        <v>3983</v>
      </c>
      <c r="S1938" s="42">
        <f>ABS(O2306-O1938)*100</f>
        <v>11.570570435669026</v>
      </c>
      <c r="T1938" t="s">
        <v>32</v>
      </c>
      <c r="V1938" s="7">
        <v>80000</v>
      </c>
      <c r="W1938" t="s">
        <v>33</v>
      </c>
      <c r="X1938" s="17" t="s">
        <v>34</v>
      </c>
      <c r="Z1938" t="s">
        <v>2190</v>
      </c>
      <c r="AA1938">
        <v>401</v>
      </c>
      <c r="AB1938">
        <v>58</v>
      </c>
    </row>
    <row r="1939" spans="1:28" x14ac:dyDescent="0.25">
      <c r="A1939" t="s">
        <v>4097</v>
      </c>
      <c r="B1939" t="s">
        <v>4098</v>
      </c>
      <c r="C1939" s="17">
        <v>44659</v>
      </c>
      <c r="D1939" s="7">
        <v>406000</v>
      </c>
      <c r="E1939" t="s">
        <v>29</v>
      </c>
      <c r="F1939" t="s">
        <v>30</v>
      </c>
      <c r="G1939" s="7">
        <v>406000</v>
      </c>
      <c r="H1939" s="7">
        <v>185010</v>
      </c>
      <c r="I1939" s="12">
        <f>H1939/G1939*100</f>
        <v>45.568965517241381</v>
      </c>
      <c r="J1939" s="12">
        <f t="shared" si="30"/>
        <v>4.1084481543583351</v>
      </c>
      <c r="K1939" s="7">
        <v>370019</v>
      </c>
      <c r="L1939" s="7">
        <v>76968</v>
      </c>
      <c r="M1939" s="7">
        <f>G1939-L1939</f>
        <v>329032</v>
      </c>
      <c r="N1939" s="7">
        <v>218694.78125</v>
      </c>
      <c r="O1939" s="22">
        <f>M1939/N1939</f>
        <v>1.5045260710810857</v>
      </c>
      <c r="P1939" s="27">
        <v>2028</v>
      </c>
      <c r="Q1939" s="32">
        <f>M1939/P1939</f>
        <v>162.24457593688362</v>
      </c>
      <c r="R1939" s="37" t="s">
        <v>3983</v>
      </c>
      <c r="S1939" s="42">
        <f>ABS(O2306-O1939)*100</f>
        <v>12.616928103471125</v>
      </c>
      <c r="T1939" t="s">
        <v>74</v>
      </c>
      <c r="V1939" s="7">
        <v>70000</v>
      </c>
      <c r="W1939" t="s">
        <v>33</v>
      </c>
      <c r="X1939" s="17" t="s">
        <v>34</v>
      </c>
      <c r="Z1939" t="s">
        <v>2190</v>
      </c>
      <c r="AA1939">
        <v>401</v>
      </c>
      <c r="AB1939">
        <v>58</v>
      </c>
    </row>
    <row r="1940" spans="1:28" x14ac:dyDescent="0.25">
      <c r="A1940" t="s">
        <v>4099</v>
      </c>
      <c r="B1940" t="s">
        <v>4100</v>
      </c>
      <c r="C1940" s="17">
        <v>44295</v>
      </c>
      <c r="D1940" s="7">
        <v>376000</v>
      </c>
      <c r="E1940" t="s">
        <v>29</v>
      </c>
      <c r="F1940" t="s">
        <v>30</v>
      </c>
      <c r="G1940" s="7">
        <v>376000</v>
      </c>
      <c r="H1940" s="7">
        <v>218950</v>
      </c>
      <c r="I1940" s="12">
        <f>H1940/G1940*100</f>
        <v>58.231382978723403</v>
      </c>
      <c r="J1940" s="12">
        <f t="shared" si="30"/>
        <v>8.5539693071236869</v>
      </c>
      <c r="K1940" s="7">
        <v>437904</v>
      </c>
      <c r="L1940" s="7">
        <v>87929</v>
      </c>
      <c r="M1940" s="7">
        <f>G1940-L1940</f>
        <v>288071</v>
      </c>
      <c r="N1940" s="7">
        <v>261175.375</v>
      </c>
      <c r="O1940" s="22">
        <f>M1940/N1940</f>
        <v>1.1029791763484593</v>
      </c>
      <c r="P1940" s="27">
        <v>2499</v>
      </c>
      <c r="Q1940" s="32">
        <f>M1940/P1940</f>
        <v>115.27450980392157</v>
      </c>
      <c r="R1940" s="37" t="s">
        <v>3983</v>
      </c>
      <c r="S1940" s="42">
        <f>ABS(O2306-O1940)*100</f>
        <v>27.537761369791514</v>
      </c>
      <c r="T1940" t="s">
        <v>32</v>
      </c>
      <c r="V1940" s="7">
        <v>80000</v>
      </c>
      <c r="W1940" t="s">
        <v>33</v>
      </c>
      <c r="X1940" s="17" t="s">
        <v>34</v>
      </c>
      <c r="Z1940" t="s">
        <v>2190</v>
      </c>
      <c r="AA1940">
        <v>401</v>
      </c>
      <c r="AB1940">
        <v>63</v>
      </c>
    </row>
    <row r="1941" spans="1:28" x14ac:dyDescent="0.25">
      <c r="A1941" t="s">
        <v>4101</v>
      </c>
      <c r="B1941" t="s">
        <v>4102</v>
      </c>
      <c r="C1941" s="17">
        <v>44982</v>
      </c>
      <c r="D1941" s="7">
        <v>358500</v>
      </c>
      <c r="E1941" t="s">
        <v>29</v>
      </c>
      <c r="F1941" t="s">
        <v>30</v>
      </c>
      <c r="G1941" s="7">
        <v>358500</v>
      </c>
      <c r="H1941" s="7">
        <v>181000</v>
      </c>
      <c r="I1941" s="12">
        <f>H1941/G1941*100</f>
        <v>50.488145048814502</v>
      </c>
      <c r="J1941" s="12">
        <f t="shared" si="30"/>
        <v>0.81073137721478616</v>
      </c>
      <c r="K1941" s="7">
        <v>361992</v>
      </c>
      <c r="L1941" s="7">
        <v>91006</v>
      </c>
      <c r="M1941" s="7">
        <f>G1941-L1941</f>
        <v>267494</v>
      </c>
      <c r="N1941" s="7">
        <v>202228.359375</v>
      </c>
      <c r="O1941" s="22">
        <f>M1941/N1941</f>
        <v>1.3227323844524463</v>
      </c>
      <c r="P1941" s="27">
        <v>1712</v>
      </c>
      <c r="Q1941" s="32">
        <f>M1941/P1941</f>
        <v>156.24649532710279</v>
      </c>
      <c r="R1941" s="37" t="s">
        <v>3983</v>
      </c>
      <c r="S1941" s="42">
        <f>ABS(O2306-O1941)*100</f>
        <v>5.5624405593928117</v>
      </c>
      <c r="T1941" t="s">
        <v>74</v>
      </c>
      <c r="V1941" s="7">
        <v>85000</v>
      </c>
      <c r="W1941" t="s">
        <v>33</v>
      </c>
      <c r="X1941" s="17" t="s">
        <v>34</v>
      </c>
      <c r="Z1941" t="s">
        <v>2190</v>
      </c>
      <c r="AA1941">
        <v>401</v>
      </c>
      <c r="AB1941">
        <v>61</v>
      </c>
    </row>
    <row r="1942" spans="1:28" x14ac:dyDescent="0.25">
      <c r="A1942" t="s">
        <v>4103</v>
      </c>
      <c r="B1942" t="s">
        <v>4104</v>
      </c>
      <c r="C1942" s="17">
        <v>44502</v>
      </c>
      <c r="D1942" s="7">
        <v>380000</v>
      </c>
      <c r="E1942" t="s">
        <v>29</v>
      </c>
      <c r="F1942" t="s">
        <v>30</v>
      </c>
      <c r="G1942" s="7">
        <v>380000</v>
      </c>
      <c r="H1942" s="7">
        <v>195430</v>
      </c>
      <c r="I1942" s="12">
        <f>H1942/G1942*100</f>
        <v>51.428947368421049</v>
      </c>
      <c r="J1942" s="12">
        <f t="shared" si="30"/>
        <v>1.7515336968213333</v>
      </c>
      <c r="K1942" s="7">
        <v>390868</v>
      </c>
      <c r="L1942" s="7">
        <v>90085</v>
      </c>
      <c r="M1942" s="7">
        <f>G1942-L1942</f>
        <v>289915</v>
      </c>
      <c r="N1942" s="7">
        <v>224464.921875</v>
      </c>
      <c r="O1942" s="22">
        <f>M1942/N1942</f>
        <v>1.2915826561151851</v>
      </c>
      <c r="P1942" s="27">
        <v>2331</v>
      </c>
      <c r="Q1942" s="32">
        <f>M1942/P1942</f>
        <v>124.37365937365938</v>
      </c>
      <c r="R1942" s="37" t="s">
        <v>3983</v>
      </c>
      <c r="S1942" s="42">
        <f>ABS(O2306-O1942)*100</f>
        <v>8.6774133931189379</v>
      </c>
      <c r="T1942" t="s">
        <v>32</v>
      </c>
      <c r="V1942" s="7">
        <v>80000</v>
      </c>
      <c r="W1942" t="s">
        <v>33</v>
      </c>
      <c r="X1942" s="17" t="s">
        <v>34</v>
      </c>
      <c r="Z1942" t="s">
        <v>2190</v>
      </c>
      <c r="AA1942">
        <v>401</v>
      </c>
      <c r="AB1942">
        <v>58</v>
      </c>
    </row>
    <row r="1943" spans="1:28" x14ac:dyDescent="0.25">
      <c r="A1943" t="s">
        <v>4105</v>
      </c>
      <c r="B1943" t="s">
        <v>4106</v>
      </c>
      <c r="C1943" s="17">
        <v>44398</v>
      </c>
      <c r="D1943" s="7">
        <v>375000</v>
      </c>
      <c r="E1943" t="s">
        <v>29</v>
      </c>
      <c r="F1943" t="s">
        <v>30</v>
      </c>
      <c r="G1943" s="7">
        <v>375000</v>
      </c>
      <c r="H1943" s="7">
        <v>208370</v>
      </c>
      <c r="I1943" s="12">
        <f>H1943/G1943*100</f>
        <v>55.565333333333335</v>
      </c>
      <c r="J1943" s="12">
        <f t="shared" si="30"/>
        <v>5.8879196617336191</v>
      </c>
      <c r="K1943" s="7">
        <v>416732</v>
      </c>
      <c r="L1943" s="7">
        <v>88818</v>
      </c>
      <c r="M1943" s="7">
        <f>G1943-L1943</f>
        <v>286182</v>
      </c>
      <c r="N1943" s="7">
        <v>244711.9375</v>
      </c>
      <c r="O1943" s="22">
        <f>M1943/N1943</f>
        <v>1.1694648120711315</v>
      </c>
      <c r="P1943" s="27">
        <v>2453</v>
      </c>
      <c r="Q1943" s="32">
        <f>M1943/P1943</f>
        <v>116.66612311455361</v>
      </c>
      <c r="R1943" s="37" t="s">
        <v>3983</v>
      </c>
      <c r="S1943" s="42">
        <f>ABS(O2306-O1943)*100</f>
        <v>20.889197797524297</v>
      </c>
      <c r="T1943" t="s">
        <v>32</v>
      </c>
      <c r="V1943" s="7">
        <v>80000</v>
      </c>
      <c r="W1943" t="s">
        <v>33</v>
      </c>
      <c r="X1943" s="17" t="s">
        <v>34</v>
      </c>
      <c r="Z1943" t="s">
        <v>2190</v>
      </c>
      <c r="AA1943">
        <v>401</v>
      </c>
      <c r="AB1943">
        <v>62</v>
      </c>
    </row>
    <row r="1944" spans="1:28" x14ac:dyDescent="0.25">
      <c r="A1944" t="s">
        <v>4107</v>
      </c>
      <c r="B1944" t="s">
        <v>4108</v>
      </c>
      <c r="C1944" s="17">
        <v>44323</v>
      </c>
      <c r="D1944" s="7">
        <v>715000</v>
      </c>
      <c r="E1944" t="s">
        <v>260</v>
      </c>
      <c r="F1944" t="s">
        <v>30</v>
      </c>
      <c r="G1944" s="7">
        <v>715000</v>
      </c>
      <c r="H1944" s="7">
        <v>267870</v>
      </c>
      <c r="I1944" s="12">
        <f>H1944/G1944*100</f>
        <v>37.464335664335664</v>
      </c>
      <c r="J1944" s="12">
        <f t="shared" si="30"/>
        <v>12.213078007264052</v>
      </c>
      <c r="K1944" s="7">
        <v>535736</v>
      </c>
      <c r="L1944" s="7">
        <v>133620</v>
      </c>
      <c r="M1944" s="7">
        <f>G1944-L1944</f>
        <v>581380</v>
      </c>
      <c r="N1944" s="7">
        <v>233788.36328125</v>
      </c>
      <c r="O1944" s="22">
        <f>M1944/N1944</f>
        <v>2.4867790331402997</v>
      </c>
      <c r="P1944" s="27">
        <v>4620</v>
      </c>
      <c r="Q1944" s="32">
        <f>M1944/P1944</f>
        <v>125.83982683982684</v>
      </c>
      <c r="R1944" s="37" t="s">
        <v>4109</v>
      </c>
      <c r="S1944" s="42">
        <f>ABS(O2306-O1944)*100</f>
        <v>110.84222430939252</v>
      </c>
      <c r="T1944" t="s">
        <v>652</v>
      </c>
      <c r="V1944" s="7">
        <v>132660</v>
      </c>
      <c r="W1944" t="s">
        <v>33</v>
      </c>
      <c r="X1944" s="17" t="s">
        <v>34</v>
      </c>
      <c r="Z1944" t="s">
        <v>2190</v>
      </c>
      <c r="AA1944">
        <v>401</v>
      </c>
      <c r="AB1944">
        <v>43</v>
      </c>
    </row>
    <row r="1945" spans="1:28" x14ac:dyDescent="0.25">
      <c r="A1945" t="s">
        <v>4110</v>
      </c>
      <c r="B1945" t="s">
        <v>4111</v>
      </c>
      <c r="C1945" s="17">
        <v>44580</v>
      </c>
      <c r="D1945" s="7">
        <v>510000</v>
      </c>
      <c r="E1945" t="s">
        <v>29</v>
      </c>
      <c r="F1945" t="s">
        <v>30</v>
      </c>
      <c r="G1945" s="7">
        <v>510000</v>
      </c>
      <c r="H1945" s="7">
        <v>203660</v>
      </c>
      <c r="I1945" s="12">
        <f>H1945/G1945*100</f>
        <v>39.93333333333333</v>
      </c>
      <c r="J1945" s="12">
        <f t="shared" si="30"/>
        <v>9.7440803382663859</v>
      </c>
      <c r="K1945" s="7">
        <v>407311</v>
      </c>
      <c r="L1945" s="7">
        <v>79072</v>
      </c>
      <c r="M1945" s="7">
        <f>G1945-L1945</f>
        <v>430928</v>
      </c>
      <c r="N1945" s="7">
        <v>287928.9375</v>
      </c>
      <c r="O1945" s="22">
        <f>M1945/N1945</f>
        <v>1.4966470676466828</v>
      </c>
      <c r="P1945" s="27">
        <v>2612</v>
      </c>
      <c r="Q1945" s="32">
        <f>M1945/P1945</f>
        <v>164.98009188361408</v>
      </c>
      <c r="R1945" s="37" t="s">
        <v>4112</v>
      </c>
      <c r="S1945" s="42">
        <f>ABS(O2306-O1945)*100</f>
        <v>11.829027760030829</v>
      </c>
      <c r="T1945" t="s">
        <v>97</v>
      </c>
      <c r="V1945" s="7">
        <v>71940</v>
      </c>
      <c r="W1945" t="s">
        <v>33</v>
      </c>
      <c r="X1945" s="17" t="s">
        <v>34</v>
      </c>
      <c r="Z1945" t="s">
        <v>2190</v>
      </c>
      <c r="AA1945">
        <v>401</v>
      </c>
      <c r="AB1945">
        <v>64</v>
      </c>
    </row>
    <row r="1946" spans="1:28" x14ac:dyDescent="0.25">
      <c r="A1946" t="s">
        <v>4113</v>
      </c>
      <c r="B1946" t="s">
        <v>4114</v>
      </c>
      <c r="C1946" s="17">
        <v>44785</v>
      </c>
      <c r="D1946" s="7">
        <v>417500</v>
      </c>
      <c r="E1946" t="s">
        <v>29</v>
      </c>
      <c r="F1946" t="s">
        <v>30</v>
      </c>
      <c r="G1946" s="7">
        <v>417500</v>
      </c>
      <c r="H1946" s="7">
        <v>193600</v>
      </c>
      <c r="I1946" s="12">
        <f>H1946/G1946*100</f>
        <v>46.371257485029936</v>
      </c>
      <c r="J1946" s="12">
        <f t="shared" si="30"/>
        <v>3.3061561865697797</v>
      </c>
      <c r="K1946" s="7">
        <v>387192</v>
      </c>
      <c r="L1946" s="7">
        <v>84777</v>
      </c>
      <c r="M1946" s="7">
        <f>G1946-L1946</f>
        <v>332723</v>
      </c>
      <c r="N1946" s="7">
        <v>265276.3125</v>
      </c>
      <c r="O1946" s="22">
        <f>M1946/N1946</f>
        <v>1.2542506975627536</v>
      </c>
      <c r="P1946" s="27">
        <v>1955</v>
      </c>
      <c r="Q1946" s="32">
        <f>M1946/P1946</f>
        <v>170.19079283887467</v>
      </c>
      <c r="R1946" s="37" t="s">
        <v>4112</v>
      </c>
      <c r="S1946" s="42">
        <f>ABS(O2306-O1946)*100</f>
        <v>12.410609248362082</v>
      </c>
      <c r="T1946" t="s">
        <v>74</v>
      </c>
      <c r="V1946" s="7">
        <v>70000</v>
      </c>
      <c r="W1946" t="s">
        <v>33</v>
      </c>
      <c r="X1946" s="17" t="s">
        <v>34</v>
      </c>
      <c r="Z1946" t="s">
        <v>2190</v>
      </c>
      <c r="AA1946">
        <v>401</v>
      </c>
      <c r="AB1946">
        <v>67</v>
      </c>
    </row>
    <row r="1947" spans="1:28" x14ac:dyDescent="0.25">
      <c r="A1947" t="s">
        <v>4115</v>
      </c>
      <c r="B1947" t="s">
        <v>4116</v>
      </c>
      <c r="C1947" s="17">
        <v>44797</v>
      </c>
      <c r="D1947" s="7">
        <v>710000</v>
      </c>
      <c r="E1947" t="s">
        <v>29</v>
      </c>
      <c r="F1947" t="s">
        <v>30</v>
      </c>
      <c r="G1947" s="7">
        <v>710000</v>
      </c>
      <c r="H1947" s="7">
        <v>372550</v>
      </c>
      <c r="I1947" s="12">
        <f>H1947/G1947*100</f>
        <v>52.471830985915489</v>
      </c>
      <c r="J1947" s="12">
        <f t="shared" si="30"/>
        <v>2.7944173143157727</v>
      </c>
      <c r="K1947" s="7">
        <v>745091</v>
      </c>
      <c r="L1947" s="7">
        <v>122346</v>
      </c>
      <c r="M1947" s="7">
        <f>G1947-L1947</f>
        <v>587654</v>
      </c>
      <c r="N1947" s="7">
        <v>768821</v>
      </c>
      <c r="O1947" s="22">
        <f>M1947/N1947</f>
        <v>0.76435737317268904</v>
      </c>
      <c r="P1947" s="27">
        <v>3943</v>
      </c>
      <c r="Q1947" s="32">
        <f>M1947/P1947</f>
        <v>149.03728125792543</v>
      </c>
      <c r="R1947" s="37" t="s">
        <v>4117</v>
      </c>
      <c r="S1947" s="42">
        <f>ABS(O2306-O1947)*100</f>
        <v>61.399941687368539</v>
      </c>
      <c r="T1947" t="s">
        <v>32</v>
      </c>
      <c r="V1947" s="7">
        <v>110000</v>
      </c>
      <c r="W1947" t="s">
        <v>33</v>
      </c>
      <c r="X1947" s="17" t="s">
        <v>34</v>
      </c>
      <c r="Z1947" t="s">
        <v>3747</v>
      </c>
      <c r="AA1947">
        <v>407</v>
      </c>
      <c r="AB1947">
        <v>79</v>
      </c>
    </row>
    <row r="1948" spans="1:28" x14ac:dyDescent="0.25">
      <c r="A1948" t="s">
        <v>4118</v>
      </c>
      <c r="B1948" t="s">
        <v>4119</v>
      </c>
      <c r="C1948" s="17">
        <v>44897</v>
      </c>
      <c r="D1948" s="7">
        <v>729000</v>
      </c>
      <c r="E1948" t="s">
        <v>29</v>
      </c>
      <c r="F1948" t="s">
        <v>30</v>
      </c>
      <c r="G1948" s="7">
        <v>729000</v>
      </c>
      <c r="H1948" s="7">
        <v>338040</v>
      </c>
      <c r="I1948" s="12">
        <f>H1948/G1948*100</f>
        <v>46.370370370370374</v>
      </c>
      <c r="J1948" s="12">
        <f t="shared" si="30"/>
        <v>3.3070433012293421</v>
      </c>
      <c r="K1948" s="7">
        <v>676073</v>
      </c>
      <c r="L1948" s="7">
        <v>130633</v>
      </c>
      <c r="M1948" s="7">
        <f>G1948-L1948</f>
        <v>598367</v>
      </c>
      <c r="N1948" s="7">
        <v>673382.6875</v>
      </c>
      <c r="O1948" s="22">
        <f>M1948/N1948</f>
        <v>0.8885987286389806</v>
      </c>
      <c r="P1948" s="27">
        <v>3542</v>
      </c>
      <c r="Q1948" s="32">
        <f>M1948/P1948</f>
        <v>168.93478260869566</v>
      </c>
      <c r="R1948" s="37" t="s">
        <v>4117</v>
      </c>
      <c r="S1948" s="42">
        <f>ABS(O2306-O1948)*100</f>
        <v>48.975806140739387</v>
      </c>
      <c r="T1948" t="s">
        <v>32</v>
      </c>
      <c r="V1948" s="7">
        <v>110000</v>
      </c>
      <c r="W1948" t="s">
        <v>33</v>
      </c>
      <c r="X1948" s="17" t="s">
        <v>34</v>
      </c>
      <c r="Z1948" t="s">
        <v>3747</v>
      </c>
      <c r="AA1948">
        <v>407</v>
      </c>
      <c r="AB1948">
        <v>78</v>
      </c>
    </row>
    <row r="1949" spans="1:28" x14ac:dyDescent="0.25">
      <c r="A1949" t="s">
        <v>4120</v>
      </c>
      <c r="B1949" t="s">
        <v>4121</v>
      </c>
      <c r="C1949" s="17">
        <v>44868</v>
      </c>
      <c r="D1949" s="7">
        <v>605000</v>
      </c>
      <c r="E1949" t="s">
        <v>29</v>
      </c>
      <c r="F1949" t="s">
        <v>30</v>
      </c>
      <c r="G1949" s="7">
        <v>605000</v>
      </c>
      <c r="H1949" s="7">
        <v>300430</v>
      </c>
      <c r="I1949" s="12">
        <f>H1949/G1949*100</f>
        <v>49.657851239669419</v>
      </c>
      <c r="J1949" s="12">
        <f t="shared" si="30"/>
        <v>1.9562431930296498E-2</v>
      </c>
      <c r="K1949" s="7">
        <v>600853</v>
      </c>
      <c r="L1949" s="7">
        <v>127274</v>
      </c>
      <c r="M1949" s="7">
        <f>G1949-L1949</f>
        <v>477726</v>
      </c>
      <c r="N1949" s="7">
        <v>563784.5</v>
      </c>
      <c r="O1949" s="22">
        <f>M1949/N1949</f>
        <v>0.84735568288947283</v>
      </c>
      <c r="P1949" s="27">
        <v>3118</v>
      </c>
      <c r="Q1949" s="32">
        <f>M1949/P1949</f>
        <v>153.21552277100704</v>
      </c>
      <c r="R1949" s="37" t="s">
        <v>4122</v>
      </c>
      <c r="S1949" s="42">
        <f>ABS(O2306-O1949)*100</f>
        <v>53.100110715690164</v>
      </c>
      <c r="T1949" t="s">
        <v>32</v>
      </c>
      <c r="V1949" s="7">
        <v>120000</v>
      </c>
      <c r="W1949" t="s">
        <v>33</v>
      </c>
      <c r="X1949" s="17" t="s">
        <v>34</v>
      </c>
      <c r="Z1949" t="s">
        <v>3747</v>
      </c>
      <c r="AA1949">
        <v>407</v>
      </c>
      <c r="AB1949">
        <v>87</v>
      </c>
    </row>
    <row r="1950" spans="1:28" x14ac:dyDescent="0.25">
      <c r="A1950" t="s">
        <v>4123</v>
      </c>
      <c r="B1950" t="s">
        <v>4124</v>
      </c>
      <c r="C1950" s="17">
        <v>44410</v>
      </c>
      <c r="D1950" s="7">
        <v>592000</v>
      </c>
      <c r="E1950" t="s">
        <v>29</v>
      </c>
      <c r="F1950" t="s">
        <v>30</v>
      </c>
      <c r="G1950" s="7">
        <v>592000</v>
      </c>
      <c r="H1950" s="7">
        <v>295870</v>
      </c>
      <c r="I1950" s="12">
        <f>H1950/G1950*100</f>
        <v>49.97804054054054</v>
      </c>
      <c r="J1950" s="12">
        <f t="shared" si="30"/>
        <v>0.30062686894082447</v>
      </c>
      <c r="K1950" s="7">
        <v>591735</v>
      </c>
      <c r="L1950" s="7">
        <v>122018</v>
      </c>
      <c r="M1950" s="7">
        <f>G1950-L1950</f>
        <v>469982</v>
      </c>
      <c r="N1950" s="7">
        <v>559186.875</v>
      </c>
      <c r="O1950" s="22">
        <f>M1950/N1950</f>
        <v>0.84047394710399814</v>
      </c>
      <c r="P1950" s="27">
        <v>3150</v>
      </c>
      <c r="Q1950" s="32">
        <f>M1950/P1950</f>
        <v>149.20063492063491</v>
      </c>
      <c r="R1950" s="37" t="s">
        <v>4122</v>
      </c>
      <c r="S1950" s="42">
        <f>ABS(O2306-O1950)*100</f>
        <v>53.788284294237634</v>
      </c>
      <c r="T1950" t="s">
        <v>32</v>
      </c>
      <c r="V1950" s="7">
        <v>110000</v>
      </c>
      <c r="W1950" t="s">
        <v>33</v>
      </c>
      <c r="X1950" s="17" t="s">
        <v>34</v>
      </c>
      <c r="Z1950" t="s">
        <v>3747</v>
      </c>
      <c r="AA1950">
        <v>407</v>
      </c>
      <c r="AB1950">
        <v>87</v>
      </c>
    </row>
    <row r="1951" spans="1:28" x14ac:dyDescent="0.25">
      <c r="A1951" t="s">
        <v>4125</v>
      </c>
      <c r="B1951" t="s">
        <v>4126</v>
      </c>
      <c r="C1951" s="17">
        <v>44845</v>
      </c>
      <c r="D1951" s="7">
        <v>620000</v>
      </c>
      <c r="E1951" t="s">
        <v>29</v>
      </c>
      <c r="F1951" t="s">
        <v>30</v>
      </c>
      <c r="G1951" s="7">
        <v>620000</v>
      </c>
      <c r="H1951" s="7">
        <v>285380</v>
      </c>
      <c r="I1951" s="12">
        <f>H1951/G1951*100</f>
        <v>46.029032258064518</v>
      </c>
      <c r="J1951" s="12">
        <f t="shared" si="30"/>
        <v>3.6483814135351977</v>
      </c>
      <c r="K1951" s="7">
        <v>570762</v>
      </c>
      <c r="L1951" s="7">
        <v>121174</v>
      </c>
      <c r="M1951" s="7">
        <f>G1951-L1951</f>
        <v>498826</v>
      </c>
      <c r="N1951" s="7">
        <v>535223.8125</v>
      </c>
      <c r="O1951" s="22">
        <f>M1951/N1951</f>
        <v>0.93199515483067186</v>
      </c>
      <c r="P1951" s="27">
        <v>3058</v>
      </c>
      <c r="Q1951" s="32">
        <f>M1951/P1951</f>
        <v>163.12164813603661</v>
      </c>
      <c r="R1951" s="37" t="s">
        <v>4122</v>
      </c>
      <c r="S1951" s="42">
        <f>ABS(O2306-O1951)*100</f>
        <v>44.636163521570261</v>
      </c>
      <c r="T1951" t="s">
        <v>32</v>
      </c>
      <c r="V1951" s="7">
        <v>110000</v>
      </c>
      <c r="W1951" t="s">
        <v>33</v>
      </c>
      <c r="X1951" s="17" t="s">
        <v>34</v>
      </c>
      <c r="Z1951" t="s">
        <v>3747</v>
      </c>
      <c r="AA1951">
        <v>407</v>
      </c>
      <c r="AB1951">
        <v>86</v>
      </c>
    </row>
    <row r="1952" spans="1:28" x14ac:dyDescent="0.25">
      <c r="A1952" t="s">
        <v>4127</v>
      </c>
      <c r="B1952" t="s">
        <v>4128</v>
      </c>
      <c r="C1952" s="17">
        <v>44337</v>
      </c>
      <c r="D1952" s="7">
        <v>639900</v>
      </c>
      <c r="E1952" t="s">
        <v>29</v>
      </c>
      <c r="F1952" t="s">
        <v>30</v>
      </c>
      <c r="G1952" s="7">
        <v>639900</v>
      </c>
      <c r="H1952" s="7">
        <v>340040</v>
      </c>
      <c r="I1952" s="12">
        <f>H1952/G1952*100</f>
        <v>53.139553055164868</v>
      </c>
      <c r="J1952" s="12">
        <f t="shared" si="30"/>
        <v>3.4621393835651517</v>
      </c>
      <c r="K1952" s="7">
        <v>680089</v>
      </c>
      <c r="L1952" s="7">
        <v>129151</v>
      </c>
      <c r="M1952" s="7">
        <f>G1952-L1952</f>
        <v>510749</v>
      </c>
      <c r="N1952" s="7">
        <v>655878.5625</v>
      </c>
      <c r="O1952" s="22">
        <f>M1952/N1952</f>
        <v>0.77872494879720966</v>
      </c>
      <c r="P1952" s="27">
        <v>3503</v>
      </c>
      <c r="Q1952" s="32">
        <f>M1952/P1952</f>
        <v>145.80331144733086</v>
      </c>
      <c r="R1952" s="37" t="s">
        <v>4122</v>
      </c>
      <c r="S1952" s="42">
        <f>ABS(O2306-O1952)*100</f>
        <v>59.963184124916481</v>
      </c>
      <c r="T1952" t="s">
        <v>32</v>
      </c>
      <c r="V1952" s="7">
        <v>110000</v>
      </c>
      <c r="W1952" t="s">
        <v>33</v>
      </c>
      <c r="X1952" s="17" t="s">
        <v>34</v>
      </c>
      <c r="Z1952" t="s">
        <v>3747</v>
      </c>
      <c r="AA1952">
        <v>407</v>
      </c>
      <c r="AB1952">
        <v>81</v>
      </c>
    </row>
    <row r="1953" spans="1:28" x14ac:dyDescent="0.25">
      <c r="A1953" t="s">
        <v>4129</v>
      </c>
      <c r="B1953" t="s">
        <v>4130</v>
      </c>
      <c r="C1953" s="17">
        <v>44935</v>
      </c>
      <c r="D1953" s="7">
        <v>555000</v>
      </c>
      <c r="E1953" t="s">
        <v>29</v>
      </c>
      <c r="F1953" t="s">
        <v>30</v>
      </c>
      <c r="G1953" s="7">
        <v>555000</v>
      </c>
      <c r="H1953" s="7">
        <v>283370</v>
      </c>
      <c r="I1953" s="12">
        <f>H1953/G1953*100</f>
        <v>51.057657657657664</v>
      </c>
      <c r="J1953" s="12">
        <f t="shared" si="30"/>
        <v>1.3802439860579483</v>
      </c>
      <c r="K1953" s="7">
        <v>566730</v>
      </c>
      <c r="L1953" s="7">
        <v>175999</v>
      </c>
      <c r="M1953" s="7">
        <f>G1953-L1953</f>
        <v>379001</v>
      </c>
      <c r="N1953" s="7">
        <v>520974.65625</v>
      </c>
      <c r="O1953" s="22">
        <f>M1953/N1953</f>
        <v>0.72748452434916311</v>
      </c>
      <c r="P1953" s="27">
        <v>2341</v>
      </c>
      <c r="Q1953" s="32">
        <f>M1953/P1953</f>
        <v>161.89705254164886</v>
      </c>
      <c r="R1953" s="37" t="s">
        <v>4131</v>
      </c>
      <c r="S1953" s="42">
        <f>ABS(O2306-O1953)*100</f>
        <v>65.087226569721139</v>
      </c>
      <c r="T1953" t="s">
        <v>74</v>
      </c>
      <c r="V1953" s="7">
        <v>165000</v>
      </c>
      <c r="W1953" t="s">
        <v>33</v>
      </c>
      <c r="X1953" s="17" t="s">
        <v>34</v>
      </c>
      <c r="Z1953" t="s">
        <v>3747</v>
      </c>
      <c r="AA1953">
        <v>407</v>
      </c>
      <c r="AB1953">
        <v>95</v>
      </c>
    </row>
    <row r="1954" spans="1:28" x14ac:dyDescent="0.25">
      <c r="A1954" t="s">
        <v>4132</v>
      </c>
      <c r="B1954" t="s">
        <v>4133</v>
      </c>
      <c r="C1954" s="17">
        <v>44294</v>
      </c>
      <c r="D1954" s="7">
        <v>619900</v>
      </c>
      <c r="E1954" t="s">
        <v>29</v>
      </c>
      <c r="F1954" t="s">
        <v>30</v>
      </c>
      <c r="G1954" s="7">
        <v>619900</v>
      </c>
      <c r="H1954" s="7">
        <v>302610</v>
      </c>
      <c r="I1954" s="12">
        <f>H1954/G1954*100</f>
        <v>48.815938054524921</v>
      </c>
      <c r="J1954" s="12">
        <f t="shared" si="30"/>
        <v>0.86147561707479525</v>
      </c>
      <c r="K1954" s="7">
        <v>605228</v>
      </c>
      <c r="L1954" s="7">
        <v>179874</v>
      </c>
      <c r="M1954" s="7">
        <f>G1954-L1954</f>
        <v>440026</v>
      </c>
      <c r="N1954" s="7">
        <v>567138.6875</v>
      </c>
      <c r="O1954" s="22">
        <f>M1954/N1954</f>
        <v>0.77587018783655104</v>
      </c>
      <c r="P1954" s="27">
        <v>2790</v>
      </c>
      <c r="Q1954" s="32">
        <f>M1954/P1954</f>
        <v>157.71541218637992</v>
      </c>
      <c r="R1954" s="37" t="s">
        <v>4131</v>
      </c>
      <c r="S1954" s="42">
        <f>ABS(O2306-O1954)*100</f>
        <v>60.248660220982345</v>
      </c>
      <c r="T1954" t="s">
        <v>32</v>
      </c>
      <c r="V1954" s="7">
        <v>165000</v>
      </c>
      <c r="W1954" t="s">
        <v>33</v>
      </c>
      <c r="X1954" s="17" t="s">
        <v>34</v>
      </c>
      <c r="Z1954" t="s">
        <v>3747</v>
      </c>
      <c r="AA1954">
        <v>407</v>
      </c>
      <c r="AB1954">
        <v>95</v>
      </c>
    </row>
    <row r="1955" spans="1:28" x14ac:dyDescent="0.25">
      <c r="A1955" t="s">
        <v>4134</v>
      </c>
      <c r="B1955" t="s">
        <v>4135</v>
      </c>
      <c r="C1955" s="17">
        <v>44768</v>
      </c>
      <c r="D1955" s="7">
        <v>321000</v>
      </c>
      <c r="E1955" t="s">
        <v>493</v>
      </c>
      <c r="F1955" t="s">
        <v>30</v>
      </c>
      <c r="G1955" s="7">
        <v>321000</v>
      </c>
      <c r="H1955" s="7">
        <v>169110</v>
      </c>
      <c r="I1955" s="12">
        <f>H1955/G1955*100</f>
        <v>52.682242990654203</v>
      </c>
      <c r="J1955" s="12">
        <f t="shared" si="30"/>
        <v>3.0048293190544868</v>
      </c>
      <c r="K1955" s="7">
        <v>338224</v>
      </c>
      <c r="L1955" s="7">
        <v>186420</v>
      </c>
      <c r="M1955" s="7">
        <f>G1955-L1955</f>
        <v>134580</v>
      </c>
      <c r="N1955" s="7">
        <v>88258.140625</v>
      </c>
      <c r="O1955" s="22">
        <f>M1955/N1955</f>
        <v>1.5248451762859694</v>
      </c>
      <c r="P1955" s="27">
        <v>1222</v>
      </c>
      <c r="Q1955" s="32">
        <f>M1955/P1955</f>
        <v>110.13093289689034</v>
      </c>
      <c r="R1955" s="37" t="s">
        <v>4109</v>
      </c>
      <c r="S1955" s="42">
        <f>ABS(O2306-O1955)*100</f>
        <v>14.648838623959492</v>
      </c>
      <c r="T1955" t="s">
        <v>168</v>
      </c>
      <c r="V1955" s="7">
        <v>185460</v>
      </c>
      <c r="W1955" t="s">
        <v>33</v>
      </c>
      <c r="X1955" s="17" t="s">
        <v>34</v>
      </c>
      <c r="Z1955" t="s">
        <v>2190</v>
      </c>
      <c r="AA1955">
        <v>401</v>
      </c>
      <c r="AB1955">
        <v>45</v>
      </c>
    </row>
    <row r="1956" spans="1:28" x14ac:dyDescent="0.25">
      <c r="A1956" t="s">
        <v>4136</v>
      </c>
      <c r="B1956" t="s">
        <v>4137</v>
      </c>
      <c r="C1956" s="17">
        <v>44938</v>
      </c>
      <c r="D1956" s="7">
        <v>340000</v>
      </c>
      <c r="E1956" t="s">
        <v>29</v>
      </c>
      <c r="F1956" t="s">
        <v>30</v>
      </c>
      <c r="G1956" s="7">
        <v>340000</v>
      </c>
      <c r="H1956" s="7">
        <v>127160</v>
      </c>
      <c r="I1956" s="12">
        <f>H1956/G1956*100</f>
        <v>37.4</v>
      </c>
      <c r="J1956" s="12">
        <f t="shared" si="30"/>
        <v>12.277413671599717</v>
      </c>
      <c r="K1956" s="7">
        <v>254327</v>
      </c>
      <c r="L1956" s="7">
        <v>71200</v>
      </c>
      <c r="M1956" s="7">
        <f>G1956-L1956</f>
        <v>268800</v>
      </c>
      <c r="N1956" s="7">
        <v>106469.1875</v>
      </c>
      <c r="O1956" s="22">
        <f>M1956/N1956</f>
        <v>2.5246740987856229</v>
      </c>
      <c r="P1956" s="27">
        <v>1109</v>
      </c>
      <c r="Q1956" s="32">
        <f>M1956/P1956</f>
        <v>242.380522993688</v>
      </c>
      <c r="R1956" s="37" t="s">
        <v>4109</v>
      </c>
      <c r="S1956" s="42">
        <f>ABS(O2306-O1956)*100</f>
        <v>114.63173087392484</v>
      </c>
      <c r="T1956" t="s">
        <v>74</v>
      </c>
      <c r="V1956" s="7">
        <v>70000</v>
      </c>
      <c r="W1956" t="s">
        <v>33</v>
      </c>
      <c r="X1956" s="17" t="s">
        <v>34</v>
      </c>
      <c r="Z1956" t="s">
        <v>2190</v>
      </c>
      <c r="AA1956">
        <v>401</v>
      </c>
      <c r="AB1956">
        <v>43</v>
      </c>
    </row>
    <row r="1957" spans="1:28" x14ac:dyDescent="0.25">
      <c r="A1957" t="s">
        <v>4138</v>
      </c>
      <c r="B1957" t="s">
        <v>4139</v>
      </c>
      <c r="C1957" s="17">
        <v>44589</v>
      </c>
      <c r="D1957" s="7">
        <v>601150</v>
      </c>
      <c r="E1957" t="s">
        <v>29</v>
      </c>
      <c r="F1957" t="s">
        <v>30</v>
      </c>
      <c r="G1957" s="7">
        <v>601150</v>
      </c>
      <c r="H1957" s="7">
        <v>230740</v>
      </c>
      <c r="I1957" s="12">
        <f>H1957/G1957*100</f>
        <v>38.383099060134739</v>
      </c>
      <c r="J1957" s="12">
        <f t="shared" si="30"/>
        <v>11.294314611464976</v>
      </c>
      <c r="K1957" s="7">
        <v>461488</v>
      </c>
      <c r="L1957" s="7">
        <v>73097</v>
      </c>
      <c r="M1957" s="7">
        <f>G1957-L1957</f>
        <v>528053</v>
      </c>
      <c r="N1957" s="7">
        <v>340693.875</v>
      </c>
      <c r="O1957" s="22">
        <f>M1957/N1957</f>
        <v>1.5499339399629652</v>
      </c>
      <c r="P1957" s="27">
        <v>3236</v>
      </c>
      <c r="Q1957" s="32">
        <f>M1957/P1957</f>
        <v>163.18077873918418</v>
      </c>
      <c r="R1957" s="37" t="s">
        <v>4112</v>
      </c>
      <c r="S1957" s="42">
        <f>ABS(O2306-O1957)*100</f>
        <v>17.157714991659077</v>
      </c>
      <c r="T1957" t="s">
        <v>32</v>
      </c>
      <c r="V1957" s="7">
        <v>70000</v>
      </c>
      <c r="W1957" t="s">
        <v>33</v>
      </c>
      <c r="X1957" s="17" t="s">
        <v>34</v>
      </c>
      <c r="Z1957" t="s">
        <v>2190</v>
      </c>
      <c r="AA1957">
        <v>401</v>
      </c>
      <c r="AB1957">
        <v>62</v>
      </c>
    </row>
    <row r="1958" spans="1:28" x14ac:dyDescent="0.25">
      <c r="A1958" t="s">
        <v>4140</v>
      </c>
      <c r="B1958" t="s">
        <v>4141</v>
      </c>
      <c r="C1958" s="17">
        <v>44393</v>
      </c>
      <c r="D1958" s="7">
        <v>664000</v>
      </c>
      <c r="E1958" t="s">
        <v>29</v>
      </c>
      <c r="F1958" t="s">
        <v>30</v>
      </c>
      <c r="G1958" s="7">
        <v>664000</v>
      </c>
      <c r="H1958" s="7">
        <v>373450</v>
      </c>
      <c r="I1958" s="12">
        <f>H1958/G1958*100</f>
        <v>56.242469879518076</v>
      </c>
      <c r="J1958" s="12">
        <f t="shared" si="30"/>
        <v>6.5650562079183601</v>
      </c>
      <c r="K1958" s="7">
        <v>746893</v>
      </c>
      <c r="L1958" s="7">
        <v>80120</v>
      </c>
      <c r="M1958" s="7">
        <f>G1958-L1958</f>
        <v>583880</v>
      </c>
      <c r="N1958" s="7">
        <v>584888.625</v>
      </c>
      <c r="O1958" s="22">
        <f>M1958/N1958</f>
        <v>0.9982755263876093</v>
      </c>
      <c r="P1958" s="27">
        <v>3553</v>
      </c>
      <c r="Q1958" s="32">
        <f>M1958/P1958</f>
        <v>164.33436532507739</v>
      </c>
      <c r="R1958" s="37" t="s">
        <v>4112</v>
      </c>
      <c r="S1958" s="42">
        <f>ABS(O2306-O1958)*100</f>
        <v>38.008126365876514</v>
      </c>
      <c r="T1958" t="s">
        <v>32</v>
      </c>
      <c r="V1958" s="7">
        <v>70000</v>
      </c>
      <c r="W1958" t="s">
        <v>33</v>
      </c>
      <c r="X1958" s="17" t="s">
        <v>34</v>
      </c>
      <c r="Z1958" t="s">
        <v>2190</v>
      </c>
      <c r="AA1958">
        <v>401</v>
      </c>
      <c r="AB1958">
        <v>72</v>
      </c>
    </row>
    <row r="1959" spans="1:28" x14ac:dyDescent="0.25">
      <c r="A1959" t="s">
        <v>4142</v>
      </c>
      <c r="B1959" t="s">
        <v>4143</v>
      </c>
      <c r="C1959" s="17">
        <v>44504</v>
      </c>
      <c r="D1959" s="7">
        <v>290000</v>
      </c>
      <c r="E1959" t="s">
        <v>29</v>
      </c>
      <c r="F1959" t="s">
        <v>30</v>
      </c>
      <c r="G1959" s="7">
        <v>290000</v>
      </c>
      <c r="H1959" s="7">
        <v>181460</v>
      </c>
      <c r="I1959" s="12">
        <f>H1959/G1959*100</f>
        <v>62.572413793103443</v>
      </c>
      <c r="J1959" s="12">
        <f t="shared" si="30"/>
        <v>12.895000121503728</v>
      </c>
      <c r="K1959" s="7">
        <v>362913</v>
      </c>
      <c r="L1959" s="7">
        <v>86751</v>
      </c>
      <c r="M1959" s="7">
        <f>G1959-L1959</f>
        <v>203249</v>
      </c>
      <c r="N1959" s="7">
        <v>206091.046875</v>
      </c>
      <c r="O1959" s="22">
        <f>M1959/N1959</f>
        <v>0.98620975089362428</v>
      </c>
      <c r="P1959" s="27">
        <v>1848</v>
      </c>
      <c r="Q1959" s="32">
        <f>M1959/P1959</f>
        <v>109.98322510822511</v>
      </c>
      <c r="R1959" s="37" t="s">
        <v>3983</v>
      </c>
      <c r="S1959" s="42">
        <f>ABS(O2306-O1959)*100</f>
        <v>39.214703915275017</v>
      </c>
      <c r="T1959" t="s">
        <v>74</v>
      </c>
      <c r="V1959" s="7">
        <v>80000</v>
      </c>
      <c r="W1959" t="s">
        <v>33</v>
      </c>
      <c r="X1959" s="17" t="s">
        <v>34</v>
      </c>
      <c r="Z1959" t="s">
        <v>2190</v>
      </c>
      <c r="AA1959">
        <v>401</v>
      </c>
      <c r="AB1959">
        <v>58</v>
      </c>
    </row>
    <row r="1960" spans="1:28" x14ac:dyDescent="0.25">
      <c r="A1960" t="s">
        <v>4144</v>
      </c>
      <c r="B1960" t="s">
        <v>4145</v>
      </c>
      <c r="C1960" s="17">
        <v>44369</v>
      </c>
      <c r="D1960" s="7">
        <v>380000</v>
      </c>
      <c r="E1960" t="s">
        <v>29</v>
      </c>
      <c r="F1960" t="s">
        <v>30</v>
      </c>
      <c r="G1960" s="7">
        <v>380000</v>
      </c>
      <c r="H1960" s="7">
        <v>180480</v>
      </c>
      <c r="I1960" s="12">
        <f>H1960/G1960*100</f>
        <v>47.494736842105262</v>
      </c>
      <c r="J1960" s="12">
        <f t="shared" si="30"/>
        <v>2.1826768294944543</v>
      </c>
      <c r="K1960" s="7">
        <v>360950</v>
      </c>
      <c r="L1960" s="7">
        <v>86006</v>
      </c>
      <c r="M1960" s="7">
        <f>G1960-L1960</f>
        <v>293994</v>
      </c>
      <c r="N1960" s="7">
        <v>205182.09375</v>
      </c>
      <c r="O1960" s="22">
        <f>M1960/N1960</f>
        <v>1.4328443317193706</v>
      </c>
      <c r="P1960" s="27">
        <v>2010</v>
      </c>
      <c r="Q1960" s="32">
        <f>M1960/P1960</f>
        <v>146.26567164179104</v>
      </c>
      <c r="R1960" s="37" t="s">
        <v>3983</v>
      </c>
      <c r="S1960" s="42">
        <f>ABS(O2306-O1960)*100</f>
        <v>5.4487541672996187</v>
      </c>
      <c r="T1960" t="s">
        <v>74</v>
      </c>
      <c r="V1960" s="7">
        <v>80000</v>
      </c>
      <c r="W1960" t="s">
        <v>33</v>
      </c>
      <c r="X1960" s="17" t="s">
        <v>34</v>
      </c>
      <c r="Z1960" t="s">
        <v>2190</v>
      </c>
      <c r="AA1960">
        <v>401</v>
      </c>
      <c r="AB1960">
        <v>55</v>
      </c>
    </row>
    <row r="1961" spans="1:28" x14ac:dyDescent="0.25">
      <c r="A1961" t="s">
        <v>4146</v>
      </c>
      <c r="B1961" t="s">
        <v>4147</v>
      </c>
      <c r="C1961" s="17">
        <v>44446</v>
      </c>
      <c r="D1961" s="7">
        <v>225000</v>
      </c>
      <c r="E1961" t="s">
        <v>545</v>
      </c>
      <c r="F1961" t="s">
        <v>30</v>
      </c>
      <c r="G1961" s="7">
        <v>225000</v>
      </c>
      <c r="H1961" s="7">
        <v>136580</v>
      </c>
      <c r="I1961" s="12">
        <f>H1961/G1961*100</f>
        <v>60.702222222222225</v>
      </c>
      <c r="J1961" s="12">
        <f t="shared" si="30"/>
        <v>11.02480855062251</v>
      </c>
      <c r="K1961" s="7">
        <v>273155</v>
      </c>
      <c r="L1961" s="7">
        <v>61842</v>
      </c>
      <c r="M1961" s="7">
        <f>G1961-L1961</f>
        <v>163158</v>
      </c>
      <c r="N1961" s="7">
        <v>127296.984375</v>
      </c>
      <c r="O1961" s="22">
        <f>M1961/N1961</f>
        <v>1.281711430958633</v>
      </c>
      <c r="P1961" s="27">
        <v>2114</v>
      </c>
      <c r="Q1961" s="32">
        <f>M1961/P1961</f>
        <v>77.179754020813618</v>
      </c>
      <c r="R1961" s="37" t="s">
        <v>2940</v>
      </c>
      <c r="S1961" s="42">
        <f>ABS(O2306-O1961)*100</f>
        <v>9.6645359087741411</v>
      </c>
      <c r="T1961" t="s">
        <v>168</v>
      </c>
      <c r="V1961" s="7">
        <v>57173</v>
      </c>
      <c r="W1961" t="s">
        <v>33</v>
      </c>
      <c r="X1961" s="17" t="s">
        <v>34</v>
      </c>
      <c r="Z1961" t="s">
        <v>3372</v>
      </c>
      <c r="AA1961">
        <v>401</v>
      </c>
      <c r="AB1961">
        <v>43</v>
      </c>
    </row>
    <row r="1962" spans="1:28" x14ac:dyDescent="0.25">
      <c r="A1962" t="s">
        <v>4148</v>
      </c>
      <c r="B1962" t="s">
        <v>4149</v>
      </c>
      <c r="C1962" s="17">
        <v>44494</v>
      </c>
      <c r="D1962" s="7">
        <v>145000</v>
      </c>
      <c r="E1962" t="s">
        <v>29</v>
      </c>
      <c r="F1962" t="s">
        <v>30</v>
      </c>
      <c r="G1962" s="7">
        <v>145000</v>
      </c>
      <c r="H1962" s="7">
        <v>73290</v>
      </c>
      <c r="I1962" s="12">
        <f>H1962/G1962*100</f>
        <v>50.5448275862069</v>
      </c>
      <c r="J1962" s="12">
        <f t="shared" si="30"/>
        <v>0.86741391460718376</v>
      </c>
      <c r="K1962" s="7">
        <v>146579</v>
      </c>
      <c r="L1962" s="7">
        <v>26200</v>
      </c>
      <c r="M1962" s="7">
        <f>G1962-L1962</f>
        <v>118800</v>
      </c>
      <c r="N1962" s="7">
        <v>116872.8125</v>
      </c>
      <c r="O1962" s="22">
        <f>M1962/N1962</f>
        <v>1.0164896134419628</v>
      </c>
      <c r="P1962" s="27">
        <v>1158</v>
      </c>
      <c r="Q1962" s="32">
        <f>M1962/P1962</f>
        <v>102.59067357512953</v>
      </c>
      <c r="R1962" s="37" t="s">
        <v>4150</v>
      </c>
      <c r="S1962" s="42">
        <f>ABS(O2306-O1962)*100</f>
        <v>36.186717660441168</v>
      </c>
      <c r="T1962" t="s">
        <v>74</v>
      </c>
      <c r="V1962" s="7">
        <v>25000</v>
      </c>
      <c r="W1962" t="s">
        <v>33</v>
      </c>
      <c r="X1962" s="17" t="s">
        <v>34</v>
      </c>
      <c r="Z1962" t="s">
        <v>99</v>
      </c>
      <c r="AA1962">
        <v>407</v>
      </c>
      <c r="AB1962">
        <v>65</v>
      </c>
    </row>
    <row r="1963" spans="1:28" x14ac:dyDescent="0.25">
      <c r="A1963" t="s">
        <v>4151</v>
      </c>
      <c r="B1963" t="s">
        <v>4152</v>
      </c>
      <c r="C1963" s="17">
        <v>44461</v>
      </c>
      <c r="D1963" s="7">
        <v>140000</v>
      </c>
      <c r="E1963" t="s">
        <v>29</v>
      </c>
      <c r="F1963" t="s">
        <v>30</v>
      </c>
      <c r="G1963" s="7">
        <v>140000</v>
      </c>
      <c r="H1963" s="7">
        <v>71250</v>
      </c>
      <c r="I1963" s="12">
        <f>H1963/G1963*100</f>
        <v>50.892857142857139</v>
      </c>
      <c r="J1963" s="12">
        <f t="shared" si="30"/>
        <v>1.2154434712574229</v>
      </c>
      <c r="K1963" s="7">
        <v>142500</v>
      </c>
      <c r="L1963" s="7">
        <v>26529</v>
      </c>
      <c r="M1963" s="7">
        <f>G1963-L1963</f>
        <v>113471</v>
      </c>
      <c r="N1963" s="7">
        <v>112593.203125</v>
      </c>
      <c r="O1963" s="22">
        <f>M1963/N1963</f>
        <v>1.0077961799703441</v>
      </c>
      <c r="P1963" s="27">
        <v>1121</v>
      </c>
      <c r="Q1963" s="32">
        <f>M1963/P1963</f>
        <v>101.22301516503123</v>
      </c>
      <c r="R1963" s="37" t="s">
        <v>4150</v>
      </c>
      <c r="S1963" s="42">
        <f>ABS(O2306-O1963)*100</f>
        <v>37.056061007603034</v>
      </c>
      <c r="T1963" t="s">
        <v>74</v>
      </c>
      <c r="V1963" s="7">
        <v>25000</v>
      </c>
      <c r="W1963" t="s">
        <v>33</v>
      </c>
      <c r="X1963" s="17" t="s">
        <v>34</v>
      </c>
      <c r="Z1963" t="s">
        <v>99</v>
      </c>
      <c r="AA1963">
        <v>407</v>
      </c>
      <c r="AB1963">
        <v>65</v>
      </c>
    </row>
    <row r="1964" spans="1:28" x14ac:dyDescent="0.25">
      <c r="A1964" t="s">
        <v>4153</v>
      </c>
      <c r="B1964" t="s">
        <v>4154</v>
      </c>
      <c r="C1964" s="17">
        <v>44407</v>
      </c>
      <c r="D1964" s="7">
        <v>121000</v>
      </c>
      <c r="E1964" t="s">
        <v>29</v>
      </c>
      <c r="F1964" t="s">
        <v>30</v>
      </c>
      <c r="G1964" s="7">
        <v>121000</v>
      </c>
      <c r="H1964" s="7">
        <v>57450</v>
      </c>
      <c r="I1964" s="12">
        <f>H1964/G1964*100</f>
        <v>47.479338842975203</v>
      </c>
      <c r="J1964" s="12">
        <f t="shared" si="30"/>
        <v>2.1980748286245131</v>
      </c>
      <c r="K1964" s="7">
        <v>114909</v>
      </c>
      <c r="L1964" s="7">
        <v>26200</v>
      </c>
      <c r="M1964" s="7">
        <f>G1964-L1964</f>
        <v>94800</v>
      </c>
      <c r="N1964" s="7">
        <v>86125.2421875</v>
      </c>
      <c r="O1964" s="22">
        <f>M1964/N1964</f>
        <v>1.1007225941218779</v>
      </c>
      <c r="P1964" s="27">
        <v>808</v>
      </c>
      <c r="Q1964" s="32">
        <f>M1964/P1964</f>
        <v>117.32673267326733</v>
      </c>
      <c r="R1964" s="37" t="s">
        <v>4150</v>
      </c>
      <c r="S1964" s="42">
        <f>ABS(O2306-O1964)*100</f>
        <v>27.763419592449658</v>
      </c>
      <c r="T1964" t="s">
        <v>74</v>
      </c>
      <c r="V1964" s="7">
        <v>25000</v>
      </c>
      <c r="W1964" t="s">
        <v>33</v>
      </c>
      <c r="X1964" s="17" t="s">
        <v>34</v>
      </c>
      <c r="Z1964" t="s">
        <v>99</v>
      </c>
      <c r="AA1964">
        <v>407</v>
      </c>
      <c r="AB1964">
        <v>65</v>
      </c>
    </row>
    <row r="1965" spans="1:28" x14ac:dyDescent="0.25">
      <c r="A1965" t="s">
        <v>4155</v>
      </c>
      <c r="B1965" t="s">
        <v>4156</v>
      </c>
      <c r="C1965" s="17">
        <v>44524</v>
      </c>
      <c r="D1965" s="7">
        <v>131000</v>
      </c>
      <c r="E1965" t="s">
        <v>29</v>
      </c>
      <c r="F1965" t="s">
        <v>30</v>
      </c>
      <c r="G1965" s="7">
        <v>131000</v>
      </c>
      <c r="H1965" s="7">
        <v>67700</v>
      </c>
      <c r="I1965" s="12">
        <f>H1965/G1965*100</f>
        <v>51.679389312977101</v>
      </c>
      <c r="J1965" s="12">
        <f t="shared" si="30"/>
        <v>2.0019756413773848</v>
      </c>
      <c r="K1965" s="7">
        <v>135405</v>
      </c>
      <c r="L1965" s="7">
        <v>26638</v>
      </c>
      <c r="M1965" s="7">
        <f>G1965-L1965</f>
        <v>104362</v>
      </c>
      <c r="N1965" s="7">
        <v>105599.03125</v>
      </c>
      <c r="O1965" s="22">
        <f>M1965/N1965</f>
        <v>0.9882855814550856</v>
      </c>
      <c r="P1965" s="27">
        <v>1038</v>
      </c>
      <c r="Q1965" s="32">
        <f>M1965/P1965</f>
        <v>100.54142581888247</v>
      </c>
      <c r="R1965" s="37" t="s">
        <v>4150</v>
      </c>
      <c r="S1965" s="42">
        <f>ABS(O2306-O1965)*100</f>
        <v>39.007120859128882</v>
      </c>
      <c r="T1965" t="s">
        <v>74</v>
      </c>
      <c r="V1965" s="7">
        <v>25000</v>
      </c>
      <c r="W1965" t="s">
        <v>33</v>
      </c>
      <c r="X1965" s="17" t="s">
        <v>34</v>
      </c>
      <c r="Z1965" t="s">
        <v>99</v>
      </c>
      <c r="AA1965">
        <v>407</v>
      </c>
      <c r="AB1965">
        <v>65</v>
      </c>
    </row>
    <row r="1966" spans="1:28" x14ac:dyDescent="0.25">
      <c r="A1966" t="s">
        <v>4157</v>
      </c>
      <c r="B1966" t="s">
        <v>4158</v>
      </c>
      <c r="C1966" s="17">
        <v>44721</v>
      </c>
      <c r="D1966" s="7">
        <v>132000</v>
      </c>
      <c r="E1966" t="s">
        <v>29</v>
      </c>
      <c r="F1966" t="s">
        <v>30</v>
      </c>
      <c r="G1966" s="7">
        <v>132000</v>
      </c>
      <c r="H1966" s="7">
        <v>71250</v>
      </c>
      <c r="I1966" s="12">
        <f>H1966/G1966*100</f>
        <v>53.977272727272727</v>
      </c>
      <c r="J1966" s="12">
        <f t="shared" si="30"/>
        <v>4.2998590556730107</v>
      </c>
      <c r="K1966" s="7">
        <v>142500</v>
      </c>
      <c r="L1966" s="7">
        <v>26529</v>
      </c>
      <c r="M1966" s="7">
        <f>G1966-L1966</f>
        <v>105471</v>
      </c>
      <c r="N1966" s="7">
        <v>112593.203125</v>
      </c>
      <c r="O1966" s="22">
        <f>M1966/N1966</f>
        <v>0.9367439336716179</v>
      </c>
      <c r="P1966" s="27">
        <v>1121</v>
      </c>
      <c r="Q1966" s="32">
        <f>M1966/P1966</f>
        <v>94.086529884032117</v>
      </c>
      <c r="R1966" s="37" t="s">
        <v>4150</v>
      </c>
      <c r="S1966" s="42">
        <f>ABS(O2306-O1966)*100</f>
        <v>44.161285637475657</v>
      </c>
      <c r="T1966" t="s">
        <v>74</v>
      </c>
      <c r="V1966" s="7">
        <v>25000</v>
      </c>
      <c r="W1966" t="s">
        <v>33</v>
      </c>
      <c r="X1966" s="17" t="s">
        <v>34</v>
      </c>
      <c r="Z1966" t="s">
        <v>99</v>
      </c>
      <c r="AA1966">
        <v>407</v>
      </c>
      <c r="AB1966">
        <v>65</v>
      </c>
    </row>
    <row r="1967" spans="1:28" x14ac:dyDescent="0.25">
      <c r="A1967" t="s">
        <v>4159</v>
      </c>
      <c r="B1967" t="s">
        <v>4160</v>
      </c>
      <c r="C1967" s="17">
        <v>44355</v>
      </c>
      <c r="D1967" s="7">
        <v>114000</v>
      </c>
      <c r="E1967" t="s">
        <v>29</v>
      </c>
      <c r="F1967" t="s">
        <v>30</v>
      </c>
      <c r="G1967" s="7">
        <v>114000</v>
      </c>
      <c r="H1967" s="7">
        <v>57450</v>
      </c>
      <c r="I1967" s="12">
        <f>H1967/G1967*100</f>
        <v>50.39473684210526</v>
      </c>
      <c r="J1967" s="12">
        <f t="shared" si="30"/>
        <v>0.71732317050554428</v>
      </c>
      <c r="K1967" s="7">
        <v>114909</v>
      </c>
      <c r="L1967" s="7">
        <v>26200</v>
      </c>
      <c r="M1967" s="7">
        <f>G1967-L1967</f>
        <v>87800</v>
      </c>
      <c r="N1967" s="7">
        <v>86125.2421875</v>
      </c>
      <c r="O1967" s="22">
        <f>M1967/N1967</f>
        <v>1.0194456093238489</v>
      </c>
      <c r="P1967" s="27">
        <v>808</v>
      </c>
      <c r="Q1967" s="32">
        <f>M1967/P1967</f>
        <v>108.66336633663366</v>
      </c>
      <c r="R1967" s="37" t="s">
        <v>4150</v>
      </c>
      <c r="S1967" s="42">
        <f>ABS(O2306-O1967)*100</f>
        <v>35.89111807225256</v>
      </c>
      <c r="T1967" t="s">
        <v>74</v>
      </c>
      <c r="V1967" s="7">
        <v>25000</v>
      </c>
      <c r="W1967" t="s">
        <v>33</v>
      </c>
      <c r="X1967" s="17" t="s">
        <v>34</v>
      </c>
      <c r="Z1967" t="s">
        <v>99</v>
      </c>
      <c r="AA1967">
        <v>407</v>
      </c>
      <c r="AB1967">
        <v>65</v>
      </c>
    </row>
    <row r="1968" spans="1:28" x14ac:dyDescent="0.25">
      <c r="A1968" t="s">
        <v>4161</v>
      </c>
      <c r="B1968" t="s">
        <v>4162</v>
      </c>
      <c r="C1968" s="17">
        <v>44957</v>
      </c>
      <c r="D1968" s="7">
        <v>118000</v>
      </c>
      <c r="E1968" t="s">
        <v>29</v>
      </c>
      <c r="F1968" t="s">
        <v>30</v>
      </c>
      <c r="G1968" s="7">
        <v>118000</v>
      </c>
      <c r="H1968" s="7">
        <v>57450</v>
      </c>
      <c r="I1968" s="12">
        <f>H1968/G1968*100</f>
        <v>48.686440677966104</v>
      </c>
      <c r="J1968" s="12">
        <f t="shared" si="30"/>
        <v>0.99097299363361202</v>
      </c>
      <c r="K1968" s="7">
        <v>114909</v>
      </c>
      <c r="L1968" s="7">
        <v>26200</v>
      </c>
      <c r="M1968" s="7">
        <f>G1968-L1968</f>
        <v>91800</v>
      </c>
      <c r="N1968" s="7">
        <v>86125.2421875</v>
      </c>
      <c r="O1968" s="22">
        <f>M1968/N1968</f>
        <v>1.0658896006370084</v>
      </c>
      <c r="P1968" s="27">
        <v>808</v>
      </c>
      <c r="Q1968" s="32">
        <f>M1968/P1968</f>
        <v>113.61386138613861</v>
      </c>
      <c r="R1968" s="37" t="s">
        <v>4150</v>
      </c>
      <c r="S1968" s="42">
        <f>ABS(O2306-O1968)*100</f>
        <v>31.246718940936603</v>
      </c>
      <c r="T1968" t="s">
        <v>74</v>
      </c>
      <c r="V1968" s="7">
        <v>25000</v>
      </c>
      <c r="W1968" t="s">
        <v>33</v>
      </c>
      <c r="X1968" s="17" t="s">
        <v>34</v>
      </c>
      <c r="Z1968" t="s">
        <v>99</v>
      </c>
      <c r="AA1968">
        <v>407</v>
      </c>
      <c r="AB1968">
        <v>65</v>
      </c>
    </row>
    <row r="1969" spans="1:28" x14ac:dyDescent="0.25">
      <c r="A1969" t="s">
        <v>4163</v>
      </c>
      <c r="B1969" t="s">
        <v>4164</v>
      </c>
      <c r="C1969" s="17">
        <v>44420</v>
      </c>
      <c r="D1969" s="7">
        <v>125000</v>
      </c>
      <c r="E1969" t="s">
        <v>29</v>
      </c>
      <c r="F1969" t="s">
        <v>30</v>
      </c>
      <c r="G1969" s="7">
        <v>125000</v>
      </c>
      <c r="H1969" s="7">
        <v>55030</v>
      </c>
      <c r="I1969" s="12">
        <f>H1969/G1969*100</f>
        <v>44.024000000000001</v>
      </c>
      <c r="J1969" s="12">
        <f t="shared" si="30"/>
        <v>5.653413671599715</v>
      </c>
      <c r="K1969" s="7">
        <v>110050</v>
      </c>
      <c r="L1969" s="7">
        <v>26748</v>
      </c>
      <c r="M1969" s="7">
        <f>G1969-L1969</f>
        <v>98252</v>
      </c>
      <c r="N1969" s="7">
        <v>80875.7265625</v>
      </c>
      <c r="O1969" s="22">
        <f>M1969/N1969</f>
        <v>1.2148515280919521</v>
      </c>
      <c r="P1969" s="27">
        <v>767</v>
      </c>
      <c r="Q1969" s="32">
        <f>M1969/P1969</f>
        <v>128.09908735332465</v>
      </c>
      <c r="R1969" s="37" t="s">
        <v>4150</v>
      </c>
      <c r="S1969" s="42">
        <f>ABS(O2306-O1969)*100</f>
        <v>16.350526195442239</v>
      </c>
      <c r="T1969" t="s">
        <v>74</v>
      </c>
      <c r="V1969" s="7">
        <v>25000</v>
      </c>
      <c r="W1969" t="s">
        <v>33</v>
      </c>
      <c r="X1969" s="17" t="s">
        <v>34</v>
      </c>
      <c r="Z1969" t="s">
        <v>99</v>
      </c>
      <c r="AA1969">
        <v>407</v>
      </c>
      <c r="AB1969">
        <v>65</v>
      </c>
    </row>
    <row r="1970" spans="1:28" x14ac:dyDescent="0.25">
      <c r="A1970" t="s">
        <v>4165</v>
      </c>
      <c r="B1970" t="s">
        <v>4166</v>
      </c>
      <c r="C1970" s="17">
        <v>45009</v>
      </c>
      <c r="D1970" s="7">
        <v>120000</v>
      </c>
      <c r="E1970" t="s">
        <v>29</v>
      </c>
      <c r="F1970" t="s">
        <v>30</v>
      </c>
      <c r="G1970" s="7">
        <v>120000</v>
      </c>
      <c r="H1970" s="7">
        <v>57450</v>
      </c>
      <c r="I1970" s="12">
        <f>H1970/G1970*100</f>
        <v>47.875</v>
      </c>
      <c r="J1970" s="12">
        <f t="shared" si="30"/>
        <v>1.8024136715997159</v>
      </c>
      <c r="K1970" s="7">
        <v>114909</v>
      </c>
      <c r="L1970" s="7">
        <v>26200</v>
      </c>
      <c r="M1970" s="7">
        <f>G1970-L1970</f>
        <v>93800</v>
      </c>
      <c r="N1970" s="7">
        <v>86125.2421875</v>
      </c>
      <c r="O1970" s="22">
        <f>M1970/N1970</f>
        <v>1.089111596293588</v>
      </c>
      <c r="P1970" s="27">
        <v>808</v>
      </c>
      <c r="Q1970" s="32">
        <f>M1970/P1970</f>
        <v>116.08910891089108</v>
      </c>
      <c r="R1970" s="37" t="s">
        <v>4150</v>
      </c>
      <c r="S1970" s="42">
        <f>ABS(O2306-O1970)*100</f>
        <v>28.924519375278646</v>
      </c>
      <c r="T1970" t="s">
        <v>74</v>
      </c>
      <c r="V1970" s="7">
        <v>25000</v>
      </c>
      <c r="W1970" t="s">
        <v>33</v>
      </c>
      <c r="X1970" s="17" t="s">
        <v>34</v>
      </c>
      <c r="Z1970" t="s">
        <v>99</v>
      </c>
      <c r="AA1970">
        <v>407</v>
      </c>
      <c r="AB1970">
        <v>65</v>
      </c>
    </row>
    <row r="1971" spans="1:28" x14ac:dyDescent="0.25">
      <c r="A1971" t="s">
        <v>4167</v>
      </c>
      <c r="B1971" t="s">
        <v>4168</v>
      </c>
      <c r="C1971" s="17">
        <v>44559</v>
      </c>
      <c r="D1971" s="7">
        <v>147500</v>
      </c>
      <c r="E1971" t="s">
        <v>29</v>
      </c>
      <c r="F1971" t="s">
        <v>30</v>
      </c>
      <c r="G1971" s="7">
        <v>147500</v>
      </c>
      <c r="H1971" s="7">
        <v>69980</v>
      </c>
      <c r="I1971" s="12">
        <f>H1971/G1971*100</f>
        <v>47.44406779661017</v>
      </c>
      <c r="J1971" s="12">
        <f t="shared" si="30"/>
        <v>2.2333458749895456</v>
      </c>
      <c r="K1971" s="7">
        <v>139956</v>
      </c>
      <c r="L1971" s="7">
        <v>26200</v>
      </c>
      <c r="M1971" s="7">
        <f>G1971-L1971</f>
        <v>121300</v>
      </c>
      <c r="N1971" s="7">
        <v>110442.71875</v>
      </c>
      <c r="O1971" s="22">
        <f>M1971/N1971</f>
        <v>1.0983068994758878</v>
      </c>
      <c r="P1971" s="27">
        <v>1072</v>
      </c>
      <c r="Q1971" s="32">
        <f>M1971/P1971</f>
        <v>113.15298507462687</v>
      </c>
      <c r="R1971" s="37" t="s">
        <v>4150</v>
      </c>
      <c r="S1971" s="42">
        <f>ABS(O2306-O1971)*100</f>
        <v>28.004989057048668</v>
      </c>
      <c r="T1971" t="s">
        <v>74</v>
      </c>
      <c r="V1971" s="7">
        <v>25000</v>
      </c>
      <c r="W1971" t="s">
        <v>33</v>
      </c>
      <c r="X1971" s="17" t="s">
        <v>34</v>
      </c>
      <c r="Z1971" t="s">
        <v>99</v>
      </c>
      <c r="AA1971">
        <v>407</v>
      </c>
      <c r="AB1971">
        <v>65</v>
      </c>
    </row>
    <row r="1972" spans="1:28" x14ac:dyDescent="0.25">
      <c r="A1972" t="s">
        <v>4169</v>
      </c>
      <c r="B1972" t="s">
        <v>4170</v>
      </c>
      <c r="C1972" s="17">
        <v>44690</v>
      </c>
      <c r="D1972" s="7">
        <v>150000</v>
      </c>
      <c r="E1972" t="s">
        <v>29</v>
      </c>
      <c r="F1972" t="s">
        <v>30</v>
      </c>
      <c r="G1972" s="7">
        <v>150000</v>
      </c>
      <c r="H1972" s="7">
        <v>67700</v>
      </c>
      <c r="I1972" s="12">
        <f>H1972/G1972*100</f>
        <v>45.133333333333333</v>
      </c>
      <c r="J1972" s="12">
        <f t="shared" si="30"/>
        <v>4.544080338266383</v>
      </c>
      <c r="K1972" s="7">
        <v>135405</v>
      </c>
      <c r="L1972" s="7">
        <v>26638</v>
      </c>
      <c r="M1972" s="7">
        <f>G1972-L1972</f>
        <v>123362</v>
      </c>
      <c r="N1972" s="7">
        <v>105599.03125</v>
      </c>
      <c r="O1972" s="22">
        <f>M1972/N1972</f>
        <v>1.1682114744778969</v>
      </c>
      <c r="P1972" s="27">
        <v>1038</v>
      </c>
      <c r="Q1972" s="32">
        <f>M1972/P1972</f>
        <v>118.84585741811175</v>
      </c>
      <c r="R1972" s="37" t="s">
        <v>4150</v>
      </c>
      <c r="S1972" s="42">
        <f>ABS(O2306-O1972)*100</f>
        <v>21.014531556847761</v>
      </c>
      <c r="T1972" t="s">
        <v>74</v>
      </c>
      <c r="V1972" s="7">
        <v>25000</v>
      </c>
      <c r="W1972" t="s">
        <v>33</v>
      </c>
      <c r="X1972" s="17" t="s">
        <v>34</v>
      </c>
      <c r="Z1972" t="s">
        <v>99</v>
      </c>
      <c r="AA1972">
        <v>407</v>
      </c>
      <c r="AB1972">
        <v>65</v>
      </c>
    </row>
    <row r="1973" spans="1:28" x14ac:dyDescent="0.25">
      <c r="A1973" t="s">
        <v>4171</v>
      </c>
      <c r="B1973" t="s">
        <v>4172</v>
      </c>
      <c r="C1973" s="17">
        <v>44526</v>
      </c>
      <c r="D1973" s="7">
        <v>135000</v>
      </c>
      <c r="E1973" t="s">
        <v>29</v>
      </c>
      <c r="F1973" t="s">
        <v>30</v>
      </c>
      <c r="G1973" s="7">
        <v>135000</v>
      </c>
      <c r="H1973" s="7">
        <v>69980</v>
      </c>
      <c r="I1973" s="12">
        <f>H1973/G1973*100</f>
        <v>51.837037037037035</v>
      </c>
      <c r="J1973" s="12">
        <f t="shared" si="30"/>
        <v>2.1596233654373194</v>
      </c>
      <c r="K1973" s="7">
        <v>139956</v>
      </c>
      <c r="L1973" s="7">
        <v>26200</v>
      </c>
      <c r="M1973" s="7">
        <f>G1973-L1973</f>
        <v>108800</v>
      </c>
      <c r="N1973" s="7">
        <v>110442.71875</v>
      </c>
      <c r="O1973" s="22">
        <f>M1973/N1973</f>
        <v>0.98512605657853747</v>
      </c>
      <c r="P1973" s="27">
        <v>1072</v>
      </c>
      <c r="Q1973" s="32">
        <f>M1973/P1973</f>
        <v>101.49253731343283</v>
      </c>
      <c r="R1973" s="37" t="s">
        <v>4150</v>
      </c>
      <c r="S1973" s="42">
        <f>ABS(O2306-O1973)*100</f>
        <v>39.323073346783701</v>
      </c>
      <c r="T1973" t="s">
        <v>74</v>
      </c>
      <c r="V1973" s="7">
        <v>25000</v>
      </c>
      <c r="W1973" t="s">
        <v>33</v>
      </c>
      <c r="X1973" s="17" t="s">
        <v>34</v>
      </c>
      <c r="Z1973" t="s">
        <v>99</v>
      </c>
      <c r="AA1973">
        <v>407</v>
      </c>
      <c r="AB1973">
        <v>65</v>
      </c>
    </row>
    <row r="1974" spans="1:28" x14ac:dyDescent="0.25">
      <c r="A1974" t="s">
        <v>4173</v>
      </c>
      <c r="B1974" t="s">
        <v>4174</v>
      </c>
      <c r="C1974" s="17">
        <v>44412</v>
      </c>
      <c r="D1974" s="7">
        <v>125000</v>
      </c>
      <c r="E1974" t="s">
        <v>29</v>
      </c>
      <c r="F1974" t="s">
        <v>30</v>
      </c>
      <c r="G1974" s="7">
        <v>125000</v>
      </c>
      <c r="H1974" s="7">
        <v>71250</v>
      </c>
      <c r="I1974" s="12">
        <f>H1974/G1974*100</f>
        <v>56.999999999999993</v>
      </c>
      <c r="J1974" s="12">
        <f t="shared" si="30"/>
        <v>7.322586328400277</v>
      </c>
      <c r="K1974" s="7">
        <v>142500</v>
      </c>
      <c r="L1974" s="7">
        <v>26529</v>
      </c>
      <c r="M1974" s="7">
        <f>G1974-L1974</f>
        <v>98471</v>
      </c>
      <c r="N1974" s="7">
        <v>112593.203125</v>
      </c>
      <c r="O1974" s="22">
        <f>M1974/N1974</f>
        <v>0.87457321816023248</v>
      </c>
      <c r="P1974" s="27">
        <v>1121</v>
      </c>
      <c r="Q1974" s="32">
        <f>M1974/P1974</f>
        <v>87.84210526315789</v>
      </c>
      <c r="R1974" s="37" t="s">
        <v>4150</v>
      </c>
      <c r="S1974" s="42">
        <f>ABS(O2306-O1974)*100</f>
        <v>50.378357188614196</v>
      </c>
      <c r="T1974" t="s">
        <v>74</v>
      </c>
      <c r="V1974" s="7">
        <v>25000</v>
      </c>
      <c r="W1974" t="s">
        <v>33</v>
      </c>
      <c r="X1974" s="17" t="s">
        <v>34</v>
      </c>
      <c r="Z1974" t="s">
        <v>99</v>
      </c>
      <c r="AA1974">
        <v>407</v>
      </c>
      <c r="AB1974">
        <v>65</v>
      </c>
    </row>
    <row r="1975" spans="1:28" x14ac:dyDescent="0.25">
      <c r="A1975" t="s">
        <v>4175</v>
      </c>
      <c r="B1975" t="s">
        <v>4176</v>
      </c>
      <c r="C1975" s="17">
        <v>44805</v>
      </c>
      <c r="D1975" s="7">
        <v>225000</v>
      </c>
      <c r="E1975" t="s">
        <v>29</v>
      </c>
      <c r="F1975" t="s">
        <v>30</v>
      </c>
      <c r="G1975" s="7">
        <v>225000</v>
      </c>
      <c r="H1975" s="7">
        <v>112350</v>
      </c>
      <c r="I1975" s="12">
        <f>H1975/G1975*100</f>
        <v>49.933333333333337</v>
      </c>
      <c r="J1975" s="12">
        <f t="shared" si="30"/>
        <v>0.25591966173362124</v>
      </c>
      <c r="K1975" s="7">
        <v>224697</v>
      </c>
      <c r="L1975" s="7">
        <v>41395</v>
      </c>
      <c r="M1975" s="7">
        <f>G1975-L1975</f>
        <v>183605</v>
      </c>
      <c r="N1975" s="7">
        <v>107194.1484375</v>
      </c>
      <c r="O1975" s="22">
        <f>M1975/N1975</f>
        <v>1.7128267044077659</v>
      </c>
      <c r="P1975" s="27">
        <v>1576</v>
      </c>
      <c r="Q1975" s="32">
        <f>M1975/P1975</f>
        <v>116.5006345177665</v>
      </c>
      <c r="R1975" s="37" t="s">
        <v>4177</v>
      </c>
      <c r="S1975" s="42">
        <f>ABS(O2306-O1975)*100</f>
        <v>33.446991436139143</v>
      </c>
      <c r="T1975" t="s">
        <v>168</v>
      </c>
      <c r="V1975" s="7">
        <v>37125</v>
      </c>
      <c r="W1975" t="s">
        <v>33</v>
      </c>
      <c r="X1975" s="17" t="s">
        <v>34</v>
      </c>
      <c r="Z1975" t="s">
        <v>3329</v>
      </c>
      <c r="AA1975">
        <v>401</v>
      </c>
      <c r="AB1975">
        <v>47</v>
      </c>
    </row>
    <row r="1976" spans="1:28" x14ac:dyDescent="0.25">
      <c r="A1976" t="s">
        <v>4178</v>
      </c>
      <c r="B1976" t="s">
        <v>4179</v>
      </c>
      <c r="C1976" s="17">
        <v>44476</v>
      </c>
      <c r="D1976" s="7">
        <v>220000</v>
      </c>
      <c r="E1976" t="s">
        <v>29</v>
      </c>
      <c r="F1976" t="s">
        <v>30</v>
      </c>
      <c r="G1976" s="7">
        <v>220000</v>
      </c>
      <c r="H1976" s="7">
        <v>116290</v>
      </c>
      <c r="I1976" s="12">
        <f>H1976/G1976*100</f>
        <v>52.859090909090909</v>
      </c>
      <c r="J1976" s="12">
        <f t="shared" si="30"/>
        <v>3.1816772374911935</v>
      </c>
      <c r="K1976" s="7">
        <v>232589</v>
      </c>
      <c r="L1976" s="7">
        <v>41004</v>
      </c>
      <c r="M1976" s="7">
        <f>G1976-L1976</f>
        <v>178996</v>
      </c>
      <c r="N1976" s="7">
        <v>112038.0078125</v>
      </c>
      <c r="O1976" s="22">
        <f>M1976/N1976</f>
        <v>1.597636404777536</v>
      </c>
      <c r="P1976" s="27">
        <v>1849</v>
      </c>
      <c r="Q1976" s="32">
        <f>M1976/P1976</f>
        <v>96.806922660897783</v>
      </c>
      <c r="R1976" s="37" t="s">
        <v>4177</v>
      </c>
      <c r="S1976" s="42">
        <f>ABS(O2306-O1976)*100</f>
        <v>21.927961473116152</v>
      </c>
      <c r="T1976" t="s">
        <v>168</v>
      </c>
      <c r="V1976" s="7">
        <v>37125</v>
      </c>
      <c r="W1976" t="s">
        <v>33</v>
      </c>
      <c r="X1976" s="17" t="s">
        <v>34</v>
      </c>
      <c r="Z1976" t="s">
        <v>3329</v>
      </c>
      <c r="AA1976">
        <v>401</v>
      </c>
      <c r="AB1976">
        <v>45</v>
      </c>
    </row>
    <row r="1977" spans="1:28" x14ac:dyDescent="0.25">
      <c r="A1977" t="s">
        <v>4180</v>
      </c>
      <c r="B1977" t="s">
        <v>4181</v>
      </c>
      <c r="C1977" s="17">
        <v>44804</v>
      </c>
      <c r="D1977" s="7">
        <v>225000</v>
      </c>
      <c r="E1977" t="s">
        <v>29</v>
      </c>
      <c r="F1977" t="s">
        <v>30</v>
      </c>
      <c r="G1977" s="7">
        <v>225000</v>
      </c>
      <c r="H1977" s="7">
        <v>109910</v>
      </c>
      <c r="I1977" s="12">
        <f>H1977/G1977*100</f>
        <v>48.848888888888887</v>
      </c>
      <c r="J1977" s="12">
        <f t="shared" si="30"/>
        <v>0.8285247827108293</v>
      </c>
      <c r="K1977" s="7">
        <v>219817</v>
      </c>
      <c r="L1977" s="7">
        <v>45698</v>
      </c>
      <c r="M1977" s="7">
        <f>G1977-L1977</f>
        <v>179302</v>
      </c>
      <c r="N1977" s="7">
        <v>101823.9765625</v>
      </c>
      <c r="O1977" s="22">
        <f>M1977/N1977</f>
        <v>1.760901568108997</v>
      </c>
      <c r="P1977" s="27">
        <v>1404</v>
      </c>
      <c r="Q1977" s="32">
        <f>M1977/P1977</f>
        <v>127.70797720797721</v>
      </c>
      <c r="R1977" s="37" t="s">
        <v>4177</v>
      </c>
      <c r="S1977" s="42">
        <f>ABS(O2306-O1977)*100</f>
        <v>38.254477806262258</v>
      </c>
      <c r="T1977" t="s">
        <v>168</v>
      </c>
      <c r="V1977" s="7">
        <v>37125</v>
      </c>
      <c r="W1977" t="s">
        <v>33</v>
      </c>
      <c r="X1977" s="17" t="s">
        <v>34</v>
      </c>
      <c r="Z1977" t="s">
        <v>3329</v>
      </c>
      <c r="AA1977">
        <v>401</v>
      </c>
      <c r="AB1977">
        <v>50</v>
      </c>
    </row>
    <row r="1978" spans="1:28" x14ac:dyDescent="0.25">
      <c r="A1978" t="s">
        <v>4182</v>
      </c>
      <c r="B1978" t="s">
        <v>4183</v>
      </c>
      <c r="C1978" s="17">
        <v>44741</v>
      </c>
      <c r="D1978" s="7">
        <v>295000</v>
      </c>
      <c r="E1978" t="s">
        <v>29</v>
      </c>
      <c r="F1978" t="s">
        <v>30</v>
      </c>
      <c r="G1978" s="7">
        <v>295000</v>
      </c>
      <c r="H1978" s="7">
        <v>143900</v>
      </c>
      <c r="I1978" s="12">
        <f>H1978/G1978*100</f>
        <v>48.779661016949156</v>
      </c>
      <c r="J1978" s="12">
        <f t="shared" si="30"/>
        <v>0.89775265465056009</v>
      </c>
      <c r="K1978" s="7">
        <v>287809</v>
      </c>
      <c r="L1978" s="7">
        <v>90437</v>
      </c>
      <c r="M1978" s="7">
        <f>G1978-L1978</f>
        <v>204563</v>
      </c>
      <c r="N1978" s="7">
        <v>115422.21875</v>
      </c>
      <c r="O1978" s="22">
        <f>M1978/N1978</f>
        <v>1.7723017475783882</v>
      </c>
      <c r="P1978" s="27">
        <v>1754</v>
      </c>
      <c r="Q1978" s="32">
        <f>M1978/P1978</f>
        <v>116.62656784492589</v>
      </c>
      <c r="R1978" s="37" t="s">
        <v>4177</v>
      </c>
      <c r="S1978" s="42">
        <f>ABS(O2306-O1978)*100</f>
        <v>39.394495753201376</v>
      </c>
      <c r="T1978" t="s">
        <v>74</v>
      </c>
      <c r="V1978" s="7">
        <v>85660</v>
      </c>
      <c r="W1978" t="s">
        <v>33</v>
      </c>
      <c r="X1978" s="17" t="s">
        <v>34</v>
      </c>
      <c r="Z1978" t="s">
        <v>3329</v>
      </c>
      <c r="AA1978">
        <v>401</v>
      </c>
      <c r="AB1978">
        <v>45</v>
      </c>
    </row>
    <row r="1979" spans="1:28" x14ac:dyDescent="0.25">
      <c r="A1979" t="s">
        <v>4184</v>
      </c>
      <c r="B1979" t="s">
        <v>4185</v>
      </c>
      <c r="C1979" s="17">
        <v>44676</v>
      </c>
      <c r="D1979" s="7">
        <v>310000</v>
      </c>
      <c r="E1979" t="s">
        <v>29</v>
      </c>
      <c r="F1979" t="s">
        <v>30</v>
      </c>
      <c r="G1979" s="7">
        <v>310000</v>
      </c>
      <c r="H1979" s="7">
        <v>126160</v>
      </c>
      <c r="I1979" s="12">
        <f>H1979/G1979*100</f>
        <v>40.696774193548386</v>
      </c>
      <c r="J1979" s="12">
        <f t="shared" si="30"/>
        <v>8.9806394780513301</v>
      </c>
      <c r="K1979" s="7">
        <v>252321</v>
      </c>
      <c r="L1979" s="7">
        <v>50045</v>
      </c>
      <c r="M1979" s="7">
        <f>G1979-L1979</f>
        <v>259955</v>
      </c>
      <c r="N1979" s="7">
        <v>115586.2890625</v>
      </c>
      <c r="O1979" s="22">
        <f>M1979/N1979</f>
        <v>2.2490124227401811</v>
      </c>
      <c r="P1979" s="27">
        <v>1625</v>
      </c>
      <c r="Q1979" s="32">
        <f>M1979/P1979</f>
        <v>159.97230769230768</v>
      </c>
      <c r="R1979" s="37" t="s">
        <v>4186</v>
      </c>
      <c r="S1979" s="42">
        <f>ABS(O2306-O1979)*100</f>
        <v>87.065563269380661</v>
      </c>
      <c r="T1979" t="s">
        <v>74</v>
      </c>
      <c r="V1979" s="7">
        <v>45540</v>
      </c>
      <c r="W1979" t="s">
        <v>33</v>
      </c>
      <c r="X1979" s="17" t="s">
        <v>34</v>
      </c>
      <c r="Z1979" t="s">
        <v>3329</v>
      </c>
      <c r="AA1979">
        <v>401</v>
      </c>
      <c r="AB1979">
        <v>43</v>
      </c>
    </row>
    <row r="1980" spans="1:28" x14ac:dyDescent="0.25">
      <c r="A1980" t="s">
        <v>4187</v>
      </c>
      <c r="B1980" t="s">
        <v>4188</v>
      </c>
      <c r="C1980" s="17">
        <v>44743</v>
      </c>
      <c r="D1980" s="7">
        <v>220000</v>
      </c>
      <c r="E1980" t="s">
        <v>29</v>
      </c>
      <c r="F1980" t="s">
        <v>30</v>
      </c>
      <c r="G1980" s="7">
        <v>220000</v>
      </c>
      <c r="H1980" s="7">
        <v>82030</v>
      </c>
      <c r="I1980" s="12">
        <f>H1980/G1980*100</f>
        <v>37.286363636363632</v>
      </c>
      <c r="J1980" s="12">
        <f t="shared" si="30"/>
        <v>12.391050035236084</v>
      </c>
      <c r="K1980" s="7">
        <v>164068</v>
      </c>
      <c r="L1980" s="7">
        <v>38085</v>
      </c>
      <c r="M1980" s="7">
        <f>G1980-L1980</f>
        <v>181915</v>
      </c>
      <c r="N1980" s="7">
        <v>71990.2890625</v>
      </c>
      <c r="O1980" s="22">
        <f>M1980/N1980</f>
        <v>2.5269380407969519</v>
      </c>
      <c r="P1980" s="27">
        <v>993</v>
      </c>
      <c r="Q1980" s="32">
        <f>M1980/P1980</f>
        <v>183.19738167170192</v>
      </c>
      <c r="R1980" s="37" t="s">
        <v>4186</v>
      </c>
      <c r="S1980" s="42">
        <f>ABS(O2306-O1980)*100</f>
        <v>114.85812507505774</v>
      </c>
      <c r="T1980" t="s">
        <v>74</v>
      </c>
      <c r="V1980" s="7">
        <v>37125</v>
      </c>
      <c r="W1980" t="s">
        <v>33</v>
      </c>
      <c r="X1980" s="17" t="s">
        <v>34</v>
      </c>
      <c r="Z1980" t="s">
        <v>3329</v>
      </c>
      <c r="AA1980">
        <v>401</v>
      </c>
      <c r="AB1980">
        <v>43</v>
      </c>
    </row>
    <row r="1981" spans="1:28" x14ac:dyDescent="0.25">
      <c r="A1981" t="s">
        <v>4189</v>
      </c>
      <c r="B1981" t="s">
        <v>4190</v>
      </c>
      <c r="C1981" s="17">
        <v>44834</v>
      </c>
      <c r="D1981" s="7">
        <v>302000</v>
      </c>
      <c r="E1981" t="s">
        <v>29</v>
      </c>
      <c r="F1981" t="s">
        <v>30</v>
      </c>
      <c r="G1981" s="7">
        <v>302000</v>
      </c>
      <c r="H1981" s="7">
        <v>127160</v>
      </c>
      <c r="I1981" s="12">
        <f>H1981/G1981*100</f>
        <v>42.105960264900659</v>
      </c>
      <c r="J1981" s="12">
        <f t="shared" si="30"/>
        <v>7.5714534066990566</v>
      </c>
      <c r="K1981" s="7">
        <v>254319</v>
      </c>
      <c r="L1981" s="7">
        <v>41038</v>
      </c>
      <c r="M1981" s="7">
        <f>G1981-L1981</f>
        <v>260962</v>
      </c>
      <c r="N1981" s="7">
        <v>121874.859375</v>
      </c>
      <c r="O1981" s="22">
        <f>M1981/N1981</f>
        <v>2.1412291373156713</v>
      </c>
      <c r="P1981" s="27">
        <v>1868</v>
      </c>
      <c r="Q1981" s="32">
        <f>M1981/P1981</f>
        <v>139.70128479657387</v>
      </c>
      <c r="R1981" s="37" t="s">
        <v>4186</v>
      </c>
      <c r="S1981" s="42">
        <f>ABS(O2306-O1981)*100</f>
        <v>76.287234726929682</v>
      </c>
      <c r="T1981" t="s">
        <v>168</v>
      </c>
      <c r="V1981" s="7">
        <v>37125</v>
      </c>
      <c r="W1981" t="s">
        <v>33</v>
      </c>
      <c r="X1981" s="17" t="s">
        <v>34</v>
      </c>
      <c r="Z1981" t="s">
        <v>3329</v>
      </c>
      <c r="AA1981">
        <v>401</v>
      </c>
      <c r="AB1981">
        <v>43</v>
      </c>
    </row>
    <row r="1982" spans="1:28" x14ac:dyDescent="0.25">
      <c r="A1982" t="s">
        <v>4191</v>
      </c>
      <c r="B1982" t="s">
        <v>4192</v>
      </c>
      <c r="C1982" s="17">
        <v>44461</v>
      </c>
      <c r="D1982" s="7">
        <v>270000</v>
      </c>
      <c r="E1982" t="s">
        <v>29</v>
      </c>
      <c r="F1982" t="s">
        <v>30</v>
      </c>
      <c r="G1982" s="7">
        <v>270000</v>
      </c>
      <c r="H1982" s="7">
        <v>200680</v>
      </c>
      <c r="I1982" s="12">
        <f>H1982/G1982*100</f>
        <v>74.32592592592593</v>
      </c>
      <c r="J1982" s="12">
        <f t="shared" si="30"/>
        <v>24.648512254326214</v>
      </c>
      <c r="K1982" s="7">
        <v>401361</v>
      </c>
      <c r="L1982" s="7">
        <v>69517</v>
      </c>
      <c r="M1982" s="7">
        <f>G1982-L1982</f>
        <v>200483</v>
      </c>
      <c r="N1982" s="7">
        <v>189625.140625</v>
      </c>
      <c r="O1982" s="22">
        <f>M1982/N1982</f>
        <v>1.0572595982748529</v>
      </c>
      <c r="P1982" s="27">
        <v>2664</v>
      </c>
      <c r="Q1982" s="32">
        <f>M1982/P1982</f>
        <v>75.256381381381388</v>
      </c>
      <c r="R1982" s="37" t="s">
        <v>4186</v>
      </c>
      <c r="S1982" s="42">
        <f>ABS(O2306-O1982)*100</f>
        <v>32.109719177152151</v>
      </c>
      <c r="T1982" t="s">
        <v>168</v>
      </c>
      <c r="V1982" s="7">
        <v>59648</v>
      </c>
      <c r="W1982" t="s">
        <v>33</v>
      </c>
      <c r="X1982" s="17" t="s">
        <v>34</v>
      </c>
      <c r="Z1982" t="s">
        <v>3329</v>
      </c>
      <c r="AA1982">
        <v>401</v>
      </c>
      <c r="AB1982">
        <v>43</v>
      </c>
    </row>
    <row r="1983" spans="1:28" x14ac:dyDescent="0.25">
      <c r="A1983" t="s">
        <v>4193</v>
      </c>
      <c r="B1983" t="s">
        <v>4194</v>
      </c>
      <c r="C1983" s="17">
        <v>44425</v>
      </c>
      <c r="D1983" s="7">
        <v>375000</v>
      </c>
      <c r="E1983" t="s">
        <v>29</v>
      </c>
      <c r="F1983" t="s">
        <v>30</v>
      </c>
      <c r="G1983" s="7">
        <v>375000</v>
      </c>
      <c r="H1983" s="7">
        <v>211870</v>
      </c>
      <c r="I1983" s="12">
        <f>H1983/G1983*100</f>
        <v>56.498666666666665</v>
      </c>
      <c r="J1983" s="12">
        <f t="shared" si="30"/>
        <v>6.8212529950669492</v>
      </c>
      <c r="K1983" s="7">
        <v>423730</v>
      </c>
      <c r="L1983" s="7">
        <v>44342</v>
      </c>
      <c r="M1983" s="7">
        <f>G1983-L1983</f>
        <v>330658</v>
      </c>
      <c r="N1983" s="7">
        <v>216793.140625</v>
      </c>
      <c r="O1983" s="22">
        <f>M1983/N1983</f>
        <v>1.5252235335801461</v>
      </c>
      <c r="P1983" s="27">
        <v>2341</v>
      </c>
      <c r="Q1983" s="32">
        <f>M1983/P1983</f>
        <v>141.24647586501496</v>
      </c>
      <c r="R1983" s="37" t="s">
        <v>4186</v>
      </c>
      <c r="S1983" s="42">
        <f>ABS(O2306-O1983)*100</f>
        <v>14.68667435337716</v>
      </c>
      <c r="T1983" t="s">
        <v>32</v>
      </c>
      <c r="V1983" s="7">
        <v>37125</v>
      </c>
      <c r="W1983" t="s">
        <v>33</v>
      </c>
      <c r="X1983" s="17" t="s">
        <v>34</v>
      </c>
      <c r="Z1983" t="s">
        <v>3329</v>
      </c>
      <c r="AA1983">
        <v>401</v>
      </c>
      <c r="AB1983">
        <v>60</v>
      </c>
    </row>
    <row r="1984" spans="1:28" x14ac:dyDescent="0.25">
      <c r="A1984" t="s">
        <v>4195</v>
      </c>
      <c r="B1984" t="s">
        <v>4196</v>
      </c>
      <c r="C1984" s="17">
        <v>44670</v>
      </c>
      <c r="D1984" s="7">
        <v>245000</v>
      </c>
      <c r="E1984" t="s">
        <v>29</v>
      </c>
      <c r="F1984" t="s">
        <v>30</v>
      </c>
      <c r="G1984" s="7">
        <v>245000</v>
      </c>
      <c r="H1984" s="7">
        <v>121610</v>
      </c>
      <c r="I1984" s="12">
        <f>H1984/G1984*100</f>
        <v>49.63673469387755</v>
      </c>
      <c r="J1984" s="12">
        <f t="shared" si="30"/>
        <v>4.067897772216611E-2</v>
      </c>
      <c r="K1984" s="7">
        <v>243226</v>
      </c>
      <c r="L1984" s="7">
        <v>43342</v>
      </c>
      <c r="M1984" s="7">
        <f>G1984-L1984</f>
        <v>201658</v>
      </c>
      <c r="N1984" s="7">
        <v>134150.328125</v>
      </c>
      <c r="O1984" s="22">
        <f>M1984/N1984</f>
        <v>1.5032240533328922</v>
      </c>
      <c r="P1984" s="27">
        <v>1356</v>
      </c>
      <c r="Q1984" s="32">
        <f>M1984/P1984</f>
        <v>148.71533923303835</v>
      </c>
      <c r="R1984" s="37" t="s">
        <v>4197</v>
      </c>
      <c r="S1984" s="42">
        <f>ABS(O2306-O1984)*100</f>
        <v>12.486726328651777</v>
      </c>
      <c r="T1984" t="s">
        <v>74</v>
      </c>
      <c r="V1984" s="7">
        <v>37125</v>
      </c>
      <c r="W1984" t="s">
        <v>33</v>
      </c>
      <c r="X1984" s="17" t="s">
        <v>34</v>
      </c>
      <c r="Z1984" t="s">
        <v>3329</v>
      </c>
      <c r="AA1984">
        <v>401</v>
      </c>
      <c r="AB1984">
        <v>58</v>
      </c>
    </row>
    <row r="1985" spans="1:28" x14ac:dyDescent="0.25">
      <c r="A1985" t="s">
        <v>4198</v>
      </c>
      <c r="B1985" t="s">
        <v>4199</v>
      </c>
      <c r="C1985" s="17">
        <v>44708</v>
      </c>
      <c r="D1985" s="7">
        <v>365000</v>
      </c>
      <c r="E1985" t="s">
        <v>29</v>
      </c>
      <c r="F1985" t="s">
        <v>30</v>
      </c>
      <c r="G1985" s="7">
        <v>365000</v>
      </c>
      <c r="H1985" s="7">
        <v>192840</v>
      </c>
      <c r="I1985" s="12">
        <f>H1985/G1985*100</f>
        <v>52.832876712328769</v>
      </c>
      <c r="J1985" s="12">
        <f t="shared" si="30"/>
        <v>3.1554630407290531</v>
      </c>
      <c r="K1985" s="7">
        <v>385674</v>
      </c>
      <c r="L1985" s="7">
        <v>53407</v>
      </c>
      <c r="M1985" s="7">
        <f>G1985-L1985</f>
        <v>311593</v>
      </c>
      <c r="N1985" s="7">
        <v>197777.96875</v>
      </c>
      <c r="O1985" s="22">
        <f>M1985/N1985</f>
        <v>1.5754687034624528</v>
      </c>
      <c r="P1985" s="27">
        <v>1860</v>
      </c>
      <c r="Q1985" s="32">
        <f>M1985/P1985</f>
        <v>167.5231182795699</v>
      </c>
      <c r="R1985" s="37" t="s">
        <v>4200</v>
      </c>
      <c r="S1985" s="42">
        <f>ABS(O2306-O1985)*100</f>
        <v>19.711191341607837</v>
      </c>
      <c r="T1985" t="s">
        <v>32</v>
      </c>
      <c r="V1985" s="7">
        <v>37125</v>
      </c>
      <c r="W1985" t="s">
        <v>33</v>
      </c>
      <c r="X1985" s="17" t="s">
        <v>34</v>
      </c>
      <c r="Z1985" t="s">
        <v>3329</v>
      </c>
      <c r="AA1985">
        <v>401</v>
      </c>
      <c r="AB1985">
        <v>64</v>
      </c>
    </row>
    <row r="1986" spans="1:28" x14ac:dyDescent="0.25">
      <c r="A1986" t="s">
        <v>4201</v>
      </c>
      <c r="B1986" t="s">
        <v>4202</v>
      </c>
      <c r="C1986" s="17">
        <v>44669</v>
      </c>
      <c r="D1986" s="7">
        <v>385000</v>
      </c>
      <c r="E1986" t="s">
        <v>29</v>
      </c>
      <c r="F1986" t="s">
        <v>30</v>
      </c>
      <c r="G1986" s="7">
        <v>385000</v>
      </c>
      <c r="H1986" s="7">
        <v>180530</v>
      </c>
      <c r="I1986" s="12">
        <f>H1986/G1986*100</f>
        <v>46.890909090909091</v>
      </c>
      <c r="J1986" s="12">
        <f t="shared" si="30"/>
        <v>2.7865045806906252</v>
      </c>
      <c r="K1986" s="7">
        <v>361052</v>
      </c>
      <c r="L1986" s="7">
        <v>45054</v>
      </c>
      <c r="M1986" s="7">
        <f>G1986-L1986</f>
        <v>339946</v>
      </c>
      <c r="N1986" s="7">
        <v>188094.046875</v>
      </c>
      <c r="O1986" s="22">
        <f>M1986/N1986</f>
        <v>1.8073192939801805</v>
      </c>
      <c r="P1986" s="27">
        <v>2225</v>
      </c>
      <c r="Q1986" s="32">
        <f>M1986/P1986</f>
        <v>152.78471910112359</v>
      </c>
      <c r="R1986" s="37" t="s">
        <v>4200</v>
      </c>
      <c r="S1986" s="42">
        <f>ABS(O2306-O1986)*100</f>
        <v>42.896250393380612</v>
      </c>
      <c r="T1986" t="s">
        <v>32</v>
      </c>
      <c r="V1986" s="7">
        <v>37125</v>
      </c>
      <c r="W1986" t="s">
        <v>33</v>
      </c>
      <c r="X1986" s="17" t="s">
        <v>34</v>
      </c>
      <c r="Z1986" t="s">
        <v>3329</v>
      </c>
      <c r="AA1986">
        <v>401</v>
      </c>
      <c r="AB1986">
        <v>53</v>
      </c>
    </row>
    <row r="1987" spans="1:28" x14ac:dyDescent="0.25">
      <c r="A1987" t="s">
        <v>4203</v>
      </c>
      <c r="B1987" t="s">
        <v>4204</v>
      </c>
      <c r="C1987" s="17">
        <v>44524</v>
      </c>
      <c r="D1987" s="7">
        <v>300000</v>
      </c>
      <c r="E1987" t="s">
        <v>29</v>
      </c>
      <c r="F1987" t="s">
        <v>30</v>
      </c>
      <c r="G1987" s="7">
        <v>300000</v>
      </c>
      <c r="H1987" s="7">
        <v>133140</v>
      </c>
      <c r="I1987" s="12">
        <f>H1987/G1987*100</f>
        <v>44.379999999999995</v>
      </c>
      <c r="J1987" s="12">
        <f t="shared" ref="J1987:J2050" si="31">+ABS(I1987-$I$2311)</f>
        <v>5.2974136715997204</v>
      </c>
      <c r="K1987" s="7">
        <v>266279</v>
      </c>
      <c r="L1987" s="7">
        <v>70253</v>
      </c>
      <c r="M1987" s="7">
        <f>G1987-L1987</f>
        <v>229747</v>
      </c>
      <c r="N1987" s="7">
        <v>112014.859375</v>
      </c>
      <c r="O1987" s="22">
        <f>M1987/N1987</f>
        <v>2.0510403823376668</v>
      </c>
      <c r="P1987" s="27">
        <v>1577</v>
      </c>
      <c r="Q1987" s="32">
        <f>M1987/P1987</f>
        <v>145.68611287254279</v>
      </c>
      <c r="R1987" s="37" t="s">
        <v>4186</v>
      </c>
      <c r="S1987" s="42">
        <f>ABS(O2306-O1987)*100</f>
        <v>67.268359229129231</v>
      </c>
      <c r="T1987" t="s">
        <v>168</v>
      </c>
      <c r="V1987" s="7">
        <v>69053</v>
      </c>
      <c r="W1987" t="s">
        <v>33</v>
      </c>
      <c r="X1987" s="17" t="s">
        <v>34</v>
      </c>
      <c r="Z1987" t="s">
        <v>3329</v>
      </c>
      <c r="AA1987">
        <v>401</v>
      </c>
      <c r="AB1987">
        <v>43</v>
      </c>
    </row>
    <row r="1988" spans="1:28" x14ac:dyDescent="0.25">
      <c r="A1988" t="s">
        <v>4205</v>
      </c>
      <c r="B1988" t="s">
        <v>4206</v>
      </c>
      <c r="C1988" s="17">
        <v>44412</v>
      </c>
      <c r="D1988" s="7">
        <v>446000</v>
      </c>
      <c r="E1988" t="s">
        <v>29</v>
      </c>
      <c r="F1988" t="s">
        <v>30</v>
      </c>
      <c r="G1988" s="7">
        <v>446000</v>
      </c>
      <c r="H1988" s="7">
        <v>233080</v>
      </c>
      <c r="I1988" s="12">
        <f>H1988/G1988*100</f>
        <v>52.260089686098652</v>
      </c>
      <c r="J1988" s="12">
        <f t="shared" si="31"/>
        <v>2.5826760144989365</v>
      </c>
      <c r="K1988" s="7">
        <v>466161</v>
      </c>
      <c r="L1988" s="7">
        <v>44990</v>
      </c>
      <c r="M1988" s="7">
        <f>G1988-L1988</f>
        <v>401010</v>
      </c>
      <c r="N1988" s="7">
        <v>282665.09375</v>
      </c>
      <c r="O1988" s="22">
        <f>M1988/N1988</f>
        <v>1.4186753471394979</v>
      </c>
      <c r="P1988" s="27">
        <v>1972</v>
      </c>
      <c r="Q1988" s="32">
        <f>M1988/P1988</f>
        <v>203.35192697768764</v>
      </c>
      <c r="R1988" s="37" t="s">
        <v>4207</v>
      </c>
      <c r="S1988" s="42">
        <f>ABS(O2306-O1988)*100</f>
        <v>4.0318557093123486</v>
      </c>
      <c r="T1988" t="s">
        <v>74</v>
      </c>
      <c r="V1988" s="7">
        <v>37125</v>
      </c>
      <c r="W1988" t="s">
        <v>33</v>
      </c>
      <c r="X1988" s="17" t="s">
        <v>34</v>
      </c>
      <c r="Z1988" t="s">
        <v>3329</v>
      </c>
      <c r="AA1988">
        <v>401</v>
      </c>
      <c r="AB1988">
        <v>73</v>
      </c>
    </row>
    <row r="1989" spans="1:28" x14ac:dyDescent="0.25">
      <c r="A1989" t="s">
        <v>4208</v>
      </c>
      <c r="B1989" t="s">
        <v>4209</v>
      </c>
      <c r="C1989" s="17">
        <v>44715</v>
      </c>
      <c r="D1989" s="7">
        <v>258000</v>
      </c>
      <c r="E1989" t="s">
        <v>29</v>
      </c>
      <c r="F1989" t="s">
        <v>30</v>
      </c>
      <c r="G1989" s="7">
        <v>258000</v>
      </c>
      <c r="H1989" s="7">
        <v>130910</v>
      </c>
      <c r="I1989" s="12">
        <f>H1989/G1989*100</f>
        <v>50.740310077519382</v>
      </c>
      <c r="J1989" s="12">
        <f t="shared" si="31"/>
        <v>1.0628964059196662</v>
      </c>
      <c r="K1989" s="7">
        <v>261812</v>
      </c>
      <c r="L1989" s="7">
        <v>45778</v>
      </c>
      <c r="M1989" s="7">
        <f>G1989-L1989</f>
        <v>212222</v>
      </c>
      <c r="N1989" s="7">
        <v>123448</v>
      </c>
      <c r="O1989" s="22">
        <f>M1989/N1989</f>
        <v>1.7191206013868188</v>
      </c>
      <c r="P1989" s="27">
        <v>1284</v>
      </c>
      <c r="Q1989" s="32">
        <f>M1989/P1989</f>
        <v>165.28193146417445</v>
      </c>
      <c r="R1989" s="37" t="s">
        <v>4210</v>
      </c>
      <c r="S1989" s="42">
        <f>ABS(O2306-O1989)*100</f>
        <v>34.076381134044432</v>
      </c>
      <c r="T1989" t="s">
        <v>74</v>
      </c>
      <c r="V1989" s="7">
        <v>37125</v>
      </c>
      <c r="W1989" t="s">
        <v>33</v>
      </c>
      <c r="X1989" s="17" t="s">
        <v>34</v>
      </c>
      <c r="Z1989" t="s">
        <v>3329</v>
      </c>
      <c r="AA1989">
        <v>401</v>
      </c>
      <c r="AB1989">
        <v>58</v>
      </c>
    </row>
    <row r="1990" spans="1:28" x14ac:dyDescent="0.25">
      <c r="A1990" t="s">
        <v>4211</v>
      </c>
      <c r="B1990" t="s">
        <v>4212</v>
      </c>
      <c r="C1990" s="17">
        <v>44951</v>
      </c>
      <c r="D1990" s="7">
        <v>330000</v>
      </c>
      <c r="E1990" t="s">
        <v>29</v>
      </c>
      <c r="F1990" t="s">
        <v>30</v>
      </c>
      <c r="G1990" s="7">
        <v>330000</v>
      </c>
      <c r="H1990" s="7">
        <v>147940</v>
      </c>
      <c r="I1990" s="12">
        <f>H1990/G1990*100</f>
        <v>44.830303030303028</v>
      </c>
      <c r="J1990" s="12">
        <f t="shared" si="31"/>
        <v>4.8471106412966876</v>
      </c>
      <c r="K1990" s="7">
        <v>295876</v>
      </c>
      <c r="L1990" s="7">
        <v>43757</v>
      </c>
      <c r="M1990" s="7">
        <f>G1990-L1990</f>
        <v>286243</v>
      </c>
      <c r="N1990" s="7">
        <v>144068</v>
      </c>
      <c r="O1990" s="22">
        <f>M1990/N1990</f>
        <v>1.9868603714912403</v>
      </c>
      <c r="P1990" s="27">
        <v>1814</v>
      </c>
      <c r="Q1990" s="32">
        <f>M1990/P1990</f>
        <v>157.79658213891952</v>
      </c>
      <c r="R1990" s="37" t="s">
        <v>4210</v>
      </c>
      <c r="S1990" s="42">
        <f>ABS(O2306-O1990)*100</f>
        <v>60.850358144486584</v>
      </c>
      <c r="T1990" t="s">
        <v>32</v>
      </c>
      <c r="V1990" s="7">
        <v>37125</v>
      </c>
      <c r="W1990" t="s">
        <v>33</v>
      </c>
      <c r="X1990" s="17" t="s">
        <v>34</v>
      </c>
      <c r="Z1990" t="s">
        <v>3329</v>
      </c>
      <c r="AA1990">
        <v>401</v>
      </c>
      <c r="AB1990">
        <v>58</v>
      </c>
    </row>
    <row r="1991" spans="1:28" x14ac:dyDescent="0.25">
      <c r="A1991" t="s">
        <v>4211</v>
      </c>
      <c r="B1991" t="s">
        <v>4212</v>
      </c>
      <c r="C1991" s="17">
        <v>44322</v>
      </c>
      <c r="D1991" s="7">
        <v>290000</v>
      </c>
      <c r="E1991" t="s">
        <v>29</v>
      </c>
      <c r="F1991" t="s">
        <v>30</v>
      </c>
      <c r="G1991" s="7">
        <v>290000</v>
      </c>
      <c r="H1991" s="7">
        <v>147940</v>
      </c>
      <c r="I1991" s="12">
        <f>H1991/G1991*100</f>
        <v>51.013793103448279</v>
      </c>
      <c r="J1991" s="12">
        <f t="shared" si="31"/>
        <v>1.3363794318485631</v>
      </c>
      <c r="K1991" s="7">
        <v>295876</v>
      </c>
      <c r="L1991" s="7">
        <v>43757</v>
      </c>
      <c r="M1991" s="7">
        <f>G1991-L1991</f>
        <v>246243</v>
      </c>
      <c r="N1991" s="7">
        <v>144068</v>
      </c>
      <c r="O1991" s="22">
        <f>M1991/N1991</f>
        <v>1.7092137046394758</v>
      </c>
      <c r="P1991" s="27">
        <v>1814</v>
      </c>
      <c r="Q1991" s="32">
        <f>M1991/P1991</f>
        <v>135.74586549062843</v>
      </c>
      <c r="R1991" s="37" t="s">
        <v>4210</v>
      </c>
      <c r="S1991" s="42">
        <f>ABS(O2306-O1991)*100</f>
        <v>33.085691459310127</v>
      </c>
      <c r="T1991" t="s">
        <v>32</v>
      </c>
      <c r="V1991" s="7">
        <v>37125</v>
      </c>
      <c r="W1991" t="s">
        <v>33</v>
      </c>
      <c r="X1991" s="17" t="s">
        <v>34</v>
      </c>
      <c r="Z1991" t="s">
        <v>3329</v>
      </c>
      <c r="AA1991">
        <v>401</v>
      </c>
      <c r="AB1991">
        <v>58</v>
      </c>
    </row>
    <row r="1992" spans="1:28" x14ac:dyDescent="0.25">
      <c r="A1992" t="s">
        <v>4213</v>
      </c>
      <c r="B1992" t="s">
        <v>4214</v>
      </c>
      <c r="C1992" s="17">
        <v>44827</v>
      </c>
      <c r="D1992" s="7">
        <v>290000</v>
      </c>
      <c r="E1992" t="s">
        <v>29</v>
      </c>
      <c r="F1992" t="s">
        <v>30</v>
      </c>
      <c r="G1992" s="7">
        <v>290000</v>
      </c>
      <c r="H1992" s="7">
        <v>154160</v>
      </c>
      <c r="I1992" s="12">
        <f>H1992/G1992*100</f>
        <v>53.158620689655166</v>
      </c>
      <c r="J1992" s="12">
        <f t="shared" si="31"/>
        <v>3.48120701805545</v>
      </c>
      <c r="K1992" s="7">
        <v>308317</v>
      </c>
      <c r="L1992" s="7">
        <v>43661</v>
      </c>
      <c r="M1992" s="7">
        <f>G1992-L1992</f>
        <v>246339</v>
      </c>
      <c r="N1992" s="7">
        <v>151232</v>
      </c>
      <c r="O1992" s="22">
        <f>M1992/N1992</f>
        <v>1.6288814536606009</v>
      </c>
      <c r="P1992" s="27">
        <v>1580</v>
      </c>
      <c r="Q1992" s="32">
        <f>M1992/P1992</f>
        <v>155.91075949367089</v>
      </c>
      <c r="R1992" s="37" t="s">
        <v>4210</v>
      </c>
      <c r="S1992" s="42">
        <f>ABS(O2306-O1992)*100</f>
        <v>25.052466361422642</v>
      </c>
      <c r="T1992" t="s">
        <v>32</v>
      </c>
      <c r="V1992" s="7">
        <v>37125</v>
      </c>
      <c r="W1992" t="s">
        <v>33</v>
      </c>
      <c r="X1992" s="17" t="s">
        <v>34</v>
      </c>
      <c r="Z1992" t="s">
        <v>3329</v>
      </c>
      <c r="AA1992">
        <v>401</v>
      </c>
      <c r="AB1992">
        <v>58</v>
      </c>
    </row>
    <row r="1993" spans="1:28" x14ac:dyDescent="0.25">
      <c r="A1993" t="s">
        <v>4215</v>
      </c>
      <c r="B1993" t="s">
        <v>4216</v>
      </c>
      <c r="C1993" s="17">
        <v>44386</v>
      </c>
      <c r="D1993" s="7">
        <v>205000</v>
      </c>
      <c r="E1993" t="s">
        <v>29</v>
      </c>
      <c r="F1993" t="s">
        <v>30</v>
      </c>
      <c r="G1993" s="7">
        <v>205000</v>
      </c>
      <c r="H1993" s="7">
        <v>140620</v>
      </c>
      <c r="I1993" s="12">
        <f>H1993/G1993*100</f>
        <v>68.595121951219511</v>
      </c>
      <c r="J1993" s="12">
        <f t="shared" si="31"/>
        <v>18.917708279619795</v>
      </c>
      <c r="K1993" s="7">
        <v>281240</v>
      </c>
      <c r="L1993" s="7">
        <v>44209</v>
      </c>
      <c r="M1993" s="7">
        <f>G1993-L1993</f>
        <v>160791</v>
      </c>
      <c r="N1993" s="7">
        <v>135446.28125</v>
      </c>
      <c r="O1993" s="22">
        <f>M1993/N1993</f>
        <v>1.1871200782782658</v>
      </c>
      <c r="P1993" s="27">
        <v>1580</v>
      </c>
      <c r="Q1993" s="32">
        <f>M1993/P1993</f>
        <v>101.76645569620253</v>
      </c>
      <c r="R1993" s="37" t="s">
        <v>4210</v>
      </c>
      <c r="S1993" s="42">
        <f>ABS(O2306-O1993)*100</f>
        <v>19.123671176810863</v>
      </c>
      <c r="T1993" t="s">
        <v>32</v>
      </c>
      <c r="V1993" s="7">
        <v>37125</v>
      </c>
      <c r="W1993" t="s">
        <v>33</v>
      </c>
      <c r="X1993" s="17" t="s">
        <v>34</v>
      </c>
      <c r="Z1993" t="s">
        <v>3329</v>
      </c>
      <c r="AA1993">
        <v>401</v>
      </c>
      <c r="AB1993">
        <v>58</v>
      </c>
    </row>
    <row r="1994" spans="1:28" x14ac:dyDescent="0.25">
      <c r="A1994" t="s">
        <v>4217</v>
      </c>
      <c r="B1994" t="s">
        <v>4218</v>
      </c>
      <c r="C1994" s="17">
        <v>44729</v>
      </c>
      <c r="D1994" s="7">
        <v>288000</v>
      </c>
      <c r="E1994" t="s">
        <v>29</v>
      </c>
      <c r="F1994" t="s">
        <v>30</v>
      </c>
      <c r="G1994" s="7">
        <v>288000</v>
      </c>
      <c r="H1994" s="7">
        <v>143130</v>
      </c>
      <c r="I1994" s="12">
        <f>H1994/G1994*100</f>
        <v>49.697916666666671</v>
      </c>
      <c r="J1994" s="12">
        <f t="shared" si="31"/>
        <v>2.0502995066955521E-2</v>
      </c>
      <c r="K1994" s="7">
        <v>286252</v>
      </c>
      <c r="L1994" s="7">
        <v>42111</v>
      </c>
      <c r="M1994" s="7">
        <f>G1994-L1994</f>
        <v>245889</v>
      </c>
      <c r="N1994" s="7">
        <v>139509.140625</v>
      </c>
      <c r="O1994" s="22">
        <f>M1994/N1994</f>
        <v>1.7625296729548972</v>
      </c>
      <c r="P1994" s="27">
        <v>1452</v>
      </c>
      <c r="Q1994" s="32">
        <f>M1994/P1994</f>
        <v>169.34504132231405</v>
      </c>
      <c r="R1994" s="37" t="s">
        <v>4210</v>
      </c>
      <c r="S1994" s="42">
        <f>ABS(O2306-O1994)*100</f>
        <v>38.417288290852269</v>
      </c>
      <c r="T1994" t="s">
        <v>74</v>
      </c>
      <c r="V1994" s="7">
        <v>37125</v>
      </c>
      <c r="W1994" t="s">
        <v>33</v>
      </c>
      <c r="X1994" s="17" t="s">
        <v>34</v>
      </c>
      <c r="Z1994" t="s">
        <v>3329</v>
      </c>
      <c r="AA1994">
        <v>401</v>
      </c>
      <c r="AB1994">
        <v>58</v>
      </c>
    </row>
    <row r="1995" spans="1:28" x14ac:dyDescent="0.25">
      <c r="A1995" t="s">
        <v>4219</v>
      </c>
      <c r="B1995" t="s">
        <v>4220</v>
      </c>
      <c r="C1995" s="17">
        <v>44553</v>
      </c>
      <c r="D1995" s="7">
        <v>285000</v>
      </c>
      <c r="E1995" t="s">
        <v>29</v>
      </c>
      <c r="F1995" t="s">
        <v>30</v>
      </c>
      <c r="G1995" s="7">
        <v>285000</v>
      </c>
      <c r="H1995" s="7">
        <v>141480</v>
      </c>
      <c r="I1995" s="12">
        <f>H1995/G1995*100</f>
        <v>49.642105263157895</v>
      </c>
      <c r="J1995" s="12">
        <f t="shared" si="31"/>
        <v>3.5308408441821371E-2</v>
      </c>
      <c r="K1995" s="7">
        <v>282963</v>
      </c>
      <c r="L1995" s="7">
        <v>41664</v>
      </c>
      <c r="M1995" s="7">
        <f>G1995-L1995</f>
        <v>243336</v>
      </c>
      <c r="N1995" s="7">
        <v>137885.140625</v>
      </c>
      <c r="O1995" s="22">
        <f>M1995/N1995</f>
        <v>1.7647731938120146</v>
      </c>
      <c r="P1995" s="27">
        <v>1580</v>
      </c>
      <c r="Q1995" s="32">
        <f>M1995/P1995</f>
        <v>154.01012658227847</v>
      </c>
      <c r="R1995" s="37" t="s">
        <v>4210</v>
      </c>
      <c r="S1995" s="42">
        <f>ABS(O2306-O1995)*100</f>
        <v>38.641640376564013</v>
      </c>
      <c r="T1995" t="s">
        <v>32</v>
      </c>
      <c r="V1995" s="7">
        <v>37125</v>
      </c>
      <c r="W1995" t="s">
        <v>33</v>
      </c>
      <c r="X1995" s="17" t="s">
        <v>34</v>
      </c>
      <c r="Z1995" t="s">
        <v>3329</v>
      </c>
      <c r="AA1995">
        <v>401</v>
      </c>
      <c r="AB1995">
        <v>58</v>
      </c>
    </row>
    <row r="1996" spans="1:28" x14ac:dyDescent="0.25">
      <c r="A1996" t="s">
        <v>4221</v>
      </c>
      <c r="B1996" t="s">
        <v>4222</v>
      </c>
      <c r="C1996" s="17">
        <v>44414</v>
      </c>
      <c r="D1996" s="7">
        <v>310000</v>
      </c>
      <c r="E1996" t="s">
        <v>29</v>
      </c>
      <c r="F1996" t="s">
        <v>30</v>
      </c>
      <c r="G1996" s="7">
        <v>310000</v>
      </c>
      <c r="H1996" s="7">
        <v>149130</v>
      </c>
      <c r="I1996" s="12">
        <f>H1996/G1996*100</f>
        <v>48.106451612903228</v>
      </c>
      <c r="J1996" s="12">
        <f t="shared" si="31"/>
        <v>1.5709620586964874</v>
      </c>
      <c r="K1996" s="7">
        <v>298254</v>
      </c>
      <c r="L1996" s="7">
        <v>46305</v>
      </c>
      <c r="M1996" s="7">
        <f>G1996-L1996</f>
        <v>263695</v>
      </c>
      <c r="N1996" s="7">
        <v>143970.859375</v>
      </c>
      <c r="O1996" s="22">
        <f>M1996/N1996</f>
        <v>1.831585927490752</v>
      </c>
      <c r="P1996" s="27">
        <v>1456</v>
      </c>
      <c r="Q1996" s="32">
        <f>M1996/P1996</f>
        <v>181.1092032967033</v>
      </c>
      <c r="R1996" s="37" t="s">
        <v>4210</v>
      </c>
      <c r="S1996" s="42">
        <f>ABS(O2306-O1996)*100</f>
        <v>45.322913744437756</v>
      </c>
      <c r="T1996" t="s">
        <v>74</v>
      </c>
      <c r="V1996" s="7">
        <v>37125</v>
      </c>
      <c r="W1996" t="s">
        <v>33</v>
      </c>
      <c r="X1996" s="17" t="s">
        <v>34</v>
      </c>
      <c r="Z1996" t="s">
        <v>3329</v>
      </c>
      <c r="AA1996">
        <v>401</v>
      </c>
      <c r="AB1996">
        <v>58</v>
      </c>
    </row>
    <row r="1997" spans="1:28" x14ac:dyDescent="0.25">
      <c r="A1997" t="s">
        <v>4223</v>
      </c>
      <c r="B1997" t="s">
        <v>4224</v>
      </c>
      <c r="C1997" s="17">
        <v>44651</v>
      </c>
      <c r="D1997" s="7">
        <v>240000</v>
      </c>
      <c r="E1997" t="s">
        <v>29</v>
      </c>
      <c r="F1997" t="s">
        <v>30</v>
      </c>
      <c r="G1997" s="7">
        <v>240000</v>
      </c>
      <c r="H1997" s="7">
        <v>112260</v>
      </c>
      <c r="I1997" s="12">
        <f>H1997/G1997*100</f>
        <v>46.774999999999999</v>
      </c>
      <c r="J1997" s="12">
        <f t="shared" si="31"/>
        <v>2.9024136715997173</v>
      </c>
      <c r="K1997" s="7">
        <v>224515</v>
      </c>
      <c r="L1997" s="7">
        <v>43607</v>
      </c>
      <c r="M1997" s="7">
        <f>G1997-L1997</f>
        <v>196393</v>
      </c>
      <c r="N1997" s="7">
        <v>103376</v>
      </c>
      <c r="O1997" s="22">
        <f>M1997/N1997</f>
        <v>1.8997929887014393</v>
      </c>
      <c r="P1997" s="27">
        <v>954</v>
      </c>
      <c r="Q1997" s="32">
        <f>M1997/P1997</f>
        <v>205.86268343815513</v>
      </c>
      <c r="R1997" s="37" t="s">
        <v>4210</v>
      </c>
      <c r="S1997" s="42">
        <f>ABS(O2306-O1997)*100</f>
        <v>52.143619865506487</v>
      </c>
      <c r="T1997" t="s">
        <v>74</v>
      </c>
      <c r="V1997" s="7">
        <v>37125</v>
      </c>
      <c r="W1997" t="s">
        <v>33</v>
      </c>
      <c r="X1997" s="17" t="s">
        <v>34</v>
      </c>
      <c r="Z1997" t="s">
        <v>3329</v>
      </c>
      <c r="AA1997">
        <v>401</v>
      </c>
      <c r="AB1997">
        <v>58</v>
      </c>
    </row>
    <row r="1998" spans="1:28" x14ac:dyDescent="0.25">
      <c r="A1998" t="s">
        <v>4225</v>
      </c>
      <c r="B1998" t="s">
        <v>4226</v>
      </c>
      <c r="C1998" s="17">
        <v>44396</v>
      </c>
      <c r="D1998" s="7">
        <v>275000</v>
      </c>
      <c r="E1998" t="s">
        <v>29</v>
      </c>
      <c r="F1998" t="s">
        <v>30</v>
      </c>
      <c r="G1998" s="7">
        <v>275000</v>
      </c>
      <c r="H1998" s="7">
        <v>137960</v>
      </c>
      <c r="I1998" s="12">
        <f>H1998/G1998*100</f>
        <v>50.167272727272724</v>
      </c>
      <c r="J1998" s="12">
        <f t="shared" si="31"/>
        <v>0.48985905567300847</v>
      </c>
      <c r="K1998" s="7">
        <v>275924</v>
      </c>
      <c r="L1998" s="7">
        <v>41664</v>
      </c>
      <c r="M1998" s="7">
        <f>G1998-L1998</f>
        <v>233336</v>
      </c>
      <c r="N1998" s="7">
        <v>133862.859375</v>
      </c>
      <c r="O1998" s="22">
        <f>M1998/N1998</f>
        <v>1.7430973840648247</v>
      </c>
      <c r="P1998" s="27">
        <v>1580</v>
      </c>
      <c r="Q1998" s="32">
        <f>M1998/P1998</f>
        <v>147.68101265822784</v>
      </c>
      <c r="R1998" s="37" t="s">
        <v>4210</v>
      </c>
      <c r="S1998" s="42">
        <f>ABS(O2306-O1998)*100</f>
        <v>36.474059401845025</v>
      </c>
      <c r="T1998" t="s">
        <v>32</v>
      </c>
      <c r="V1998" s="7">
        <v>37125</v>
      </c>
      <c r="W1998" t="s">
        <v>33</v>
      </c>
      <c r="X1998" s="17" t="s">
        <v>34</v>
      </c>
      <c r="Z1998" t="s">
        <v>3329</v>
      </c>
      <c r="AA1998">
        <v>401</v>
      </c>
      <c r="AB1998">
        <v>58</v>
      </c>
    </row>
    <row r="1999" spans="1:28" x14ac:dyDescent="0.25">
      <c r="A1999" t="s">
        <v>4227</v>
      </c>
      <c r="B1999" t="s">
        <v>4228</v>
      </c>
      <c r="C1999" s="17">
        <v>44515</v>
      </c>
      <c r="D1999" s="7">
        <v>255000</v>
      </c>
      <c r="E1999" t="s">
        <v>29</v>
      </c>
      <c r="F1999" t="s">
        <v>30</v>
      </c>
      <c r="G1999" s="7">
        <v>255000</v>
      </c>
      <c r="H1999" s="7">
        <v>145540</v>
      </c>
      <c r="I1999" s="12">
        <f>H1999/G1999*100</f>
        <v>57.074509803921572</v>
      </c>
      <c r="J1999" s="12">
        <f t="shared" si="31"/>
        <v>7.397096132321856</v>
      </c>
      <c r="K1999" s="7">
        <v>291081</v>
      </c>
      <c r="L1999" s="7">
        <v>42871</v>
      </c>
      <c r="M1999" s="7">
        <f>G1999-L1999</f>
        <v>212129</v>
      </c>
      <c r="N1999" s="7">
        <v>141834.28125</v>
      </c>
      <c r="O1999" s="22">
        <f>M1999/N1999</f>
        <v>1.4956116259798793</v>
      </c>
      <c r="P1999" s="27">
        <v>1263</v>
      </c>
      <c r="Q1999" s="32">
        <f>M1999/P1999</f>
        <v>167.95645288994459</v>
      </c>
      <c r="R1999" s="37" t="s">
        <v>4210</v>
      </c>
      <c r="S1999" s="42">
        <f>ABS(O2306-O1999)*100</f>
        <v>11.725483593350482</v>
      </c>
      <c r="T1999" t="s">
        <v>156</v>
      </c>
      <c r="V1999" s="7">
        <v>37125</v>
      </c>
      <c r="W1999" t="s">
        <v>33</v>
      </c>
      <c r="X1999" s="17" t="s">
        <v>34</v>
      </c>
      <c r="Z1999" t="s">
        <v>3329</v>
      </c>
      <c r="AA1999">
        <v>401</v>
      </c>
      <c r="AB1999">
        <v>58</v>
      </c>
    </row>
    <row r="2000" spans="1:28" x14ac:dyDescent="0.25">
      <c r="A2000" t="s">
        <v>4229</v>
      </c>
      <c r="B2000" t="s">
        <v>4230</v>
      </c>
      <c r="C2000" s="17">
        <v>44545</v>
      </c>
      <c r="D2000" s="7">
        <v>300000</v>
      </c>
      <c r="E2000" t="s">
        <v>29</v>
      </c>
      <c r="F2000" t="s">
        <v>30</v>
      </c>
      <c r="G2000" s="7">
        <v>300000</v>
      </c>
      <c r="H2000" s="7">
        <v>133430</v>
      </c>
      <c r="I2000" s="12">
        <f>H2000/G2000*100</f>
        <v>44.476666666666667</v>
      </c>
      <c r="J2000" s="12">
        <f t="shared" si="31"/>
        <v>5.2007470049330493</v>
      </c>
      <c r="K2000" s="7">
        <v>266851</v>
      </c>
      <c r="L2000" s="7">
        <v>41363</v>
      </c>
      <c r="M2000" s="7">
        <f>G2000-L2000</f>
        <v>258637</v>
      </c>
      <c r="N2000" s="7">
        <v>128850.2890625</v>
      </c>
      <c r="O2000" s="22">
        <f>M2000/N2000</f>
        <v>2.0072675186203561</v>
      </c>
      <c r="P2000" s="27">
        <v>1376</v>
      </c>
      <c r="Q2000" s="32">
        <f>M2000/P2000</f>
        <v>187.96293604651163</v>
      </c>
      <c r="R2000" s="37" t="s">
        <v>4210</v>
      </c>
      <c r="S2000" s="42">
        <f>ABS(O2306-O2000)*100</f>
        <v>62.891072857398164</v>
      </c>
      <c r="T2000" t="s">
        <v>74</v>
      </c>
      <c r="V2000" s="7">
        <v>37125</v>
      </c>
      <c r="W2000" t="s">
        <v>33</v>
      </c>
      <c r="X2000" s="17" t="s">
        <v>34</v>
      </c>
      <c r="Z2000" t="s">
        <v>3329</v>
      </c>
      <c r="AA2000">
        <v>401</v>
      </c>
      <c r="AB2000">
        <v>58</v>
      </c>
    </row>
    <row r="2001" spans="1:28" x14ac:dyDescent="0.25">
      <c r="A2001" t="s">
        <v>4231</v>
      </c>
      <c r="B2001" t="s">
        <v>4232</v>
      </c>
      <c r="C2001" s="17">
        <v>44487</v>
      </c>
      <c r="D2001" s="7">
        <v>305000</v>
      </c>
      <c r="E2001" t="s">
        <v>29</v>
      </c>
      <c r="F2001" t="s">
        <v>30</v>
      </c>
      <c r="G2001" s="7">
        <v>305000</v>
      </c>
      <c r="H2001" s="7">
        <v>140460</v>
      </c>
      <c r="I2001" s="12">
        <f>H2001/G2001*100</f>
        <v>46.052459016393442</v>
      </c>
      <c r="J2001" s="12">
        <f t="shared" si="31"/>
        <v>3.6249546552062739</v>
      </c>
      <c r="K2001" s="7">
        <v>280920</v>
      </c>
      <c r="L2001" s="7">
        <v>40769</v>
      </c>
      <c r="M2001" s="7">
        <f>G2001-L2001</f>
        <v>264231</v>
      </c>
      <c r="N2001" s="7">
        <v>137229.140625</v>
      </c>
      <c r="O2001" s="22">
        <f>M2001/N2001</f>
        <v>1.9254729629332328</v>
      </c>
      <c r="P2001" s="27">
        <v>1580</v>
      </c>
      <c r="Q2001" s="32">
        <f>M2001/P2001</f>
        <v>167.23481012658229</v>
      </c>
      <c r="R2001" s="37" t="s">
        <v>4210</v>
      </c>
      <c r="S2001" s="42">
        <f>ABS(O2306-O2001)*100</f>
        <v>54.711617288685829</v>
      </c>
      <c r="T2001" t="s">
        <v>32</v>
      </c>
      <c r="V2001" s="7">
        <v>37125</v>
      </c>
      <c r="W2001" t="s">
        <v>33</v>
      </c>
      <c r="X2001" s="17" t="s">
        <v>34</v>
      </c>
      <c r="Z2001" t="s">
        <v>3329</v>
      </c>
      <c r="AA2001">
        <v>401</v>
      </c>
      <c r="AB2001">
        <v>58</v>
      </c>
    </row>
    <row r="2002" spans="1:28" x14ac:dyDescent="0.25">
      <c r="A2002" t="s">
        <v>4233</v>
      </c>
      <c r="B2002" t="s">
        <v>4234</v>
      </c>
      <c r="C2002" s="17">
        <v>44420</v>
      </c>
      <c r="D2002" s="7">
        <v>275000</v>
      </c>
      <c r="E2002" t="s">
        <v>29</v>
      </c>
      <c r="F2002" t="s">
        <v>30</v>
      </c>
      <c r="G2002" s="7">
        <v>275000</v>
      </c>
      <c r="H2002" s="7">
        <v>142580</v>
      </c>
      <c r="I2002" s="12">
        <f>H2002/G2002*100</f>
        <v>51.847272727272731</v>
      </c>
      <c r="J2002" s="12">
        <f t="shared" si="31"/>
        <v>2.1698590556730153</v>
      </c>
      <c r="K2002" s="7">
        <v>285158</v>
      </c>
      <c r="L2002" s="7">
        <v>43983</v>
      </c>
      <c r="M2002" s="7">
        <f>G2002-L2002</f>
        <v>231017</v>
      </c>
      <c r="N2002" s="7">
        <v>137814.28125</v>
      </c>
      <c r="O2002" s="22">
        <f>M2002/N2002</f>
        <v>1.6762921658382193</v>
      </c>
      <c r="P2002" s="27">
        <v>1580</v>
      </c>
      <c r="Q2002" s="32">
        <f>M2002/P2002</f>
        <v>146.21329113924051</v>
      </c>
      <c r="R2002" s="37" t="s">
        <v>4210</v>
      </c>
      <c r="S2002" s="42">
        <f>ABS(O2306-O2002)*100</f>
        <v>29.793537579184481</v>
      </c>
      <c r="T2002" t="s">
        <v>32</v>
      </c>
      <c r="V2002" s="7">
        <v>37125</v>
      </c>
      <c r="W2002" t="s">
        <v>33</v>
      </c>
      <c r="X2002" s="17" t="s">
        <v>34</v>
      </c>
      <c r="Z2002" t="s">
        <v>3329</v>
      </c>
      <c r="AA2002">
        <v>401</v>
      </c>
      <c r="AB2002">
        <v>58</v>
      </c>
    </row>
    <row r="2003" spans="1:28" x14ac:dyDescent="0.25">
      <c r="A2003" t="s">
        <v>4235</v>
      </c>
      <c r="B2003" t="s">
        <v>4236</v>
      </c>
      <c r="C2003" s="17">
        <v>44679</v>
      </c>
      <c r="D2003" s="7">
        <v>330000</v>
      </c>
      <c r="E2003" t="s">
        <v>29</v>
      </c>
      <c r="F2003" t="s">
        <v>30</v>
      </c>
      <c r="G2003" s="7">
        <v>330000</v>
      </c>
      <c r="H2003" s="7">
        <v>148170</v>
      </c>
      <c r="I2003" s="12">
        <f>H2003/G2003*100</f>
        <v>44.9</v>
      </c>
      <c r="J2003" s="12">
        <f t="shared" si="31"/>
        <v>4.7774136715997173</v>
      </c>
      <c r="K2003" s="7">
        <v>296346</v>
      </c>
      <c r="L2003" s="7">
        <v>46421</v>
      </c>
      <c r="M2003" s="7">
        <f>G2003-L2003</f>
        <v>283579</v>
      </c>
      <c r="N2003" s="7">
        <v>142814.28125</v>
      </c>
      <c r="O2003" s="22">
        <f>M2003/N2003</f>
        <v>1.9856487566785272</v>
      </c>
      <c r="P2003" s="27">
        <v>1362</v>
      </c>
      <c r="Q2003" s="32">
        <f>M2003/P2003</f>
        <v>208.20778267254039</v>
      </c>
      <c r="R2003" s="37" t="s">
        <v>4210</v>
      </c>
      <c r="S2003" s="42">
        <f>ABS(O2306-O2003)*100</f>
        <v>60.729196663215276</v>
      </c>
      <c r="T2003" t="s">
        <v>74</v>
      </c>
      <c r="V2003" s="7">
        <v>37125</v>
      </c>
      <c r="W2003" t="s">
        <v>33</v>
      </c>
      <c r="X2003" s="17" t="s">
        <v>34</v>
      </c>
      <c r="Z2003" t="s">
        <v>3329</v>
      </c>
      <c r="AA2003">
        <v>401</v>
      </c>
      <c r="AB2003">
        <v>58</v>
      </c>
    </row>
    <row r="2004" spans="1:28" x14ac:dyDescent="0.25">
      <c r="A2004" t="s">
        <v>4237</v>
      </c>
      <c r="B2004" t="s">
        <v>4238</v>
      </c>
      <c r="C2004" s="17">
        <v>44771</v>
      </c>
      <c r="D2004" s="7">
        <v>270000</v>
      </c>
      <c r="E2004" t="s">
        <v>29</v>
      </c>
      <c r="F2004" t="s">
        <v>30</v>
      </c>
      <c r="G2004" s="7">
        <v>270000</v>
      </c>
      <c r="H2004" s="7">
        <v>138530</v>
      </c>
      <c r="I2004" s="12">
        <f>H2004/G2004*100</f>
        <v>51.30740740740741</v>
      </c>
      <c r="J2004" s="12">
        <f t="shared" si="31"/>
        <v>1.6299937358076946</v>
      </c>
      <c r="K2004" s="7">
        <v>277064</v>
      </c>
      <c r="L2004" s="7">
        <v>39601</v>
      </c>
      <c r="M2004" s="7">
        <f>G2004-L2004</f>
        <v>230399</v>
      </c>
      <c r="N2004" s="7">
        <v>134159.890625</v>
      </c>
      <c r="O2004" s="22">
        <f>M2004/N2004</f>
        <v>1.7173463613205</v>
      </c>
      <c r="P2004" s="27">
        <v>2140</v>
      </c>
      <c r="Q2004" s="32">
        <f>M2004/P2004</f>
        <v>107.66308411214953</v>
      </c>
      <c r="R2004" s="37" t="s">
        <v>4239</v>
      </c>
      <c r="S2004" s="42">
        <f>ABS(O2306-O2004)*100</f>
        <v>33.898957127412558</v>
      </c>
      <c r="T2004" t="s">
        <v>168</v>
      </c>
      <c r="V2004" s="7">
        <v>37125</v>
      </c>
      <c r="W2004" t="s">
        <v>33</v>
      </c>
      <c r="X2004" s="17" t="s">
        <v>34</v>
      </c>
      <c r="Z2004" t="s">
        <v>3329</v>
      </c>
      <c r="AA2004">
        <v>401</v>
      </c>
      <c r="AB2004">
        <v>45</v>
      </c>
    </row>
    <row r="2005" spans="1:28" x14ac:dyDescent="0.25">
      <c r="A2005" t="s">
        <v>4240</v>
      </c>
      <c r="B2005" t="s">
        <v>4241</v>
      </c>
      <c r="C2005" s="17">
        <v>44384</v>
      </c>
      <c r="D2005" s="7">
        <v>238000</v>
      </c>
      <c r="E2005" t="s">
        <v>29</v>
      </c>
      <c r="F2005" t="s">
        <v>30</v>
      </c>
      <c r="G2005" s="7">
        <v>238000</v>
      </c>
      <c r="H2005" s="7">
        <v>135010</v>
      </c>
      <c r="I2005" s="12">
        <f>H2005/G2005*100</f>
        <v>56.726890756302517</v>
      </c>
      <c r="J2005" s="12">
        <f t="shared" si="31"/>
        <v>7.0494770847028008</v>
      </c>
      <c r="K2005" s="7">
        <v>270022</v>
      </c>
      <c r="L2005" s="7">
        <v>42827</v>
      </c>
      <c r="M2005" s="7">
        <f>G2005-L2005</f>
        <v>195173</v>
      </c>
      <c r="N2005" s="7">
        <v>128358.7578125</v>
      </c>
      <c r="O2005" s="22">
        <f>M2005/N2005</f>
        <v>1.5205273354631468</v>
      </c>
      <c r="P2005" s="27">
        <v>1436</v>
      </c>
      <c r="Q2005" s="32">
        <f>M2005/P2005</f>
        <v>135.91434540389972</v>
      </c>
      <c r="R2005" s="37" t="s">
        <v>4239</v>
      </c>
      <c r="S2005" s="42">
        <f>ABS(O2306-O2005)*100</f>
        <v>14.217054541677232</v>
      </c>
      <c r="T2005" t="s">
        <v>168</v>
      </c>
      <c r="V2005" s="7">
        <v>37125</v>
      </c>
      <c r="W2005" t="s">
        <v>33</v>
      </c>
      <c r="X2005" s="17" t="s">
        <v>34</v>
      </c>
      <c r="Z2005" t="s">
        <v>3329</v>
      </c>
      <c r="AA2005">
        <v>401</v>
      </c>
      <c r="AB2005">
        <v>57</v>
      </c>
    </row>
    <row r="2006" spans="1:28" x14ac:dyDescent="0.25">
      <c r="A2006" t="s">
        <v>4242</v>
      </c>
      <c r="B2006" t="s">
        <v>4243</v>
      </c>
      <c r="C2006" s="17">
        <v>44362</v>
      </c>
      <c r="D2006" s="7">
        <v>210000</v>
      </c>
      <c r="E2006" t="s">
        <v>29</v>
      </c>
      <c r="F2006" t="s">
        <v>30</v>
      </c>
      <c r="G2006" s="7">
        <v>210000</v>
      </c>
      <c r="H2006" s="7">
        <v>95430</v>
      </c>
      <c r="I2006" s="12">
        <f>H2006/G2006*100</f>
        <v>45.442857142857143</v>
      </c>
      <c r="J2006" s="12">
        <f t="shared" si="31"/>
        <v>4.2345565287425728</v>
      </c>
      <c r="K2006" s="7">
        <v>190867</v>
      </c>
      <c r="L2006" s="7">
        <v>38518</v>
      </c>
      <c r="M2006" s="7">
        <f>G2006-L2006</f>
        <v>171482</v>
      </c>
      <c r="N2006" s="7">
        <v>86072.8828125</v>
      </c>
      <c r="O2006" s="22">
        <f>M2006/N2006</f>
        <v>1.9922883305018848</v>
      </c>
      <c r="P2006" s="27">
        <v>1256</v>
      </c>
      <c r="Q2006" s="32">
        <f>M2006/P2006</f>
        <v>136.53025477707007</v>
      </c>
      <c r="R2006" s="37" t="s">
        <v>4239</v>
      </c>
      <c r="S2006" s="42">
        <f>ABS(O2306-O2006)*100</f>
        <v>61.393154045551036</v>
      </c>
      <c r="T2006" t="s">
        <v>168</v>
      </c>
      <c r="V2006" s="7">
        <v>37125</v>
      </c>
      <c r="W2006" t="s">
        <v>33</v>
      </c>
      <c r="X2006" s="17" t="s">
        <v>34</v>
      </c>
      <c r="Z2006" t="s">
        <v>3329</v>
      </c>
      <c r="AA2006">
        <v>401</v>
      </c>
      <c r="AB2006">
        <v>45</v>
      </c>
    </row>
    <row r="2007" spans="1:28" x14ac:dyDescent="0.25">
      <c r="A2007" t="s">
        <v>4244</v>
      </c>
      <c r="B2007" t="s">
        <v>4245</v>
      </c>
      <c r="C2007" s="17">
        <v>44671</v>
      </c>
      <c r="D2007" s="7">
        <v>325000</v>
      </c>
      <c r="E2007" t="s">
        <v>29</v>
      </c>
      <c r="F2007" t="s">
        <v>30</v>
      </c>
      <c r="G2007" s="7">
        <v>325000</v>
      </c>
      <c r="H2007" s="7">
        <v>148280</v>
      </c>
      <c r="I2007" s="12">
        <f>H2007/G2007*100</f>
        <v>45.624615384615389</v>
      </c>
      <c r="J2007" s="12">
        <f t="shared" si="31"/>
        <v>4.0527982869843271</v>
      </c>
      <c r="K2007" s="7">
        <v>296565</v>
      </c>
      <c r="L2007" s="7">
        <v>48153</v>
      </c>
      <c r="M2007" s="7">
        <f>G2007-L2007</f>
        <v>276847</v>
      </c>
      <c r="N2007" s="7">
        <v>140345.765625</v>
      </c>
      <c r="O2007" s="22">
        <f>M2007/N2007</f>
        <v>1.9726067171825299</v>
      </c>
      <c r="P2007" s="27">
        <v>1504</v>
      </c>
      <c r="Q2007" s="32">
        <f>M2007/P2007</f>
        <v>184.07380319148936</v>
      </c>
      <c r="R2007" s="37" t="s">
        <v>4239</v>
      </c>
      <c r="S2007" s="42">
        <f>ABS(O2306-O2007)*100</f>
        <v>59.424992713615545</v>
      </c>
      <c r="T2007" t="s">
        <v>74</v>
      </c>
      <c r="V2007" s="7">
        <v>37125</v>
      </c>
      <c r="W2007" t="s">
        <v>33</v>
      </c>
      <c r="X2007" s="17" t="s">
        <v>34</v>
      </c>
      <c r="Z2007" t="s">
        <v>3329</v>
      </c>
      <c r="AA2007">
        <v>401</v>
      </c>
      <c r="AB2007">
        <v>63</v>
      </c>
    </row>
    <row r="2008" spans="1:28" x14ac:dyDescent="0.25">
      <c r="A2008" t="s">
        <v>4246</v>
      </c>
      <c r="B2008" t="s">
        <v>4247</v>
      </c>
      <c r="C2008" s="17">
        <v>44364</v>
      </c>
      <c r="D2008" s="7">
        <v>280000</v>
      </c>
      <c r="E2008" t="s">
        <v>29</v>
      </c>
      <c r="F2008" t="s">
        <v>30</v>
      </c>
      <c r="G2008" s="7">
        <v>280000</v>
      </c>
      <c r="H2008" s="7">
        <v>99280</v>
      </c>
      <c r="I2008" s="12">
        <f>H2008/G2008*100</f>
        <v>35.457142857142863</v>
      </c>
      <c r="J2008" s="12">
        <f t="shared" si="31"/>
        <v>14.220270814456853</v>
      </c>
      <c r="K2008" s="7">
        <v>198563</v>
      </c>
      <c r="L2008" s="7">
        <v>49980</v>
      </c>
      <c r="M2008" s="7">
        <f>G2008-L2008</f>
        <v>230020</v>
      </c>
      <c r="N2008" s="7">
        <v>83945.1953125</v>
      </c>
      <c r="O2008" s="22">
        <f>M2008/N2008</f>
        <v>2.7401210890475882</v>
      </c>
      <c r="P2008" s="27">
        <v>1336</v>
      </c>
      <c r="Q2008" s="32">
        <f>M2008/P2008</f>
        <v>172.17065868263472</v>
      </c>
      <c r="R2008" s="37" t="s">
        <v>4239</v>
      </c>
      <c r="S2008" s="42">
        <f>ABS(O2306-O2008)*100</f>
        <v>136.17642990012138</v>
      </c>
      <c r="T2008" t="s">
        <v>32</v>
      </c>
      <c r="V2008" s="7">
        <v>45639</v>
      </c>
      <c r="W2008" t="s">
        <v>33</v>
      </c>
      <c r="X2008" s="17" t="s">
        <v>34</v>
      </c>
      <c r="Z2008" t="s">
        <v>3329</v>
      </c>
      <c r="AA2008">
        <v>401</v>
      </c>
      <c r="AB2008">
        <v>45</v>
      </c>
    </row>
    <row r="2009" spans="1:28" x14ac:dyDescent="0.25">
      <c r="A2009" t="s">
        <v>4248</v>
      </c>
      <c r="B2009" t="s">
        <v>4249</v>
      </c>
      <c r="C2009" s="17">
        <v>44350</v>
      </c>
      <c r="D2009" s="7">
        <v>180000</v>
      </c>
      <c r="E2009" t="s">
        <v>29</v>
      </c>
      <c r="F2009" t="s">
        <v>30</v>
      </c>
      <c r="G2009" s="7">
        <v>180000</v>
      </c>
      <c r="H2009" s="7">
        <v>132210</v>
      </c>
      <c r="I2009" s="12">
        <f>H2009/G2009*100</f>
        <v>73.45</v>
      </c>
      <c r="J2009" s="12">
        <f t="shared" si="31"/>
        <v>23.772586328400287</v>
      </c>
      <c r="K2009" s="7">
        <v>264424</v>
      </c>
      <c r="L2009" s="7">
        <v>56371</v>
      </c>
      <c r="M2009" s="7">
        <f>G2009-L2009</f>
        <v>123629</v>
      </c>
      <c r="N2009" s="7">
        <v>117544.0703125</v>
      </c>
      <c r="O2009" s="22">
        <f>M2009/N2009</f>
        <v>1.0517672194890202</v>
      </c>
      <c r="P2009" s="27">
        <v>1590</v>
      </c>
      <c r="Q2009" s="32">
        <f>M2009/P2009</f>
        <v>77.754088050314465</v>
      </c>
      <c r="R2009" s="37" t="s">
        <v>4239</v>
      </c>
      <c r="S2009" s="42">
        <f>ABS(O2306-O2009)*100</f>
        <v>32.658957055735428</v>
      </c>
      <c r="T2009" t="s">
        <v>168</v>
      </c>
      <c r="V2009" s="7">
        <v>52965</v>
      </c>
      <c r="W2009" t="s">
        <v>33</v>
      </c>
      <c r="X2009" s="17" t="s">
        <v>34</v>
      </c>
      <c r="Z2009" t="s">
        <v>3329</v>
      </c>
      <c r="AA2009">
        <v>401</v>
      </c>
      <c r="AB2009">
        <v>47</v>
      </c>
    </row>
    <row r="2010" spans="1:28" x14ac:dyDescent="0.25">
      <c r="A2010" t="s">
        <v>4250</v>
      </c>
      <c r="B2010" t="s">
        <v>4251</v>
      </c>
      <c r="C2010" s="17">
        <v>44327</v>
      </c>
      <c r="D2010" s="7">
        <v>212000</v>
      </c>
      <c r="E2010" t="s">
        <v>29</v>
      </c>
      <c r="F2010" t="s">
        <v>30</v>
      </c>
      <c r="G2010" s="7">
        <v>212000</v>
      </c>
      <c r="H2010" s="7">
        <v>95150</v>
      </c>
      <c r="I2010" s="12">
        <f>H2010/G2010*100</f>
        <v>44.882075471698116</v>
      </c>
      <c r="J2010" s="12">
        <f t="shared" si="31"/>
        <v>4.7953381999016003</v>
      </c>
      <c r="K2010" s="7">
        <v>190301</v>
      </c>
      <c r="L2010" s="7">
        <v>47192</v>
      </c>
      <c r="M2010" s="7">
        <f>G2010-L2010</f>
        <v>164808</v>
      </c>
      <c r="N2010" s="7">
        <v>68473.203125</v>
      </c>
      <c r="O2010" s="22">
        <f>M2010/N2010</f>
        <v>2.4068977713681332</v>
      </c>
      <c r="P2010" s="27">
        <v>840</v>
      </c>
      <c r="Q2010" s="32">
        <f>M2010/P2010</f>
        <v>196.2</v>
      </c>
      <c r="R2010" s="37" t="s">
        <v>4252</v>
      </c>
      <c r="S2010" s="42">
        <f>ABS(O2306-O2010)*100</f>
        <v>102.85409813217588</v>
      </c>
      <c r="T2010" t="s">
        <v>168</v>
      </c>
      <c r="V2010" s="7">
        <v>45639</v>
      </c>
      <c r="W2010" t="s">
        <v>33</v>
      </c>
      <c r="X2010" s="17" t="s">
        <v>34</v>
      </c>
      <c r="Z2010" t="s">
        <v>3329</v>
      </c>
      <c r="AA2010">
        <v>401</v>
      </c>
      <c r="AB2010">
        <v>45</v>
      </c>
    </row>
    <row r="2011" spans="1:28" x14ac:dyDescent="0.25">
      <c r="A2011" t="s">
        <v>4253</v>
      </c>
      <c r="B2011" t="s">
        <v>4254</v>
      </c>
      <c r="C2011" s="17">
        <v>44834</v>
      </c>
      <c r="D2011" s="7">
        <v>565000</v>
      </c>
      <c r="E2011" t="s">
        <v>29</v>
      </c>
      <c r="F2011" t="s">
        <v>30</v>
      </c>
      <c r="G2011" s="7">
        <v>565000</v>
      </c>
      <c r="H2011" s="7">
        <v>300200</v>
      </c>
      <c r="I2011" s="12">
        <f>H2011/G2011*100</f>
        <v>53.13274336283186</v>
      </c>
      <c r="J2011" s="12">
        <f t="shared" si="31"/>
        <v>3.4553296912321443</v>
      </c>
      <c r="K2011" s="7">
        <v>600406</v>
      </c>
      <c r="L2011" s="7">
        <v>67333</v>
      </c>
      <c r="M2011" s="7">
        <f>G2011-L2011</f>
        <v>497667</v>
      </c>
      <c r="N2011" s="7">
        <v>255058.859375</v>
      </c>
      <c r="O2011" s="22">
        <f>M2011/N2011</f>
        <v>1.9511849195103066</v>
      </c>
      <c r="P2011" s="27">
        <v>3402</v>
      </c>
      <c r="Q2011" s="32">
        <f>M2011/P2011</f>
        <v>146.28659611992944</v>
      </c>
      <c r="R2011" s="37" t="s">
        <v>4252</v>
      </c>
      <c r="S2011" s="42">
        <f>ABS(O2306-O2011)*100</f>
        <v>57.282812946393214</v>
      </c>
      <c r="T2011" t="s">
        <v>32</v>
      </c>
      <c r="V2011" s="7">
        <v>45639</v>
      </c>
      <c r="W2011" t="s">
        <v>33</v>
      </c>
      <c r="X2011" s="17" t="s">
        <v>34</v>
      </c>
      <c r="Z2011" t="s">
        <v>3329</v>
      </c>
      <c r="AA2011">
        <v>401</v>
      </c>
      <c r="AB2011">
        <v>48</v>
      </c>
    </row>
    <row r="2012" spans="1:28" x14ac:dyDescent="0.25">
      <c r="A2012" t="s">
        <v>4255</v>
      </c>
      <c r="B2012" t="s">
        <v>4256</v>
      </c>
      <c r="C2012" s="17">
        <v>45001</v>
      </c>
      <c r="D2012" s="7">
        <v>300000</v>
      </c>
      <c r="E2012" t="s">
        <v>29</v>
      </c>
      <c r="F2012" t="s">
        <v>30</v>
      </c>
      <c r="G2012" s="7">
        <v>300000</v>
      </c>
      <c r="H2012" s="7">
        <v>135310</v>
      </c>
      <c r="I2012" s="12">
        <f>H2012/G2012*100</f>
        <v>45.103333333333332</v>
      </c>
      <c r="J2012" s="12">
        <f t="shared" si="31"/>
        <v>4.5740803382663842</v>
      </c>
      <c r="K2012" s="7">
        <v>270623</v>
      </c>
      <c r="L2012" s="7">
        <v>52465</v>
      </c>
      <c r="M2012" s="7">
        <f>G2012-L2012</f>
        <v>247535</v>
      </c>
      <c r="N2012" s="7">
        <v>104381.8203125</v>
      </c>
      <c r="O2012" s="22">
        <f>M2012/N2012</f>
        <v>2.3714378543976879</v>
      </c>
      <c r="P2012" s="27">
        <v>1632</v>
      </c>
      <c r="Q2012" s="32">
        <f>M2012/P2012</f>
        <v>151.67585784313727</v>
      </c>
      <c r="R2012" s="37" t="s">
        <v>4252</v>
      </c>
      <c r="S2012" s="42">
        <f>ABS(O2306-O2012)*100</f>
        <v>99.30810643513135</v>
      </c>
      <c r="T2012" t="s">
        <v>168</v>
      </c>
      <c r="V2012" s="7">
        <v>51505</v>
      </c>
      <c r="W2012" t="s">
        <v>33</v>
      </c>
      <c r="X2012" s="17" t="s">
        <v>34</v>
      </c>
      <c r="Z2012" t="s">
        <v>3329</v>
      </c>
      <c r="AA2012">
        <v>401</v>
      </c>
      <c r="AB2012">
        <v>45</v>
      </c>
    </row>
    <row r="2013" spans="1:28" x14ac:dyDescent="0.25">
      <c r="A2013" t="s">
        <v>4257</v>
      </c>
      <c r="B2013" t="s">
        <v>4258</v>
      </c>
      <c r="C2013" s="17">
        <v>44435</v>
      </c>
      <c r="D2013" s="7">
        <v>260000</v>
      </c>
      <c r="E2013" t="s">
        <v>29</v>
      </c>
      <c r="F2013" t="s">
        <v>30</v>
      </c>
      <c r="G2013" s="7">
        <v>260000</v>
      </c>
      <c r="H2013" s="7">
        <v>120260</v>
      </c>
      <c r="I2013" s="12">
        <f>H2013/G2013*100</f>
        <v>46.253846153846155</v>
      </c>
      <c r="J2013" s="12">
        <f t="shared" si="31"/>
        <v>3.4235675177535612</v>
      </c>
      <c r="K2013" s="7">
        <v>240510</v>
      </c>
      <c r="L2013" s="7">
        <v>56956</v>
      </c>
      <c r="M2013" s="7">
        <f>G2013-L2013</f>
        <v>203044</v>
      </c>
      <c r="N2013" s="7">
        <v>87824.8828125</v>
      </c>
      <c r="O2013" s="22">
        <f>M2013/N2013</f>
        <v>2.3119188263932533</v>
      </c>
      <c r="P2013" s="27">
        <v>1369</v>
      </c>
      <c r="Q2013" s="32">
        <f>M2013/P2013</f>
        <v>148.3155588020453</v>
      </c>
      <c r="R2013" s="37" t="s">
        <v>4252</v>
      </c>
      <c r="S2013" s="42">
        <f>ABS(O2306-O2013)*100</f>
        <v>93.356203634687887</v>
      </c>
      <c r="T2013" t="s">
        <v>652</v>
      </c>
      <c r="V2013" s="7">
        <v>45639</v>
      </c>
      <c r="W2013" t="s">
        <v>33</v>
      </c>
      <c r="X2013" s="17" t="s">
        <v>34</v>
      </c>
      <c r="Z2013" t="s">
        <v>3329</v>
      </c>
      <c r="AA2013">
        <v>401</v>
      </c>
      <c r="AB2013">
        <v>47</v>
      </c>
    </row>
    <row r="2014" spans="1:28" x14ac:dyDescent="0.25">
      <c r="A2014" t="s">
        <v>4259</v>
      </c>
      <c r="B2014" t="s">
        <v>4260</v>
      </c>
      <c r="C2014" s="17">
        <v>44685</v>
      </c>
      <c r="D2014" s="7">
        <v>145000</v>
      </c>
      <c r="E2014" t="s">
        <v>29</v>
      </c>
      <c r="F2014" t="s">
        <v>30</v>
      </c>
      <c r="G2014" s="7">
        <v>145000</v>
      </c>
      <c r="H2014" s="7">
        <v>72480</v>
      </c>
      <c r="I2014" s="12">
        <f>H2014/G2014*100</f>
        <v>49.986206896551721</v>
      </c>
      <c r="J2014" s="12">
        <f t="shared" si="31"/>
        <v>0.30879322495200512</v>
      </c>
      <c r="K2014" s="7">
        <v>144968</v>
      </c>
      <c r="L2014" s="7">
        <v>26401</v>
      </c>
      <c r="M2014" s="7">
        <f>G2014-L2014</f>
        <v>118599</v>
      </c>
      <c r="N2014" s="7">
        <v>117393.0703125</v>
      </c>
      <c r="O2014" s="22">
        <f>M2014/N2014</f>
        <v>1.0102725798404439</v>
      </c>
      <c r="P2014" s="27">
        <v>1130</v>
      </c>
      <c r="Q2014" s="32">
        <f>M2014/P2014</f>
        <v>104.95486725663717</v>
      </c>
      <c r="R2014" s="37" t="s">
        <v>4261</v>
      </c>
      <c r="S2014" s="42">
        <f>ABS(O2306-O2014)*100</f>
        <v>36.808421020593052</v>
      </c>
      <c r="T2014" t="s">
        <v>74</v>
      </c>
      <c r="V2014" s="7">
        <v>25000</v>
      </c>
      <c r="W2014" t="s">
        <v>33</v>
      </c>
      <c r="X2014" s="17" t="s">
        <v>34</v>
      </c>
      <c r="Z2014" t="s">
        <v>99</v>
      </c>
      <c r="AA2014">
        <v>407</v>
      </c>
      <c r="AB2014">
        <v>66</v>
      </c>
    </row>
    <row r="2015" spans="1:28" x14ac:dyDescent="0.25">
      <c r="A2015" t="s">
        <v>4262</v>
      </c>
      <c r="B2015" t="s">
        <v>4260</v>
      </c>
      <c r="C2015" s="17">
        <v>44713</v>
      </c>
      <c r="D2015" s="7">
        <v>150000</v>
      </c>
      <c r="E2015" t="s">
        <v>29</v>
      </c>
      <c r="F2015" t="s">
        <v>30</v>
      </c>
      <c r="G2015" s="7">
        <v>150000</v>
      </c>
      <c r="H2015" s="7">
        <v>73250</v>
      </c>
      <c r="I2015" s="12">
        <f>H2015/G2015*100</f>
        <v>48.833333333333336</v>
      </c>
      <c r="J2015" s="12">
        <f t="shared" si="31"/>
        <v>0.84408033826638018</v>
      </c>
      <c r="K2015" s="7">
        <v>146507</v>
      </c>
      <c r="L2015" s="7">
        <v>26401</v>
      </c>
      <c r="M2015" s="7">
        <f>G2015-L2015</f>
        <v>123599</v>
      </c>
      <c r="N2015" s="7">
        <v>118916.828125</v>
      </c>
      <c r="O2015" s="22">
        <f>M2015/N2015</f>
        <v>1.0393735012010101</v>
      </c>
      <c r="P2015" s="27">
        <v>1112</v>
      </c>
      <c r="Q2015" s="32">
        <f>M2015/P2015</f>
        <v>111.1501798561151</v>
      </c>
      <c r="R2015" s="37" t="s">
        <v>4261</v>
      </c>
      <c r="S2015" s="42">
        <f>ABS(O2306-O2015)*100</f>
        <v>33.898328884536433</v>
      </c>
      <c r="T2015" t="s">
        <v>74</v>
      </c>
      <c r="V2015" s="7">
        <v>25000</v>
      </c>
      <c r="W2015" t="s">
        <v>33</v>
      </c>
      <c r="X2015" s="17" t="s">
        <v>34</v>
      </c>
      <c r="Z2015" t="s">
        <v>99</v>
      </c>
      <c r="AA2015">
        <v>407</v>
      </c>
      <c r="AB2015">
        <v>66</v>
      </c>
    </row>
    <row r="2016" spans="1:28" x14ac:dyDescent="0.25">
      <c r="A2016" t="s">
        <v>4263</v>
      </c>
      <c r="B2016" t="s">
        <v>4264</v>
      </c>
      <c r="C2016" s="17">
        <v>44718</v>
      </c>
      <c r="D2016" s="7">
        <v>340000</v>
      </c>
      <c r="E2016" t="s">
        <v>29</v>
      </c>
      <c r="F2016" t="s">
        <v>30</v>
      </c>
      <c r="G2016" s="7">
        <v>340000</v>
      </c>
      <c r="H2016" s="7">
        <v>202530</v>
      </c>
      <c r="I2016" s="12">
        <f>H2016/G2016*100</f>
        <v>59.567647058823525</v>
      </c>
      <c r="J2016" s="12">
        <f t="shared" si="31"/>
        <v>9.8902333872238088</v>
      </c>
      <c r="K2016" s="7">
        <v>405062</v>
      </c>
      <c r="L2016" s="7">
        <v>54860</v>
      </c>
      <c r="M2016" s="7">
        <f>G2016-L2016</f>
        <v>285140</v>
      </c>
      <c r="N2016" s="7">
        <v>167560.765625</v>
      </c>
      <c r="O2016" s="22">
        <f>M2016/N2016</f>
        <v>1.7017110117421022</v>
      </c>
      <c r="P2016" s="27">
        <v>1740</v>
      </c>
      <c r="Q2016" s="32">
        <f>M2016/P2016</f>
        <v>163.87356321839081</v>
      </c>
      <c r="R2016" s="37" t="s">
        <v>4252</v>
      </c>
      <c r="S2016" s="42">
        <f>ABS(O2306-O2016)*100</f>
        <v>32.335422169572766</v>
      </c>
      <c r="T2016" t="s">
        <v>74</v>
      </c>
      <c r="V2016" s="7">
        <v>37125</v>
      </c>
      <c r="W2016" t="s">
        <v>33</v>
      </c>
      <c r="X2016" s="17" t="s">
        <v>34</v>
      </c>
      <c r="Z2016" t="s">
        <v>3329</v>
      </c>
      <c r="AA2016">
        <v>401</v>
      </c>
      <c r="AB2016">
        <v>51</v>
      </c>
    </row>
    <row r="2017" spans="1:28" x14ac:dyDescent="0.25">
      <c r="A2017" t="s">
        <v>4265</v>
      </c>
      <c r="B2017" t="s">
        <v>4266</v>
      </c>
      <c r="C2017" s="17">
        <v>44714</v>
      </c>
      <c r="D2017" s="7">
        <v>195000</v>
      </c>
      <c r="E2017" t="s">
        <v>29</v>
      </c>
      <c r="F2017" t="s">
        <v>30</v>
      </c>
      <c r="G2017" s="7">
        <v>195000</v>
      </c>
      <c r="H2017" s="7">
        <v>86080</v>
      </c>
      <c r="I2017" s="12">
        <f>H2017/G2017*100</f>
        <v>44.143589743589743</v>
      </c>
      <c r="J2017" s="12">
        <f t="shared" si="31"/>
        <v>5.5338239280099728</v>
      </c>
      <c r="K2017" s="7">
        <v>172169</v>
      </c>
      <c r="L2017" s="7">
        <v>26200</v>
      </c>
      <c r="M2017" s="7">
        <f>G2017-L2017</f>
        <v>168800</v>
      </c>
      <c r="N2017" s="7">
        <v>144523.765625</v>
      </c>
      <c r="O2017" s="22">
        <f>M2017/N2017</f>
        <v>1.1679739956263682</v>
      </c>
      <c r="P2017" s="27">
        <v>1256</v>
      </c>
      <c r="Q2017" s="32">
        <f>M2017/P2017</f>
        <v>134.39490445859872</v>
      </c>
      <c r="R2017" s="37" t="s">
        <v>4261</v>
      </c>
      <c r="S2017" s="42">
        <f>ABS(O2306-O2017)*100</f>
        <v>21.038279442000629</v>
      </c>
      <c r="T2017" t="s">
        <v>652</v>
      </c>
      <c r="V2017" s="7">
        <v>25000</v>
      </c>
      <c r="W2017" t="s">
        <v>33</v>
      </c>
      <c r="X2017" s="17" t="s">
        <v>34</v>
      </c>
      <c r="Z2017" t="s">
        <v>99</v>
      </c>
      <c r="AA2017">
        <v>407</v>
      </c>
      <c r="AB2017">
        <v>76</v>
      </c>
    </row>
    <row r="2018" spans="1:28" x14ac:dyDescent="0.25">
      <c r="A2018" t="s">
        <v>4267</v>
      </c>
      <c r="B2018" t="s">
        <v>4268</v>
      </c>
      <c r="C2018" s="17">
        <v>44389</v>
      </c>
      <c r="D2018" s="7">
        <v>365000</v>
      </c>
      <c r="E2018" t="s">
        <v>29</v>
      </c>
      <c r="F2018" t="s">
        <v>30</v>
      </c>
      <c r="G2018" s="7">
        <v>365000</v>
      </c>
      <c r="H2018" s="7">
        <v>226160</v>
      </c>
      <c r="I2018" s="12">
        <f>H2018/G2018*100</f>
        <v>61.961643835616442</v>
      </c>
      <c r="J2018" s="12">
        <f t="shared" si="31"/>
        <v>12.284230164016726</v>
      </c>
      <c r="K2018" s="7">
        <v>452324</v>
      </c>
      <c r="L2018" s="7">
        <v>50201</v>
      </c>
      <c r="M2018" s="7">
        <f>G2018-L2018</f>
        <v>314799</v>
      </c>
      <c r="N2018" s="7">
        <v>242242.765625</v>
      </c>
      <c r="O2018" s="22">
        <f>M2018/N2018</f>
        <v>1.2995186840267483</v>
      </c>
      <c r="P2018" s="27">
        <v>2372</v>
      </c>
      <c r="Q2018" s="32">
        <f>M2018/P2018</f>
        <v>132.714586846543</v>
      </c>
      <c r="R2018" s="37" t="s">
        <v>2940</v>
      </c>
      <c r="S2018" s="42">
        <f>ABS(O2306-O2018)*100</f>
        <v>7.8838106019626153</v>
      </c>
      <c r="T2018" t="s">
        <v>32</v>
      </c>
      <c r="V2018" s="7">
        <v>35750</v>
      </c>
      <c r="W2018" t="s">
        <v>33</v>
      </c>
      <c r="X2018" s="17" t="s">
        <v>34</v>
      </c>
      <c r="Z2018" t="s">
        <v>3372</v>
      </c>
      <c r="AA2018">
        <v>401</v>
      </c>
      <c r="AB2018">
        <v>59</v>
      </c>
    </row>
    <row r="2019" spans="1:28" x14ac:dyDescent="0.25">
      <c r="A2019" t="s">
        <v>4269</v>
      </c>
      <c r="B2019" t="s">
        <v>4270</v>
      </c>
      <c r="C2019" s="17">
        <v>44442</v>
      </c>
      <c r="D2019" s="7">
        <v>360000</v>
      </c>
      <c r="E2019" t="s">
        <v>29</v>
      </c>
      <c r="F2019" t="s">
        <v>30</v>
      </c>
      <c r="G2019" s="7">
        <v>360000</v>
      </c>
      <c r="H2019" s="7">
        <v>143930</v>
      </c>
      <c r="I2019" s="12">
        <f>H2019/G2019*100</f>
        <v>39.980555555555561</v>
      </c>
      <c r="J2019" s="12">
        <f t="shared" si="31"/>
        <v>9.6968581160441545</v>
      </c>
      <c r="K2019" s="7">
        <v>287857</v>
      </c>
      <c r="L2019" s="7">
        <v>50215</v>
      </c>
      <c r="M2019" s="7">
        <f>G2019-L2019</f>
        <v>309785</v>
      </c>
      <c r="N2019" s="7">
        <v>143157.828125</v>
      </c>
      <c r="O2019" s="22">
        <f>M2019/N2019</f>
        <v>2.1639403451238968</v>
      </c>
      <c r="P2019" s="27">
        <v>1759</v>
      </c>
      <c r="Q2019" s="32">
        <f>M2019/P2019</f>
        <v>176.1142694712905</v>
      </c>
      <c r="R2019" s="37" t="s">
        <v>2940</v>
      </c>
      <c r="S2019" s="42">
        <f>ABS(O2306-O2019)*100</f>
        <v>78.558355507752225</v>
      </c>
      <c r="T2019" t="s">
        <v>496</v>
      </c>
      <c r="V2019" s="7">
        <v>35750</v>
      </c>
      <c r="W2019" t="s">
        <v>33</v>
      </c>
      <c r="X2019" s="17" t="s">
        <v>34</v>
      </c>
      <c r="Z2019" t="s">
        <v>3372</v>
      </c>
      <c r="AA2019">
        <v>401</v>
      </c>
      <c r="AB2019">
        <v>48</v>
      </c>
    </row>
    <row r="2020" spans="1:28" x14ac:dyDescent="0.25">
      <c r="A2020" t="s">
        <v>4271</v>
      </c>
      <c r="B2020" t="s">
        <v>4272</v>
      </c>
      <c r="C2020" s="17">
        <v>44393</v>
      </c>
      <c r="D2020" s="7">
        <v>210000</v>
      </c>
      <c r="E2020" t="s">
        <v>29</v>
      </c>
      <c r="F2020" t="s">
        <v>65</v>
      </c>
      <c r="G2020" s="7">
        <v>210000</v>
      </c>
      <c r="H2020" s="7">
        <v>104290</v>
      </c>
      <c r="I2020" s="12">
        <f>H2020/G2020*100</f>
        <v>49.661904761904765</v>
      </c>
      <c r="J2020" s="12">
        <f t="shared" si="31"/>
        <v>1.5508909694951001E-2</v>
      </c>
      <c r="K2020" s="7">
        <v>195456</v>
      </c>
      <c r="L2020" s="7">
        <v>44446</v>
      </c>
      <c r="M2020" s="7">
        <f>G2020-L2020</f>
        <v>165554</v>
      </c>
      <c r="N2020" s="7">
        <v>79677.1875</v>
      </c>
      <c r="O2020" s="22">
        <f>M2020/N2020</f>
        <v>2.0778092851231729</v>
      </c>
      <c r="P2020" s="27">
        <v>1358</v>
      </c>
      <c r="Q2020" s="32">
        <f>M2020/P2020</f>
        <v>121.91016200294551</v>
      </c>
      <c r="R2020" s="37" t="s">
        <v>4273</v>
      </c>
      <c r="S2020" s="42">
        <f>ABS(O2306-O2020)*100</f>
        <v>69.945249507679847</v>
      </c>
      <c r="T2020" t="s">
        <v>168</v>
      </c>
      <c r="V2020" s="7">
        <v>43486</v>
      </c>
      <c r="W2020" t="s">
        <v>33</v>
      </c>
      <c r="X2020" s="17" t="s">
        <v>34</v>
      </c>
      <c r="Y2020" t="s">
        <v>4274</v>
      </c>
      <c r="Z2020" t="s">
        <v>3329</v>
      </c>
      <c r="AA2020">
        <v>401</v>
      </c>
      <c r="AB2020">
        <v>43</v>
      </c>
    </row>
    <row r="2021" spans="1:28" x14ac:dyDescent="0.25">
      <c r="A2021" t="s">
        <v>4275</v>
      </c>
      <c r="B2021" t="s">
        <v>4276</v>
      </c>
      <c r="C2021" s="17">
        <v>44854</v>
      </c>
      <c r="D2021" s="7">
        <v>272000</v>
      </c>
      <c r="E2021" t="s">
        <v>29</v>
      </c>
      <c r="F2021" t="s">
        <v>30</v>
      </c>
      <c r="G2021" s="7">
        <v>272000</v>
      </c>
      <c r="H2021" s="7">
        <v>109660</v>
      </c>
      <c r="I2021" s="12">
        <f>H2021/G2021*100</f>
        <v>40.316176470588232</v>
      </c>
      <c r="J2021" s="12">
        <f t="shared" si="31"/>
        <v>9.3612372010114839</v>
      </c>
      <c r="K2021" s="7">
        <v>219322</v>
      </c>
      <c r="L2021" s="7">
        <v>40182</v>
      </c>
      <c r="M2021" s="7">
        <f>G2021-L2021</f>
        <v>231818</v>
      </c>
      <c r="N2021" s="7">
        <v>86961.1640625</v>
      </c>
      <c r="O2021" s="22">
        <f>M2021/N2021</f>
        <v>2.6657646835705844</v>
      </c>
      <c r="P2021" s="27">
        <v>1156</v>
      </c>
      <c r="Q2021" s="32">
        <f>M2021/P2021</f>
        <v>200.53460207612457</v>
      </c>
      <c r="R2021" s="37" t="s">
        <v>4273</v>
      </c>
      <c r="S2021" s="42">
        <f>ABS(O2306-O2021)*100</f>
        <v>128.74078935242099</v>
      </c>
      <c r="T2021" t="s">
        <v>74</v>
      </c>
      <c r="V2021" s="7">
        <v>37125</v>
      </c>
      <c r="W2021" t="s">
        <v>33</v>
      </c>
      <c r="X2021" s="17" t="s">
        <v>34</v>
      </c>
      <c r="Z2021" t="s">
        <v>3329</v>
      </c>
      <c r="AA2021">
        <v>401</v>
      </c>
      <c r="AB2021">
        <v>43</v>
      </c>
    </row>
    <row r="2022" spans="1:28" x14ac:dyDescent="0.25">
      <c r="A2022" t="s">
        <v>4277</v>
      </c>
      <c r="B2022" t="s">
        <v>4278</v>
      </c>
      <c r="C2022" s="17">
        <v>44798</v>
      </c>
      <c r="D2022" s="7">
        <v>489000</v>
      </c>
      <c r="E2022" t="s">
        <v>29</v>
      </c>
      <c r="F2022" t="s">
        <v>30</v>
      </c>
      <c r="G2022" s="7">
        <v>489000</v>
      </c>
      <c r="H2022" s="7">
        <v>232330</v>
      </c>
      <c r="I2022" s="12">
        <f>H2022/G2022*100</f>
        <v>47.511247443762784</v>
      </c>
      <c r="J2022" s="12">
        <f t="shared" si="31"/>
        <v>2.166166227836932</v>
      </c>
      <c r="K2022" s="7">
        <v>464652</v>
      </c>
      <c r="L2022" s="7">
        <v>45955</v>
      </c>
      <c r="M2022" s="7">
        <f>G2022-L2022</f>
        <v>443045</v>
      </c>
      <c r="N2022" s="7">
        <v>252227.109375</v>
      </c>
      <c r="O2022" s="22">
        <f>M2022/N2022</f>
        <v>1.7565320440686671</v>
      </c>
      <c r="P2022" s="27">
        <v>2210</v>
      </c>
      <c r="Q2022" s="32">
        <f>M2022/P2022</f>
        <v>200.47285067873304</v>
      </c>
      <c r="R2022" s="37" t="s">
        <v>4279</v>
      </c>
      <c r="S2022" s="42">
        <f>ABS(O2306-O2022)*100</f>
        <v>37.817525402229265</v>
      </c>
      <c r="T2022" t="s">
        <v>32</v>
      </c>
      <c r="V2022" s="7">
        <v>37125</v>
      </c>
      <c r="W2022" t="s">
        <v>33</v>
      </c>
      <c r="X2022" s="17" t="s">
        <v>34</v>
      </c>
      <c r="Z2022" t="s">
        <v>3329</v>
      </c>
      <c r="AA2022">
        <v>401</v>
      </c>
      <c r="AB2022">
        <v>70</v>
      </c>
    </row>
    <row r="2023" spans="1:28" x14ac:dyDescent="0.25">
      <c r="A2023" t="s">
        <v>4280</v>
      </c>
      <c r="B2023" t="s">
        <v>4281</v>
      </c>
      <c r="C2023" s="17">
        <v>44820</v>
      </c>
      <c r="D2023" s="7">
        <v>236000</v>
      </c>
      <c r="E2023" t="s">
        <v>29</v>
      </c>
      <c r="F2023" t="s">
        <v>30</v>
      </c>
      <c r="G2023" s="7">
        <v>236000</v>
      </c>
      <c r="H2023" s="7">
        <v>118120</v>
      </c>
      <c r="I2023" s="12">
        <f>H2023/G2023*100</f>
        <v>50.050847457627121</v>
      </c>
      <c r="J2023" s="12">
        <f t="shared" si="31"/>
        <v>0.37343378602740529</v>
      </c>
      <c r="K2023" s="7">
        <v>236242</v>
      </c>
      <c r="L2023" s="7">
        <v>38933</v>
      </c>
      <c r="M2023" s="7">
        <f>G2023-L2023</f>
        <v>197067</v>
      </c>
      <c r="N2023" s="7">
        <v>118860.84375</v>
      </c>
      <c r="O2023" s="22">
        <f>M2023/N2023</f>
        <v>1.6579640004448479</v>
      </c>
      <c r="P2023" s="27">
        <v>1469</v>
      </c>
      <c r="Q2023" s="32">
        <f>M2023/P2023</f>
        <v>134.15044247787611</v>
      </c>
      <c r="R2023" s="37" t="s">
        <v>4279</v>
      </c>
      <c r="S2023" s="42">
        <f>ABS(O2306-O2023)*100</f>
        <v>27.960721039847346</v>
      </c>
      <c r="T2023" t="s">
        <v>168</v>
      </c>
      <c r="V2023" s="7">
        <v>37125</v>
      </c>
      <c r="W2023" t="s">
        <v>33</v>
      </c>
      <c r="X2023" s="17" t="s">
        <v>34</v>
      </c>
      <c r="Z2023" t="s">
        <v>3329</v>
      </c>
      <c r="AA2023">
        <v>401</v>
      </c>
      <c r="AB2023">
        <v>54</v>
      </c>
    </row>
    <row r="2024" spans="1:28" x14ac:dyDescent="0.25">
      <c r="A2024" t="s">
        <v>4282</v>
      </c>
      <c r="B2024" t="s">
        <v>4283</v>
      </c>
      <c r="C2024" s="17">
        <v>44361</v>
      </c>
      <c r="D2024" s="7">
        <v>330000</v>
      </c>
      <c r="E2024" t="s">
        <v>29</v>
      </c>
      <c r="F2024" t="s">
        <v>30</v>
      </c>
      <c r="G2024" s="7">
        <v>330000</v>
      </c>
      <c r="H2024" s="7">
        <v>147260</v>
      </c>
      <c r="I2024" s="12">
        <f>H2024/G2024*100</f>
        <v>44.624242424242425</v>
      </c>
      <c r="J2024" s="12">
        <f t="shared" si="31"/>
        <v>5.053171247357291</v>
      </c>
      <c r="K2024" s="7">
        <v>294518</v>
      </c>
      <c r="L2024" s="7">
        <v>40951</v>
      </c>
      <c r="M2024" s="7">
        <f>G2024-L2024</f>
        <v>289049</v>
      </c>
      <c r="N2024" s="7">
        <v>152751.203125</v>
      </c>
      <c r="O2024" s="22">
        <f>M2024/N2024</f>
        <v>1.8922862411987957</v>
      </c>
      <c r="P2024" s="27">
        <v>2211</v>
      </c>
      <c r="Q2024" s="32">
        <f>M2024/P2024</f>
        <v>130.73224785165084</v>
      </c>
      <c r="R2024" s="37" t="s">
        <v>4279</v>
      </c>
      <c r="S2024" s="42">
        <f>ABS(O2306-O2024)*100</f>
        <v>51.392945115242128</v>
      </c>
      <c r="T2024" t="s">
        <v>74</v>
      </c>
      <c r="V2024" s="7">
        <v>37125</v>
      </c>
      <c r="W2024" t="s">
        <v>33</v>
      </c>
      <c r="X2024" s="17" t="s">
        <v>34</v>
      </c>
      <c r="Z2024" t="s">
        <v>3329</v>
      </c>
      <c r="AA2024">
        <v>401</v>
      </c>
      <c r="AB2024">
        <v>48</v>
      </c>
    </row>
    <row r="2025" spans="1:28" x14ac:dyDescent="0.25">
      <c r="A2025" t="s">
        <v>4284</v>
      </c>
      <c r="B2025" t="s">
        <v>4285</v>
      </c>
      <c r="C2025" s="17">
        <v>44425</v>
      </c>
      <c r="D2025" s="7">
        <v>136000</v>
      </c>
      <c r="E2025" t="s">
        <v>29</v>
      </c>
      <c r="F2025" t="s">
        <v>30</v>
      </c>
      <c r="G2025" s="7">
        <v>136000</v>
      </c>
      <c r="H2025" s="7">
        <v>93280</v>
      </c>
      <c r="I2025" s="12">
        <f>H2025/G2025*100</f>
        <v>68.588235294117652</v>
      </c>
      <c r="J2025" s="12">
        <f t="shared" si="31"/>
        <v>18.910821622517936</v>
      </c>
      <c r="K2025" s="7">
        <v>186562</v>
      </c>
      <c r="L2025" s="7">
        <v>40454</v>
      </c>
      <c r="M2025" s="7">
        <f>G2025-L2025</f>
        <v>95546</v>
      </c>
      <c r="N2025" s="7">
        <v>70926.2109375</v>
      </c>
      <c r="O2025" s="22">
        <f>M2025/N2025</f>
        <v>1.347118346476945</v>
      </c>
      <c r="P2025" s="27">
        <v>1181</v>
      </c>
      <c r="Q2025" s="32">
        <f>M2025/P2025</f>
        <v>80.902624894157498</v>
      </c>
      <c r="R2025" s="37" t="s">
        <v>4273</v>
      </c>
      <c r="S2025" s="42">
        <f>ABS(O2306-O2025)*100</f>
        <v>3.1238443569429508</v>
      </c>
      <c r="T2025" t="s">
        <v>168</v>
      </c>
      <c r="V2025" s="7">
        <v>37125</v>
      </c>
      <c r="W2025" t="s">
        <v>33</v>
      </c>
      <c r="X2025" s="17" t="s">
        <v>34</v>
      </c>
      <c r="Z2025" t="s">
        <v>3329</v>
      </c>
      <c r="AA2025">
        <v>401</v>
      </c>
      <c r="AB2025">
        <v>45</v>
      </c>
    </row>
    <row r="2026" spans="1:28" x14ac:dyDescent="0.25">
      <c r="A2026" t="s">
        <v>4286</v>
      </c>
      <c r="B2026" t="s">
        <v>4287</v>
      </c>
      <c r="C2026" s="17">
        <v>44523</v>
      </c>
      <c r="D2026" s="7">
        <v>302000</v>
      </c>
      <c r="E2026" t="s">
        <v>29</v>
      </c>
      <c r="F2026" t="s">
        <v>30</v>
      </c>
      <c r="G2026" s="7">
        <v>302000</v>
      </c>
      <c r="H2026" s="7">
        <v>128970</v>
      </c>
      <c r="I2026" s="12">
        <f>H2026/G2026*100</f>
        <v>42.705298013245034</v>
      </c>
      <c r="J2026" s="12">
        <f t="shared" si="31"/>
        <v>6.9721156583546815</v>
      </c>
      <c r="K2026" s="7">
        <v>257938</v>
      </c>
      <c r="L2026" s="7">
        <v>48082</v>
      </c>
      <c r="M2026" s="7">
        <f>G2026-L2026</f>
        <v>253918</v>
      </c>
      <c r="N2026" s="7">
        <v>126419.2734375</v>
      </c>
      <c r="O2026" s="22">
        <f>M2026/N2026</f>
        <v>2.0085386752798708</v>
      </c>
      <c r="P2026" s="27">
        <v>1814</v>
      </c>
      <c r="Q2026" s="32">
        <f>M2026/P2026</f>
        <v>139.97684674751929</v>
      </c>
      <c r="R2026" s="37" t="s">
        <v>4279</v>
      </c>
      <c r="S2026" s="42">
        <f>ABS(O2306-O2026)*100</f>
        <v>63.018188523349636</v>
      </c>
      <c r="T2026" t="s">
        <v>168</v>
      </c>
      <c r="V2026" s="7">
        <v>37125</v>
      </c>
      <c r="W2026" t="s">
        <v>33</v>
      </c>
      <c r="X2026" s="17" t="s">
        <v>34</v>
      </c>
      <c r="Z2026" t="s">
        <v>3329</v>
      </c>
      <c r="AA2026">
        <v>401</v>
      </c>
      <c r="AB2026">
        <v>47</v>
      </c>
    </row>
    <row r="2027" spans="1:28" x14ac:dyDescent="0.25">
      <c r="A2027" t="s">
        <v>4288</v>
      </c>
      <c r="B2027" t="s">
        <v>4289</v>
      </c>
      <c r="C2027" s="17">
        <v>44818</v>
      </c>
      <c r="D2027" s="7">
        <v>157000</v>
      </c>
      <c r="E2027" t="s">
        <v>29</v>
      </c>
      <c r="F2027" t="s">
        <v>30</v>
      </c>
      <c r="G2027" s="7">
        <v>157000</v>
      </c>
      <c r="H2027" s="7">
        <v>89750</v>
      </c>
      <c r="I2027" s="12">
        <f>H2027/G2027*100</f>
        <v>57.165605095541409</v>
      </c>
      <c r="J2027" s="12">
        <f t="shared" si="31"/>
        <v>7.4881914239416929</v>
      </c>
      <c r="K2027" s="7">
        <v>179491</v>
      </c>
      <c r="L2027" s="7">
        <v>39467</v>
      </c>
      <c r="M2027" s="7">
        <f>G2027-L2027</f>
        <v>117533</v>
      </c>
      <c r="N2027" s="7">
        <v>67972.8125</v>
      </c>
      <c r="O2027" s="22">
        <f>M2027/N2027</f>
        <v>1.7291177998556408</v>
      </c>
      <c r="P2027" s="27">
        <v>930</v>
      </c>
      <c r="Q2027" s="32">
        <f>M2027/P2027</f>
        <v>126.37956989247311</v>
      </c>
      <c r="R2027" s="37" t="s">
        <v>4273</v>
      </c>
      <c r="S2027" s="42">
        <f>ABS(O2306-O2027)*100</f>
        <v>35.07610098092664</v>
      </c>
      <c r="T2027" t="s">
        <v>168</v>
      </c>
      <c r="V2027" s="7">
        <v>37125</v>
      </c>
      <c r="W2027" t="s">
        <v>33</v>
      </c>
      <c r="X2027" s="17" t="s">
        <v>34</v>
      </c>
      <c r="Z2027" t="s">
        <v>3329</v>
      </c>
      <c r="AA2027">
        <v>401</v>
      </c>
      <c r="AB2027">
        <v>45</v>
      </c>
    </row>
    <row r="2028" spans="1:28" x14ac:dyDescent="0.25">
      <c r="A2028" t="s">
        <v>4290</v>
      </c>
      <c r="B2028" t="s">
        <v>4291</v>
      </c>
      <c r="C2028" s="17">
        <v>44459</v>
      </c>
      <c r="D2028" s="7">
        <v>213000</v>
      </c>
      <c r="E2028" t="s">
        <v>29</v>
      </c>
      <c r="F2028" t="s">
        <v>30</v>
      </c>
      <c r="G2028" s="7">
        <v>213000</v>
      </c>
      <c r="H2028" s="7">
        <v>106660</v>
      </c>
      <c r="I2028" s="12">
        <f>H2028/G2028*100</f>
        <v>50.075117370892016</v>
      </c>
      <c r="J2028" s="12">
        <f t="shared" si="31"/>
        <v>0.39770369929230043</v>
      </c>
      <c r="K2028" s="7">
        <v>213329</v>
      </c>
      <c r="L2028" s="7">
        <v>39119</v>
      </c>
      <c r="M2028" s="7">
        <f>G2028-L2028</f>
        <v>173881</v>
      </c>
      <c r="N2028" s="7">
        <v>84567.9609375</v>
      </c>
      <c r="O2028" s="22">
        <f>M2028/N2028</f>
        <v>2.056109643325879</v>
      </c>
      <c r="P2028" s="27">
        <v>1172</v>
      </c>
      <c r="Q2028" s="32">
        <f>M2028/P2028</f>
        <v>148.36262798634812</v>
      </c>
      <c r="R2028" s="37" t="s">
        <v>4273</v>
      </c>
      <c r="S2028" s="42">
        <f>ABS(O2306-O2028)*100</f>
        <v>67.775285327950456</v>
      </c>
      <c r="T2028" t="s">
        <v>168</v>
      </c>
      <c r="V2028" s="7">
        <v>37125</v>
      </c>
      <c r="W2028" t="s">
        <v>33</v>
      </c>
      <c r="X2028" s="17" t="s">
        <v>34</v>
      </c>
      <c r="Z2028" t="s">
        <v>3329</v>
      </c>
      <c r="AA2028">
        <v>401</v>
      </c>
      <c r="AB2028">
        <v>45</v>
      </c>
    </row>
    <row r="2029" spans="1:28" x14ac:dyDescent="0.25">
      <c r="A2029" t="s">
        <v>4292</v>
      </c>
      <c r="B2029" t="s">
        <v>4293</v>
      </c>
      <c r="C2029" s="17">
        <v>44785</v>
      </c>
      <c r="D2029" s="7">
        <v>445000</v>
      </c>
      <c r="E2029" t="s">
        <v>29</v>
      </c>
      <c r="F2029" t="s">
        <v>30</v>
      </c>
      <c r="G2029" s="7">
        <v>445000</v>
      </c>
      <c r="H2029" s="7">
        <v>216460</v>
      </c>
      <c r="I2029" s="12">
        <f>H2029/G2029*100</f>
        <v>48.642696629213482</v>
      </c>
      <c r="J2029" s="12">
        <f t="shared" si="31"/>
        <v>1.0347170423862337</v>
      </c>
      <c r="K2029" s="7">
        <v>432913</v>
      </c>
      <c r="L2029" s="7">
        <v>48550</v>
      </c>
      <c r="M2029" s="7">
        <f>G2029-L2029</f>
        <v>396450</v>
      </c>
      <c r="N2029" s="7">
        <v>231543.96875</v>
      </c>
      <c r="O2029" s="22">
        <f>M2029/N2029</f>
        <v>1.7122017996851839</v>
      </c>
      <c r="P2029" s="27">
        <v>3293</v>
      </c>
      <c r="Q2029" s="32">
        <f>M2029/P2029</f>
        <v>120.3917400546614</v>
      </c>
      <c r="R2029" s="37" t="s">
        <v>4279</v>
      </c>
      <c r="S2029" s="42">
        <f>ABS(O2306-O2029)*100</f>
        <v>33.384500963880946</v>
      </c>
      <c r="T2029" t="s">
        <v>496</v>
      </c>
      <c r="V2029" s="7">
        <v>37125</v>
      </c>
      <c r="W2029" t="s">
        <v>33</v>
      </c>
      <c r="X2029" s="17" t="s">
        <v>34</v>
      </c>
      <c r="Z2029" t="s">
        <v>3329</v>
      </c>
      <c r="AA2029">
        <v>401</v>
      </c>
      <c r="AB2029">
        <v>49</v>
      </c>
    </row>
    <row r="2030" spans="1:28" x14ac:dyDescent="0.25">
      <c r="A2030" t="s">
        <v>4294</v>
      </c>
      <c r="B2030" t="s">
        <v>4295</v>
      </c>
      <c r="C2030" s="17">
        <v>44841</v>
      </c>
      <c r="D2030" s="7">
        <v>420000</v>
      </c>
      <c r="E2030" t="s">
        <v>29</v>
      </c>
      <c r="F2030" t="s">
        <v>30</v>
      </c>
      <c r="G2030" s="7">
        <v>420000</v>
      </c>
      <c r="H2030" s="7">
        <v>216520</v>
      </c>
      <c r="I2030" s="12">
        <f>H2030/G2030*100</f>
        <v>51.55238095238095</v>
      </c>
      <c r="J2030" s="12">
        <f t="shared" si="31"/>
        <v>1.8749672807812345</v>
      </c>
      <c r="K2030" s="7">
        <v>433039</v>
      </c>
      <c r="L2030" s="7">
        <v>41742</v>
      </c>
      <c r="M2030" s="7">
        <f>G2030-L2030</f>
        <v>378258</v>
      </c>
      <c r="N2030" s="7">
        <v>235721.078125</v>
      </c>
      <c r="O2030" s="22">
        <f>M2030/N2030</f>
        <v>1.6046846680355602</v>
      </c>
      <c r="P2030" s="27">
        <v>2149</v>
      </c>
      <c r="Q2030" s="32">
        <f>M2030/P2030</f>
        <v>176.01582131223824</v>
      </c>
      <c r="R2030" s="37" t="s">
        <v>4279</v>
      </c>
      <c r="S2030" s="42">
        <f>ABS(O2306-O2030)*100</f>
        <v>22.632787798918574</v>
      </c>
      <c r="T2030" t="s">
        <v>32</v>
      </c>
      <c r="V2030" s="7">
        <v>37125</v>
      </c>
      <c r="W2030" t="s">
        <v>33</v>
      </c>
      <c r="X2030" s="17" t="s">
        <v>34</v>
      </c>
      <c r="Z2030" t="s">
        <v>3329</v>
      </c>
      <c r="AA2030">
        <v>401</v>
      </c>
      <c r="AB2030">
        <v>75</v>
      </c>
    </row>
    <row r="2031" spans="1:28" x14ac:dyDescent="0.25">
      <c r="A2031" t="s">
        <v>4296</v>
      </c>
      <c r="B2031" t="s">
        <v>4297</v>
      </c>
      <c r="C2031" s="17">
        <v>44517</v>
      </c>
      <c r="D2031" s="7">
        <v>132500</v>
      </c>
      <c r="E2031" t="s">
        <v>29</v>
      </c>
      <c r="F2031" t="s">
        <v>30</v>
      </c>
      <c r="G2031" s="7">
        <v>132500</v>
      </c>
      <c r="H2031" s="7">
        <v>65690</v>
      </c>
      <c r="I2031" s="12">
        <f>H2031/G2031*100</f>
        <v>49.577358490566034</v>
      </c>
      <c r="J2031" s="12">
        <f t="shared" si="31"/>
        <v>0.10005518103368161</v>
      </c>
      <c r="K2031" s="7">
        <v>131381</v>
      </c>
      <c r="L2031" s="7">
        <v>38005</v>
      </c>
      <c r="M2031" s="7">
        <f>G2031-L2031</f>
        <v>94495</v>
      </c>
      <c r="N2031" s="7">
        <v>45328.15625</v>
      </c>
      <c r="O2031" s="22">
        <f>M2031/N2031</f>
        <v>2.0846866013880723</v>
      </c>
      <c r="P2031" s="27">
        <v>612</v>
      </c>
      <c r="Q2031" s="32">
        <f>M2031/P2031</f>
        <v>154.40359477124184</v>
      </c>
      <c r="R2031" s="37" t="s">
        <v>4273</v>
      </c>
      <c r="S2031" s="42">
        <f>ABS(O2306-O2031)*100</f>
        <v>70.632981134169782</v>
      </c>
      <c r="T2031" t="s">
        <v>168</v>
      </c>
      <c r="V2031" s="7">
        <v>37125</v>
      </c>
      <c r="W2031" t="s">
        <v>33</v>
      </c>
      <c r="X2031" s="17" t="s">
        <v>34</v>
      </c>
      <c r="Z2031" t="s">
        <v>3329</v>
      </c>
      <c r="AA2031">
        <v>401</v>
      </c>
      <c r="AB2031">
        <v>45</v>
      </c>
    </row>
    <row r="2032" spans="1:28" x14ac:dyDescent="0.25">
      <c r="A2032" t="s">
        <v>4298</v>
      </c>
      <c r="B2032" t="s">
        <v>4299</v>
      </c>
      <c r="C2032" s="17">
        <v>44518</v>
      </c>
      <c r="D2032" s="7">
        <v>175000</v>
      </c>
      <c r="E2032" t="s">
        <v>29</v>
      </c>
      <c r="F2032" t="s">
        <v>30</v>
      </c>
      <c r="G2032" s="7">
        <v>175000</v>
      </c>
      <c r="H2032" s="7">
        <v>102790</v>
      </c>
      <c r="I2032" s="12">
        <f>H2032/G2032*100</f>
        <v>58.737142857142857</v>
      </c>
      <c r="J2032" s="12">
        <f t="shared" si="31"/>
        <v>9.0597291855431408</v>
      </c>
      <c r="K2032" s="7">
        <v>205582</v>
      </c>
      <c r="L2032" s="7">
        <v>38005</v>
      </c>
      <c r="M2032" s="7">
        <f>G2032-L2032</f>
        <v>136995</v>
      </c>
      <c r="N2032" s="7">
        <v>81348.0546875</v>
      </c>
      <c r="O2032" s="22">
        <f>M2032/N2032</f>
        <v>1.6840599388180668</v>
      </c>
      <c r="P2032" s="27">
        <v>1288</v>
      </c>
      <c r="Q2032" s="32">
        <f>M2032/P2032</f>
        <v>106.36257763975155</v>
      </c>
      <c r="R2032" s="37" t="s">
        <v>4273</v>
      </c>
      <c r="S2032" s="42">
        <f>ABS(O2306-O2032)*100</f>
        <v>30.570314877169235</v>
      </c>
      <c r="T2032" t="s">
        <v>168</v>
      </c>
      <c r="V2032" s="7">
        <v>37125</v>
      </c>
      <c r="W2032" t="s">
        <v>33</v>
      </c>
      <c r="X2032" s="17" t="s">
        <v>34</v>
      </c>
      <c r="Z2032" t="s">
        <v>3329</v>
      </c>
      <c r="AA2032">
        <v>401</v>
      </c>
      <c r="AB2032">
        <v>45</v>
      </c>
    </row>
    <row r="2033" spans="1:28" x14ac:dyDescent="0.25">
      <c r="A2033" t="s">
        <v>4300</v>
      </c>
      <c r="B2033" t="s">
        <v>4301</v>
      </c>
      <c r="C2033" s="17">
        <v>44991</v>
      </c>
      <c r="D2033" s="7">
        <v>259000</v>
      </c>
      <c r="E2033" t="s">
        <v>29</v>
      </c>
      <c r="F2033" t="s">
        <v>30</v>
      </c>
      <c r="G2033" s="7">
        <v>259000</v>
      </c>
      <c r="H2033" s="7">
        <v>130690</v>
      </c>
      <c r="I2033" s="12">
        <f>H2033/G2033*100</f>
        <v>50.459459459459453</v>
      </c>
      <c r="J2033" s="12">
        <f t="shared" si="31"/>
        <v>0.78204578785973666</v>
      </c>
      <c r="K2033" s="7">
        <v>261387</v>
      </c>
      <c r="L2033" s="7">
        <v>38005</v>
      </c>
      <c r="M2033" s="7">
        <f>G2033-L2033</f>
        <v>220995</v>
      </c>
      <c r="N2033" s="7">
        <v>108437.8671875</v>
      </c>
      <c r="O2033" s="22">
        <f>M2033/N2033</f>
        <v>2.0379873353454783</v>
      </c>
      <c r="P2033" s="27">
        <v>1808</v>
      </c>
      <c r="Q2033" s="32">
        <f>M2033/P2033</f>
        <v>122.23174778761062</v>
      </c>
      <c r="R2033" s="37" t="s">
        <v>4273</v>
      </c>
      <c r="S2033" s="42">
        <f>ABS(O2306-O2033)*100</f>
        <v>65.96305452991038</v>
      </c>
      <c r="T2033" t="s">
        <v>168</v>
      </c>
      <c r="V2033" s="7">
        <v>37125</v>
      </c>
      <c r="W2033" t="s">
        <v>33</v>
      </c>
      <c r="X2033" s="17" t="s">
        <v>34</v>
      </c>
      <c r="Z2033" t="s">
        <v>3329</v>
      </c>
      <c r="AA2033">
        <v>401</v>
      </c>
      <c r="AB2033">
        <v>45</v>
      </c>
    </row>
    <row r="2034" spans="1:28" x14ac:dyDescent="0.25">
      <c r="A2034" t="s">
        <v>4302</v>
      </c>
      <c r="B2034" t="s">
        <v>4303</v>
      </c>
      <c r="C2034" s="17">
        <v>44879</v>
      </c>
      <c r="D2034" s="7">
        <v>360000</v>
      </c>
      <c r="E2034" t="s">
        <v>29</v>
      </c>
      <c r="F2034" t="s">
        <v>30</v>
      </c>
      <c r="G2034" s="7">
        <v>360000</v>
      </c>
      <c r="H2034" s="7">
        <v>200220</v>
      </c>
      <c r="I2034" s="12">
        <f>H2034/G2034*100</f>
        <v>55.616666666666667</v>
      </c>
      <c r="J2034" s="12">
        <f t="shared" si="31"/>
        <v>5.9392529950669513</v>
      </c>
      <c r="K2034" s="7">
        <v>400445</v>
      </c>
      <c r="L2034" s="7">
        <v>41216</v>
      </c>
      <c r="M2034" s="7">
        <f>G2034-L2034</f>
        <v>318784</v>
      </c>
      <c r="N2034" s="7">
        <v>216403.015625</v>
      </c>
      <c r="O2034" s="22">
        <f>M2034/N2034</f>
        <v>1.4731033164177978</v>
      </c>
      <c r="P2034" s="27">
        <v>1979</v>
      </c>
      <c r="Q2034" s="32">
        <f>M2034/P2034</f>
        <v>161.08337544214248</v>
      </c>
      <c r="R2034" s="37" t="s">
        <v>4279</v>
      </c>
      <c r="S2034" s="42">
        <f>ABS(O2306-O2034)*100</f>
        <v>9.4746526371423343</v>
      </c>
      <c r="T2034" t="s">
        <v>32</v>
      </c>
      <c r="V2034" s="7">
        <v>37125</v>
      </c>
      <c r="W2034" t="s">
        <v>33</v>
      </c>
      <c r="X2034" s="17" t="s">
        <v>34</v>
      </c>
      <c r="Z2034" t="s">
        <v>3329</v>
      </c>
      <c r="AA2034">
        <v>401</v>
      </c>
      <c r="AB2034">
        <v>67</v>
      </c>
    </row>
    <row r="2035" spans="1:28" x14ac:dyDescent="0.25">
      <c r="A2035" t="s">
        <v>4304</v>
      </c>
      <c r="B2035" t="s">
        <v>4305</v>
      </c>
      <c r="C2035" s="17">
        <v>44789</v>
      </c>
      <c r="D2035" s="7">
        <v>316000</v>
      </c>
      <c r="E2035" t="s">
        <v>29</v>
      </c>
      <c r="F2035" t="s">
        <v>30</v>
      </c>
      <c r="G2035" s="7">
        <v>316000</v>
      </c>
      <c r="H2035" s="7">
        <v>125990</v>
      </c>
      <c r="I2035" s="12">
        <f>H2035/G2035*100</f>
        <v>39.870253164556964</v>
      </c>
      <c r="J2035" s="12">
        <f t="shared" si="31"/>
        <v>9.8071605070427523</v>
      </c>
      <c r="K2035" s="7">
        <v>251976</v>
      </c>
      <c r="L2035" s="7">
        <v>40739</v>
      </c>
      <c r="M2035" s="7">
        <f>G2035-L2035</f>
        <v>275261</v>
      </c>
      <c r="N2035" s="7">
        <v>102542.234375</v>
      </c>
      <c r="O2035" s="22">
        <f>M2035/N2035</f>
        <v>2.6843670969111355</v>
      </c>
      <c r="P2035" s="27">
        <v>1423</v>
      </c>
      <c r="Q2035" s="32">
        <f>M2035/P2035</f>
        <v>193.43710470836263</v>
      </c>
      <c r="R2035" s="37" t="s">
        <v>4273</v>
      </c>
      <c r="S2035" s="42">
        <f>ABS(O2306-O2035)*100</f>
        <v>130.60103068647609</v>
      </c>
      <c r="T2035" t="s">
        <v>168</v>
      </c>
      <c r="V2035" s="7">
        <v>37125</v>
      </c>
      <c r="W2035" t="s">
        <v>33</v>
      </c>
      <c r="X2035" s="17" t="s">
        <v>34</v>
      </c>
      <c r="Z2035" t="s">
        <v>3329</v>
      </c>
      <c r="AA2035">
        <v>401</v>
      </c>
      <c r="AB2035">
        <v>45</v>
      </c>
    </row>
    <row r="2036" spans="1:28" x14ac:dyDescent="0.25">
      <c r="A2036" t="s">
        <v>4306</v>
      </c>
      <c r="B2036" t="s">
        <v>4307</v>
      </c>
      <c r="C2036" s="17">
        <v>44820</v>
      </c>
      <c r="D2036" s="7">
        <v>345000</v>
      </c>
      <c r="E2036" t="s">
        <v>29</v>
      </c>
      <c r="F2036" t="s">
        <v>30</v>
      </c>
      <c r="G2036" s="7">
        <v>345000</v>
      </c>
      <c r="H2036" s="7">
        <v>149970</v>
      </c>
      <c r="I2036" s="12">
        <f>H2036/G2036*100</f>
        <v>43.469565217391306</v>
      </c>
      <c r="J2036" s="12">
        <f t="shared" si="31"/>
        <v>6.2078484542084098</v>
      </c>
      <c r="K2036" s="7">
        <v>299945</v>
      </c>
      <c r="L2036" s="7">
        <v>58751</v>
      </c>
      <c r="M2036" s="7">
        <f>G2036-L2036</f>
        <v>286249</v>
      </c>
      <c r="N2036" s="7">
        <v>137042.046875</v>
      </c>
      <c r="O2036" s="22">
        <f>M2036/N2036</f>
        <v>2.0887676923061136</v>
      </c>
      <c r="P2036" s="27">
        <v>2307</v>
      </c>
      <c r="Q2036" s="32">
        <f>M2036/P2036</f>
        <v>124.07845687039445</v>
      </c>
      <c r="R2036" s="37" t="s">
        <v>4308</v>
      </c>
      <c r="S2036" s="42">
        <f>ABS(O2306-O2036)*100</f>
        <v>71.041090225973917</v>
      </c>
      <c r="T2036" t="s">
        <v>168</v>
      </c>
      <c r="V2036" s="7">
        <v>57791</v>
      </c>
      <c r="W2036" t="s">
        <v>33</v>
      </c>
      <c r="X2036" s="17" t="s">
        <v>34</v>
      </c>
      <c r="Z2036" t="s">
        <v>3329</v>
      </c>
      <c r="AA2036">
        <v>401</v>
      </c>
      <c r="AB2036">
        <v>45</v>
      </c>
    </row>
    <row r="2037" spans="1:28" x14ac:dyDescent="0.25">
      <c r="A2037" t="s">
        <v>4309</v>
      </c>
      <c r="B2037" t="s">
        <v>4310</v>
      </c>
      <c r="C2037" s="17">
        <v>44819</v>
      </c>
      <c r="D2037" s="7">
        <v>220000</v>
      </c>
      <c r="E2037" t="s">
        <v>29</v>
      </c>
      <c r="F2037" t="s">
        <v>30</v>
      </c>
      <c r="G2037" s="7">
        <v>220000</v>
      </c>
      <c r="H2037" s="7">
        <v>116770</v>
      </c>
      <c r="I2037" s="12">
        <f>H2037/G2037*100</f>
        <v>53.077272727272728</v>
      </c>
      <c r="J2037" s="12">
        <f t="shared" si="31"/>
        <v>3.3998590556730122</v>
      </c>
      <c r="K2037" s="7">
        <v>233543</v>
      </c>
      <c r="L2037" s="7">
        <v>45735</v>
      </c>
      <c r="M2037" s="7">
        <f>G2037-L2037</f>
        <v>174265</v>
      </c>
      <c r="N2037" s="7">
        <v>106709.09375</v>
      </c>
      <c r="O2037" s="22">
        <f>M2037/N2037</f>
        <v>1.6330848091379278</v>
      </c>
      <c r="P2037" s="27">
        <v>960</v>
      </c>
      <c r="Q2037" s="32">
        <f>M2037/P2037</f>
        <v>181.52604166666666</v>
      </c>
      <c r="R2037" s="37" t="s">
        <v>4308</v>
      </c>
      <c r="S2037" s="42">
        <f>ABS(O2306-O2037)*100</f>
        <v>25.472801909155329</v>
      </c>
      <c r="T2037" t="s">
        <v>74</v>
      </c>
      <c r="V2037" s="7">
        <v>37125</v>
      </c>
      <c r="W2037" t="s">
        <v>33</v>
      </c>
      <c r="X2037" s="17" t="s">
        <v>34</v>
      </c>
      <c r="Z2037" t="s">
        <v>3329</v>
      </c>
      <c r="AA2037">
        <v>401</v>
      </c>
      <c r="AB2037">
        <v>56</v>
      </c>
    </row>
    <row r="2038" spans="1:28" x14ac:dyDescent="0.25">
      <c r="A2038" t="s">
        <v>4311</v>
      </c>
      <c r="B2038" t="s">
        <v>4312</v>
      </c>
      <c r="C2038" s="17">
        <v>44344</v>
      </c>
      <c r="D2038" s="7">
        <v>190700</v>
      </c>
      <c r="E2038" t="s">
        <v>29</v>
      </c>
      <c r="F2038" t="s">
        <v>30</v>
      </c>
      <c r="G2038" s="7">
        <v>190700</v>
      </c>
      <c r="H2038" s="7">
        <v>117510</v>
      </c>
      <c r="I2038" s="12">
        <f>H2038/G2038*100</f>
        <v>61.620346093340331</v>
      </c>
      <c r="J2038" s="12">
        <f t="shared" si="31"/>
        <v>11.942932421740615</v>
      </c>
      <c r="K2038" s="7">
        <v>235015</v>
      </c>
      <c r="L2038" s="7">
        <v>42782</v>
      </c>
      <c r="M2038" s="7">
        <f>G2038-L2038</f>
        <v>147918</v>
      </c>
      <c r="N2038" s="7">
        <v>115803.015625</v>
      </c>
      <c r="O2038" s="22">
        <f>M2038/N2038</f>
        <v>1.2773242493010424</v>
      </c>
      <c r="P2038" s="27">
        <v>1572</v>
      </c>
      <c r="Q2038" s="32">
        <f>M2038/P2038</f>
        <v>94.095419847328245</v>
      </c>
      <c r="R2038" s="37" t="s">
        <v>4279</v>
      </c>
      <c r="S2038" s="42">
        <f>ABS(O2306-O2038)*100</f>
        <v>10.103254074533208</v>
      </c>
      <c r="T2038" t="s">
        <v>496</v>
      </c>
      <c r="V2038" s="7">
        <v>37125</v>
      </c>
      <c r="W2038" t="s">
        <v>33</v>
      </c>
      <c r="X2038" s="17" t="s">
        <v>34</v>
      </c>
      <c r="Z2038" t="s">
        <v>3329</v>
      </c>
      <c r="AA2038">
        <v>401</v>
      </c>
      <c r="AB2038">
        <v>56</v>
      </c>
    </row>
    <row r="2039" spans="1:28" x14ac:dyDescent="0.25">
      <c r="A2039" t="s">
        <v>4313</v>
      </c>
      <c r="B2039" t="s">
        <v>4314</v>
      </c>
      <c r="C2039" s="17">
        <v>44438</v>
      </c>
      <c r="D2039" s="7">
        <v>210000</v>
      </c>
      <c r="E2039" t="s">
        <v>29</v>
      </c>
      <c r="F2039" t="s">
        <v>30</v>
      </c>
      <c r="G2039" s="7">
        <v>210000</v>
      </c>
      <c r="H2039" s="7">
        <v>109580</v>
      </c>
      <c r="I2039" s="12">
        <f>H2039/G2039*100</f>
        <v>52.180952380952384</v>
      </c>
      <c r="J2039" s="12">
        <f t="shared" si="31"/>
        <v>2.503538709352668</v>
      </c>
      <c r="K2039" s="7">
        <v>219165</v>
      </c>
      <c r="L2039" s="7">
        <v>51184</v>
      </c>
      <c r="M2039" s="7">
        <f>G2039-L2039</f>
        <v>158816</v>
      </c>
      <c r="N2039" s="7">
        <v>81544.171875</v>
      </c>
      <c r="O2039" s="22">
        <f>M2039/N2039</f>
        <v>1.9476070005769495</v>
      </c>
      <c r="P2039" s="27">
        <v>1170</v>
      </c>
      <c r="Q2039" s="32">
        <f>M2039/P2039</f>
        <v>135.74017094017094</v>
      </c>
      <c r="R2039" s="37" t="s">
        <v>4273</v>
      </c>
      <c r="S2039" s="42">
        <f>ABS(O2306-O2039)*100</f>
        <v>56.925021053057499</v>
      </c>
      <c r="T2039" t="s">
        <v>168</v>
      </c>
      <c r="V2039" s="7">
        <v>47520</v>
      </c>
      <c r="W2039" t="s">
        <v>33</v>
      </c>
      <c r="X2039" s="17" t="s">
        <v>34</v>
      </c>
      <c r="Z2039" t="s">
        <v>3329</v>
      </c>
      <c r="AA2039">
        <v>401</v>
      </c>
      <c r="AB2039">
        <v>45</v>
      </c>
    </row>
    <row r="2040" spans="1:28" x14ac:dyDescent="0.25">
      <c r="A2040" t="s">
        <v>4315</v>
      </c>
      <c r="B2040" t="s">
        <v>4316</v>
      </c>
      <c r="C2040" s="17">
        <v>44753</v>
      </c>
      <c r="D2040" s="7">
        <v>315000</v>
      </c>
      <c r="E2040" t="s">
        <v>29</v>
      </c>
      <c r="F2040" t="s">
        <v>30</v>
      </c>
      <c r="G2040" s="7">
        <v>315000</v>
      </c>
      <c r="H2040" s="7">
        <v>155000</v>
      </c>
      <c r="I2040" s="12">
        <f>H2040/G2040*100</f>
        <v>49.206349206349202</v>
      </c>
      <c r="J2040" s="12">
        <f t="shared" si="31"/>
        <v>0.47106446525051382</v>
      </c>
      <c r="K2040" s="7">
        <v>309993</v>
      </c>
      <c r="L2040" s="7">
        <v>43826</v>
      </c>
      <c r="M2040" s="7">
        <f>G2040-L2040</f>
        <v>271174</v>
      </c>
      <c r="N2040" s="7">
        <v>151231.25</v>
      </c>
      <c r="O2040" s="22">
        <f>M2040/N2040</f>
        <v>1.7931082365582509</v>
      </c>
      <c r="P2040" s="27">
        <v>1307</v>
      </c>
      <c r="Q2040" s="32">
        <f>M2040/P2040</f>
        <v>207.47819433817904</v>
      </c>
      <c r="R2040" s="37" t="s">
        <v>4308</v>
      </c>
      <c r="S2040" s="42">
        <f>ABS(O2306-O2040)*100</f>
        <v>41.475144651187648</v>
      </c>
      <c r="T2040" t="s">
        <v>74</v>
      </c>
      <c r="V2040" s="7">
        <v>37125</v>
      </c>
      <c r="W2040" t="s">
        <v>33</v>
      </c>
      <c r="X2040" s="17" t="s">
        <v>34</v>
      </c>
      <c r="Z2040" t="s">
        <v>3329</v>
      </c>
      <c r="AA2040">
        <v>401</v>
      </c>
      <c r="AB2040">
        <v>60</v>
      </c>
    </row>
    <row r="2041" spans="1:28" x14ac:dyDescent="0.25">
      <c r="A2041" t="s">
        <v>4317</v>
      </c>
      <c r="B2041" t="s">
        <v>4318</v>
      </c>
      <c r="C2041" s="17">
        <v>44834</v>
      </c>
      <c r="D2041" s="7">
        <v>375000</v>
      </c>
      <c r="E2041" t="s">
        <v>29</v>
      </c>
      <c r="F2041" t="s">
        <v>30</v>
      </c>
      <c r="G2041" s="7">
        <v>375000</v>
      </c>
      <c r="H2041" s="7">
        <v>172090</v>
      </c>
      <c r="I2041" s="12">
        <f>H2041/G2041*100</f>
        <v>45.890666666666668</v>
      </c>
      <c r="J2041" s="12">
        <f t="shared" si="31"/>
        <v>3.7867470049330478</v>
      </c>
      <c r="K2041" s="7">
        <v>344171</v>
      </c>
      <c r="L2041" s="7">
        <v>51339</v>
      </c>
      <c r="M2041" s="7">
        <f>G2041-L2041</f>
        <v>323661</v>
      </c>
      <c r="N2041" s="7">
        <v>166381.8125</v>
      </c>
      <c r="O2041" s="22">
        <f>M2041/N2041</f>
        <v>1.9452907450446244</v>
      </c>
      <c r="P2041" s="27">
        <v>1932</v>
      </c>
      <c r="Q2041" s="32">
        <f>M2041/P2041</f>
        <v>167.52639751552795</v>
      </c>
      <c r="R2041" s="37" t="s">
        <v>4308</v>
      </c>
      <c r="S2041" s="42">
        <f>ABS(O2306-O2041)*100</f>
        <v>56.693395499824994</v>
      </c>
      <c r="T2041" t="s">
        <v>168</v>
      </c>
      <c r="V2041" s="7">
        <v>45144</v>
      </c>
      <c r="W2041" t="s">
        <v>33</v>
      </c>
      <c r="X2041" s="17" t="s">
        <v>34</v>
      </c>
      <c r="Z2041" t="s">
        <v>3329</v>
      </c>
      <c r="AA2041">
        <v>401</v>
      </c>
      <c r="AB2041">
        <v>60</v>
      </c>
    </row>
    <row r="2042" spans="1:28" x14ac:dyDescent="0.25">
      <c r="A2042" t="s">
        <v>4319</v>
      </c>
      <c r="B2042" t="s">
        <v>4320</v>
      </c>
      <c r="C2042" s="17">
        <v>44301</v>
      </c>
      <c r="D2042" s="7">
        <v>316000</v>
      </c>
      <c r="E2042" t="s">
        <v>29</v>
      </c>
      <c r="F2042" t="s">
        <v>30</v>
      </c>
      <c r="G2042" s="7">
        <v>316000</v>
      </c>
      <c r="H2042" s="7">
        <v>157400</v>
      </c>
      <c r="I2042" s="12">
        <f>H2042/G2042*100</f>
        <v>49.810126582278478</v>
      </c>
      <c r="J2042" s="12">
        <f t="shared" si="31"/>
        <v>0.13271291067876234</v>
      </c>
      <c r="K2042" s="7">
        <v>314792</v>
      </c>
      <c r="L2042" s="7">
        <v>39489</v>
      </c>
      <c r="M2042" s="7">
        <f>G2042-L2042</f>
        <v>276511</v>
      </c>
      <c r="N2042" s="7">
        <v>156422.15625</v>
      </c>
      <c r="O2042" s="22">
        <f>M2042/N2042</f>
        <v>1.7677227231036843</v>
      </c>
      <c r="P2042" s="27">
        <v>2016</v>
      </c>
      <c r="Q2042" s="32">
        <f>M2042/P2042</f>
        <v>137.15823412698413</v>
      </c>
      <c r="R2042" s="37" t="s">
        <v>4308</v>
      </c>
      <c r="S2042" s="42">
        <f>ABS(O2306-O2042)*100</f>
        <v>38.93659330573098</v>
      </c>
      <c r="T2042" t="s">
        <v>74</v>
      </c>
      <c r="V2042" s="7">
        <v>37125</v>
      </c>
      <c r="W2042" t="s">
        <v>33</v>
      </c>
      <c r="X2042" s="17" t="s">
        <v>34</v>
      </c>
      <c r="Z2042" t="s">
        <v>3329</v>
      </c>
      <c r="AA2042">
        <v>401</v>
      </c>
      <c r="AB2042">
        <v>53</v>
      </c>
    </row>
    <row r="2043" spans="1:28" x14ac:dyDescent="0.25">
      <c r="A2043" t="s">
        <v>4321</v>
      </c>
      <c r="B2043" t="s">
        <v>4322</v>
      </c>
      <c r="C2043" s="17">
        <v>44386</v>
      </c>
      <c r="D2043" s="7">
        <v>180000</v>
      </c>
      <c r="E2043" t="s">
        <v>29</v>
      </c>
      <c r="F2043" t="s">
        <v>30</v>
      </c>
      <c r="G2043" s="7">
        <v>180000</v>
      </c>
      <c r="H2043" s="7">
        <v>99000</v>
      </c>
      <c r="I2043" s="12">
        <f>H2043/G2043*100</f>
        <v>55.000000000000007</v>
      </c>
      <c r="J2043" s="12">
        <f t="shared" si="31"/>
        <v>5.3225863284002912</v>
      </c>
      <c r="K2043" s="7">
        <v>197998</v>
      </c>
      <c r="L2043" s="7">
        <v>46024</v>
      </c>
      <c r="M2043" s="7">
        <f>G2043-L2043</f>
        <v>133976</v>
      </c>
      <c r="N2043" s="7">
        <v>86348.8671875</v>
      </c>
      <c r="O2043" s="22">
        <f>M2043/N2043</f>
        <v>1.5515663883474151</v>
      </c>
      <c r="P2043" s="27">
        <v>1360</v>
      </c>
      <c r="Q2043" s="32">
        <f>M2043/P2043</f>
        <v>98.511764705882356</v>
      </c>
      <c r="R2043" s="37" t="s">
        <v>4308</v>
      </c>
      <c r="S2043" s="42">
        <f>ABS(O2306-O2043)*100</f>
        <v>17.320959830104066</v>
      </c>
      <c r="T2043" t="s">
        <v>168</v>
      </c>
      <c r="V2043" s="7">
        <v>45144</v>
      </c>
      <c r="W2043" t="s">
        <v>33</v>
      </c>
      <c r="X2043" s="17" t="s">
        <v>34</v>
      </c>
      <c r="Z2043" t="s">
        <v>3329</v>
      </c>
      <c r="AA2043">
        <v>401</v>
      </c>
      <c r="AB2043">
        <v>45</v>
      </c>
    </row>
    <row r="2044" spans="1:28" x14ac:dyDescent="0.25">
      <c r="A2044" t="s">
        <v>4323</v>
      </c>
      <c r="B2044" t="s">
        <v>4324</v>
      </c>
      <c r="C2044" s="17">
        <v>44343</v>
      </c>
      <c r="D2044" s="7">
        <v>276000</v>
      </c>
      <c r="E2044" t="s">
        <v>29</v>
      </c>
      <c r="F2044" t="s">
        <v>30</v>
      </c>
      <c r="G2044" s="7">
        <v>276000</v>
      </c>
      <c r="H2044" s="7">
        <v>154200</v>
      </c>
      <c r="I2044" s="12">
        <f>H2044/G2044*100</f>
        <v>55.869565217391305</v>
      </c>
      <c r="J2044" s="12">
        <f t="shared" si="31"/>
        <v>6.1921515457915888</v>
      </c>
      <c r="K2044" s="7">
        <v>308398</v>
      </c>
      <c r="L2044" s="7">
        <v>45950</v>
      </c>
      <c r="M2044" s="7">
        <f>G2044-L2044</f>
        <v>230050</v>
      </c>
      <c r="N2044" s="7">
        <v>149118.1875</v>
      </c>
      <c r="O2044" s="22">
        <f>M2044/N2044</f>
        <v>1.5427360260799843</v>
      </c>
      <c r="P2044" s="27">
        <v>1260</v>
      </c>
      <c r="Q2044" s="32">
        <f>M2044/P2044</f>
        <v>182.57936507936509</v>
      </c>
      <c r="R2044" s="37" t="s">
        <v>4308</v>
      </c>
      <c r="S2044" s="42">
        <f>ABS(O2306-O2044)*100</f>
        <v>16.437923603360982</v>
      </c>
      <c r="T2044" t="s">
        <v>74</v>
      </c>
      <c r="V2044" s="7">
        <v>37125</v>
      </c>
      <c r="W2044" t="s">
        <v>33</v>
      </c>
      <c r="X2044" s="17" t="s">
        <v>34</v>
      </c>
      <c r="Z2044" t="s">
        <v>3329</v>
      </c>
      <c r="AA2044">
        <v>401</v>
      </c>
      <c r="AB2044">
        <v>61</v>
      </c>
    </row>
    <row r="2045" spans="1:28" x14ac:dyDescent="0.25">
      <c r="A2045" t="s">
        <v>4325</v>
      </c>
      <c r="B2045" t="s">
        <v>4326</v>
      </c>
      <c r="C2045" s="17">
        <v>44510</v>
      </c>
      <c r="D2045" s="7">
        <v>369000</v>
      </c>
      <c r="E2045" t="s">
        <v>29</v>
      </c>
      <c r="F2045" t="s">
        <v>30</v>
      </c>
      <c r="G2045" s="7">
        <v>369000</v>
      </c>
      <c r="H2045" s="7">
        <v>185910</v>
      </c>
      <c r="I2045" s="12">
        <f>H2045/G2045*100</f>
        <v>50.382113821138205</v>
      </c>
      <c r="J2045" s="12">
        <f t="shared" si="31"/>
        <v>0.70470014953848903</v>
      </c>
      <c r="K2045" s="7">
        <v>371818</v>
      </c>
      <c r="L2045" s="7">
        <v>74052</v>
      </c>
      <c r="M2045" s="7">
        <f>G2045-L2045</f>
        <v>294948</v>
      </c>
      <c r="N2045" s="7">
        <v>294817.8125</v>
      </c>
      <c r="O2045" s="22">
        <f>M2045/N2045</f>
        <v>1.0004415862762701</v>
      </c>
      <c r="P2045" s="27">
        <v>1928</v>
      </c>
      <c r="Q2045" s="32">
        <f>M2045/P2045</f>
        <v>152.98132780082989</v>
      </c>
      <c r="R2045" s="37" t="s">
        <v>4327</v>
      </c>
      <c r="S2045" s="42">
        <f>ABS(O2306-O2045)*100</f>
        <v>37.791520377010436</v>
      </c>
      <c r="T2045" t="s">
        <v>32</v>
      </c>
      <c r="V2045" s="7">
        <v>70000</v>
      </c>
      <c r="W2045" t="s">
        <v>33</v>
      </c>
      <c r="X2045" s="17" t="s">
        <v>34</v>
      </c>
      <c r="Z2045" t="s">
        <v>2190</v>
      </c>
      <c r="AA2045">
        <v>407</v>
      </c>
      <c r="AB2045">
        <v>89</v>
      </c>
    </row>
    <row r="2046" spans="1:28" x14ac:dyDescent="0.25">
      <c r="A2046" t="s">
        <v>4328</v>
      </c>
      <c r="B2046" t="s">
        <v>4329</v>
      </c>
      <c r="C2046" s="17">
        <v>44609</v>
      </c>
      <c r="D2046" s="7">
        <v>445000</v>
      </c>
      <c r="E2046" t="s">
        <v>29</v>
      </c>
      <c r="F2046" t="s">
        <v>30</v>
      </c>
      <c r="G2046" s="7">
        <v>445000</v>
      </c>
      <c r="H2046" s="7">
        <v>204360</v>
      </c>
      <c r="I2046" s="12">
        <f>H2046/G2046*100</f>
        <v>45.923595505617975</v>
      </c>
      <c r="J2046" s="12">
        <f t="shared" si="31"/>
        <v>3.7538181659817411</v>
      </c>
      <c r="K2046" s="7">
        <v>408726</v>
      </c>
      <c r="L2046" s="7">
        <v>79994</v>
      </c>
      <c r="M2046" s="7">
        <f>G2046-L2046</f>
        <v>365006</v>
      </c>
      <c r="N2046" s="7">
        <v>325477.21875</v>
      </c>
      <c r="O2046" s="22">
        <f>M2046/N2046</f>
        <v>1.1214486881810373</v>
      </c>
      <c r="P2046" s="27">
        <v>2220</v>
      </c>
      <c r="Q2046" s="32">
        <f>M2046/P2046</f>
        <v>164.41711711711713</v>
      </c>
      <c r="R2046" s="37" t="s">
        <v>4327</v>
      </c>
      <c r="S2046" s="42">
        <f>ABS(O2306-O2046)*100</f>
        <v>25.690810186533717</v>
      </c>
      <c r="T2046" t="s">
        <v>32</v>
      </c>
      <c r="V2046" s="7">
        <v>70000</v>
      </c>
      <c r="W2046" t="s">
        <v>33</v>
      </c>
      <c r="X2046" s="17" t="s">
        <v>34</v>
      </c>
      <c r="Z2046" t="s">
        <v>2190</v>
      </c>
      <c r="AA2046">
        <v>407</v>
      </c>
      <c r="AB2046">
        <v>84</v>
      </c>
    </row>
    <row r="2047" spans="1:28" x14ac:dyDescent="0.25">
      <c r="A2047" t="s">
        <v>4330</v>
      </c>
      <c r="B2047" t="s">
        <v>4331</v>
      </c>
      <c r="C2047" s="17">
        <v>44407</v>
      </c>
      <c r="D2047" s="7">
        <v>420000</v>
      </c>
      <c r="E2047" t="s">
        <v>29</v>
      </c>
      <c r="F2047" t="s">
        <v>30</v>
      </c>
      <c r="G2047" s="7">
        <v>420000</v>
      </c>
      <c r="H2047" s="7">
        <v>221440</v>
      </c>
      <c r="I2047" s="12">
        <f>H2047/G2047*100</f>
        <v>52.723809523809528</v>
      </c>
      <c r="J2047" s="12">
        <f t="shared" si="31"/>
        <v>3.0463958522098125</v>
      </c>
      <c r="K2047" s="7">
        <v>442872</v>
      </c>
      <c r="L2047" s="7">
        <v>74192</v>
      </c>
      <c r="M2047" s="7">
        <f>G2047-L2047</f>
        <v>345808</v>
      </c>
      <c r="N2047" s="7">
        <v>365029.6875</v>
      </c>
      <c r="O2047" s="22">
        <f>M2047/N2047</f>
        <v>0.94734212542644225</v>
      </c>
      <c r="P2047" s="27">
        <v>2442</v>
      </c>
      <c r="Q2047" s="32">
        <f>M2047/P2047</f>
        <v>141.60851760851762</v>
      </c>
      <c r="R2047" s="37" t="s">
        <v>4327</v>
      </c>
      <c r="S2047" s="42">
        <f>ABS(O2306-O2047)*100</f>
        <v>43.101466461993219</v>
      </c>
      <c r="T2047" t="s">
        <v>32</v>
      </c>
      <c r="V2047" s="7">
        <v>70000</v>
      </c>
      <c r="W2047" t="s">
        <v>33</v>
      </c>
      <c r="X2047" s="17" t="s">
        <v>34</v>
      </c>
      <c r="Z2047" t="s">
        <v>2190</v>
      </c>
      <c r="AA2047">
        <v>407</v>
      </c>
      <c r="AB2047">
        <v>89</v>
      </c>
    </row>
    <row r="2048" spans="1:28" x14ac:dyDescent="0.25">
      <c r="A2048" t="s">
        <v>4332</v>
      </c>
      <c r="B2048" t="s">
        <v>4333</v>
      </c>
      <c r="C2048" s="17">
        <v>44788</v>
      </c>
      <c r="D2048" s="7">
        <v>255000</v>
      </c>
      <c r="E2048" t="s">
        <v>29</v>
      </c>
      <c r="F2048" t="s">
        <v>30</v>
      </c>
      <c r="G2048" s="7">
        <v>255000</v>
      </c>
      <c r="H2048" s="7">
        <v>127090</v>
      </c>
      <c r="I2048" s="12">
        <f>H2048/G2048*100</f>
        <v>49.839215686274507</v>
      </c>
      <c r="J2048" s="12">
        <f t="shared" si="31"/>
        <v>0.16180201467479094</v>
      </c>
      <c r="K2048" s="7">
        <v>254177</v>
      </c>
      <c r="L2048" s="7">
        <v>40769</v>
      </c>
      <c r="M2048" s="7">
        <f>G2048-L2048</f>
        <v>214231</v>
      </c>
      <c r="N2048" s="7">
        <v>134218.875</v>
      </c>
      <c r="O2048" s="22">
        <f>M2048/N2048</f>
        <v>1.5961316916119286</v>
      </c>
      <c r="P2048" s="27">
        <v>1218</v>
      </c>
      <c r="Q2048" s="32">
        <f>M2048/P2048</f>
        <v>175.88752052545155</v>
      </c>
      <c r="R2048" s="37" t="s">
        <v>4334</v>
      </c>
      <c r="S2048" s="42">
        <f>ABS(O2306-O2048)*100</f>
        <v>21.777490156555412</v>
      </c>
      <c r="T2048" t="s">
        <v>74</v>
      </c>
      <c r="V2048" s="7">
        <v>37125</v>
      </c>
      <c r="W2048" t="s">
        <v>33</v>
      </c>
      <c r="X2048" s="17" t="s">
        <v>34</v>
      </c>
      <c r="Z2048" t="s">
        <v>3329</v>
      </c>
      <c r="AA2048">
        <v>401</v>
      </c>
      <c r="AB2048">
        <v>58</v>
      </c>
    </row>
    <row r="2049" spans="1:28" x14ac:dyDescent="0.25">
      <c r="A2049" t="s">
        <v>4335</v>
      </c>
      <c r="B2049" t="s">
        <v>4336</v>
      </c>
      <c r="C2049" s="17">
        <v>44512</v>
      </c>
      <c r="D2049" s="7">
        <v>300000</v>
      </c>
      <c r="E2049" t="s">
        <v>29</v>
      </c>
      <c r="F2049" t="s">
        <v>30</v>
      </c>
      <c r="G2049" s="7">
        <v>300000</v>
      </c>
      <c r="H2049" s="7">
        <v>168960</v>
      </c>
      <c r="I2049" s="12">
        <f>H2049/G2049*100</f>
        <v>56.32</v>
      </c>
      <c r="J2049" s="12">
        <f t="shared" si="31"/>
        <v>6.6425863284002844</v>
      </c>
      <c r="K2049" s="7">
        <v>337910</v>
      </c>
      <c r="L2049" s="7">
        <v>55572</v>
      </c>
      <c r="M2049" s="7">
        <f>G2049-L2049</f>
        <v>244428</v>
      </c>
      <c r="N2049" s="7">
        <v>177571.0625</v>
      </c>
      <c r="O2049" s="22">
        <f>M2049/N2049</f>
        <v>1.3765080670168317</v>
      </c>
      <c r="P2049" s="27">
        <v>2632</v>
      </c>
      <c r="Q2049" s="32">
        <f>M2049/P2049</f>
        <v>92.867781155015194</v>
      </c>
      <c r="R2049" s="37" t="s">
        <v>4334</v>
      </c>
      <c r="S2049" s="42">
        <f>ABS(O2306-O2049)*100</f>
        <v>0.18487230295427537</v>
      </c>
      <c r="T2049" t="s">
        <v>168</v>
      </c>
      <c r="V2049" s="7">
        <v>45441</v>
      </c>
      <c r="W2049" t="s">
        <v>33</v>
      </c>
      <c r="X2049" s="17" t="s">
        <v>34</v>
      </c>
      <c r="Z2049" t="s">
        <v>3329</v>
      </c>
      <c r="AA2049">
        <v>401</v>
      </c>
      <c r="AB2049">
        <v>46</v>
      </c>
    </row>
    <row r="2050" spans="1:28" x14ac:dyDescent="0.25">
      <c r="A2050" t="s">
        <v>4337</v>
      </c>
      <c r="B2050" t="s">
        <v>4338</v>
      </c>
      <c r="C2050" s="17">
        <v>44435</v>
      </c>
      <c r="D2050" s="7">
        <v>295000</v>
      </c>
      <c r="E2050" t="s">
        <v>29</v>
      </c>
      <c r="F2050" t="s">
        <v>30</v>
      </c>
      <c r="G2050" s="7">
        <v>295000</v>
      </c>
      <c r="H2050" s="7">
        <v>111180</v>
      </c>
      <c r="I2050" s="12">
        <f>H2050/G2050*100</f>
        <v>37.688135593220338</v>
      </c>
      <c r="J2050" s="12">
        <f t="shared" si="31"/>
        <v>11.989278078379378</v>
      </c>
      <c r="K2050" s="7">
        <v>222358</v>
      </c>
      <c r="L2050" s="7">
        <v>36563</v>
      </c>
      <c r="M2050" s="7">
        <f>G2050-L2050</f>
        <v>258437</v>
      </c>
      <c r="N2050" s="7">
        <v>148636</v>
      </c>
      <c r="O2050" s="22">
        <f>M2050/N2050</f>
        <v>1.738724131435184</v>
      </c>
      <c r="P2050" s="27">
        <v>2211</v>
      </c>
      <c r="Q2050" s="32">
        <f>M2050/P2050</f>
        <v>116.88692899140661</v>
      </c>
      <c r="R2050" s="37" t="s">
        <v>4339</v>
      </c>
      <c r="S2050" s="42">
        <f>ABS(O2306-O2050)*100</f>
        <v>36.036734138880952</v>
      </c>
      <c r="T2050" t="s">
        <v>496</v>
      </c>
      <c r="V2050" s="7">
        <v>30710</v>
      </c>
      <c r="W2050" t="s">
        <v>33</v>
      </c>
      <c r="X2050" s="17" t="s">
        <v>34</v>
      </c>
      <c r="Z2050" t="s">
        <v>4340</v>
      </c>
      <c r="AA2050">
        <v>401</v>
      </c>
      <c r="AB2050">
        <v>43</v>
      </c>
    </row>
    <row r="2051" spans="1:28" x14ac:dyDescent="0.25">
      <c r="A2051" t="s">
        <v>4341</v>
      </c>
      <c r="B2051" t="s">
        <v>4342</v>
      </c>
      <c r="C2051" s="17">
        <v>44734</v>
      </c>
      <c r="D2051" s="7">
        <v>295000</v>
      </c>
      <c r="E2051" t="s">
        <v>29</v>
      </c>
      <c r="F2051" t="s">
        <v>30</v>
      </c>
      <c r="G2051" s="7">
        <v>295000</v>
      </c>
      <c r="H2051" s="7">
        <v>83970</v>
      </c>
      <c r="I2051" s="12">
        <f>H2051/G2051*100</f>
        <v>28.464406779661015</v>
      </c>
      <c r="J2051" s="12">
        <f t="shared" ref="J2051:J2114" si="32">+ABS(I2051-$I$2311)</f>
        <v>21.213006891938701</v>
      </c>
      <c r="K2051" s="7">
        <v>167932</v>
      </c>
      <c r="L2051" s="7">
        <v>30553</v>
      </c>
      <c r="M2051" s="7">
        <f>G2051-L2051</f>
        <v>264447</v>
      </c>
      <c r="N2051" s="7">
        <v>109903.203125</v>
      </c>
      <c r="O2051" s="22">
        <f>M2051/N2051</f>
        <v>2.4061810072926391</v>
      </c>
      <c r="P2051" s="27">
        <v>1720</v>
      </c>
      <c r="Q2051" s="32">
        <f>M2051/P2051</f>
        <v>153.74825581395348</v>
      </c>
      <c r="R2051" s="37" t="s">
        <v>4339</v>
      </c>
      <c r="S2051" s="42">
        <f>ABS(O2306-O2051)*100</f>
        <v>102.78242172462646</v>
      </c>
      <c r="T2051" t="s">
        <v>97</v>
      </c>
      <c r="V2051" s="7">
        <v>25482</v>
      </c>
      <c r="W2051" t="s">
        <v>33</v>
      </c>
      <c r="X2051" s="17" t="s">
        <v>34</v>
      </c>
      <c r="Z2051" t="s">
        <v>4340</v>
      </c>
      <c r="AA2051">
        <v>401</v>
      </c>
      <c r="AB2051">
        <v>45</v>
      </c>
    </row>
    <row r="2052" spans="1:28" x14ac:dyDescent="0.25">
      <c r="A2052" t="s">
        <v>4343</v>
      </c>
      <c r="B2052" t="s">
        <v>4344</v>
      </c>
      <c r="C2052" s="17">
        <v>44481</v>
      </c>
      <c r="D2052" s="7">
        <v>145000</v>
      </c>
      <c r="E2052" t="s">
        <v>29</v>
      </c>
      <c r="F2052" t="s">
        <v>30</v>
      </c>
      <c r="G2052" s="7">
        <v>145000</v>
      </c>
      <c r="H2052" s="7">
        <v>76490</v>
      </c>
      <c r="I2052" s="12">
        <f>H2052/G2052*100</f>
        <v>52.751724137931035</v>
      </c>
      <c r="J2052" s="12">
        <f t="shared" si="32"/>
        <v>3.074310466331319</v>
      </c>
      <c r="K2052" s="7">
        <v>152979</v>
      </c>
      <c r="L2052" s="7">
        <v>45957</v>
      </c>
      <c r="M2052" s="7">
        <f>G2052-L2052</f>
        <v>99043</v>
      </c>
      <c r="N2052" s="7">
        <v>64471.0859375</v>
      </c>
      <c r="O2052" s="22">
        <f>M2052/N2052</f>
        <v>1.536239052899077</v>
      </c>
      <c r="P2052" s="27">
        <v>943</v>
      </c>
      <c r="Q2052" s="32">
        <f>M2052/P2052</f>
        <v>105.02969247083776</v>
      </c>
      <c r="R2052" s="37" t="s">
        <v>4345</v>
      </c>
      <c r="S2052" s="42">
        <f>ABS(O2306-O2052)*100</f>
        <v>15.788226285270257</v>
      </c>
      <c r="T2052" t="s">
        <v>168</v>
      </c>
      <c r="V2052" s="7">
        <v>37125</v>
      </c>
      <c r="W2052" t="s">
        <v>33</v>
      </c>
      <c r="X2052" s="17" t="s">
        <v>34</v>
      </c>
      <c r="Z2052" t="s">
        <v>3329</v>
      </c>
      <c r="AA2052">
        <v>401</v>
      </c>
      <c r="AB2052">
        <v>45</v>
      </c>
    </row>
    <row r="2053" spans="1:28" x14ac:dyDescent="0.25">
      <c r="A2053" t="s">
        <v>4346</v>
      </c>
      <c r="B2053" t="s">
        <v>4347</v>
      </c>
      <c r="C2053" s="17">
        <v>44329</v>
      </c>
      <c r="D2053" s="7">
        <v>270000</v>
      </c>
      <c r="E2053" t="s">
        <v>29</v>
      </c>
      <c r="F2053" t="s">
        <v>30</v>
      </c>
      <c r="G2053" s="7">
        <v>270000</v>
      </c>
      <c r="H2053" s="7">
        <v>135290</v>
      </c>
      <c r="I2053" s="12">
        <f>H2053/G2053*100</f>
        <v>50.107407407407415</v>
      </c>
      <c r="J2053" s="12">
        <f t="shared" si="32"/>
        <v>0.42999373580769884</v>
      </c>
      <c r="K2053" s="7">
        <v>270581</v>
      </c>
      <c r="L2053" s="7">
        <v>39511</v>
      </c>
      <c r="M2053" s="7">
        <f>G2053-L2053</f>
        <v>230489</v>
      </c>
      <c r="N2053" s="7">
        <v>100465.21875</v>
      </c>
      <c r="O2053" s="22">
        <f>M2053/N2053</f>
        <v>2.294216872941413</v>
      </c>
      <c r="P2053" s="27">
        <v>1716</v>
      </c>
      <c r="Q2053" s="32">
        <f>M2053/P2053</f>
        <v>134.31759906759908</v>
      </c>
      <c r="R2053" s="37" t="s">
        <v>4348</v>
      </c>
      <c r="S2053" s="42">
        <f>ABS(O2306-O2053)*100</f>
        <v>91.586008289503852</v>
      </c>
      <c r="T2053" t="s">
        <v>168</v>
      </c>
      <c r="V2053" s="7">
        <v>37125</v>
      </c>
      <c r="W2053" t="s">
        <v>33</v>
      </c>
      <c r="X2053" s="17" t="s">
        <v>34</v>
      </c>
      <c r="Z2053" t="s">
        <v>3329</v>
      </c>
      <c r="AA2053">
        <v>401</v>
      </c>
      <c r="AB2053">
        <v>45</v>
      </c>
    </row>
    <row r="2054" spans="1:28" x14ac:dyDescent="0.25">
      <c r="A2054" t="s">
        <v>4349</v>
      </c>
      <c r="B2054" t="s">
        <v>4350</v>
      </c>
      <c r="C2054" s="17">
        <v>44358</v>
      </c>
      <c r="D2054" s="7">
        <v>163000</v>
      </c>
      <c r="E2054" t="s">
        <v>29</v>
      </c>
      <c r="F2054" t="s">
        <v>30</v>
      </c>
      <c r="G2054" s="7">
        <v>163000</v>
      </c>
      <c r="H2054" s="7">
        <v>83460</v>
      </c>
      <c r="I2054" s="12">
        <f>H2054/G2054*100</f>
        <v>51.20245398773006</v>
      </c>
      <c r="J2054" s="12">
        <f t="shared" si="32"/>
        <v>1.5250403161303439</v>
      </c>
      <c r="K2054" s="7">
        <v>166917</v>
      </c>
      <c r="L2054" s="7">
        <v>27069</v>
      </c>
      <c r="M2054" s="7">
        <f>G2054-L2054</f>
        <v>135931</v>
      </c>
      <c r="N2054" s="7">
        <v>129488.890625</v>
      </c>
      <c r="O2054" s="22">
        <f>M2054/N2054</f>
        <v>1.0497502862516319</v>
      </c>
      <c r="P2054" s="27">
        <v>1266</v>
      </c>
      <c r="Q2054" s="32">
        <f>M2054/P2054</f>
        <v>107.37045813586099</v>
      </c>
      <c r="R2054" s="37" t="s">
        <v>4351</v>
      </c>
      <c r="S2054" s="42">
        <f>ABS(O2306-O2054)*100</f>
        <v>32.860650379474251</v>
      </c>
      <c r="T2054" t="s">
        <v>32</v>
      </c>
      <c r="V2054" s="7">
        <v>25000</v>
      </c>
      <c r="W2054" t="s">
        <v>33</v>
      </c>
      <c r="X2054" s="17" t="s">
        <v>34</v>
      </c>
      <c r="Z2054" t="s">
        <v>99</v>
      </c>
      <c r="AA2054">
        <v>407</v>
      </c>
      <c r="AB2054">
        <v>62</v>
      </c>
    </row>
    <row r="2055" spans="1:28" x14ac:dyDescent="0.25">
      <c r="A2055" t="s">
        <v>4352</v>
      </c>
      <c r="B2055" t="s">
        <v>4353</v>
      </c>
      <c r="C2055" s="17">
        <v>44314</v>
      </c>
      <c r="D2055" s="7">
        <v>342500</v>
      </c>
      <c r="E2055" t="s">
        <v>29</v>
      </c>
      <c r="F2055" t="s">
        <v>30</v>
      </c>
      <c r="G2055" s="7">
        <v>342500</v>
      </c>
      <c r="H2055" s="7">
        <v>181670</v>
      </c>
      <c r="I2055" s="12">
        <f>H2055/G2055*100</f>
        <v>53.042335766423356</v>
      </c>
      <c r="J2055" s="12">
        <f t="shared" si="32"/>
        <v>3.3649220948236405</v>
      </c>
      <c r="K2055" s="7">
        <v>363342</v>
      </c>
      <c r="L2055" s="7">
        <v>41131</v>
      </c>
      <c r="M2055" s="7">
        <f>G2055-L2055</f>
        <v>301369</v>
      </c>
      <c r="N2055" s="7">
        <v>255723.015625</v>
      </c>
      <c r="O2055" s="22">
        <f>M2055/N2055</f>
        <v>1.1784977557199492</v>
      </c>
      <c r="P2055" s="27">
        <v>2263</v>
      </c>
      <c r="Q2055" s="32">
        <f>M2055/P2055</f>
        <v>133.17233760494918</v>
      </c>
      <c r="R2055" s="37" t="s">
        <v>4354</v>
      </c>
      <c r="S2055" s="42">
        <f>ABS(O2306-O2055)*100</f>
        <v>19.985903432642527</v>
      </c>
      <c r="T2055" t="s">
        <v>32</v>
      </c>
      <c r="V2055" s="7">
        <v>37125</v>
      </c>
      <c r="W2055" t="s">
        <v>33</v>
      </c>
      <c r="X2055" s="17" t="s">
        <v>34</v>
      </c>
      <c r="Z2055" t="s">
        <v>3329</v>
      </c>
      <c r="AA2055">
        <v>401</v>
      </c>
      <c r="AB2055">
        <v>71</v>
      </c>
    </row>
    <row r="2056" spans="1:28" x14ac:dyDescent="0.25">
      <c r="A2056" t="s">
        <v>4355</v>
      </c>
      <c r="B2056" t="s">
        <v>4356</v>
      </c>
      <c r="C2056" s="17">
        <v>44684</v>
      </c>
      <c r="D2056" s="7">
        <v>236000</v>
      </c>
      <c r="E2056" t="s">
        <v>29</v>
      </c>
      <c r="F2056" t="s">
        <v>30</v>
      </c>
      <c r="G2056" s="7">
        <v>236000</v>
      </c>
      <c r="H2056" s="7">
        <v>105290</v>
      </c>
      <c r="I2056" s="12">
        <f>H2056/G2056*100</f>
        <v>44.614406779661017</v>
      </c>
      <c r="J2056" s="12">
        <f t="shared" si="32"/>
        <v>5.0630068919386986</v>
      </c>
      <c r="K2056" s="7">
        <v>210579</v>
      </c>
      <c r="L2056" s="7">
        <v>35367</v>
      </c>
      <c r="M2056" s="7">
        <f>G2056-L2056</f>
        <v>200633</v>
      </c>
      <c r="N2056" s="7">
        <v>147236.96875</v>
      </c>
      <c r="O2056" s="22">
        <f>M2056/N2056</f>
        <v>1.3626536983429984</v>
      </c>
      <c r="P2056" s="27">
        <v>1368</v>
      </c>
      <c r="Q2056" s="32">
        <f>M2056/P2056</f>
        <v>146.66154970760235</v>
      </c>
      <c r="R2056" s="37" t="s">
        <v>4357</v>
      </c>
      <c r="S2056" s="42">
        <f>ABS(O2306-O2056)*100</f>
        <v>1.5703091703376026</v>
      </c>
      <c r="T2056" t="s">
        <v>32</v>
      </c>
      <c r="V2056" s="7">
        <v>32500</v>
      </c>
      <c r="W2056" t="s">
        <v>33</v>
      </c>
      <c r="X2056" s="17" t="s">
        <v>34</v>
      </c>
      <c r="Z2056" t="s">
        <v>297</v>
      </c>
      <c r="AA2056">
        <v>407</v>
      </c>
      <c r="AB2056">
        <v>63</v>
      </c>
    </row>
    <row r="2057" spans="1:28" x14ac:dyDescent="0.25">
      <c r="A2057" t="s">
        <v>4358</v>
      </c>
      <c r="B2057" t="s">
        <v>4359</v>
      </c>
      <c r="C2057" s="17">
        <v>44407</v>
      </c>
      <c r="D2057" s="7">
        <v>335000</v>
      </c>
      <c r="E2057" t="s">
        <v>29</v>
      </c>
      <c r="F2057" t="s">
        <v>30</v>
      </c>
      <c r="G2057" s="7">
        <v>335000</v>
      </c>
      <c r="H2057" s="7">
        <v>173730</v>
      </c>
      <c r="I2057" s="12">
        <f>H2057/G2057*100</f>
        <v>51.859701492537312</v>
      </c>
      <c r="J2057" s="12">
        <f t="shared" si="32"/>
        <v>2.1822878209375958</v>
      </c>
      <c r="K2057" s="7">
        <v>347465</v>
      </c>
      <c r="L2057" s="7">
        <v>39821</v>
      </c>
      <c r="M2057" s="7">
        <f>G2057-L2057</f>
        <v>295179</v>
      </c>
      <c r="N2057" s="7">
        <v>244161.90625</v>
      </c>
      <c r="O2057" s="22">
        <f>M2057/N2057</f>
        <v>1.2089478024379572</v>
      </c>
      <c r="P2057" s="27">
        <v>2074</v>
      </c>
      <c r="Q2057" s="32">
        <f>M2057/P2057</f>
        <v>142.3235294117647</v>
      </c>
      <c r="R2057" s="37" t="s">
        <v>4354</v>
      </c>
      <c r="S2057" s="42">
        <f>ABS(O2306-O2057)*100</f>
        <v>16.940898760841726</v>
      </c>
      <c r="T2057" t="s">
        <v>81</v>
      </c>
      <c r="V2057" s="7">
        <v>37125</v>
      </c>
      <c r="W2057" t="s">
        <v>33</v>
      </c>
      <c r="X2057" s="17" t="s">
        <v>34</v>
      </c>
      <c r="Z2057" t="s">
        <v>3329</v>
      </c>
      <c r="AA2057">
        <v>401</v>
      </c>
      <c r="AB2057">
        <v>68</v>
      </c>
    </row>
    <row r="2058" spans="1:28" x14ac:dyDescent="0.25">
      <c r="A2058" t="s">
        <v>4360</v>
      </c>
      <c r="B2058" t="s">
        <v>4361</v>
      </c>
      <c r="C2058" s="17">
        <v>44699</v>
      </c>
      <c r="D2058" s="7">
        <v>264000</v>
      </c>
      <c r="E2058" t="s">
        <v>29</v>
      </c>
      <c r="F2058" t="s">
        <v>30</v>
      </c>
      <c r="G2058" s="7">
        <v>264000</v>
      </c>
      <c r="H2058" s="7">
        <v>137180</v>
      </c>
      <c r="I2058" s="12">
        <f>H2058/G2058*100</f>
        <v>51.962121212121218</v>
      </c>
      <c r="J2058" s="12">
        <f t="shared" si="32"/>
        <v>2.2847075405215023</v>
      </c>
      <c r="K2058" s="7">
        <v>274361</v>
      </c>
      <c r="L2058" s="7">
        <v>35196</v>
      </c>
      <c r="M2058" s="7">
        <f>G2058-L2058</f>
        <v>228804</v>
      </c>
      <c r="N2058" s="7">
        <v>200978.984375</v>
      </c>
      <c r="O2058" s="22">
        <f>M2058/N2058</f>
        <v>1.1384473889721833</v>
      </c>
      <c r="P2058" s="27">
        <v>1576</v>
      </c>
      <c r="Q2058" s="32">
        <f>M2058/P2058</f>
        <v>145.18020304568529</v>
      </c>
      <c r="R2058" s="37" t="s">
        <v>4357</v>
      </c>
      <c r="S2058" s="42">
        <f>ABS(O2306-O2058)*100</f>
        <v>23.990940107419114</v>
      </c>
      <c r="T2058" t="s">
        <v>74</v>
      </c>
      <c r="V2058" s="7">
        <v>32500</v>
      </c>
      <c r="W2058" t="s">
        <v>33</v>
      </c>
      <c r="X2058" s="17" t="s">
        <v>34</v>
      </c>
      <c r="Z2058" t="s">
        <v>297</v>
      </c>
      <c r="AA2058">
        <v>407</v>
      </c>
      <c r="AB2058">
        <v>69</v>
      </c>
    </row>
    <row r="2059" spans="1:28" x14ac:dyDescent="0.25">
      <c r="A2059" t="s">
        <v>4362</v>
      </c>
      <c r="B2059" t="s">
        <v>4363</v>
      </c>
      <c r="C2059" s="17">
        <v>44636</v>
      </c>
      <c r="D2059" s="7">
        <v>135000</v>
      </c>
      <c r="E2059" t="s">
        <v>29</v>
      </c>
      <c r="F2059" t="s">
        <v>30</v>
      </c>
      <c r="G2059" s="7">
        <v>135000</v>
      </c>
      <c r="H2059" s="7">
        <v>90060</v>
      </c>
      <c r="I2059" s="12">
        <f>H2059/G2059*100</f>
        <v>66.711111111111109</v>
      </c>
      <c r="J2059" s="12">
        <f t="shared" si="32"/>
        <v>17.033697439511393</v>
      </c>
      <c r="K2059" s="7">
        <v>180119</v>
      </c>
      <c r="L2059" s="7">
        <v>38005</v>
      </c>
      <c r="M2059" s="7">
        <f>G2059-L2059</f>
        <v>96995</v>
      </c>
      <c r="N2059" s="7">
        <v>98690.28125</v>
      </c>
      <c r="O2059" s="22">
        <f>M2059/N2059</f>
        <v>0.98282220672058329</v>
      </c>
      <c r="P2059" s="27">
        <v>1499</v>
      </c>
      <c r="Q2059" s="32">
        <f>M2059/P2059</f>
        <v>64.706470980653762</v>
      </c>
      <c r="R2059" s="37" t="s">
        <v>4364</v>
      </c>
      <c r="S2059" s="42">
        <f>ABS(O2306-O2059)*100</f>
        <v>39.553458332579119</v>
      </c>
      <c r="T2059" t="s">
        <v>168</v>
      </c>
      <c r="V2059" s="7">
        <v>37125</v>
      </c>
      <c r="W2059" t="s">
        <v>33</v>
      </c>
      <c r="X2059" s="17" t="s">
        <v>34</v>
      </c>
      <c r="Z2059" t="s">
        <v>3329</v>
      </c>
      <c r="AA2059">
        <v>401</v>
      </c>
      <c r="AB2059">
        <v>45</v>
      </c>
    </row>
    <row r="2060" spans="1:28" x14ac:dyDescent="0.25">
      <c r="A2060" t="s">
        <v>4365</v>
      </c>
      <c r="B2060" t="s">
        <v>4366</v>
      </c>
      <c r="C2060" s="17">
        <v>44424</v>
      </c>
      <c r="D2060" s="7">
        <v>250000</v>
      </c>
      <c r="E2060" t="s">
        <v>29</v>
      </c>
      <c r="F2060" t="s">
        <v>30</v>
      </c>
      <c r="G2060" s="7">
        <v>250000</v>
      </c>
      <c r="H2060" s="7">
        <v>92630</v>
      </c>
      <c r="I2060" s="12">
        <f>H2060/G2060*100</f>
        <v>37.052</v>
      </c>
      <c r="J2060" s="12">
        <f t="shared" si="32"/>
        <v>12.625413671599716</v>
      </c>
      <c r="K2060" s="7">
        <v>185253</v>
      </c>
      <c r="L2060" s="7">
        <v>39801</v>
      </c>
      <c r="M2060" s="7">
        <f>G2060-L2060</f>
        <v>210199</v>
      </c>
      <c r="N2060" s="7">
        <v>101008.3359375</v>
      </c>
      <c r="O2060" s="22">
        <f>M2060/N2060</f>
        <v>2.0810064639621713</v>
      </c>
      <c r="P2060" s="27">
        <v>1248</v>
      </c>
      <c r="Q2060" s="32">
        <f>M2060/P2060</f>
        <v>168.42868589743588</v>
      </c>
      <c r="R2060" s="37" t="s">
        <v>4364</v>
      </c>
      <c r="S2060" s="42">
        <f>ABS(O2306-O2060)*100</f>
        <v>70.264967391579674</v>
      </c>
      <c r="T2060" t="s">
        <v>74</v>
      </c>
      <c r="V2060" s="7">
        <v>37125</v>
      </c>
      <c r="W2060" t="s">
        <v>33</v>
      </c>
      <c r="X2060" s="17" t="s">
        <v>34</v>
      </c>
      <c r="Z2060" t="s">
        <v>3329</v>
      </c>
      <c r="AA2060">
        <v>401</v>
      </c>
      <c r="AB2060">
        <v>53</v>
      </c>
    </row>
    <row r="2061" spans="1:28" x14ac:dyDescent="0.25">
      <c r="A2061" t="s">
        <v>4367</v>
      </c>
      <c r="B2061" t="s">
        <v>4368</v>
      </c>
      <c r="C2061" s="17">
        <v>44648</v>
      </c>
      <c r="D2061" s="7">
        <v>290000</v>
      </c>
      <c r="E2061" t="s">
        <v>29</v>
      </c>
      <c r="F2061" t="s">
        <v>30</v>
      </c>
      <c r="G2061" s="7">
        <v>290000</v>
      </c>
      <c r="H2061" s="7">
        <v>153000</v>
      </c>
      <c r="I2061" s="12">
        <f>H2061/G2061*100</f>
        <v>52.758620689655174</v>
      </c>
      <c r="J2061" s="12">
        <f t="shared" si="32"/>
        <v>3.0812070180554585</v>
      </c>
      <c r="K2061" s="7">
        <v>306008</v>
      </c>
      <c r="L2061" s="7">
        <v>41391</v>
      </c>
      <c r="M2061" s="7">
        <f>G2061-L2061</f>
        <v>248609</v>
      </c>
      <c r="N2061" s="7">
        <v>183761.8125</v>
      </c>
      <c r="O2061" s="22">
        <f>M2061/N2061</f>
        <v>1.3528871783412564</v>
      </c>
      <c r="P2061" s="27">
        <v>1912</v>
      </c>
      <c r="Q2061" s="32">
        <f>M2061/P2061</f>
        <v>130.02562761506277</v>
      </c>
      <c r="R2061" s="37" t="s">
        <v>4364</v>
      </c>
      <c r="S2061" s="42">
        <f>ABS(O2306-O2061)*100</f>
        <v>2.5469611705118078</v>
      </c>
      <c r="T2061" t="s">
        <v>74</v>
      </c>
      <c r="V2061" s="7">
        <v>37125</v>
      </c>
      <c r="W2061" t="s">
        <v>33</v>
      </c>
      <c r="X2061" s="17" t="s">
        <v>34</v>
      </c>
      <c r="Z2061" t="s">
        <v>3329</v>
      </c>
      <c r="AA2061">
        <v>401</v>
      </c>
      <c r="AB2061">
        <v>62</v>
      </c>
    </row>
    <row r="2062" spans="1:28" x14ac:dyDescent="0.25">
      <c r="A2062" t="s">
        <v>4369</v>
      </c>
      <c r="B2062" t="s">
        <v>4370</v>
      </c>
      <c r="C2062" s="17">
        <v>44454</v>
      </c>
      <c r="D2062" s="7">
        <v>390000</v>
      </c>
      <c r="E2062" t="s">
        <v>29</v>
      </c>
      <c r="F2062" t="s">
        <v>30</v>
      </c>
      <c r="G2062" s="7">
        <v>390000</v>
      </c>
      <c r="H2062" s="7">
        <v>194440</v>
      </c>
      <c r="I2062" s="12">
        <f>H2062/G2062*100</f>
        <v>49.856410256410257</v>
      </c>
      <c r="J2062" s="12">
        <f t="shared" si="32"/>
        <v>0.17899658481054104</v>
      </c>
      <c r="K2062" s="7">
        <v>388878</v>
      </c>
      <c r="L2062" s="7">
        <v>46098</v>
      </c>
      <c r="M2062" s="7">
        <f>G2062-L2062</f>
        <v>343902</v>
      </c>
      <c r="N2062" s="7">
        <v>202828.40625</v>
      </c>
      <c r="O2062" s="22">
        <f>M2062/N2062</f>
        <v>1.69553173718733</v>
      </c>
      <c r="P2062" s="27">
        <v>1933</v>
      </c>
      <c r="Q2062" s="32">
        <f>M2062/P2062</f>
        <v>177.91101914123124</v>
      </c>
      <c r="R2062" s="37" t="s">
        <v>4371</v>
      </c>
      <c r="S2062" s="42">
        <f>ABS(O2306-O2062)*100</f>
        <v>31.717494714095551</v>
      </c>
      <c r="T2062" t="s">
        <v>74</v>
      </c>
      <c r="V2062" s="7">
        <v>37125</v>
      </c>
      <c r="W2062" t="s">
        <v>33</v>
      </c>
      <c r="X2062" s="17" t="s">
        <v>34</v>
      </c>
      <c r="Z2062" t="s">
        <v>3329</v>
      </c>
      <c r="AA2062">
        <v>401</v>
      </c>
      <c r="AB2062">
        <v>57</v>
      </c>
    </row>
    <row r="2063" spans="1:28" x14ac:dyDescent="0.25">
      <c r="A2063" t="s">
        <v>4372</v>
      </c>
      <c r="B2063" t="s">
        <v>4373</v>
      </c>
      <c r="C2063" s="17">
        <v>44424</v>
      </c>
      <c r="D2063" s="7">
        <v>110000</v>
      </c>
      <c r="E2063" t="s">
        <v>29</v>
      </c>
      <c r="F2063" t="s">
        <v>30</v>
      </c>
      <c r="G2063" s="7">
        <v>110000</v>
      </c>
      <c r="H2063" s="7">
        <v>90640</v>
      </c>
      <c r="I2063" s="12">
        <f>H2063/G2063*100</f>
        <v>82.399999999999991</v>
      </c>
      <c r="J2063" s="12">
        <f t="shared" si="32"/>
        <v>32.722586328400276</v>
      </c>
      <c r="K2063" s="7">
        <v>181279</v>
      </c>
      <c r="L2063" s="7">
        <v>38612</v>
      </c>
      <c r="M2063" s="7">
        <f>G2063-L2063</f>
        <v>71388</v>
      </c>
      <c r="N2063" s="7">
        <v>84418.34375</v>
      </c>
      <c r="O2063" s="22">
        <f>M2063/N2063</f>
        <v>0.84564558872904916</v>
      </c>
      <c r="P2063" s="27">
        <v>1444</v>
      </c>
      <c r="Q2063" s="32">
        <f>M2063/P2063</f>
        <v>49.437673130193907</v>
      </c>
      <c r="R2063" s="37" t="s">
        <v>4371</v>
      </c>
      <c r="S2063" s="42">
        <f>ABS(O2306-O2063)*100</f>
        <v>53.27112013173253</v>
      </c>
      <c r="T2063" t="s">
        <v>168</v>
      </c>
      <c r="V2063" s="7">
        <v>37125</v>
      </c>
      <c r="W2063" t="s">
        <v>33</v>
      </c>
      <c r="X2063" s="17" t="s">
        <v>34</v>
      </c>
      <c r="Z2063" t="s">
        <v>3329</v>
      </c>
      <c r="AA2063">
        <v>401</v>
      </c>
      <c r="AB2063">
        <v>45</v>
      </c>
    </row>
    <row r="2064" spans="1:28" x14ac:dyDescent="0.25">
      <c r="A2064" t="s">
        <v>4374</v>
      </c>
      <c r="B2064" t="s">
        <v>4375</v>
      </c>
      <c r="C2064" s="17">
        <v>44790</v>
      </c>
      <c r="D2064" s="7">
        <v>119000</v>
      </c>
      <c r="E2064" t="s">
        <v>29</v>
      </c>
      <c r="F2064" t="s">
        <v>30</v>
      </c>
      <c r="G2064" s="7">
        <v>119000</v>
      </c>
      <c r="H2064" s="7">
        <v>100250</v>
      </c>
      <c r="I2064" s="12">
        <f>H2064/G2064*100</f>
        <v>84.243697478991592</v>
      </c>
      <c r="J2064" s="12">
        <f t="shared" si="32"/>
        <v>34.566283807391876</v>
      </c>
      <c r="K2064" s="7">
        <v>200497</v>
      </c>
      <c r="L2064" s="7">
        <v>42029</v>
      </c>
      <c r="M2064" s="7">
        <f>G2064-L2064</f>
        <v>76971</v>
      </c>
      <c r="N2064" s="7">
        <v>93768.046875</v>
      </c>
      <c r="O2064" s="22">
        <f>M2064/N2064</f>
        <v>0.82086598329821514</v>
      </c>
      <c r="P2064" s="27">
        <v>1000</v>
      </c>
      <c r="Q2064" s="32">
        <f>M2064/P2064</f>
        <v>76.971000000000004</v>
      </c>
      <c r="R2064" s="37" t="s">
        <v>4371</v>
      </c>
      <c r="S2064" s="42">
        <f>ABS(O2306-O2064)*100</f>
        <v>55.749080674815929</v>
      </c>
      <c r="T2064" t="s">
        <v>74</v>
      </c>
      <c r="V2064" s="7">
        <v>37125</v>
      </c>
      <c r="W2064" t="s">
        <v>33</v>
      </c>
      <c r="X2064" s="17" t="s">
        <v>34</v>
      </c>
      <c r="Z2064" t="s">
        <v>3329</v>
      </c>
      <c r="AA2064">
        <v>401</v>
      </c>
      <c r="AB2064">
        <v>52</v>
      </c>
    </row>
    <row r="2065" spans="1:28" x14ac:dyDescent="0.25">
      <c r="A2065" t="s">
        <v>4374</v>
      </c>
      <c r="B2065" t="s">
        <v>4375</v>
      </c>
      <c r="C2065" s="17">
        <v>44868</v>
      </c>
      <c r="D2065" s="7">
        <v>240000</v>
      </c>
      <c r="E2065" t="s">
        <v>29</v>
      </c>
      <c r="F2065" t="s">
        <v>30</v>
      </c>
      <c r="G2065" s="7">
        <v>240000</v>
      </c>
      <c r="H2065" s="7">
        <v>100250</v>
      </c>
      <c r="I2065" s="12">
        <f>H2065/G2065*100</f>
        <v>41.770833333333336</v>
      </c>
      <c r="J2065" s="12">
        <f t="shared" si="32"/>
        <v>7.9065803382663802</v>
      </c>
      <c r="K2065" s="7">
        <v>200497</v>
      </c>
      <c r="L2065" s="7">
        <v>42029</v>
      </c>
      <c r="M2065" s="7">
        <f>G2065-L2065</f>
        <v>197971</v>
      </c>
      <c r="N2065" s="7">
        <v>93768.046875</v>
      </c>
      <c r="O2065" s="22">
        <f>M2065/N2065</f>
        <v>2.1112842444496103</v>
      </c>
      <c r="P2065" s="27">
        <v>1000</v>
      </c>
      <c r="Q2065" s="32">
        <f>M2065/P2065</f>
        <v>197.971</v>
      </c>
      <c r="R2065" s="37" t="s">
        <v>4371</v>
      </c>
      <c r="S2065" s="42">
        <f>ABS(O2306-O2065)*100</f>
        <v>73.292745440323586</v>
      </c>
      <c r="T2065" t="s">
        <v>74</v>
      </c>
      <c r="V2065" s="7">
        <v>37125</v>
      </c>
      <c r="W2065" t="s">
        <v>33</v>
      </c>
      <c r="X2065" s="17" t="s">
        <v>34</v>
      </c>
      <c r="Z2065" t="s">
        <v>3329</v>
      </c>
      <c r="AA2065">
        <v>401</v>
      </c>
      <c r="AB2065">
        <v>52</v>
      </c>
    </row>
    <row r="2066" spans="1:28" x14ac:dyDescent="0.25">
      <c r="A2066" t="s">
        <v>4376</v>
      </c>
      <c r="B2066" t="s">
        <v>4377</v>
      </c>
      <c r="C2066" s="17">
        <v>44806</v>
      </c>
      <c r="D2066" s="7">
        <v>203000</v>
      </c>
      <c r="E2066" t="s">
        <v>29</v>
      </c>
      <c r="F2066" t="s">
        <v>30</v>
      </c>
      <c r="G2066" s="7">
        <v>203000</v>
      </c>
      <c r="H2066" s="7">
        <v>86540</v>
      </c>
      <c r="I2066" s="12">
        <f>H2066/G2066*100</f>
        <v>42.630541871921181</v>
      </c>
      <c r="J2066" s="12">
        <f t="shared" si="32"/>
        <v>7.0468717996785344</v>
      </c>
      <c r="K2066" s="7">
        <v>173077</v>
      </c>
      <c r="L2066" s="7">
        <v>38085</v>
      </c>
      <c r="M2066" s="7">
        <f>G2066-L2066</f>
        <v>164915</v>
      </c>
      <c r="N2066" s="7">
        <v>79876.921875</v>
      </c>
      <c r="O2066" s="22">
        <f>M2066/N2066</f>
        <v>2.0646138600342754</v>
      </c>
      <c r="P2066" s="27">
        <v>1388</v>
      </c>
      <c r="Q2066" s="32">
        <f>M2066/P2066</f>
        <v>118.81484149855908</v>
      </c>
      <c r="R2066" s="37" t="s">
        <v>4371</v>
      </c>
      <c r="S2066" s="42">
        <f>ABS(O2306-O2066)*100</f>
        <v>68.625706998790093</v>
      </c>
      <c r="T2066" t="s">
        <v>168</v>
      </c>
      <c r="V2066" s="7">
        <v>37125</v>
      </c>
      <c r="W2066" t="s">
        <v>33</v>
      </c>
      <c r="X2066" s="17" t="s">
        <v>34</v>
      </c>
      <c r="Z2066" t="s">
        <v>3329</v>
      </c>
      <c r="AA2066">
        <v>401</v>
      </c>
      <c r="AB2066">
        <v>45</v>
      </c>
    </row>
    <row r="2067" spans="1:28" x14ac:dyDescent="0.25">
      <c r="A2067" t="s">
        <v>4378</v>
      </c>
      <c r="B2067" t="s">
        <v>4379</v>
      </c>
      <c r="C2067" s="17">
        <v>44364</v>
      </c>
      <c r="D2067" s="7">
        <v>230000</v>
      </c>
      <c r="E2067" t="s">
        <v>29</v>
      </c>
      <c r="F2067" t="s">
        <v>30</v>
      </c>
      <c r="G2067" s="7">
        <v>230000</v>
      </c>
      <c r="H2067" s="7">
        <v>105330</v>
      </c>
      <c r="I2067" s="12">
        <f>H2067/G2067*100</f>
        <v>45.795652173913041</v>
      </c>
      <c r="J2067" s="12">
        <f t="shared" si="32"/>
        <v>3.881761497686675</v>
      </c>
      <c r="K2067" s="7">
        <v>210650</v>
      </c>
      <c r="L2067" s="7">
        <v>50563</v>
      </c>
      <c r="M2067" s="7">
        <f>G2067-L2067</f>
        <v>179437</v>
      </c>
      <c r="N2067" s="7">
        <v>94726.0390625</v>
      </c>
      <c r="O2067" s="22">
        <f>M2067/N2067</f>
        <v>1.8942732302108392</v>
      </c>
      <c r="P2067" s="27">
        <v>1440</v>
      </c>
      <c r="Q2067" s="32">
        <f>M2067/P2067</f>
        <v>124.60902777777778</v>
      </c>
      <c r="R2067" s="37" t="s">
        <v>4371</v>
      </c>
      <c r="S2067" s="42">
        <f>ABS(O2306-O2067)*100</f>
        <v>51.591644016446466</v>
      </c>
      <c r="T2067" t="s">
        <v>168</v>
      </c>
      <c r="V2067" s="7">
        <v>37125</v>
      </c>
      <c r="W2067" t="s">
        <v>33</v>
      </c>
      <c r="X2067" s="17" t="s">
        <v>34</v>
      </c>
      <c r="Z2067" t="s">
        <v>3329</v>
      </c>
      <c r="AA2067">
        <v>401</v>
      </c>
      <c r="AB2067">
        <v>45</v>
      </c>
    </row>
    <row r="2068" spans="1:28" x14ac:dyDescent="0.25">
      <c r="A2068" t="s">
        <v>4380</v>
      </c>
      <c r="B2068" t="s">
        <v>4381</v>
      </c>
      <c r="C2068" s="17">
        <v>44302</v>
      </c>
      <c r="D2068" s="7">
        <v>217000</v>
      </c>
      <c r="E2068" t="s">
        <v>29</v>
      </c>
      <c r="F2068" t="s">
        <v>30</v>
      </c>
      <c r="G2068" s="7">
        <v>217000</v>
      </c>
      <c r="H2068" s="7">
        <v>101720</v>
      </c>
      <c r="I2068" s="12">
        <f>H2068/G2068*100</f>
        <v>46.875576036866363</v>
      </c>
      <c r="J2068" s="12">
        <f t="shared" si="32"/>
        <v>2.8018376347333529</v>
      </c>
      <c r="K2068" s="7">
        <v>203446</v>
      </c>
      <c r="L2068" s="7">
        <v>44123</v>
      </c>
      <c r="M2068" s="7">
        <f>G2068-L2068</f>
        <v>172877</v>
      </c>
      <c r="N2068" s="7">
        <v>94273.9609375</v>
      </c>
      <c r="O2068" s="22">
        <f>M2068/N2068</f>
        <v>1.8337725314693289</v>
      </c>
      <c r="P2068" s="27">
        <v>1381</v>
      </c>
      <c r="Q2068" s="32">
        <f>M2068/P2068</f>
        <v>125.18247646632875</v>
      </c>
      <c r="R2068" s="37" t="s">
        <v>4371</v>
      </c>
      <c r="S2068" s="42">
        <f>ABS(O2306-O2068)*100</f>
        <v>45.541574142295445</v>
      </c>
      <c r="T2068" t="s">
        <v>652</v>
      </c>
      <c r="V2068" s="7">
        <v>41234</v>
      </c>
      <c r="W2068" t="s">
        <v>33</v>
      </c>
      <c r="X2068" s="17" t="s">
        <v>34</v>
      </c>
      <c r="Z2068" t="s">
        <v>3329</v>
      </c>
      <c r="AA2068">
        <v>401</v>
      </c>
      <c r="AB2068">
        <v>45</v>
      </c>
    </row>
    <row r="2069" spans="1:28" x14ac:dyDescent="0.25">
      <c r="A2069" t="s">
        <v>4382</v>
      </c>
      <c r="B2069" t="s">
        <v>4383</v>
      </c>
      <c r="C2069" s="17">
        <v>44673</v>
      </c>
      <c r="D2069" s="7">
        <v>179000</v>
      </c>
      <c r="E2069" t="s">
        <v>29</v>
      </c>
      <c r="F2069" t="s">
        <v>65</v>
      </c>
      <c r="G2069" s="7">
        <v>179000</v>
      </c>
      <c r="H2069" s="7">
        <v>98430</v>
      </c>
      <c r="I2069" s="12">
        <f>H2069/G2069*100</f>
        <v>54.988826815642454</v>
      </c>
      <c r="J2069" s="12">
        <f t="shared" si="32"/>
        <v>5.3114131440427386</v>
      </c>
      <c r="K2069" s="7">
        <v>178664</v>
      </c>
      <c r="L2069" s="7">
        <v>73059</v>
      </c>
      <c r="M2069" s="7">
        <f>G2069-L2069</f>
        <v>105941</v>
      </c>
      <c r="N2069" s="7">
        <v>73250.890625</v>
      </c>
      <c r="O2069" s="22">
        <f>M2069/N2069</f>
        <v>1.4462759305187629</v>
      </c>
      <c r="P2069" s="27">
        <v>876</v>
      </c>
      <c r="Q2069" s="32">
        <f>M2069/P2069</f>
        <v>120.93721461187215</v>
      </c>
      <c r="R2069" s="37" t="s">
        <v>4371</v>
      </c>
      <c r="S2069" s="42">
        <f>ABS(O2306-O2069)*100</f>
        <v>6.7919140472388451</v>
      </c>
      <c r="T2069" t="s">
        <v>168</v>
      </c>
      <c r="V2069" s="7">
        <v>47099</v>
      </c>
      <c r="W2069" t="s">
        <v>33</v>
      </c>
      <c r="X2069" s="17" t="s">
        <v>34</v>
      </c>
      <c r="Y2069" t="s">
        <v>4384</v>
      </c>
      <c r="Z2069" t="s">
        <v>3329</v>
      </c>
      <c r="AA2069">
        <v>401</v>
      </c>
      <c r="AB2069">
        <v>45</v>
      </c>
    </row>
    <row r="2070" spans="1:28" x14ac:dyDescent="0.25">
      <c r="A2070" t="s">
        <v>4385</v>
      </c>
      <c r="B2070" t="s">
        <v>4386</v>
      </c>
      <c r="C2070" s="17">
        <v>44383</v>
      </c>
      <c r="D2070" s="7">
        <v>215000</v>
      </c>
      <c r="E2070" t="s">
        <v>29</v>
      </c>
      <c r="F2070" t="s">
        <v>30</v>
      </c>
      <c r="G2070" s="7">
        <v>215000</v>
      </c>
      <c r="H2070" s="7">
        <v>106810</v>
      </c>
      <c r="I2070" s="12">
        <f>H2070/G2070*100</f>
        <v>49.67906976744186</v>
      </c>
      <c r="J2070" s="12">
        <f t="shared" si="32"/>
        <v>1.6560958421436567E-3</v>
      </c>
      <c r="K2070" s="7">
        <v>213621</v>
      </c>
      <c r="L2070" s="7">
        <v>43898</v>
      </c>
      <c r="M2070" s="7">
        <f>G2070-L2070</f>
        <v>171102</v>
      </c>
      <c r="N2070" s="7">
        <v>106076.875</v>
      </c>
      <c r="O2070" s="22">
        <f>M2070/N2070</f>
        <v>1.6130000058919534</v>
      </c>
      <c r="P2070" s="27">
        <v>1308</v>
      </c>
      <c r="Q2070" s="32">
        <f>M2070/P2070</f>
        <v>130.8119266055046</v>
      </c>
      <c r="R2070" s="37" t="s">
        <v>4387</v>
      </c>
      <c r="S2070" s="42">
        <f>ABS(O2306-O2070)*100</f>
        <v>23.46432158455789</v>
      </c>
      <c r="T2070" t="s">
        <v>168</v>
      </c>
      <c r="V2070" s="7">
        <v>37125</v>
      </c>
      <c r="W2070" t="s">
        <v>33</v>
      </c>
      <c r="X2070" s="17" t="s">
        <v>34</v>
      </c>
      <c r="Z2070" t="s">
        <v>3329</v>
      </c>
      <c r="AA2070">
        <v>401</v>
      </c>
      <c r="AB2070">
        <v>45</v>
      </c>
    </row>
    <row r="2071" spans="1:28" x14ac:dyDescent="0.25">
      <c r="A2071" t="s">
        <v>4388</v>
      </c>
      <c r="B2071" t="s">
        <v>4389</v>
      </c>
      <c r="C2071" s="17">
        <v>44573</v>
      </c>
      <c r="D2071" s="7">
        <v>190000</v>
      </c>
      <c r="E2071" t="s">
        <v>29</v>
      </c>
      <c r="F2071" t="s">
        <v>30</v>
      </c>
      <c r="G2071" s="7">
        <v>190000</v>
      </c>
      <c r="H2071" s="7">
        <v>92820</v>
      </c>
      <c r="I2071" s="12">
        <f>H2071/G2071*100</f>
        <v>48.852631578947367</v>
      </c>
      <c r="J2071" s="12">
        <f t="shared" si="32"/>
        <v>0.82478209265234881</v>
      </c>
      <c r="K2071" s="7">
        <v>185642</v>
      </c>
      <c r="L2071" s="7">
        <v>37682</v>
      </c>
      <c r="M2071" s="7">
        <f>G2071-L2071</f>
        <v>152318</v>
      </c>
      <c r="N2071" s="7">
        <v>135743.125</v>
      </c>
      <c r="O2071" s="22">
        <f>M2071/N2071</f>
        <v>1.122104710643725</v>
      </c>
      <c r="P2071" s="27">
        <v>1061</v>
      </c>
      <c r="Q2071" s="32">
        <f>M2071/P2071</f>
        <v>143.56079170593779</v>
      </c>
      <c r="R2071" s="37" t="s">
        <v>4390</v>
      </c>
      <c r="S2071" s="42">
        <f>ABS(O2306-O2071)*100</f>
        <v>25.62520794026495</v>
      </c>
      <c r="T2071" t="s">
        <v>74</v>
      </c>
      <c r="V2071" s="7">
        <v>32500</v>
      </c>
      <c r="W2071" t="s">
        <v>33</v>
      </c>
      <c r="X2071" s="17" t="s">
        <v>34</v>
      </c>
      <c r="Z2071" t="s">
        <v>297</v>
      </c>
      <c r="AA2071">
        <v>407</v>
      </c>
      <c r="AB2071">
        <v>63</v>
      </c>
    </row>
    <row r="2072" spans="1:28" x14ac:dyDescent="0.25">
      <c r="A2072" t="s">
        <v>4391</v>
      </c>
      <c r="B2072" t="s">
        <v>4392</v>
      </c>
      <c r="C2072" s="17">
        <v>44595</v>
      </c>
      <c r="D2072" s="7">
        <v>190000</v>
      </c>
      <c r="E2072" t="s">
        <v>29</v>
      </c>
      <c r="F2072" t="s">
        <v>30</v>
      </c>
      <c r="G2072" s="7">
        <v>190000</v>
      </c>
      <c r="H2072" s="7">
        <v>93680</v>
      </c>
      <c r="I2072" s="12">
        <f>H2072/G2072*100</f>
        <v>49.305263157894736</v>
      </c>
      <c r="J2072" s="12">
        <f t="shared" si="32"/>
        <v>0.37215051370498031</v>
      </c>
      <c r="K2072" s="7">
        <v>187366</v>
      </c>
      <c r="L2072" s="7">
        <v>37076</v>
      </c>
      <c r="M2072" s="7">
        <f>G2072-L2072</f>
        <v>152924</v>
      </c>
      <c r="N2072" s="7">
        <v>137880.734375</v>
      </c>
      <c r="O2072" s="22">
        <f>M2072/N2072</f>
        <v>1.1091034631719192</v>
      </c>
      <c r="P2072" s="27">
        <v>1061</v>
      </c>
      <c r="Q2072" s="32">
        <f>M2072/P2072</f>
        <v>144.13195098963243</v>
      </c>
      <c r="R2072" s="37" t="s">
        <v>4390</v>
      </c>
      <c r="S2072" s="42">
        <f>ABS(O2306-O2072)*100</f>
        <v>26.925332687445525</v>
      </c>
      <c r="T2072" t="s">
        <v>74</v>
      </c>
      <c r="V2072" s="7">
        <v>32500</v>
      </c>
      <c r="W2072" t="s">
        <v>33</v>
      </c>
      <c r="X2072" s="17" t="s">
        <v>34</v>
      </c>
      <c r="Z2072" t="s">
        <v>297</v>
      </c>
      <c r="AA2072">
        <v>407</v>
      </c>
      <c r="AB2072">
        <v>63</v>
      </c>
    </row>
    <row r="2073" spans="1:28" x14ac:dyDescent="0.25">
      <c r="A2073" t="s">
        <v>4393</v>
      </c>
      <c r="B2073" t="s">
        <v>4394</v>
      </c>
      <c r="C2073" s="17">
        <v>44733</v>
      </c>
      <c r="D2073" s="7">
        <v>195000</v>
      </c>
      <c r="E2073" t="s">
        <v>29</v>
      </c>
      <c r="F2073" t="s">
        <v>30</v>
      </c>
      <c r="G2073" s="7">
        <v>195000</v>
      </c>
      <c r="H2073" s="7">
        <v>99380</v>
      </c>
      <c r="I2073" s="12">
        <f>H2073/G2073*100</f>
        <v>50.964102564102568</v>
      </c>
      <c r="J2073" s="12">
        <f t="shared" si="32"/>
        <v>1.2866888925028519</v>
      </c>
      <c r="K2073" s="7">
        <v>198751</v>
      </c>
      <c r="L2073" s="7">
        <v>37076</v>
      </c>
      <c r="M2073" s="7">
        <f>G2073-L2073</f>
        <v>157924</v>
      </c>
      <c r="N2073" s="7">
        <v>148325.6875</v>
      </c>
      <c r="O2073" s="22">
        <f>M2073/N2073</f>
        <v>1.0647110602470662</v>
      </c>
      <c r="P2073" s="27">
        <v>1061</v>
      </c>
      <c r="Q2073" s="32">
        <f>M2073/P2073</f>
        <v>148.8444863336475</v>
      </c>
      <c r="R2073" s="37" t="s">
        <v>4390</v>
      </c>
      <c r="S2073" s="42">
        <f>ABS(O2306-O2073)*100</f>
        <v>31.364572979930827</v>
      </c>
      <c r="T2073" t="s">
        <v>74</v>
      </c>
      <c r="V2073" s="7">
        <v>32500</v>
      </c>
      <c r="W2073" t="s">
        <v>33</v>
      </c>
      <c r="X2073" s="17" t="s">
        <v>34</v>
      </c>
      <c r="Z2073" t="s">
        <v>297</v>
      </c>
      <c r="AA2073">
        <v>407</v>
      </c>
      <c r="AB2073">
        <v>67</v>
      </c>
    </row>
    <row r="2074" spans="1:28" x14ac:dyDescent="0.25">
      <c r="A2074" t="s">
        <v>4395</v>
      </c>
      <c r="B2074" t="s">
        <v>4396</v>
      </c>
      <c r="C2074" s="17">
        <v>44841</v>
      </c>
      <c r="D2074" s="7">
        <v>131000</v>
      </c>
      <c r="E2074" t="s">
        <v>29</v>
      </c>
      <c r="F2074" t="s">
        <v>30</v>
      </c>
      <c r="G2074" s="7">
        <v>131000</v>
      </c>
      <c r="H2074" s="7">
        <v>69090</v>
      </c>
      <c r="I2074" s="12">
        <f>H2074/G2074*100</f>
        <v>52.74045801526718</v>
      </c>
      <c r="J2074" s="12">
        <f t="shared" si="32"/>
        <v>3.0630443436674639</v>
      </c>
      <c r="K2074" s="7">
        <v>138185</v>
      </c>
      <c r="L2074" s="7">
        <v>37125</v>
      </c>
      <c r="M2074" s="7">
        <f>G2074-L2074</f>
        <v>93875</v>
      </c>
      <c r="N2074" s="7">
        <v>99078.4296875</v>
      </c>
      <c r="O2074" s="22">
        <f>M2074/N2074</f>
        <v>0.94748171015717586</v>
      </c>
      <c r="P2074" s="27">
        <v>1008</v>
      </c>
      <c r="Q2074" s="32">
        <f>M2074/P2074</f>
        <v>93.129960317460316</v>
      </c>
      <c r="R2074" s="37" t="s">
        <v>4397</v>
      </c>
      <c r="S2074" s="42">
        <f>ABS(O2306-O2074)*100</f>
        <v>43.08750798891986</v>
      </c>
      <c r="T2074" t="s">
        <v>3570</v>
      </c>
      <c r="V2074" s="7">
        <v>37125</v>
      </c>
      <c r="W2074" t="s">
        <v>33</v>
      </c>
      <c r="X2074" s="17" t="s">
        <v>34</v>
      </c>
      <c r="Z2074" t="s">
        <v>3329</v>
      </c>
      <c r="AA2074">
        <v>401</v>
      </c>
      <c r="AB2074">
        <v>69</v>
      </c>
    </row>
    <row r="2075" spans="1:28" x14ac:dyDescent="0.25">
      <c r="A2075" t="s">
        <v>4398</v>
      </c>
      <c r="B2075" t="s">
        <v>4399</v>
      </c>
      <c r="C2075" s="17">
        <v>44741</v>
      </c>
      <c r="D2075" s="7">
        <v>195000</v>
      </c>
      <c r="E2075" t="s">
        <v>29</v>
      </c>
      <c r="F2075" t="s">
        <v>30</v>
      </c>
      <c r="G2075" s="7">
        <v>195000</v>
      </c>
      <c r="H2075" s="7">
        <v>77580</v>
      </c>
      <c r="I2075" s="12">
        <f>H2075/G2075*100</f>
        <v>39.784615384615385</v>
      </c>
      <c r="J2075" s="12">
        <f t="shared" si="32"/>
        <v>9.8927982869843305</v>
      </c>
      <c r="K2075" s="7">
        <v>155164</v>
      </c>
      <c r="L2075" s="7">
        <v>38005</v>
      </c>
      <c r="M2075" s="7">
        <f>G2075-L2075</f>
        <v>156995</v>
      </c>
      <c r="N2075" s="7">
        <v>55790</v>
      </c>
      <c r="O2075" s="22">
        <f>M2075/N2075</f>
        <v>2.8140347732568562</v>
      </c>
      <c r="P2075" s="27">
        <v>768</v>
      </c>
      <c r="Q2075" s="32">
        <f>M2075/P2075</f>
        <v>204.42057291666666</v>
      </c>
      <c r="R2075" s="37" t="s">
        <v>3566</v>
      </c>
      <c r="S2075" s="42">
        <f>ABS(O2306-O2075)*100</f>
        <v>143.56779832104817</v>
      </c>
      <c r="T2075" t="s">
        <v>168</v>
      </c>
      <c r="V2075" s="7">
        <v>37125</v>
      </c>
      <c r="W2075" t="s">
        <v>33</v>
      </c>
      <c r="X2075" s="17" t="s">
        <v>34</v>
      </c>
      <c r="Z2075" t="s">
        <v>3329</v>
      </c>
      <c r="AA2075">
        <v>401</v>
      </c>
      <c r="AB2075">
        <v>45</v>
      </c>
    </row>
    <row r="2076" spans="1:28" x14ac:dyDescent="0.25">
      <c r="A2076" t="s">
        <v>4400</v>
      </c>
      <c r="B2076" t="s">
        <v>4401</v>
      </c>
      <c r="C2076" s="17">
        <v>44621</v>
      </c>
      <c r="D2076" s="7">
        <v>249900</v>
      </c>
      <c r="E2076" t="s">
        <v>29</v>
      </c>
      <c r="F2076" t="s">
        <v>30</v>
      </c>
      <c r="G2076" s="7">
        <v>249900</v>
      </c>
      <c r="H2076" s="7">
        <v>115670</v>
      </c>
      <c r="I2076" s="12">
        <f>H2076/G2076*100</f>
        <v>46.286514605842335</v>
      </c>
      <c r="J2076" s="12">
        <f t="shared" si="32"/>
        <v>3.390899065757381</v>
      </c>
      <c r="K2076" s="7">
        <v>231333</v>
      </c>
      <c r="L2076" s="7">
        <v>38005</v>
      </c>
      <c r="M2076" s="7">
        <f>G2076-L2076</f>
        <v>211895</v>
      </c>
      <c r="N2076" s="7">
        <v>92060.953125</v>
      </c>
      <c r="O2076" s="22">
        <f>M2076/N2076</f>
        <v>2.3016815795105856</v>
      </c>
      <c r="P2076" s="27">
        <v>1303</v>
      </c>
      <c r="Q2076" s="32">
        <f>M2076/P2076</f>
        <v>162.62087490406753</v>
      </c>
      <c r="R2076" s="37" t="s">
        <v>3566</v>
      </c>
      <c r="S2076" s="42">
        <f>ABS(O2306-O2076)*100</f>
        <v>92.332478946421119</v>
      </c>
      <c r="T2076" t="s">
        <v>168</v>
      </c>
      <c r="V2076" s="7">
        <v>37125</v>
      </c>
      <c r="W2076" t="s">
        <v>33</v>
      </c>
      <c r="X2076" s="17" t="s">
        <v>34</v>
      </c>
      <c r="Z2076" t="s">
        <v>3329</v>
      </c>
      <c r="AA2076">
        <v>401</v>
      </c>
      <c r="AB2076">
        <v>45</v>
      </c>
    </row>
    <row r="2077" spans="1:28" x14ac:dyDescent="0.25">
      <c r="A2077" t="s">
        <v>4402</v>
      </c>
      <c r="B2077" t="s">
        <v>4403</v>
      </c>
      <c r="C2077" s="17">
        <v>44398</v>
      </c>
      <c r="D2077" s="7">
        <v>170000</v>
      </c>
      <c r="E2077" t="s">
        <v>29</v>
      </c>
      <c r="F2077" t="s">
        <v>30</v>
      </c>
      <c r="G2077" s="7">
        <v>170000</v>
      </c>
      <c r="H2077" s="7">
        <v>103670</v>
      </c>
      <c r="I2077" s="12">
        <f>H2077/G2077*100</f>
        <v>60.982352941176465</v>
      </c>
      <c r="J2077" s="12">
        <f t="shared" si="32"/>
        <v>11.304939269576749</v>
      </c>
      <c r="K2077" s="7">
        <v>207343</v>
      </c>
      <c r="L2077" s="7">
        <v>45817</v>
      </c>
      <c r="M2077" s="7">
        <f>G2077-L2077</f>
        <v>124183</v>
      </c>
      <c r="N2077" s="7">
        <v>76917.140625</v>
      </c>
      <c r="O2077" s="22">
        <f>M2077/N2077</f>
        <v>1.614503594269564</v>
      </c>
      <c r="P2077" s="27">
        <v>1056</v>
      </c>
      <c r="Q2077" s="32">
        <f>M2077/P2077</f>
        <v>117.59753787878788</v>
      </c>
      <c r="R2077" s="37" t="s">
        <v>3566</v>
      </c>
      <c r="S2077" s="42">
        <f>ABS(O2306-O2077)*100</f>
        <v>23.614680422318955</v>
      </c>
      <c r="T2077" t="s">
        <v>74</v>
      </c>
      <c r="V2077" s="7">
        <v>37125</v>
      </c>
      <c r="W2077" t="s">
        <v>33</v>
      </c>
      <c r="X2077" s="17" t="s">
        <v>34</v>
      </c>
      <c r="Z2077" t="s">
        <v>3329</v>
      </c>
      <c r="AA2077">
        <v>401</v>
      </c>
      <c r="AB2077">
        <v>56</v>
      </c>
    </row>
    <row r="2078" spans="1:28" x14ac:dyDescent="0.25">
      <c r="A2078" t="s">
        <v>4404</v>
      </c>
      <c r="B2078" t="s">
        <v>4405</v>
      </c>
      <c r="C2078" s="17">
        <v>44543</v>
      </c>
      <c r="D2078" s="7">
        <v>147000</v>
      </c>
      <c r="E2078" t="s">
        <v>29</v>
      </c>
      <c r="F2078" t="s">
        <v>30</v>
      </c>
      <c r="G2078" s="7">
        <v>147000</v>
      </c>
      <c r="H2078" s="7">
        <v>89630</v>
      </c>
      <c r="I2078" s="12">
        <f>H2078/G2078*100</f>
        <v>60.97278911564625</v>
      </c>
      <c r="J2078" s="12">
        <f t="shared" si="32"/>
        <v>11.295375444046535</v>
      </c>
      <c r="K2078" s="7">
        <v>179266</v>
      </c>
      <c r="L2078" s="7">
        <v>50143</v>
      </c>
      <c r="M2078" s="7">
        <f>G2078-L2078</f>
        <v>96857</v>
      </c>
      <c r="N2078" s="7">
        <v>61487.14453125</v>
      </c>
      <c r="O2078" s="22">
        <f>M2078/N2078</f>
        <v>1.5752398446601104</v>
      </c>
      <c r="P2078" s="27">
        <v>906</v>
      </c>
      <c r="Q2078" s="32">
        <f>M2078/P2078</f>
        <v>106.90618101545253</v>
      </c>
      <c r="R2078" s="37" t="s">
        <v>3566</v>
      </c>
      <c r="S2078" s="42">
        <f>ABS(O2306-O2078)*100</f>
        <v>19.688305461373588</v>
      </c>
      <c r="T2078" t="s">
        <v>168</v>
      </c>
      <c r="V2078" s="7">
        <v>37125</v>
      </c>
      <c r="W2078" t="s">
        <v>33</v>
      </c>
      <c r="X2078" s="17" t="s">
        <v>34</v>
      </c>
      <c r="Z2078" t="s">
        <v>3329</v>
      </c>
      <c r="AA2078">
        <v>401</v>
      </c>
      <c r="AB2078">
        <v>45</v>
      </c>
    </row>
    <row r="2079" spans="1:28" x14ac:dyDescent="0.25">
      <c r="A2079" t="s">
        <v>4406</v>
      </c>
      <c r="B2079" t="s">
        <v>4407</v>
      </c>
      <c r="C2079" s="17">
        <v>44452</v>
      </c>
      <c r="D2079" s="7">
        <v>177400</v>
      </c>
      <c r="E2079" t="s">
        <v>29</v>
      </c>
      <c r="F2079" t="s">
        <v>30</v>
      </c>
      <c r="G2079" s="7">
        <v>177400</v>
      </c>
      <c r="H2079" s="7">
        <v>87350</v>
      </c>
      <c r="I2079" s="12">
        <f>H2079/G2079*100</f>
        <v>49.239007891770008</v>
      </c>
      <c r="J2079" s="12">
        <f t="shared" si="32"/>
        <v>0.43840577982970785</v>
      </c>
      <c r="K2079" s="7">
        <v>174697</v>
      </c>
      <c r="L2079" s="7">
        <v>48745</v>
      </c>
      <c r="M2079" s="7">
        <f>G2079-L2079</f>
        <v>128655</v>
      </c>
      <c r="N2079" s="7">
        <v>77271.1640625</v>
      </c>
      <c r="O2079" s="22">
        <f>M2079/N2079</f>
        <v>1.6649807410166451</v>
      </c>
      <c r="P2079" s="27">
        <v>1094</v>
      </c>
      <c r="Q2079" s="32">
        <f>M2079/P2079</f>
        <v>117.60054844606947</v>
      </c>
      <c r="R2079" s="37" t="s">
        <v>4408</v>
      </c>
      <c r="S2079" s="42">
        <f>ABS(O2306-O2079)*100</f>
        <v>28.662395097027058</v>
      </c>
      <c r="T2079" t="s">
        <v>74</v>
      </c>
      <c r="V2079" s="7">
        <v>45441</v>
      </c>
      <c r="W2079" t="s">
        <v>33</v>
      </c>
      <c r="X2079" s="17" t="s">
        <v>34</v>
      </c>
      <c r="Z2079" t="s">
        <v>3329</v>
      </c>
      <c r="AA2079">
        <v>401</v>
      </c>
      <c r="AB2079">
        <v>43</v>
      </c>
    </row>
    <row r="2080" spans="1:28" x14ac:dyDescent="0.25">
      <c r="A2080" t="s">
        <v>4409</v>
      </c>
      <c r="B2080" t="s">
        <v>4410</v>
      </c>
      <c r="C2080" s="17">
        <v>44540</v>
      </c>
      <c r="D2080" s="7">
        <v>141000</v>
      </c>
      <c r="E2080" t="s">
        <v>29</v>
      </c>
      <c r="F2080" t="s">
        <v>30</v>
      </c>
      <c r="G2080" s="7">
        <v>141000</v>
      </c>
      <c r="H2080" s="7">
        <v>69390</v>
      </c>
      <c r="I2080" s="12">
        <f>H2080/G2080*100</f>
        <v>49.212765957446805</v>
      </c>
      <c r="J2080" s="12">
        <f t="shared" si="32"/>
        <v>0.4646477141529104</v>
      </c>
      <c r="K2080" s="7">
        <v>138785</v>
      </c>
      <c r="L2080" s="7">
        <v>27346</v>
      </c>
      <c r="M2080" s="7">
        <f>G2080-L2080</f>
        <v>113654</v>
      </c>
      <c r="N2080" s="7">
        <v>111439</v>
      </c>
      <c r="O2080" s="22">
        <f>M2080/N2080</f>
        <v>1.0198763449061818</v>
      </c>
      <c r="P2080" s="27">
        <v>1015</v>
      </c>
      <c r="Q2080" s="32">
        <f>M2080/P2080</f>
        <v>111.9743842364532</v>
      </c>
      <c r="R2080" s="37" t="s">
        <v>4411</v>
      </c>
      <c r="S2080" s="42">
        <f>ABS(O2306-O2080)*100</f>
        <v>35.848044514019264</v>
      </c>
      <c r="T2080" t="s">
        <v>32</v>
      </c>
      <c r="V2080" s="7">
        <v>25000</v>
      </c>
      <c r="W2080" t="s">
        <v>33</v>
      </c>
      <c r="X2080" s="17" t="s">
        <v>34</v>
      </c>
      <c r="Z2080" t="s">
        <v>99</v>
      </c>
      <c r="AA2080">
        <v>407</v>
      </c>
      <c r="AB2080">
        <v>72</v>
      </c>
    </row>
    <row r="2081" spans="1:28" x14ac:dyDescent="0.25">
      <c r="A2081" t="s">
        <v>4412</v>
      </c>
      <c r="B2081" t="s">
        <v>4413</v>
      </c>
      <c r="C2081" s="17">
        <v>44428</v>
      </c>
      <c r="D2081" s="7">
        <v>130000</v>
      </c>
      <c r="E2081" t="s">
        <v>29</v>
      </c>
      <c r="F2081" t="s">
        <v>30</v>
      </c>
      <c r="G2081" s="7">
        <v>130000</v>
      </c>
      <c r="H2081" s="7">
        <v>68690</v>
      </c>
      <c r="I2081" s="12">
        <f>H2081/G2081*100</f>
        <v>52.838461538461537</v>
      </c>
      <c r="J2081" s="12">
        <f t="shared" si="32"/>
        <v>3.1610478668618214</v>
      </c>
      <c r="K2081" s="7">
        <v>137387</v>
      </c>
      <c r="L2081" s="7">
        <v>27346</v>
      </c>
      <c r="M2081" s="7">
        <f>G2081-L2081</f>
        <v>102654</v>
      </c>
      <c r="N2081" s="7">
        <v>110041</v>
      </c>
      <c r="O2081" s="22">
        <f>M2081/N2081</f>
        <v>0.93287047555002223</v>
      </c>
      <c r="P2081" s="27">
        <v>998</v>
      </c>
      <c r="Q2081" s="32">
        <f>M2081/P2081</f>
        <v>102.85971943887776</v>
      </c>
      <c r="R2081" s="37" t="s">
        <v>4411</v>
      </c>
      <c r="S2081" s="42">
        <f>ABS(O2306-O2081)*100</f>
        <v>44.548631449635224</v>
      </c>
      <c r="T2081" t="s">
        <v>32</v>
      </c>
      <c r="V2081" s="7">
        <v>25000</v>
      </c>
      <c r="W2081" t="s">
        <v>33</v>
      </c>
      <c r="X2081" s="17" t="s">
        <v>34</v>
      </c>
      <c r="Z2081" t="s">
        <v>99</v>
      </c>
      <c r="AA2081">
        <v>407</v>
      </c>
      <c r="AB2081">
        <v>72</v>
      </c>
    </row>
    <row r="2082" spans="1:28" x14ac:dyDescent="0.25">
      <c r="A2082" t="s">
        <v>4414</v>
      </c>
      <c r="B2082" t="s">
        <v>4415</v>
      </c>
      <c r="C2082" s="17">
        <v>44636</v>
      </c>
      <c r="D2082" s="7">
        <v>90000</v>
      </c>
      <c r="E2082" t="s">
        <v>29</v>
      </c>
      <c r="F2082" t="s">
        <v>30</v>
      </c>
      <c r="G2082" s="7">
        <v>90000</v>
      </c>
      <c r="H2082" s="7">
        <v>72550</v>
      </c>
      <c r="I2082" s="12">
        <f>H2082/G2082*100</f>
        <v>80.611111111111114</v>
      </c>
      <c r="J2082" s="12">
        <f t="shared" si="32"/>
        <v>30.933697439511398</v>
      </c>
      <c r="K2082" s="7">
        <v>145098</v>
      </c>
      <c r="L2082" s="7">
        <v>27099</v>
      </c>
      <c r="M2082" s="7">
        <f>G2082-L2082</f>
        <v>62901</v>
      </c>
      <c r="N2082" s="7">
        <v>117999</v>
      </c>
      <c r="O2082" s="22">
        <f>M2082/N2082</f>
        <v>0.53306383952406378</v>
      </c>
      <c r="P2082" s="27">
        <v>1088</v>
      </c>
      <c r="Q2082" s="32">
        <f>M2082/P2082</f>
        <v>57.813419117647058</v>
      </c>
      <c r="R2082" s="37" t="s">
        <v>4411</v>
      </c>
      <c r="S2082" s="42">
        <f>ABS(O2306-O2082)*100</f>
        <v>84.529295052231063</v>
      </c>
      <c r="T2082" t="s">
        <v>32</v>
      </c>
      <c r="V2082" s="7">
        <v>25000</v>
      </c>
      <c r="W2082" t="s">
        <v>33</v>
      </c>
      <c r="X2082" s="17" t="s">
        <v>34</v>
      </c>
      <c r="Z2082" t="s">
        <v>99</v>
      </c>
      <c r="AA2082">
        <v>407</v>
      </c>
      <c r="AB2082">
        <v>72</v>
      </c>
    </row>
    <row r="2083" spans="1:28" x14ac:dyDescent="0.25">
      <c r="A2083" t="s">
        <v>4414</v>
      </c>
      <c r="B2083" t="s">
        <v>4415</v>
      </c>
      <c r="C2083" s="17">
        <v>44785</v>
      </c>
      <c r="D2083" s="7">
        <v>167200</v>
      </c>
      <c r="E2083" t="s">
        <v>29</v>
      </c>
      <c r="F2083" t="s">
        <v>30</v>
      </c>
      <c r="G2083" s="7">
        <v>167200</v>
      </c>
      <c r="H2083" s="7">
        <v>72550</v>
      </c>
      <c r="I2083" s="12">
        <f>H2083/G2083*100</f>
        <v>43.391148325358856</v>
      </c>
      <c r="J2083" s="12">
        <f t="shared" si="32"/>
        <v>6.2862653462408602</v>
      </c>
      <c r="K2083" s="7">
        <v>145098</v>
      </c>
      <c r="L2083" s="7">
        <v>27099</v>
      </c>
      <c r="M2083" s="7">
        <f>G2083-L2083</f>
        <v>140101</v>
      </c>
      <c r="N2083" s="7">
        <v>117999</v>
      </c>
      <c r="O2083" s="22">
        <f>M2083/N2083</f>
        <v>1.1873066720904415</v>
      </c>
      <c r="P2083" s="27">
        <v>1088</v>
      </c>
      <c r="Q2083" s="32">
        <f>M2083/P2083</f>
        <v>128.76930147058823</v>
      </c>
      <c r="R2083" s="37" t="s">
        <v>4411</v>
      </c>
      <c r="S2083" s="42">
        <f>ABS(O2306-O2083)*100</f>
        <v>19.105011795593295</v>
      </c>
      <c r="T2083" t="s">
        <v>32</v>
      </c>
      <c r="V2083" s="7">
        <v>25000</v>
      </c>
      <c r="W2083" t="s">
        <v>33</v>
      </c>
      <c r="X2083" s="17" t="s">
        <v>34</v>
      </c>
      <c r="Z2083" t="s">
        <v>99</v>
      </c>
      <c r="AA2083">
        <v>407</v>
      </c>
      <c r="AB2083">
        <v>72</v>
      </c>
    </row>
    <row r="2084" spans="1:28" x14ac:dyDescent="0.25">
      <c r="A2084" t="s">
        <v>4416</v>
      </c>
      <c r="B2084" t="s">
        <v>4417</v>
      </c>
      <c r="C2084" s="17">
        <v>44631</v>
      </c>
      <c r="D2084" s="7">
        <v>152000</v>
      </c>
      <c r="E2084" t="s">
        <v>29</v>
      </c>
      <c r="F2084" t="s">
        <v>30</v>
      </c>
      <c r="G2084" s="7">
        <v>152000</v>
      </c>
      <c r="H2084" s="7">
        <v>73210</v>
      </c>
      <c r="I2084" s="12">
        <f>H2084/G2084*100</f>
        <v>48.16447368421052</v>
      </c>
      <c r="J2084" s="12">
        <f t="shared" si="32"/>
        <v>1.5129399873891956</v>
      </c>
      <c r="K2084" s="7">
        <v>146425</v>
      </c>
      <c r="L2084" s="7">
        <v>26726</v>
      </c>
      <c r="M2084" s="7">
        <f>G2084-L2084</f>
        <v>125274</v>
      </c>
      <c r="N2084" s="7">
        <v>119699</v>
      </c>
      <c r="O2084" s="22">
        <f>M2084/N2084</f>
        <v>1.0465751593580566</v>
      </c>
      <c r="P2084" s="27">
        <v>1108</v>
      </c>
      <c r="Q2084" s="32">
        <f>M2084/P2084</f>
        <v>113.06317689530685</v>
      </c>
      <c r="R2084" s="37" t="s">
        <v>4411</v>
      </c>
      <c r="S2084" s="42">
        <f>ABS(O2306-O2084)*100</f>
        <v>33.178163068831793</v>
      </c>
      <c r="T2084" t="s">
        <v>32</v>
      </c>
      <c r="V2084" s="7">
        <v>25000</v>
      </c>
      <c r="W2084" t="s">
        <v>33</v>
      </c>
      <c r="X2084" s="17" t="s">
        <v>34</v>
      </c>
      <c r="Z2084" t="s">
        <v>99</v>
      </c>
      <c r="AA2084">
        <v>407</v>
      </c>
      <c r="AB2084">
        <v>72</v>
      </c>
    </row>
    <row r="2085" spans="1:28" x14ac:dyDescent="0.25">
      <c r="A2085" t="s">
        <v>4418</v>
      </c>
      <c r="B2085" t="s">
        <v>4419</v>
      </c>
      <c r="C2085" s="17">
        <v>45016</v>
      </c>
      <c r="D2085" s="7">
        <v>143000</v>
      </c>
      <c r="E2085" t="s">
        <v>29</v>
      </c>
      <c r="F2085" t="s">
        <v>30</v>
      </c>
      <c r="G2085" s="7">
        <v>143000</v>
      </c>
      <c r="H2085" s="7">
        <v>69390</v>
      </c>
      <c r="I2085" s="12">
        <f>H2085/G2085*100</f>
        <v>48.524475524475527</v>
      </c>
      <c r="J2085" s="12">
        <f t="shared" si="32"/>
        <v>1.1529381471241891</v>
      </c>
      <c r="K2085" s="7">
        <v>138785</v>
      </c>
      <c r="L2085" s="7">
        <v>27346</v>
      </c>
      <c r="M2085" s="7">
        <f>G2085-L2085</f>
        <v>115654</v>
      </c>
      <c r="N2085" s="7">
        <v>111439</v>
      </c>
      <c r="O2085" s="22">
        <f>M2085/N2085</f>
        <v>1.0378233831961881</v>
      </c>
      <c r="P2085" s="27">
        <v>1015</v>
      </c>
      <c r="Q2085" s="32">
        <f>M2085/P2085</f>
        <v>113.9448275862069</v>
      </c>
      <c r="R2085" s="37" t="s">
        <v>4411</v>
      </c>
      <c r="S2085" s="42">
        <f>ABS(O2306-O2085)*100</f>
        <v>34.05334068501864</v>
      </c>
      <c r="T2085" t="s">
        <v>32</v>
      </c>
      <c r="V2085" s="7">
        <v>25000</v>
      </c>
      <c r="W2085" t="s">
        <v>33</v>
      </c>
      <c r="X2085" s="17" t="s">
        <v>34</v>
      </c>
      <c r="Z2085" t="s">
        <v>99</v>
      </c>
      <c r="AA2085">
        <v>407</v>
      </c>
      <c r="AB2085">
        <v>72</v>
      </c>
    </row>
    <row r="2086" spans="1:28" x14ac:dyDescent="0.25">
      <c r="A2086" t="s">
        <v>4420</v>
      </c>
      <c r="B2086" t="s">
        <v>4421</v>
      </c>
      <c r="C2086" s="17">
        <v>44328</v>
      </c>
      <c r="D2086" s="7">
        <v>124000</v>
      </c>
      <c r="E2086" t="s">
        <v>29</v>
      </c>
      <c r="F2086" t="s">
        <v>30</v>
      </c>
      <c r="G2086" s="7">
        <v>124000</v>
      </c>
      <c r="H2086" s="7">
        <v>68690</v>
      </c>
      <c r="I2086" s="12">
        <f>H2086/G2086*100</f>
        <v>55.395161290322584</v>
      </c>
      <c r="J2086" s="12">
        <f t="shared" si="32"/>
        <v>5.7177476187228677</v>
      </c>
      <c r="K2086" s="7">
        <v>137387</v>
      </c>
      <c r="L2086" s="7">
        <v>27346</v>
      </c>
      <c r="M2086" s="7">
        <f>G2086-L2086</f>
        <v>96654</v>
      </c>
      <c r="N2086" s="7">
        <v>110041</v>
      </c>
      <c r="O2086" s="22">
        <f>M2086/N2086</f>
        <v>0.87834534400814246</v>
      </c>
      <c r="P2086" s="27">
        <v>998</v>
      </c>
      <c r="Q2086" s="32">
        <f>M2086/P2086</f>
        <v>96.847695390781567</v>
      </c>
      <c r="R2086" s="37" t="s">
        <v>4411</v>
      </c>
      <c r="S2086" s="42">
        <f>ABS(O2306-O2086)*100</f>
        <v>50.001144603823199</v>
      </c>
      <c r="T2086" t="s">
        <v>32</v>
      </c>
      <c r="V2086" s="7">
        <v>25000</v>
      </c>
      <c r="W2086" t="s">
        <v>33</v>
      </c>
      <c r="X2086" s="17" t="s">
        <v>34</v>
      </c>
      <c r="Z2086" t="s">
        <v>99</v>
      </c>
      <c r="AA2086">
        <v>407</v>
      </c>
      <c r="AB2086">
        <v>72</v>
      </c>
    </row>
    <row r="2087" spans="1:28" x14ac:dyDescent="0.25">
      <c r="A2087" t="s">
        <v>4422</v>
      </c>
      <c r="B2087" t="s">
        <v>4423</v>
      </c>
      <c r="C2087" s="17">
        <v>44456</v>
      </c>
      <c r="D2087" s="7">
        <v>140000</v>
      </c>
      <c r="E2087" t="s">
        <v>29</v>
      </c>
      <c r="F2087" t="s">
        <v>30</v>
      </c>
      <c r="G2087" s="7">
        <v>140000</v>
      </c>
      <c r="H2087" s="7">
        <v>68720</v>
      </c>
      <c r="I2087" s="12">
        <f>H2087/G2087*100</f>
        <v>49.085714285714289</v>
      </c>
      <c r="J2087" s="12">
        <f t="shared" si="32"/>
        <v>0.59169938588542692</v>
      </c>
      <c r="K2087" s="7">
        <v>137442</v>
      </c>
      <c r="L2087" s="7">
        <v>27401</v>
      </c>
      <c r="M2087" s="7">
        <f>G2087-L2087</f>
        <v>112599</v>
      </c>
      <c r="N2087" s="7">
        <v>110041</v>
      </c>
      <c r="O2087" s="22">
        <f>M2087/N2087</f>
        <v>1.0232458810806881</v>
      </c>
      <c r="P2087" s="27">
        <v>998</v>
      </c>
      <c r="Q2087" s="32">
        <f>M2087/P2087</f>
        <v>112.82464929859719</v>
      </c>
      <c r="R2087" s="37" t="s">
        <v>4411</v>
      </c>
      <c r="S2087" s="42">
        <f>ABS(O2306-O2087)*100</f>
        <v>35.511090896568632</v>
      </c>
      <c r="T2087" t="s">
        <v>32</v>
      </c>
      <c r="V2087" s="7">
        <v>25000</v>
      </c>
      <c r="W2087" t="s">
        <v>33</v>
      </c>
      <c r="X2087" s="17" t="s">
        <v>34</v>
      </c>
      <c r="Z2087" t="s">
        <v>99</v>
      </c>
      <c r="AA2087">
        <v>407</v>
      </c>
      <c r="AB2087">
        <v>72</v>
      </c>
    </row>
    <row r="2088" spans="1:28" x14ac:dyDescent="0.25">
      <c r="A2088" t="s">
        <v>4424</v>
      </c>
      <c r="B2088" t="s">
        <v>4425</v>
      </c>
      <c r="C2088" s="17">
        <v>44484</v>
      </c>
      <c r="D2088" s="7">
        <v>150000</v>
      </c>
      <c r="E2088" t="s">
        <v>29</v>
      </c>
      <c r="F2088" t="s">
        <v>30</v>
      </c>
      <c r="G2088" s="7">
        <v>150000</v>
      </c>
      <c r="H2088" s="7">
        <v>73210</v>
      </c>
      <c r="I2088" s="12">
        <f>H2088/G2088*100</f>
        <v>48.806666666666665</v>
      </c>
      <c r="J2088" s="12">
        <f t="shared" si="32"/>
        <v>0.87074700493305102</v>
      </c>
      <c r="K2088" s="7">
        <v>146425</v>
      </c>
      <c r="L2088" s="7">
        <v>26726</v>
      </c>
      <c r="M2088" s="7">
        <f>G2088-L2088</f>
        <v>123274</v>
      </c>
      <c r="N2088" s="7">
        <v>119699</v>
      </c>
      <c r="O2088" s="22">
        <f>M2088/N2088</f>
        <v>1.0298665820098747</v>
      </c>
      <c r="P2088" s="27">
        <v>1108</v>
      </c>
      <c r="Q2088" s="32">
        <f>M2088/P2088</f>
        <v>111.25812274368231</v>
      </c>
      <c r="R2088" s="37" t="s">
        <v>4411</v>
      </c>
      <c r="S2088" s="42">
        <f>ABS(O2306-O2088)*100</f>
        <v>34.849020803649978</v>
      </c>
      <c r="T2088" t="s">
        <v>32</v>
      </c>
      <c r="V2088" s="7">
        <v>25000</v>
      </c>
      <c r="W2088" t="s">
        <v>33</v>
      </c>
      <c r="X2088" s="17" t="s">
        <v>34</v>
      </c>
      <c r="Z2088" t="s">
        <v>99</v>
      </c>
      <c r="AA2088">
        <v>407</v>
      </c>
      <c r="AB2088">
        <v>72</v>
      </c>
    </row>
    <row r="2089" spans="1:28" x14ac:dyDescent="0.25">
      <c r="A2089" t="s">
        <v>4426</v>
      </c>
      <c r="B2089" t="s">
        <v>4427</v>
      </c>
      <c r="C2089" s="17">
        <v>44503</v>
      </c>
      <c r="D2089" s="7">
        <v>124500</v>
      </c>
      <c r="E2089" t="s">
        <v>29</v>
      </c>
      <c r="F2089" t="s">
        <v>30</v>
      </c>
      <c r="G2089" s="7">
        <v>124500</v>
      </c>
      <c r="H2089" s="7">
        <v>69390</v>
      </c>
      <c r="I2089" s="12">
        <f>H2089/G2089*100</f>
        <v>55.734939759036138</v>
      </c>
      <c r="J2089" s="12">
        <f t="shared" si="32"/>
        <v>6.0575260874364218</v>
      </c>
      <c r="K2089" s="7">
        <v>138785</v>
      </c>
      <c r="L2089" s="7">
        <v>27346</v>
      </c>
      <c r="M2089" s="7">
        <f>G2089-L2089</f>
        <v>97154</v>
      </c>
      <c r="N2089" s="7">
        <v>111439</v>
      </c>
      <c r="O2089" s="22">
        <f>M2089/N2089</f>
        <v>0.87181327901363082</v>
      </c>
      <c r="P2089" s="27">
        <v>1015</v>
      </c>
      <c r="Q2089" s="32">
        <f>M2089/P2089</f>
        <v>95.718226600985219</v>
      </c>
      <c r="R2089" s="37" t="s">
        <v>4411</v>
      </c>
      <c r="S2089" s="42">
        <f>ABS(O2306-O2089)*100</f>
        <v>50.654351103274365</v>
      </c>
      <c r="T2089" t="s">
        <v>32</v>
      </c>
      <c r="V2089" s="7">
        <v>25000</v>
      </c>
      <c r="W2089" t="s">
        <v>33</v>
      </c>
      <c r="X2089" s="17" t="s">
        <v>34</v>
      </c>
      <c r="Z2089" t="s">
        <v>99</v>
      </c>
      <c r="AA2089">
        <v>407</v>
      </c>
      <c r="AB2089">
        <v>72</v>
      </c>
    </row>
    <row r="2090" spans="1:28" x14ac:dyDescent="0.25">
      <c r="A2090" t="s">
        <v>4428</v>
      </c>
      <c r="B2090" t="s">
        <v>4429</v>
      </c>
      <c r="C2090" s="17">
        <v>44414</v>
      </c>
      <c r="D2090" s="7">
        <v>125000</v>
      </c>
      <c r="E2090" t="s">
        <v>29</v>
      </c>
      <c r="F2090" t="s">
        <v>30</v>
      </c>
      <c r="G2090" s="7">
        <v>125000</v>
      </c>
      <c r="H2090" s="7">
        <v>68690</v>
      </c>
      <c r="I2090" s="12">
        <f>H2090/G2090*100</f>
        <v>54.951999999999998</v>
      </c>
      <c r="J2090" s="12">
        <f t="shared" si="32"/>
        <v>5.2745863284002823</v>
      </c>
      <c r="K2090" s="7">
        <v>137387</v>
      </c>
      <c r="L2090" s="7">
        <v>27346</v>
      </c>
      <c r="M2090" s="7">
        <f>G2090-L2090</f>
        <v>97654</v>
      </c>
      <c r="N2090" s="7">
        <v>110041</v>
      </c>
      <c r="O2090" s="22">
        <f>M2090/N2090</f>
        <v>0.88743286593178905</v>
      </c>
      <c r="P2090" s="27">
        <v>998</v>
      </c>
      <c r="Q2090" s="32">
        <f>M2090/P2090</f>
        <v>97.849699398797597</v>
      </c>
      <c r="R2090" s="37" t="s">
        <v>4411</v>
      </c>
      <c r="S2090" s="42">
        <f>ABS(O2306-O2090)*100</f>
        <v>49.09239241145854</v>
      </c>
      <c r="T2090" t="s">
        <v>32</v>
      </c>
      <c r="V2090" s="7">
        <v>25000</v>
      </c>
      <c r="W2090" t="s">
        <v>33</v>
      </c>
      <c r="X2090" s="17" t="s">
        <v>34</v>
      </c>
      <c r="Z2090" t="s">
        <v>99</v>
      </c>
      <c r="AA2090">
        <v>407</v>
      </c>
      <c r="AB2090">
        <v>72</v>
      </c>
    </row>
    <row r="2091" spans="1:28" x14ac:dyDescent="0.25">
      <c r="A2091" t="s">
        <v>4430</v>
      </c>
      <c r="B2091" t="s">
        <v>4431</v>
      </c>
      <c r="C2091" s="17">
        <v>45009</v>
      </c>
      <c r="D2091" s="7">
        <v>168000</v>
      </c>
      <c r="E2091" t="s">
        <v>29</v>
      </c>
      <c r="F2091" t="s">
        <v>30</v>
      </c>
      <c r="G2091" s="7">
        <v>168000</v>
      </c>
      <c r="H2091" s="7">
        <v>73210</v>
      </c>
      <c r="I2091" s="12">
        <f>H2091/G2091*100</f>
        <v>43.577380952380949</v>
      </c>
      <c r="J2091" s="12">
        <f t="shared" si="32"/>
        <v>6.1000327192187669</v>
      </c>
      <c r="K2091" s="7">
        <v>146425</v>
      </c>
      <c r="L2091" s="7">
        <v>26726</v>
      </c>
      <c r="M2091" s="7">
        <f>G2091-L2091</f>
        <v>141274</v>
      </c>
      <c r="N2091" s="7">
        <v>119699</v>
      </c>
      <c r="O2091" s="22">
        <f>M2091/N2091</f>
        <v>1.18024377814351</v>
      </c>
      <c r="P2091" s="27">
        <v>1108</v>
      </c>
      <c r="Q2091" s="32">
        <f>M2091/P2091</f>
        <v>127.50361010830325</v>
      </c>
      <c r="R2091" s="37" t="s">
        <v>4411</v>
      </c>
      <c r="S2091" s="42">
        <f>ABS(O2306-O2091)*100</f>
        <v>19.811301190286446</v>
      </c>
      <c r="T2091" t="s">
        <v>32</v>
      </c>
      <c r="V2091" s="7">
        <v>25000</v>
      </c>
      <c r="W2091" t="s">
        <v>33</v>
      </c>
      <c r="X2091" s="17" t="s">
        <v>34</v>
      </c>
      <c r="Z2091" t="s">
        <v>99</v>
      </c>
      <c r="AA2091">
        <v>407</v>
      </c>
      <c r="AB2091">
        <v>72</v>
      </c>
    </row>
    <row r="2092" spans="1:28" x14ac:dyDescent="0.25">
      <c r="A2092" t="s">
        <v>4432</v>
      </c>
      <c r="B2092" t="s">
        <v>4433</v>
      </c>
      <c r="C2092" s="17">
        <v>44672</v>
      </c>
      <c r="D2092" s="7">
        <v>164000</v>
      </c>
      <c r="E2092" t="s">
        <v>29</v>
      </c>
      <c r="F2092" t="s">
        <v>30</v>
      </c>
      <c r="G2092" s="7">
        <v>164000</v>
      </c>
      <c r="H2092" s="7">
        <v>73210</v>
      </c>
      <c r="I2092" s="12">
        <f>H2092/G2092*100</f>
        <v>44.640243902439025</v>
      </c>
      <c r="J2092" s="12">
        <f t="shared" si="32"/>
        <v>5.0371697691606911</v>
      </c>
      <c r="K2092" s="7">
        <v>146425</v>
      </c>
      <c r="L2092" s="7">
        <v>26726</v>
      </c>
      <c r="M2092" s="7">
        <f>G2092-L2092</f>
        <v>137274</v>
      </c>
      <c r="N2092" s="7">
        <v>119699</v>
      </c>
      <c r="O2092" s="22">
        <f>M2092/N2092</f>
        <v>1.1468266234471467</v>
      </c>
      <c r="P2092" s="27">
        <v>1108</v>
      </c>
      <c r="Q2092" s="32">
        <f>M2092/P2092</f>
        <v>123.89350180505416</v>
      </c>
      <c r="R2092" s="37" t="s">
        <v>4411</v>
      </c>
      <c r="S2092" s="42">
        <f>ABS(O2306-O2092)*100</f>
        <v>23.153016659922777</v>
      </c>
      <c r="T2092" t="s">
        <v>32</v>
      </c>
      <c r="V2092" s="7">
        <v>25000</v>
      </c>
      <c r="W2092" t="s">
        <v>33</v>
      </c>
      <c r="X2092" s="17" t="s">
        <v>34</v>
      </c>
      <c r="Z2092" t="s">
        <v>99</v>
      </c>
      <c r="AA2092">
        <v>407</v>
      </c>
      <c r="AB2092">
        <v>72</v>
      </c>
    </row>
    <row r="2093" spans="1:28" x14ac:dyDescent="0.25">
      <c r="A2093" t="s">
        <v>4434</v>
      </c>
      <c r="B2093" t="s">
        <v>4435</v>
      </c>
      <c r="C2093" s="17">
        <v>44698</v>
      </c>
      <c r="D2093" s="7">
        <v>144500</v>
      </c>
      <c r="E2093" t="s">
        <v>29</v>
      </c>
      <c r="F2093" t="s">
        <v>30</v>
      </c>
      <c r="G2093" s="7">
        <v>144500</v>
      </c>
      <c r="H2093" s="7">
        <v>68690</v>
      </c>
      <c r="I2093" s="12">
        <f>H2093/G2093*100</f>
        <v>47.536332179930795</v>
      </c>
      <c r="J2093" s="12">
        <f t="shared" si="32"/>
        <v>2.1410814916689205</v>
      </c>
      <c r="K2093" s="7">
        <v>137387</v>
      </c>
      <c r="L2093" s="7">
        <v>27346</v>
      </c>
      <c r="M2093" s="7">
        <f>G2093-L2093</f>
        <v>117154</v>
      </c>
      <c r="N2093" s="7">
        <v>110041</v>
      </c>
      <c r="O2093" s="22">
        <f>M2093/N2093</f>
        <v>1.0646395434428986</v>
      </c>
      <c r="P2093" s="27">
        <v>998</v>
      </c>
      <c r="Q2093" s="32">
        <f>M2093/P2093</f>
        <v>117.38877755511022</v>
      </c>
      <c r="R2093" s="37" t="s">
        <v>4411</v>
      </c>
      <c r="S2093" s="42">
        <f>ABS(O2306-O2093)*100</f>
        <v>31.371724660347589</v>
      </c>
      <c r="T2093" t="s">
        <v>32</v>
      </c>
      <c r="V2093" s="7">
        <v>25000</v>
      </c>
      <c r="W2093" t="s">
        <v>33</v>
      </c>
      <c r="X2093" s="17" t="s">
        <v>34</v>
      </c>
      <c r="Z2093" t="s">
        <v>99</v>
      </c>
      <c r="AA2093">
        <v>407</v>
      </c>
      <c r="AB2093">
        <v>72</v>
      </c>
    </row>
    <row r="2094" spans="1:28" x14ac:dyDescent="0.25">
      <c r="A2094" t="s">
        <v>4436</v>
      </c>
      <c r="B2094" t="s">
        <v>4437</v>
      </c>
      <c r="C2094" s="17">
        <v>44524</v>
      </c>
      <c r="D2094" s="7">
        <v>120000</v>
      </c>
      <c r="E2094" t="s">
        <v>29</v>
      </c>
      <c r="F2094" t="s">
        <v>30</v>
      </c>
      <c r="G2094" s="7">
        <v>120000</v>
      </c>
      <c r="H2094" s="7">
        <v>69490</v>
      </c>
      <c r="I2094" s="12">
        <f>H2094/G2094*100</f>
        <v>57.908333333333331</v>
      </c>
      <c r="J2094" s="12">
        <f t="shared" si="32"/>
        <v>8.2309196617336156</v>
      </c>
      <c r="K2094" s="7">
        <v>138973</v>
      </c>
      <c r="L2094" s="7">
        <v>26858</v>
      </c>
      <c r="M2094" s="7">
        <f>G2094-L2094</f>
        <v>93142</v>
      </c>
      <c r="N2094" s="7">
        <v>112115</v>
      </c>
      <c r="O2094" s="22">
        <f>M2094/N2094</f>
        <v>0.83077197520403157</v>
      </c>
      <c r="P2094" s="27">
        <v>1011</v>
      </c>
      <c r="Q2094" s="32">
        <f>M2094/P2094</f>
        <v>92.12858555885262</v>
      </c>
      <c r="R2094" s="37" t="s">
        <v>4411</v>
      </c>
      <c r="S2094" s="42">
        <f>ABS(O2306-O2094)*100</f>
        <v>54.758481484234288</v>
      </c>
      <c r="T2094" t="s">
        <v>32</v>
      </c>
      <c r="V2094" s="7">
        <v>25000</v>
      </c>
      <c r="W2094" t="s">
        <v>33</v>
      </c>
      <c r="X2094" s="17" t="s">
        <v>34</v>
      </c>
      <c r="Z2094" t="s">
        <v>99</v>
      </c>
      <c r="AA2094">
        <v>407</v>
      </c>
      <c r="AB2094">
        <v>72</v>
      </c>
    </row>
    <row r="2095" spans="1:28" x14ac:dyDescent="0.25">
      <c r="A2095" t="s">
        <v>4438</v>
      </c>
      <c r="B2095" t="s">
        <v>4439</v>
      </c>
      <c r="C2095" s="17">
        <v>44823</v>
      </c>
      <c r="D2095" s="7">
        <v>136500</v>
      </c>
      <c r="E2095" t="s">
        <v>29</v>
      </c>
      <c r="F2095" t="s">
        <v>30</v>
      </c>
      <c r="G2095" s="7">
        <v>136500</v>
      </c>
      <c r="H2095" s="7">
        <v>69390</v>
      </c>
      <c r="I2095" s="12">
        <f>H2095/G2095*100</f>
        <v>50.835164835164839</v>
      </c>
      <c r="J2095" s="12">
        <f t="shared" si="32"/>
        <v>1.1577511635651234</v>
      </c>
      <c r="K2095" s="7">
        <v>138785</v>
      </c>
      <c r="L2095" s="7">
        <v>27346</v>
      </c>
      <c r="M2095" s="7">
        <f>G2095-L2095</f>
        <v>109154</v>
      </c>
      <c r="N2095" s="7">
        <v>111439</v>
      </c>
      <c r="O2095" s="22">
        <f>M2095/N2095</f>
        <v>0.97949550875366798</v>
      </c>
      <c r="P2095" s="27">
        <v>1015</v>
      </c>
      <c r="Q2095" s="32">
        <f>M2095/P2095</f>
        <v>107.54088669950738</v>
      </c>
      <c r="R2095" s="37" t="s">
        <v>4411</v>
      </c>
      <c r="S2095" s="42">
        <f>ABS(O2306-O2095)*100</f>
        <v>39.886128129270645</v>
      </c>
      <c r="T2095" t="s">
        <v>32</v>
      </c>
      <c r="V2095" s="7">
        <v>25000</v>
      </c>
      <c r="W2095" t="s">
        <v>33</v>
      </c>
      <c r="X2095" s="17" t="s">
        <v>34</v>
      </c>
      <c r="Z2095" t="s">
        <v>99</v>
      </c>
      <c r="AA2095">
        <v>407</v>
      </c>
      <c r="AB2095">
        <v>72</v>
      </c>
    </row>
    <row r="2096" spans="1:28" x14ac:dyDescent="0.25">
      <c r="A2096" t="s">
        <v>4440</v>
      </c>
      <c r="B2096" t="s">
        <v>4441</v>
      </c>
      <c r="C2096" s="17">
        <v>44432</v>
      </c>
      <c r="D2096" s="7">
        <v>210000</v>
      </c>
      <c r="E2096" t="s">
        <v>29</v>
      </c>
      <c r="F2096" t="s">
        <v>30</v>
      </c>
      <c r="G2096" s="7">
        <v>210000</v>
      </c>
      <c r="H2096" s="7">
        <v>117540</v>
      </c>
      <c r="I2096" s="12">
        <f>H2096/G2096*100</f>
        <v>55.971428571428575</v>
      </c>
      <c r="J2096" s="12">
        <f t="shared" si="32"/>
        <v>6.2940148998288592</v>
      </c>
      <c r="K2096" s="7">
        <v>235086</v>
      </c>
      <c r="L2096" s="7">
        <v>46422</v>
      </c>
      <c r="M2096" s="7">
        <f>G2096-L2096</f>
        <v>163578</v>
      </c>
      <c r="N2096" s="7">
        <v>95284.8515625</v>
      </c>
      <c r="O2096" s="22">
        <f>M2096/N2096</f>
        <v>1.7167261880311018</v>
      </c>
      <c r="P2096" s="27">
        <v>864</v>
      </c>
      <c r="Q2096" s="32">
        <f>M2096/P2096</f>
        <v>189.32638888888889</v>
      </c>
      <c r="R2096" s="37" t="s">
        <v>4442</v>
      </c>
      <c r="S2096" s="42">
        <f>ABS(O2306-O2096)*100</f>
        <v>33.836939798472734</v>
      </c>
      <c r="T2096" t="s">
        <v>74</v>
      </c>
      <c r="V2096" s="7">
        <v>37125</v>
      </c>
      <c r="W2096" t="s">
        <v>33</v>
      </c>
      <c r="X2096" s="17" t="s">
        <v>34</v>
      </c>
      <c r="Z2096" t="s">
        <v>3329</v>
      </c>
      <c r="AA2096">
        <v>401</v>
      </c>
      <c r="AB2096">
        <v>53</v>
      </c>
    </row>
    <row r="2097" spans="1:28" x14ac:dyDescent="0.25">
      <c r="A2097" t="s">
        <v>4443</v>
      </c>
      <c r="B2097" t="s">
        <v>4444</v>
      </c>
      <c r="C2097" s="17">
        <v>44659</v>
      </c>
      <c r="D2097" s="7">
        <v>245000</v>
      </c>
      <c r="E2097" t="s">
        <v>29</v>
      </c>
      <c r="F2097" t="s">
        <v>30</v>
      </c>
      <c r="G2097" s="7">
        <v>245000</v>
      </c>
      <c r="H2097" s="7">
        <v>101100</v>
      </c>
      <c r="I2097" s="12">
        <f>H2097/G2097*100</f>
        <v>41.265306122448983</v>
      </c>
      <c r="J2097" s="12">
        <f t="shared" si="32"/>
        <v>8.4121075491507327</v>
      </c>
      <c r="K2097" s="7">
        <v>202203</v>
      </c>
      <c r="L2097" s="7">
        <v>38085</v>
      </c>
      <c r="M2097" s="7">
        <f>G2097-L2097</f>
        <v>206915</v>
      </c>
      <c r="N2097" s="7">
        <v>82887.875</v>
      </c>
      <c r="O2097" s="22">
        <f>M2097/N2097</f>
        <v>2.4963241004791112</v>
      </c>
      <c r="P2097" s="27">
        <v>1092</v>
      </c>
      <c r="Q2097" s="32">
        <f>M2097/P2097</f>
        <v>189.48260073260073</v>
      </c>
      <c r="R2097" s="37" t="s">
        <v>4442</v>
      </c>
      <c r="S2097" s="42">
        <f>ABS(O2306-O2097)*100</f>
        <v>111.79673104327368</v>
      </c>
      <c r="T2097" t="s">
        <v>168</v>
      </c>
      <c r="V2097" s="7">
        <v>37125</v>
      </c>
      <c r="W2097" t="s">
        <v>33</v>
      </c>
      <c r="X2097" s="17" t="s">
        <v>34</v>
      </c>
      <c r="Z2097" t="s">
        <v>3329</v>
      </c>
      <c r="AA2097">
        <v>401</v>
      </c>
      <c r="AB2097">
        <v>45</v>
      </c>
    </row>
    <row r="2098" spans="1:28" x14ac:dyDescent="0.25">
      <c r="A2098" t="s">
        <v>4445</v>
      </c>
      <c r="B2098" t="s">
        <v>4446</v>
      </c>
      <c r="C2098" s="17">
        <v>44386</v>
      </c>
      <c r="D2098" s="7">
        <v>160000</v>
      </c>
      <c r="E2098" t="s">
        <v>29</v>
      </c>
      <c r="F2098" t="s">
        <v>30</v>
      </c>
      <c r="G2098" s="7">
        <v>160000</v>
      </c>
      <c r="H2098" s="7">
        <v>83540</v>
      </c>
      <c r="I2098" s="12">
        <f>H2098/G2098*100</f>
        <v>52.212499999999991</v>
      </c>
      <c r="J2098" s="12">
        <f t="shared" si="32"/>
        <v>2.5350863284002756</v>
      </c>
      <c r="K2098" s="7">
        <v>167084</v>
      </c>
      <c r="L2098" s="7">
        <v>38085</v>
      </c>
      <c r="M2098" s="7">
        <f>G2098-L2098</f>
        <v>121915</v>
      </c>
      <c r="N2098" s="7">
        <v>65151.01171875</v>
      </c>
      <c r="O2098" s="22">
        <f>M2098/N2098</f>
        <v>1.8712679478607963</v>
      </c>
      <c r="P2098" s="27">
        <v>990</v>
      </c>
      <c r="Q2098" s="32">
        <f>M2098/P2098</f>
        <v>123.14646464646465</v>
      </c>
      <c r="R2098" s="37" t="s">
        <v>4442</v>
      </c>
      <c r="S2098" s="42">
        <f>ABS(O2306-O2098)*100</f>
        <v>49.291115781442187</v>
      </c>
      <c r="T2098" t="s">
        <v>168</v>
      </c>
      <c r="V2098" s="7">
        <v>37125</v>
      </c>
      <c r="W2098" t="s">
        <v>33</v>
      </c>
      <c r="X2098" s="17" t="s">
        <v>34</v>
      </c>
      <c r="Z2098" t="s">
        <v>3329</v>
      </c>
      <c r="AA2098">
        <v>401</v>
      </c>
      <c r="AB2098">
        <v>45</v>
      </c>
    </row>
    <row r="2099" spans="1:28" x14ac:dyDescent="0.25">
      <c r="A2099" t="s">
        <v>4447</v>
      </c>
      <c r="B2099" t="s">
        <v>4448</v>
      </c>
      <c r="C2099" s="17">
        <v>44438</v>
      </c>
      <c r="D2099" s="7">
        <v>205000</v>
      </c>
      <c r="E2099" t="s">
        <v>29</v>
      </c>
      <c r="F2099" t="s">
        <v>30</v>
      </c>
      <c r="G2099" s="7">
        <v>205000</v>
      </c>
      <c r="H2099" s="7">
        <v>103150</v>
      </c>
      <c r="I2099" s="12">
        <f>H2099/G2099*100</f>
        <v>50.31707317073171</v>
      </c>
      <c r="J2099" s="12">
        <f t="shared" si="32"/>
        <v>0.63965949913199438</v>
      </c>
      <c r="K2099" s="7">
        <v>206300</v>
      </c>
      <c r="L2099" s="7">
        <v>39400</v>
      </c>
      <c r="M2099" s="7">
        <f>G2099-L2099</f>
        <v>165600</v>
      </c>
      <c r="N2099" s="7">
        <v>84292.9296875</v>
      </c>
      <c r="O2099" s="22">
        <f>M2099/N2099</f>
        <v>1.9645775821759961</v>
      </c>
      <c r="P2099" s="27">
        <v>1468</v>
      </c>
      <c r="Q2099" s="32">
        <f>M2099/P2099</f>
        <v>112.80653950953679</v>
      </c>
      <c r="R2099" s="37" t="s">
        <v>4442</v>
      </c>
      <c r="S2099" s="42">
        <f>ABS(O2306-O2099)*100</f>
        <v>58.622079212962163</v>
      </c>
      <c r="T2099" t="s">
        <v>168</v>
      </c>
      <c r="V2099" s="7">
        <v>37125</v>
      </c>
      <c r="W2099" t="s">
        <v>33</v>
      </c>
      <c r="X2099" s="17" t="s">
        <v>34</v>
      </c>
      <c r="Z2099" t="s">
        <v>3329</v>
      </c>
      <c r="AA2099">
        <v>401</v>
      </c>
      <c r="AB2099">
        <v>45</v>
      </c>
    </row>
    <row r="2100" spans="1:28" x14ac:dyDescent="0.25">
      <c r="A2100" t="s">
        <v>4449</v>
      </c>
      <c r="B2100" t="s">
        <v>4450</v>
      </c>
      <c r="C2100" s="17">
        <v>44433</v>
      </c>
      <c r="D2100" s="7">
        <v>220000</v>
      </c>
      <c r="E2100" t="s">
        <v>29</v>
      </c>
      <c r="F2100" t="s">
        <v>30</v>
      </c>
      <c r="G2100" s="7">
        <v>220000</v>
      </c>
      <c r="H2100" s="7">
        <v>77850</v>
      </c>
      <c r="I2100" s="12">
        <f>H2100/G2100*100</f>
        <v>35.38636363636364</v>
      </c>
      <c r="J2100" s="12">
        <f t="shared" si="32"/>
        <v>14.291050035236076</v>
      </c>
      <c r="K2100" s="7">
        <v>155708</v>
      </c>
      <c r="L2100" s="7">
        <v>38005</v>
      </c>
      <c r="M2100" s="7">
        <f>G2100-L2100</f>
        <v>181995</v>
      </c>
      <c r="N2100" s="7">
        <v>59445.9609375</v>
      </c>
      <c r="O2100" s="22">
        <f>M2100/N2100</f>
        <v>3.0615200281032551</v>
      </c>
      <c r="P2100" s="27">
        <v>802</v>
      </c>
      <c r="Q2100" s="32">
        <f>M2100/P2100</f>
        <v>226.92643391521196</v>
      </c>
      <c r="R2100" s="37" t="s">
        <v>4442</v>
      </c>
      <c r="S2100" s="42">
        <f>ABS(O2306-O2100)*100</f>
        <v>168.31632380568806</v>
      </c>
      <c r="T2100" t="s">
        <v>168</v>
      </c>
      <c r="V2100" s="7">
        <v>37125</v>
      </c>
      <c r="W2100" t="s">
        <v>33</v>
      </c>
      <c r="X2100" s="17" t="s">
        <v>34</v>
      </c>
      <c r="Z2100" t="s">
        <v>3329</v>
      </c>
      <c r="AA2100">
        <v>401</v>
      </c>
      <c r="AB2100">
        <v>45</v>
      </c>
    </row>
    <row r="2101" spans="1:28" x14ac:dyDescent="0.25">
      <c r="A2101" t="s">
        <v>4451</v>
      </c>
      <c r="B2101" t="s">
        <v>4452</v>
      </c>
      <c r="C2101" s="17">
        <v>44832</v>
      </c>
      <c r="D2101" s="7">
        <v>196000</v>
      </c>
      <c r="E2101" t="s">
        <v>29</v>
      </c>
      <c r="F2101" t="s">
        <v>30</v>
      </c>
      <c r="G2101" s="7">
        <v>196000</v>
      </c>
      <c r="H2101" s="7">
        <v>81430</v>
      </c>
      <c r="I2101" s="12">
        <f>H2101/G2101*100</f>
        <v>41.545918367346943</v>
      </c>
      <c r="J2101" s="12">
        <f t="shared" si="32"/>
        <v>8.1314953042527733</v>
      </c>
      <c r="K2101" s="7">
        <v>162859</v>
      </c>
      <c r="L2101" s="7">
        <v>38085</v>
      </c>
      <c r="M2101" s="7">
        <f>G2101-L2101</f>
        <v>157915</v>
      </c>
      <c r="N2101" s="7">
        <v>63017.171875</v>
      </c>
      <c r="O2101" s="22">
        <f>M2101/N2101</f>
        <v>2.505904268652964</v>
      </c>
      <c r="P2101" s="27">
        <v>1044</v>
      </c>
      <c r="Q2101" s="32">
        <f>M2101/P2101</f>
        <v>151.2595785440613</v>
      </c>
      <c r="R2101" s="37" t="s">
        <v>4442</v>
      </c>
      <c r="S2101" s="42">
        <f>ABS(O2306-O2101)*100</f>
        <v>112.75474786065895</v>
      </c>
      <c r="T2101" t="s">
        <v>168</v>
      </c>
      <c r="V2101" s="7">
        <v>37125</v>
      </c>
      <c r="W2101" t="s">
        <v>33</v>
      </c>
      <c r="X2101" s="17" t="s">
        <v>34</v>
      </c>
      <c r="Z2101" t="s">
        <v>3329</v>
      </c>
      <c r="AA2101">
        <v>401</v>
      </c>
      <c r="AB2101">
        <v>45</v>
      </c>
    </row>
    <row r="2102" spans="1:28" x14ac:dyDescent="0.25">
      <c r="A2102" t="s">
        <v>4453</v>
      </c>
      <c r="B2102" t="s">
        <v>4454</v>
      </c>
      <c r="C2102" s="17">
        <v>44329</v>
      </c>
      <c r="D2102" s="7">
        <v>207000</v>
      </c>
      <c r="E2102" t="s">
        <v>29</v>
      </c>
      <c r="F2102" t="s">
        <v>30</v>
      </c>
      <c r="G2102" s="7">
        <v>207000</v>
      </c>
      <c r="H2102" s="7">
        <v>92640</v>
      </c>
      <c r="I2102" s="12">
        <f>H2102/G2102*100</f>
        <v>44.753623188405797</v>
      </c>
      <c r="J2102" s="12">
        <f t="shared" si="32"/>
        <v>4.923790483193919</v>
      </c>
      <c r="K2102" s="7">
        <v>185272</v>
      </c>
      <c r="L2102" s="7">
        <v>41310</v>
      </c>
      <c r="M2102" s="7">
        <f>G2102-L2102</f>
        <v>165690</v>
      </c>
      <c r="N2102" s="7">
        <v>72708.078125</v>
      </c>
      <c r="O2102" s="22">
        <f>M2102/N2102</f>
        <v>2.2788389443487302</v>
      </c>
      <c r="P2102" s="27">
        <v>1166</v>
      </c>
      <c r="Q2102" s="32">
        <f>M2102/P2102</f>
        <v>142.10120068610635</v>
      </c>
      <c r="R2102" s="37" t="s">
        <v>4442</v>
      </c>
      <c r="S2102" s="42">
        <f>ABS(O2306-O2102)*100</f>
        <v>90.048215430235572</v>
      </c>
      <c r="T2102" t="s">
        <v>168</v>
      </c>
      <c r="V2102" s="7">
        <v>37125</v>
      </c>
      <c r="W2102" t="s">
        <v>33</v>
      </c>
      <c r="X2102" s="17" t="s">
        <v>34</v>
      </c>
      <c r="Z2102" t="s">
        <v>3329</v>
      </c>
      <c r="AA2102">
        <v>401</v>
      </c>
      <c r="AB2102">
        <v>45</v>
      </c>
    </row>
    <row r="2103" spans="1:28" x14ac:dyDescent="0.25">
      <c r="A2103" t="s">
        <v>4455</v>
      </c>
      <c r="B2103" t="s">
        <v>4456</v>
      </c>
      <c r="C2103" s="17">
        <v>44986</v>
      </c>
      <c r="D2103" s="7">
        <v>200000</v>
      </c>
      <c r="E2103" t="s">
        <v>493</v>
      </c>
      <c r="F2103" t="s">
        <v>30</v>
      </c>
      <c r="G2103" s="7">
        <v>200000</v>
      </c>
      <c r="H2103" s="7">
        <v>109010</v>
      </c>
      <c r="I2103" s="12">
        <f>H2103/G2103*100</f>
        <v>54.505000000000003</v>
      </c>
      <c r="J2103" s="12">
        <f t="shared" si="32"/>
        <v>4.8275863284002867</v>
      </c>
      <c r="K2103" s="7">
        <v>218024</v>
      </c>
      <c r="L2103" s="7">
        <v>50928</v>
      </c>
      <c r="M2103" s="7">
        <f>G2103-L2103</f>
        <v>149072</v>
      </c>
      <c r="N2103" s="7">
        <v>84391.921875</v>
      </c>
      <c r="O2103" s="22">
        <f>M2103/N2103</f>
        <v>1.7664249929134583</v>
      </c>
      <c r="P2103" s="27">
        <v>864</v>
      </c>
      <c r="Q2103" s="32">
        <f>M2103/P2103</f>
        <v>172.53703703703704</v>
      </c>
      <c r="R2103" s="37" t="s">
        <v>4442</v>
      </c>
      <c r="S2103" s="42">
        <f>ABS(O2306-O2103)*100</f>
        <v>38.806820286708387</v>
      </c>
      <c r="T2103" t="s">
        <v>168</v>
      </c>
      <c r="V2103" s="7">
        <v>37125</v>
      </c>
      <c r="W2103" t="s">
        <v>33</v>
      </c>
      <c r="X2103" s="17" t="s">
        <v>34</v>
      </c>
      <c r="Z2103" t="s">
        <v>3329</v>
      </c>
      <c r="AA2103">
        <v>401</v>
      </c>
      <c r="AB2103">
        <v>53</v>
      </c>
    </row>
    <row r="2104" spans="1:28" x14ac:dyDescent="0.25">
      <c r="A2104" t="s">
        <v>4457</v>
      </c>
      <c r="B2104" t="s">
        <v>4458</v>
      </c>
      <c r="C2104" s="17">
        <v>44763</v>
      </c>
      <c r="D2104" s="7">
        <v>190000</v>
      </c>
      <c r="E2104" t="s">
        <v>29</v>
      </c>
      <c r="F2104" t="s">
        <v>30</v>
      </c>
      <c r="G2104" s="7">
        <v>190000</v>
      </c>
      <c r="H2104" s="7">
        <v>79270</v>
      </c>
      <c r="I2104" s="12">
        <f>H2104/G2104*100</f>
        <v>41.721052631578949</v>
      </c>
      <c r="J2104" s="12">
        <f t="shared" si="32"/>
        <v>7.9563610400207665</v>
      </c>
      <c r="K2104" s="7">
        <v>158537</v>
      </c>
      <c r="L2104" s="7">
        <v>41456</v>
      </c>
      <c r="M2104" s="7">
        <f>G2104-L2104</f>
        <v>148544</v>
      </c>
      <c r="N2104" s="7">
        <v>59131.81640625</v>
      </c>
      <c r="O2104" s="22">
        <f>M2104/N2104</f>
        <v>2.5120824799202257</v>
      </c>
      <c r="P2104" s="27">
        <v>868</v>
      </c>
      <c r="Q2104" s="32">
        <f>M2104/P2104</f>
        <v>171.13364055299539</v>
      </c>
      <c r="R2104" s="37" t="s">
        <v>4442</v>
      </c>
      <c r="S2104" s="42">
        <f>ABS(O2306-O2104)*100</f>
        <v>113.37256898738512</v>
      </c>
      <c r="T2104" t="s">
        <v>168</v>
      </c>
      <c r="V2104" s="7">
        <v>37125</v>
      </c>
      <c r="W2104" t="s">
        <v>33</v>
      </c>
      <c r="X2104" s="17" t="s">
        <v>34</v>
      </c>
      <c r="Z2104" t="s">
        <v>3329</v>
      </c>
      <c r="AA2104">
        <v>401</v>
      </c>
      <c r="AB2104">
        <v>45</v>
      </c>
    </row>
    <row r="2105" spans="1:28" x14ac:dyDescent="0.25">
      <c r="A2105" t="s">
        <v>4459</v>
      </c>
      <c r="B2105" t="s">
        <v>4460</v>
      </c>
      <c r="C2105" s="17">
        <v>44998</v>
      </c>
      <c r="D2105" s="7">
        <v>96000</v>
      </c>
      <c r="E2105" t="s">
        <v>260</v>
      </c>
      <c r="F2105" t="s">
        <v>30</v>
      </c>
      <c r="G2105" s="7">
        <v>96000</v>
      </c>
      <c r="H2105" s="7">
        <v>81900</v>
      </c>
      <c r="I2105" s="12">
        <f>H2105/G2105*100</f>
        <v>85.3125</v>
      </c>
      <c r="J2105" s="12">
        <f t="shared" si="32"/>
        <v>35.635086328400284</v>
      </c>
      <c r="K2105" s="7">
        <v>163807</v>
      </c>
      <c r="L2105" s="7">
        <v>38085</v>
      </c>
      <c r="M2105" s="7">
        <f>G2105-L2105</f>
        <v>57915</v>
      </c>
      <c r="N2105" s="7">
        <v>63495.9609375</v>
      </c>
      <c r="O2105" s="22">
        <f>M2105/N2105</f>
        <v>0.91210526063235076</v>
      </c>
      <c r="P2105" s="27">
        <v>1044</v>
      </c>
      <c r="Q2105" s="32">
        <f>M2105/P2105</f>
        <v>55.474137931034484</v>
      </c>
      <c r="R2105" s="37" t="s">
        <v>4442</v>
      </c>
      <c r="S2105" s="42">
        <f>ABS(O2306-O2105)*100</f>
        <v>46.625152941402369</v>
      </c>
      <c r="T2105" t="s">
        <v>168</v>
      </c>
      <c r="V2105" s="7">
        <v>37125</v>
      </c>
      <c r="W2105" t="s">
        <v>33</v>
      </c>
      <c r="X2105" s="17" t="s">
        <v>34</v>
      </c>
      <c r="Z2105" t="s">
        <v>3329</v>
      </c>
      <c r="AA2105">
        <v>401</v>
      </c>
      <c r="AB2105">
        <v>45</v>
      </c>
    </row>
    <row r="2106" spans="1:28" x14ac:dyDescent="0.25">
      <c r="A2106" t="s">
        <v>4461</v>
      </c>
      <c r="B2106" t="s">
        <v>4462</v>
      </c>
      <c r="C2106" s="17">
        <v>44328</v>
      </c>
      <c r="D2106" s="7">
        <v>200000</v>
      </c>
      <c r="E2106" t="s">
        <v>29</v>
      </c>
      <c r="F2106" t="s">
        <v>30</v>
      </c>
      <c r="G2106" s="7">
        <v>200000</v>
      </c>
      <c r="H2106" s="7">
        <v>102640</v>
      </c>
      <c r="I2106" s="12">
        <f>H2106/G2106*100</f>
        <v>51.32</v>
      </c>
      <c r="J2106" s="12">
        <f t="shared" si="32"/>
        <v>1.6425863284002844</v>
      </c>
      <c r="K2106" s="7">
        <v>205278</v>
      </c>
      <c r="L2106" s="7">
        <v>38085</v>
      </c>
      <c r="M2106" s="7">
        <f>G2106-L2106</f>
        <v>161915</v>
      </c>
      <c r="N2106" s="7">
        <v>84440.90625</v>
      </c>
      <c r="O2106" s="22">
        <f>M2106/N2106</f>
        <v>1.9174948160862497</v>
      </c>
      <c r="P2106" s="27">
        <v>1432</v>
      </c>
      <c r="Q2106" s="32">
        <f>M2106/P2106</f>
        <v>113.06913407821229</v>
      </c>
      <c r="R2106" s="37" t="s">
        <v>4442</v>
      </c>
      <c r="S2106" s="42">
        <f>ABS(O2306-O2106)*100</f>
        <v>53.913802603987527</v>
      </c>
      <c r="T2106" t="s">
        <v>168</v>
      </c>
      <c r="V2106" s="7">
        <v>37125</v>
      </c>
      <c r="W2106" t="s">
        <v>33</v>
      </c>
      <c r="X2106" s="17" t="s">
        <v>34</v>
      </c>
      <c r="Z2106" t="s">
        <v>3329</v>
      </c>
      <c r="AA2106">
        <v>401</v>
      </c>
      <c r="AB2106">
        <v>41</v>
      </c>
    </row>
    <row r="2107" spans="1:28" x14ac:dyDescent="0.25">
      <c r="A2107" t="s">
        <v>4463</v>
      </c>
      <c r="B2107" t="s">
        <v>4464</v>
      </c>
      <c r="C2107" s="17">
        <v>44673</v>
      </c>
      <c r="D2107" s="7">
        <v>120000</v>
      </c>
      <c r="E2107" t="s">
        <v>29</v>
      </c>
      <c r="F2107" t="s">
        <v>30</v>
      </c>
      <c r="G2107" s="7">
        <v>120000</v>
      </c>
      <c r="H2107" s="7">
        <v>79130</v>
      </c>
      <c r="I2107" s="12">
        <f>H2107/G2107*100</f>
        <v>65.941666666666663</v>
      </c>
      <c r="J2107" s="12">
        <f t="shared" si="32"/>
        <v>16.264252995066947</v>
      </c>
      <c r="K2107" s="7">
        <v>158267</v>
      </c>
      <c r="L2107" s="7">
        <v>38085</v>
      </c>
      <c r="M2107" s="7">
        <f>G2107-L2107</f>
        <v>81915</v>
      </c>
      <c r="N2107" s="7">
        <v>60697.98046875</v>
      </c>
      <c r="O2107" s="22">
        <f>M2107/N2107</f>
        <v>1.3495506665526287</v>
      </c>
      <c r="P2107" s="27">
        <v>1080</v>
      </c>
      <c r="Q2107" s="32">
        <f>M2107/P2107</f>
        <v>75.847222222222229</v>
      </c>
      <c r="R2107" s="37" t="s">
        <v>4442</v>
      </c>
      <c r="S2107" s="42">
        <f>ABS(O2306-O2107)*100</f>
        <v>2.8806123493745783</v>
      </c>
      <c r="T2107" t="s">
        <v>168</v>
      </c>
      <c r="V2107" s="7">
        <v>37125</v>
      </c>
      <c r="W2107" t="s">
        <v>33</v>
      </c>
      <c r="X2107" s="17" t="s">
        <v>34</v>
      </c>
      <c r="Z2107" t="s">
        <v>3329</v>
      </c>
      <c r="AA2107">
        <v>401</v>
      </c>
      <c r="AB2107">
        <v>41</v>
      </c>
    </row>
    <row r="2108" spans="1:28" x14ac:dyDescent="0.25">
      <c r="A2108" t="s">
        <v>4465</v>
      </c>
      <c r="B2108" t="s">
        <v>4466</v>
      </c>
      <c r="C2108" s="17">
        <v>44582</v>
      </c>
      <c r="D2108" s="7">
        <v>137500</v>
      </c>
      <c r="E2108" t="s">
        <v>29</v>
      </c>
      <c r="F2108" t="s">
        <v>30</v>
      </c>
      <c r="G2108" s="7">
        <v>137500</v>
      </c>
      <c r="H2108" s="7">
        <v>75560</v>
      </c>
      <c r="I2108" s="12">
        <f>H2108/G2108*100</f>
        <v>54.952727272727273</v>
      </c>
      <c r="J2108" s="12">
        <f t="shared" si="32"/>
        <v>5.2753136011275572</v>
      </c>
      <c r="K2108" s="7">
        <v>151115</v>
      </c>
      <c r="L2108" s="7">
        <v>38085</v>
      </c>
      <c r="M2108" s="7">
        <f>G2108-L2108</f>
        <v>99415</v>
      </c>
      <c r="N2108" s="7">
        <v>57085.859375</v>
      </c>
      <c r="O2108" s="22">
        <f>M2108/N2108</f>
        <v>1.7414995778015299</v>
      </c>
      <c r="P2108" s="27">
        <v>792</v>
      </c>
      <c r="Q2108" s="32">
        <f>M2108/P2108</f>
        <v>125.5239898989899</v>
      </c>
      <c r="R2108" s="37" t="s">
        <v>4442</v>
      </c>
      <c r="S2108" s="42">
        <f>ABS(O2306-O2108)*100</f>
        <v>36.31427877551554</v>
      </c>
      <c r="T2108" t="s">
        <v>168</v>
      </c>
      <c r="V2108" s="7">
        <v>37125</v>
      </c>
      <c r="W2108" t="s">
        <v>33</v>
      </c>
      <c r="X2108" s="17" t="s">
        <v>34</v>
      </c>
      <c r="Z2108" t="s">
        <v>3329</v>
      </c>
      <c r="AA2108">
        <v>401</v>
      </c>
      <c r="AB2108">
        <v>45</v>
      </c>
    </row>
    <row r="2109" spans="1:28" x14ac:dyDescent="0.25">
      <c r="A2109" t="s">
        <v>4467</v>
      </c>
      <c r="B2109" t="s">
        <v>4468</v>
      </c>
      <c r="C2109" s="17">
        <v>44532</v>
      </c>
      <c r="D2109" s="7">
        <v>194900</v>
      </c>
      <c r="E2109" t="s">
        <v>29</v>
      </c>
      <c r="F2109" t="s">
        <v>30</v>
      </c>
      <c r="G2109" s="7">
        <v>194900</v>
      </c>
      <c r="H2109" s="7">
        <v>98290</v>
      </c>
      <c r="I2109" s="12">
        <f>H2109/G2109*100</f>
        <v>50.430990251410975</v>
      </c>
      <c r="J2109" s="12">
        <f t="shared" si="32"/>
        <v>0.75357657981125925</v>
      </c>
      <c r="K2109" s="7">
        <v>196580</v>
      </c>
      <c r="L2109" s="7">
        <v>38085</v>
      </c>
      <c r="M2109" s="7">
        <f>G2109-L2109</f>
        <v>156815</v>
      </c>
      <c r="N2109" s="7">
        <v>80047.9765625</v>
      </c>
      <c r="O2109" s="22">
        <f>M2109/N2109</f>
        <v>1.9590126663296943</v>
      </c>
      <c r="P2109" s="27">
        <v>1128</v>
      </c>
      <c r="Q2109" s="32">
        <f>M2109/P2109</f>
        <v>139.02039007092199</v>
      </c>
      <c r="R2109" s="37" t="s">
        <v>4442</v>
      </c>
      <c r="S2109" s="42">
        <f>ABS(O2306-O2109)*100</f>
        <v>58.065587628331983</v>
      </c>
      <c r="T2109" t="s">
        <v>168</v>
      </c>
      <c r="V2109" s="7">
        <v>37125</v>
      </c>
      <c r="W2109" t="s">
        <v>33</v>
      </c>
      <c r="X2109" s="17" t="s">
        <v>34</v>
      </c>
      <c r="Z2109" t="s">
        <v>3329</v>
      </c>
      <c r="AA2109">
        <v>401</v>
      </c>
      <c r="AB2109">
        <v>45</v>
      </c>
    </row>
    <row r="2110" spans="1:28" x14ac:dyDescent="0.25">
      <c r="A2110" t="s">
        <v>4469</v>
      </c>
      <c r="B2110" t="s">
        <v>4470</v>
      </c>
      <c r="C2110" s="17">
        <v>44531</v>
      </c>
      <c r="D2110" s="7">
        <v>239900</v>
      </c>
      <c r="E2110" t="s">
        <v>29</v>
      </c>
      <c r="F2110" t="s">
        <v>30</v>
      </c>
      <c r="G2110" s="7">
        <v>239900</v>
      </c>
      <c r="H2110" s="7">
        <v>148280</v>
      </c>
      <c r="I2110" s="12">
        <f>H2110/G2110*100</f>
        <v>61.809087119633176</v>
      </c>
      <c r="J2110" s="12">
        <f t="shared" si="32"/>
        <v>12.13167344803346</v>
      </c>
      <c r="K2110" s="7">
        <v>296569</v>
      </c>
      <c r="L2110" s="7">
        <v>39654</v>
      </c>
      <c r="M2110" s="7">
        <f>G2110-L2110</f>
        <v>200246</v>
      </c>
      <c r="N2110" s="7">
        <v>129755.046875</v>
      </c>
      <c r="O2110" s="22">
        <f>M2110/N2110</f>
        <v>1.543261744515477</v>
      </c>
      <c r="P2110" s="27">
        <v>2442</v>
      </c>
      <c r="Q2110" s="32">
        <f>M2110/P2110</f>
        <v>82.000819000819007</v>
      </c>
      <c r="R2110" s="37" t="s">
        <v>4442</v>
      </c>
      <c r="S2110" s="42">
        <f>ABS(O2306-O2110)*100</f>
        <v>16.490495446910259</v>
      </c>
      <c r="T2110" t="s">
        <v>652</v>
      </c>
      <c r="V2110" s="7">
        <v>37125</v>
      </c>
      <c r="W2110" t="s">
        <v>33</v>
      </c>
      <c r="X2110" s="17" t="s">
        <v>34</v>
      </c>
      <c r="Z2110" t="s">
        <v>3329</v>
      </c>
      <c r="AA2110">
        <v>401</v>
      </c>
      <c r="AB2110">
        <v>44</v>
      </c>
    </row>
    <row r="2111" spans="1:28" x14ac:dyDescent="0.25">
      <c r="A2111" t="s">
        <v>4471</v>
      </c>
      <c r="B2111" t="s">
        <v>4472</v>
      </c>
      <c r="C2111" s="17">
        <v>44911</v>
      </c>
      <c r="D2111" s="7">
        <v>140000</v>
      </c>
      <c r="E2111" t="s">
        <v>29</v>
      </c>
      <c r="F2111" t="s">
        <v>30</v>
      </c>
      <c r="G2111" s="7">
        <v>140000</v>
      </c>
      <c r="H2111" s="7">
        <v>66840</v>
      </c>
      <c r="I2111" s="12">
        <f>H2111/G2111*100</f>
        <v>47.74285714285714</v>
      </c>
      <c r="J2111" s="12">
        <f t="shared" si="32"/>
        <v>1.9345565287425757</v>
      </c>
      <c r="K2111" s="7">
        <v>133681</v>
      </c>
      <c r="L2111" s="7">
        <v>40870</v>
      </c>
      <c r="M2111" s="7">
        <f>G2111-L2111</f>
        <v>99130</v>
      </c>
      <c r="N2111" s="7">
        <v>46874.2421875</v>
      </c>
      <c r="O2111" s="22">
        <f>M2111/N2111</f>
        <v>2.1148075227216174</v>
      </c>
      <c r="P2111" s="27">
        <v>764</v>
      </c>
      <c r="Q2111" s="32">
        <f>M2111/P2111</f>
        <v>129.75130890052355</v>
      </c>
      <c r="R2111" s="37" t="s">
        <v>4442</v>
      </c>
      <c r="S2111" s="42">
        <f>ABS(O2306-O2111)*100</f>
        <v>73.645073267524296</v>
      </c>
      <c r="T2111" t="s">
        <v>168</v>
      </c>
      <c r="V2111" s="7">
        <v>37125</v>
      </c>
      <c r="W2111" t="s">
        <v>33</v>
      </c>
      <c r="X2111" s="17" t="s">
        <v>34</v>
      </c>
      <c r="Z2111" t="s">
        <v>3329</v>
      </c>
      <c r="AA2111">
        <v>401</v>
      </c>
      <c r="AB2111">
        <v>45</v>
      </c>
    </row>
    <row r="2112" spans="1:28" x14ac:dyDescent="0.25">
      <c r="A2112" t="s">
        <v>4473</v>
      </c>
      <c r="B2112" t="s">
        <v>4474</v>
      </c>
      <c r="C2112" s="17">
        <v>44845</v>
      </c>
      <c r="D2112" s="7">
        <v>325000</v>
      </c>
      <c r="E2112" t="s">
        <v>29</v>
      </c>
      <c r="F2112" t="s">
        <v>30</v>
      </c>
      <c r="G2112" s="7">
        <v>325000</v>
      </c>
      <c r="H2112" s="7">
        <v>156690</v>
      </c>
      <c r="I2112" s="12">
        <f>H2112/G2112*100</f>
        <v>48.212307692307697</v>
      </c>
      <c r="J2112" s="12">
        <f t="shared" si="32"/>
        <v>1.4651059792920194</v>
      </c>
      <c r="K2112" s="7">
        <v>313379</v>
      </c>
      <c r="L2112" s="7">
        <v>41786</v>
      </c>
      <c r="M2112" s="7">
        <f>G2112-L2112</f>
        <v>283214</v>
      </c>
      <c r="N2112" s="7">
        <v>137168.1875</v>
      </c>
      <c r="O2112" s="22">
        <f>M2112/N2112</f>
        <v>2.0647207283394335</v>
      </c>
      <c r="P2112" s="27">
        <v>1435</v>
      </c>
      <c r="Q2112" s="32">
        <f>M2112/P2112</f>
        <v>197.3616724738676</v>
      </c>
      <c r="R2112" s="37" t="s">
        <v>4442</v>
      </c>
      <c r="S2112" s="42">
        <f>ABS(O2306-O2112)*100</f>
        <v>68.636393829305902</v>
      </c>
      <c r="T2112" t="s">
        <v>32</v>
      </c>
      <c r="V2112" s="7">
        <v>37125</v>
      </c>
      <c r="W2112" t="s">
        <v>33</v>
      </c>
      <c r="X2112" s="17" t="s">
        <v>34</v>
      </c>
      <c r="Z2112" t="s">
        <v>3329</v>
      </c>
      <c r="AA2112">
        <v>401</v>
      </c>
      <c r="AB2112">
        <v>56</v>
      </c>
    </row>
    <row r="2113" spans="1:28" x14ac:dyDescent="0.25">
      <c r="A2113" t="s">
        <v>4473</v>
      </c>
      <c r="B2113" t="s">
        <v>4474</v>
      </c>
      <c r="C2113" s="17">
        <v>44400</v>
      </c>
      <c r="D2113" s="7">
        <v>290000</v>
      </c>
      <c r="E2113" t="s">
        <v>29</v>
      </c>
      <c r="F2113" t="s">
        <v>30</v>
      </c>
      <c r="G2113" s="7">
        <v>290000</v>
      </c>
      <c r="H2113" s="7">
        <v>156690</v>
      </c>
      <c r="I2113" s="12">
        <f>H2113/G2113*100</f>
        <v>54.031034482758621</v>
      </c>
      <c r="J2113" s="12">
        <f t="shared" si="32"/>
        <v>4.3536208111589048</v>
      </c>
      <c r="K2113" s="7">
        <v>313379</v>
      </c>
      <c r="L2113" s="7">
        <v>41786</v>
      </c>
      <c r="M2113" s="7">
        <f>G2113-L2113</f>
        <v>248214</v>
      </c>
      <c r="N2113" s="7">
        <v>137168.1875</v>
      </c>
      <c r="O2113" s="22">
        <f>M2113/N2113</f>
        <v>1.8095595234135466</v>
      </c>
      <c r="P2113" s="27">
        <v>1435</v>
      </c>
      <c r="Q2113" s="32">
        <f>M2113/P2113</f>
        <v>172.97142857142856</v>
      </c>
      <c r="R2113" s="37" t="s">
        <v>4442</v>
      </c>
      <c r="S2113" s="42">
        <f>ABS(O2306-O2113)*100</f>
        <v>43.120273336717219</v>
      </c>
      <c r="T2113" t="s">
        <v>32</v>
      </c>
      <c r="V2113" s="7">
        <v>37125</v>
      </c>
      <c r="W2113" t="s">
        <v>33</v>
      </c>
      <c r="X2113" s="17" t="s">
        <v>34</v>
      </c>
      <c r="Z2113" t="s">
        <v>3329</v>
      </c>
      <c r="AA2113">
        <v>401</v>
      </c>
      <c r="AB2113">
        <v>56</v>
      </c>
    </row>
    <row r="2114" spans="1:28" x14ac:dyDescent="0.25">
      <c r="A2114" t="s">
        <v>4475</v>
      </c>
      <c r="B2114" t="s">
        <v>4476</v>
      </c>
      <c r="C2114" s="17">
        <v>44656</v>
      </c>
      <c r="D2114" s="7">
        <v>226000</v>
      </c>
      <c r="E2114" t="s">
        <v>29</v>
      </c>
      <c r="F2114" t="s">
        <v>30</v>
      </c>
      <c r="G2114" s="7">
        <v>226000</v>
      </c>
      <c r="H2114" s="7">
        <v>71850</v>
      </c>
      <c r="I2114" s="12">
        <f>H2114/G2114*100</f>
        <v>31.792035398230091</v>
      </c>
      <c r="J2114" s="12">
        <f t="shared" si="32"/>
        <v>17.885378273369625</v>
      </c>
      <c r="K2114" s="7">
        <v>143704</v>
      </c>
      <c r="L2114" s="7">
        <v>40265</v>
      </c>
      <c r="M2114" s="7">
        <f>G2114-L2114</f>
        <v>185735</v>
      </c>
      <c r="N2114" s="7">
        <v>52241.91796875</v>
      </c>
      <c r="O2114" s="22">
        <f>M2114/N2114</f>
        <v>3.5552867739485121</v>
      </c>
      <c r="P2114" s="27">
        <v>680</v>
      </c>
      <c r="Q2114" s="32">
        <f>M2114/P2114</f>
        <v>273.13970588235293</v>
      </c>
      <c r="R2114" s="37" t="s">
        <v>4442</v>
      </c>
      <c r="S2114" s="42">
        <f>ABS(O2306-O2114)*100</f>
        <v>217.6929983902138</v>
      </c>
      <c r="T2114" t="s">
        <v>168</v>
      </c>
      <c r="V2114" s="7">
        <v>37125</v>
      </c>
      <c r="W2114" t="s">
        <v>33</v>
      </c>
      <c r="X2114" s="17" t="s">
        <v>34</v>
      </c>
      <c r="Z2114" t="s">
        <v>3329</v>
      </c>
      <c r="AA2114">
        <v>401</v>
      </c>
      <c r="AB2114">
        <v>45</v>
      </c>
    </row>
    <row r="2115" spans="1:28" x14ac:dyDescent="0.25">
      <c r="A2115" t="s">
        <v>4477</v>
      </c>
      <c r="B2115" t="s">
        <v>4478</v>
      </c>
      <c r="C2115" s="17">
        <v>44965</v>
      </c>
      <c r="D2115" s="7">
        <v>185000</v>
      </c>
      <c r="E2115" t="s">
        <v>29</v>
      </c>
      <c r="F2115" t="s">
        <v>30</v>
      </c>
      <c r="G2115" s="7">
        <v>185000</v>
      </c>
      <c r="H2115" s="7">
        <v>96750</v>
      </c>
      <c r="I2115" s="12">
        <f>H2115/G2115*100</f>
        <v>52.297297297297298</v>
      </c>
      <c r="J2115" s="12">
        <f t="shared" ref="J2115:J2178" si="33">+ABS(I2115-$I$2311)</f>
        <v>2.6198836256975824</v>
      </c>
      <c r="K2115" s="7">
        <v>193491</v>
      </c>
      <c r="L2115" s="7">
        <v>43575</v>
      </c>
      <c r="M2115" s="7">
        <f>G2115-L2115</f>
        <v>141425</v>
      </c>
      <c r="N2115" s="7">
        <v>75715.1484375</v>
      </c>
      <c r="O2115" s="22">
        <f>M2115/N2115</f>
        <v>1.867856075283812</v>
      </c>
      <c r="P2115" s="27">
        <v>1008</v>
      </c>
      <c r="Q2115" s="32">
        <f>M2115/P2115</f>
        <v>140.30257936507937</v>
      </c>
      <c r="R2115" s="37" t="s">
        <v>4442</v>
      </c>
      <c r="S2115" s="42">
        <f>ABS(O2306-O2115)*100</f>
        <v>48.949928523743758</v>
      </c>
      <c r="T2115" t="s">
        <v>74</v>
      </c>
      <c r="V2115" s="7">
        <v>37125</v>
      </c>
      <c r="W2115" t="s">
        <v>33</v>
      </c>
      <c r="X2115" s="17" t="s">
        <v>34</v>
      </c>
      <c r="Z2115" t="s">
        <v>3329</v>
      </c>
      <c r="AA2115">
        <v>401</v>
      </c>
      <c r="AB2115">
        <v>56</v>
      </c>
    </row>
    <row r="2116" spans="1:28" x14ac:dyDescent="0.25">
      <c r="A2116" t="s">
        <v>4479</v>
      </c>
      <c r="B2116" t="s">
        <v>4480</v>
      </c>
      <c r="C2116" s="17">
        <v>44300</v>
      </c>
      <c r="D2116" s="7">
        <v>102800</v>
      </c>
      <c r="E2116" t="s">
        <v>29</v>
      </c>
      <c r="F2116" t="s">
        <v>30</v>
      </c>
      <c r="G2116" s="7">
        <v>102800</v>
      </c>
      <c r="H2116" s="7">
        <v>78190</v>
      </c>
      <c r="I2116" s="12">
        <f>H2116/G2116*100</f>
        <v>76.060311284046691</v>
      </c>
      <c r="J2116" s="12">
        <f t="shared" si="33"/>
        <v>26.382897612446975</v>
      </c>
      <c r="K2116" s="7">
        <v>156379</v>
      </c>
      <c r="L2116" s="7">
        <v>39203</v>
      </c>
      <c r="M2116" s="7">
        <f>G2116-L2116</f>
        <v>63597</v>
      </c>
      <c r="N2116" s="7">
        <v>59179.796875</v>
      </c>
      <c r="O2116" s="22">
        <f>M2116/N2116</f>
        <v>1.0746403901035695</v>
      </c>
      <c r="P2116" s="27">
        <v>825</v>
      </c>
      <c r="Q2116" s="32">
        <f>M2116/P2116</f>
        <v>77.087272727272733</v>
      </c>
      <c r="R2116" s="37" t="s">
        <v>4442</v>
      </c>
      <c r="S2116" s="42">
        <f>ABS(O2306-O2116)*100</f>
        <v>30.371639994280496</v>
      </c>
      <c r="T2116" t="s">
        <v>168</v>
      </c>
      <c r="V2116" s="7">
        <v>37125</v>
      </c>
      <c r="W2116" t="s">
        <v>33</v>
      </c>
      <c r="X2116" s="17" t="s">
        <v>34</v>
      </c>
      <c r="Z2116" t="s">
        <v>3329</v>
      </c>
      <c r="AA2116">
        <v>401</v>
      </c>
      <c r="AB2116">
        <v>45</v>
      </c>
    </row>
    <row r="2117" spans="1:28" x14ac:dyDescent="0.25">
      <c r="A2117" t="s">
        <v>4481</v>
      </c>
      <c r="B2117" t="s">
        <v>4482</v>
      </c>
      <c r="C2117" s="17">
        <v>44818</v>
      </c>
      <c r="D2117" s="7">
        <v>310000</v>
      </c>
      <c r="E2117" t="s">
        <v>29</v>
      </c>
      <c r="F2117" t="s">
        <v>30</v>
      </c>
      <c r="G2117" s="7">
        <v>310000</v>
      </c>
      <c r="H2117" s="7">
        <v>121070</v>
      </c>
      <c r="I2117" s="12">
        <f>H2117/G2117*100</f>
        <v>39.054838709677419</v>
      </c>
      <c r="J2117" s="12">
        <f t="shared" si="33"/>
        <v>10.622574961922297</v>
      </c>
      <c r="K2117" s="7">
        <v>242134</v>
      </c>
      <c r="L2117" s="7">
        <v>47686</v>
      </c>
      <c r="M2117" s="7">
        <f>G2117-L2117</f>
        <v>262314</v>
      </c>
      <c r="N2117" s="7">
        <v>98206.0625</v>
      </c>
      <c r="O2117" s="22">
        <f>M2117/N2117</f>
        <v>2.671057094871307</v>
      </c>
      <c r="P2117" s="27">
        <v>1430</v>
      </c>
      <c r="Q2117" s="32">
        <f>M2117/P2117</f>
        <v>183.43636363636364</v>
      </c>
      <c r="R2117" s="37" t="s">
        <v>4442</v>
      </c>
      <c r="S2117" s="42">
        <f>ABS(O2306-O2117)*100</f>
        <v>129.27003048249327</v>
      </c>
      <c r="T2117" t="s">
        <v>168</v>
      </c>
      <c r="V2117" s="7">
        <v>37125</v>
      </c>
      <c r="W2117" t="s">
        <v>33</v>
      </c>
      <c r="X2117" s="17" t="s">
        <v>34</v>
      </c>
      <c r="Z2117" t="s">
        <v>3329</v>
      </c>
      <c r="AA2117">
        <v>401</v>
      </c>
      <c r="AB2117">
        <v>45</v>
      </c>
    </row>
    <row r="2118" spans="1:28" x14ac:dyDescent="0.25">
      <c r="A2118" t="s">
        <v>4483</v>
      </c>
      <c r="B2118" t="s">
        <v>4484</v>
      </c>
      <c r="C2118" s="17">
        <v>44804</v>
      </c>
      <c r="D2118" s="7">
        <v>180000</v>
      </c>
      <c r="E2118" t="s">
        <v>29</v>
      </c>
      <c r="F2118" t="s">
        <v>30</v>
      </c>
      <c r="G2118" s="7">
        <v>180000</v>
      </c>
      <c r="H2118" s="7">
        <v>85200</v>
      </c>
      <c r="I2118" s="12">
        <f>H2118/G2118*100</f>
        <v>47.333333333333336</v>
      </c>
      <c r="J2118" s="12">
        <f t="shared" si="33"/>
        <v>2.3440803382663802</v>
      </c>
      <c r="K2118" s="7">
        <v>170400</v>
      </c>
      <c r="L2118" s="7">
        <v>38085</v>
      </c>
      <c r="M2118" s="7">
        <f>G2118-L2118</f>
        <v>141915</v>
      </c>
      <c r="N2118" s="7">
        <v>66825.7578125</v>
      </c>
      <c r="O2118" s="22">
        <f>M2118/N2118</f>
        <v>2.1236571742019854</v>
      </c>
      <c r="P2118" s="27">
        <v>1009</v>
      </c>
      <c r="Q2118" s="32">
        <f>M2118/P2118</f>
        <v>140.64915758176411</v>
      </c>
      <c r="R2118" s="37" t="s">
        <v>4442</v>
      </c>
      <c r="S2118" s="42">
        <f>ABS(O2306-O2118)*100</f>
        <v>74.530038415561094</v>
      </c>
      <c r="T2118" t="s">
        <v>168</v>
      </c>
      <c r="V2118" s="7">
        <v>37125</v>
      </c>
      <c r="W2118" t="s">
        <v>33</v>
      </c>
      <c r="X2118" s="17" t="s">
        <v>34</v>
      </c>
      <c r="Z2118" t="s">
        <v>3329</v>
      </c>
      <c r="AA2118">
        <v>401</v>
      </c>
      <c r="AB2118">
        <v>45</v>
      </c>
    </row>
    <row r="2119" spans="1:28" x14ac:dyDescent="0.25">
      <c r="A2119" t="s">
        <v>4485</v>
      </c>
      <c r="B2119" t="s">
        <v>4486</v>
      </c>
      <c r="C2119" s="17">
        <v>44837</v>
      </c>
      <c r="D2119" s="7">
        <v>215000</v>
      </c>
      <c r="E2119" t="s">
        <v>29</v>
      </c>
      <c r="F2119" t="s">
        <v>30</v>
      </c>
      <c r="G2119" s="7">
        <v>215000</v>
      </c>
      <c r="H2119" s="7">
        <v>103160</v>
      </c>
      <c r="I2119" s="12">
        <f>H2119/G2119*100</f>
        <v>47.981395348837211</v>
      </c>
      <c r="J2119" s="12">
        <f t="shared" si="33"/>
        <v>1.6960183227625052</v>
      </c>
      <c r="K2119" s="7">
        <v>206323</v>
      </c>
      <c r="L2119" s="7">
        <v>39595</v>
      </c>
      <c r="M2119" s="7">
        <f>G2119-L2119</f>
        <v>175405</v>
      </c>
      <c r="N2119" s="7">
        <v>84206.0625</v>
      </c>
      <c r="O2119" s="22">
        <f>M2119/N2119</f>
        <v>2.0830447926477977</v>
      </c>
      <c r="P2119" s="27">
        <v>1352</v>
      </c>
      <c r="Q2119" s="32">
        <f>M2119/P2119</f>
        <v>129.73742603550295</v>
      </c>
      <c r="R2119" s="37" t="s">
        <v>4442</v>
      </c>
      <c r="S2119" s="42">
        <f>ABS(O2306-O2119)*100</f>
        <v>70.468800260142331</v>
      </c>
      <c r="T2119" t="s">
        <v>74</v>
      </c>
      <c r="V2119" s="7">
        <v>37125</v>
      </c>
      <c r="W2119" t="s">
        <v>33</v>
      </c>
      <c r="X2119" s="17" t="s">
        <v>34</v>
      </c>
      <c r="Z2119" t="s">
        <v>3329</v>
      </c>
      <c r="AA2119">
        <v>401</v>
      </c>
      <c r="AB2119">
        <v>45</v>
      </c>
    </row>
    <row r="2120" spans="1:28" x14ac:dyDescent="0.25">
      <c r="A2120" t="s">
        <v>4487</v>
      </c>
      <c r="B2120" t="s">
        <v>4488</v>
      </c>
      <c r="C2120" s="17">
        <v>44362</v>
      </c>
      <c r="D2120" s="7">
        <v>150000</v>
      </c>
      <c r="E2120" t="s">
        <v>29</v>
      </c>
      <c r="F2120" t="s">
        <v>30</v>
      </c>
      <c r="G2120" s="7">
        <v>150000</v>
      </c>
      <c r="H2120" s="7">
        <v>109630</v>
      </c>
      <c r="I2120" s="12">
        <f>H2120/G2120*100</f>
        <v>73.086666666666673</v>
      </c>
      <c r="J2120" s="12">
        <f t="shared" si="33"/>
        <v>23.409252995066957</v>
      </c>
      <c r="K2120" s="7">
        <v>219251</v>
      </c>
      <c r="L2120" s="7">
        <v>41441</v>
      </c>
      <c r="M2120" s="7">
        <f>G2120-L2120</f>
        <v>108559</v>
      </c>
      <c r="N2120" s="7">
        <v>89803.03125</v>
      </c>
      <c r="O2120" s="22">
        <f>M2120/N2120</f>
        <v>1.2088567444654046</v>
      </c>
      <c r="P2120" s="27">
        <v>1008</v>
      </c>
      <c r="Q2120" s="32">
        <f>M2120/P2120</f>
        <v>107.69742063492063</v>
      </c>
      <c r="R2120" s="37" t="s">
        <v>4442</v>
      </c>
      <c r="S2120" s="42">
        <f>ABS(O2306-O2120)*100</f>
        <v>16.950004558096985</v>
      </c>
      <c r="T2120" t="s">
        <v>168</v>
      </c>
      <c r="V2120" s="7">
        <v>37125</v>
      </c>
      <c r="W2120" t="s">
        <v>33</v>
      </c>
      <c r="X2120" s="17" t="s">
        <v>34</v>
      </c>
      <c r="Z2120" t="s">
        <v>3329</v>
      </c>
      <c r="AA2120">
        <v>401</v>
      </c>
      <c r="AB2120">
        <v>45</v>
      </c>
    </row>
    <row r="2121" spans="1:28" x14ac:dyDescent="0.25">
      <c r="A2121" t="s">
        <v>4489</v>
      </c>
      <c r="B2121" t="s">
        <v>4490</v>
      </c>
      <c r="C2121" s="17">
        <v>44602</v>
      </c>
      <c r="D2121" s="7">
        <v>140000</v>
      </c>
      <c r="E2121" t="s">
        <v>29</v>
      </c>
      <c r="F2121" t="s">
        <v>30</v>
      </c>
      <c r="G2121" s="7">
        <v>140000</v>
      </c>
      <c r="H2121" s="7">
        <v>82650</v>
      </c>
      <c r="I2121" s="12">
        <f>H2121/G2121*100</f>
        <v>59.035714285714278</v>
      </c>
      <c r="J2121" s="12">
        <f t="shared" si="33"/>
        <v>9.3583006141145617</v>
      </c>
      <c r="K2121" s="7">
        <v>165297</v>
      </c>
      <c r="L2121" s="7">
        <v>38005</v>
      </c>
      <c r="M2121" s="7">
        <f>G2121-L2121</f>
        <v>101995</v>
      </c>
      <c r="N2121" s="7">
        <v>64288.890625</v>
      </c>
      <c r="O2121" s="22">
        <f>M2121/N2121</f>
        <v>1.5865104998457888</v>
      </c>
      <c r="P2121" s="27">
        <v>1388</v>
      </c>
      <c r="Q2121" s="32">
        <f>M2121/P2121</f>
        <v>73.483429394812674</v>
      </c>
      <c r="R2121" s="37" t="s">
        <v>4442</v>
      </c>
      <c r="S2121" s="42">
        <f>ABS(O2306-O2121)*100</f>
        <v>20.815370979941438</v>
      </c>
      <c r="T2121" t="s">
        <v>168</v>
      </c>
      <c r="V2121" s="7">
        <v>37125</v>
      </c>
      <c r="W2121" t="s">
        <v>33</v>
      </c>
      <c r="X2121" s="17" t="s">
        <v>34</v>
      </c>
      <c r="Z2121" t="s">
        <v>3329</v>
      </c>
      <c r="AA2121">
        <v>401</v>
      </c>
      <c r="AB2121">
        <v>41</v>
      </c>
    </row>
    <row r="2122" spans="1:28" x14ac:dyDescent="0.25">
      <c r="A2122" t="s">
        <v>4491</v>
      </c>
      <c r="B2122" t="s">
        <v>4492</v>
      </c>
      <c r="C2122" s="17">
        <v>44529</v>
      </c>
      <c r="D2122" s="7">
        <v>318000</v>
      </c>
      <c r="E2122" t="s">
        <v>29</v>
      </c>
      <c r="F2122" t="s">
        <v>30</v>
      </c>
      <c r="G2122" s="7">
        <v>318000</v>
      </c>
      <c r="H2122" s="7">
        <v>111190</v>
      </c>
      <c r="I2122" s="12">
        <f>H2122/G2122*100</f>
        <v>34.965408805031444</v>
      </c>
      <c r="J2122" s="12">
        <f t="shared" si="33"/>
        <v>14.712004866568272</v>
      </c>
      <c r="K2122" s="7">
        <v>222385</v>
      </c>
      <c r="L2122" s="7">
        <v>56009</v>
      </c>
      <c r="M2122" s="7">
        <f>G2122-L2122</f>
        <v>261991</v>
      </c>
      <c r="N2122" s="7">
        <v>96171.1015625</v>
      </c>
      <c r="O2122" s="22">
        <f>M2122/N2122</f>
        <v>2.7242175221392926</v>
      </c>
      <c r="P2122" s="27">
        <v>1161</v>
      </c>
      <c r="Q2122" s="32">
        <f>M2122/P2122</f>
        <v>225.65977605512489</v>
      </c>
      <c r="R2122" s="37" t="s">
        <v>4493</v>
      </c>
      <c r="S2122" s="42">
        <f>ABS(O2306-O2122)*100</f>
        <v>134.58607320929181</v>
      </c>
      <c r="T2122" t="s">
        <v>168</v>
      </c>
      <c r="V2122" s="7">
        <v>48164</v>
      </c>
      <c r="W2122" t="s">
        <v>33</v>
      </c>
      <c r="X2122" s="17" t="s">
        <v>34</v>
      </c>
      <c r="Z2122" t="s">
        <v>3329</v>
      </c>
      <c r="AA2122">
        <v>401</v>
      </c>
      <c r="AB2122">
        <v>45</v>
      </c>
    </row>
    <row r="2123" spans="1:28" x14ac:dyDescent="0.25">
      <c r="A2123" t="s">
        <v>4494</v>
      </c>
      <c r="B2123" t="s">
        <v>4495</v>
      </c>
      <c r="C2123" s="17">
        <v>44379</v>
      </c>
      <c r="D2123" s="7">
        <v>160000</v>
      </c>
      <c r="E2123" t="s">
        <v>29</v>
      </c>
      <c r="F2123" t="s">
        <v>30</v>
      </c>
      <c r="G2123" s="7">
        <v>160000</v>
      </c>
      <c r="H2123" s="7">
        <v>133270</v>
      </c>
      <c r="I2123" s="12">
        <f>H2123/G2123*100</f>
        <v>83.293750000000003</v>
      </c>
      <c r="J2123" s="12">
        <f t="shared" si="33"/>
        <v>33.616336328400287</v>
      </c>
      <c r="K2123" s="7">
        <v>266541</v>
      </c>
      <c r="L2123" s="7">
        <v>62027</v>
      </c>
      <c r="M2123" s="7">
        <f>G2123-L2123</f>
        <v>97973</v>
      </c>
      <c r="N2123" s="7">
        <v>128625.16015625</v>
      </c>
      <c r="O2123" s="22">
        <f>M2123/N2123</f>
        <v>0.76169390095207912</v>
      </c>
      <c r="P2123" s="27">
        <v>1882</v>
      </c>
      <c r="Q2123" s="32">
        <f>M2123/P2123</f>
        <v>52.057917109458025</v>
      </c>
      <c r="R2123" s="37" t="s">
        <v>4496</v>
      </c>
      <c r="S2123" s="42">
        <f>ABS(O2306-O2123)*100</f>
        <v>61.666288909429532</v>
      </c>
      <c r="T2123" t="s">
        <v>168</v>
      </c>
      <c r="V2123" s="7">
        <v>51728</v>
      </c>
      <c r="W2123" t="s">
        <v>33</v>
      </c>
      <c r="X2123" s="17" t="s">
        <v>34</v>
      </c>
      <c r="Z2123" t="s">
        <v>3329</v>
      </c>
      <c r="AA2123">
        <v>401</v>
      </c>
      <c r="AB2123">
        <v>45</v>
      </c>
    </row>
    <row r="2124" spans="1:28" x14ac:dyDescent="0.25">
      <c r="A2124" t="s">
        <v>4497</v>
      </c>
      <c r="B2124" t="s">
        <v>4498</v>
      </c>
      <c r="C2124" s="17">
        <v>44832</v>
      </c>
      <c r="D2124" s="7">
        <v>410000</v>
      </c>
      <c r="E2124" t="s">
        <v>29</v>
      </c>
      <c r="F2124" t="s">
        <v>30</v>
      </c>
      <c r="G2124" s="7">
        <v>410000</v>
      </c>
      <c r="H2124" s="7">
        <v>205870</v>
      </c>
      <c r="I2124" s="12">
        <f>H2124/G2124*100</f>
        <v>50.212195121951218</v>
      </c>
      <c r="J2124" s="12">
        <f t="shared" si="33"/>
        <v>0.53478145035150249</v>
      </c>
      <c r="K2124" s="7">
        <v>411749</v>
      </c>
      <c r="L2124" s="7">
        <v>43473</v>
      </c>
      <c r="M2124" s="7">
        <f>G2124-L2124</f>
        <v>366527</v>
      </c>
      <c r="N2124" s="7">
        <v>231620.125</v>
      </c>
      <c r="O2124" s="22">
        <f>M2124/N2124</f>
        <v>1.5824488480869268</v>
      </c>
      <c r="P2124" s="27">
        <v>2152</v>
      </c>
      <c r="Q2124" s="32">
        <f>M2124/P2124</f>
        <v>170.31923791821561</v>
      </c>
      <c r="R2124" s="37" t="s">
        <v>4496</v>
      </c>
      <c r="S2124" s="42">
        <f>ABS(O2306-O2124)*100</f>
        <v>20.40920580405523</v>
      </c>
      <c r="T2124" t="s">
        <v>32</v>
      </c>
      <c r="V2124" s="7">
        <v>37125</v>
      </c>
      <c r="W2124" t="s">
        <v>33</v>
      </c>
      <c r="X2124" s="17" t="s">
        <v>34</v>
      </c>
      <c r="Z2124" t="s">
        <v>3329</v>
      </c>
      <c r="AA2124">
        <v>401</v>
      </c>
      <c r="AB2124">
        <v>66</v>
      </c>
    </row>
    <row r="2125" spans="1:28" x14ac:dyDescent="0.25">
      <c r="A2125" t="s">
        <v>4499</v>
      </c>
      <c r="B2125" t="s">
        <v>4500</v>
      </c>
      <c r="C2125" s="17">
        <v>44718</v>
      </c>
      <c r="D2125" s="7">
        <v>265000</v>
      </c>
      <c r="E2125" t="s">
        <v>29</v>
      </c>
      <c r="F2125" t="s">
        <v>30</v>
      </c>
      <c r="G2125" s="7">
        <v>265000</v>
      </c>
      <c r="H2125" s="7">
        <v>130840</v>
      </c>
      <c r="I2125" s="12">
        <f>H2125/G2125*100</f>
        <v>49.37358490566038</v>
      </c>
      <c r="J2125" s="12">
        <f t="shared" si="33"/>
        <v>0.30382876593933617</v>
      </c>
      <c r="K2125" s="7">
        <v>261680</v>
      </c>
      <c r="L2125" s="7">
        <v>42226</v>
      </c>
      <c r="M2125" s="7">
        <f>G2125-L2125</f>
        <v>222774</v>
      </c>
      <c r="N2125" s="7">
        <v>137158.75</v>
      </c>
      <c r="O2125" s="22">
        <f>M2125/N2125</f>
        <v>1.6242055282656047</v>
      </c>
      <c r="P2125" s="27">
        <v>1379</v>
      </c>
      <c r="Q2125" s="32">
        <f>M2125/P2125</f>
        <v>161.54749818709209</v>
      </c>
      <c r="R2125" s="37" t="s">
        <v>4501</v>
      </c>
      <c r="S2125" s="42">
        <f>ABS(O2306-O2125)*100</f>
        <v>24.584873821923026</v>
      </c>
      <c r="T2125" t="s">
        <v>156</v>
      </c>
      <c r="V2125" s="7">
        <v>37125</v>
      </c>
      <c r="W2125" t="s">
        <v>33</v>
      </c>
      <c r="X2125" s="17" t="s">
        <v>34</v>
      </c>
      <c r="Z2125" t="s">
        <v>3329</v>
      </c>
      <c r="AA2125">
        <v>401</v>
      </c>
      <c r="AB2125">
        <v>66</v>
      </c>
    </row>
    <row r="2126" spans="1:28" x14ac:dyDescent="0.25">
      <c r="A2126" t="s">
        <v>4502</v>
      </c>
      <c r="B2126" t="s">
        <v>4503</v>
      </c>
      <c r="C2126" s="17">
        <v>44482</v>
      </c>
      <c r="D2126" s="7">
        <v>247000</v>
      </c>
      <c r="E2126" t="s">
        <v>29</v>
      </c>
      <c r="F2126" t="s">
        <v>30</v>
      </c>
      <c r="G2126" s="7">
        <v>247000</v>
      </c>
      <c r="H2126" s="7">
        <v>129090</v>
      </c>
      <c r="I2126" s="12">
        <f>H2126/G2126*100</f>
        <v>52.263157894736842</v>
      </c>
      <c r="J2126" s="12">
        <f t="shared" si="33"/>
        <v>2.5857442231371266</v>
      </c>
      <c r="K2126" s="7">
        <v>258185</v>
      </c>
      <c r="L2126" s="7">
        <v>70000</v>
      </c>
      <c r="M2126" s="7">
        <f>G2126-L2126</f>
        <v>177000</v>
      </c>
      <c r="N2126" s="7">
        <v>211443.8125</v>
      </c>
      <c r="O2126" s="22">
        <f>M2126/N2126</f>
        <v>0.83710181871602418</v>
      </c>
      <c r="P2126" s="27">
        <v>1426</v>
      </c>
      <c r="Q2126" s="32">
        <f>M2126/P2126</f>
        <v>124.1234221598878</v>
      </c>
      <c r="R2126" s="37" t="s">
        <v>4504</v>
      </c>
      <c r="S2126" s="42">
        <f>ABS(O2306-O2126)*100</f>
        <v>54.125497133035026</v>
      </c>
      <c r="T2126" t="s">
        <v>74</v>
      </c>
      <c r="V2126" s="7">
        <v>70000</v>
      </c>
      <c r="W2126" t="s">
        <v>33</v>
      </c>
      <c r="X2126" s="17" t="s">
        <v>34</v>
      </c>
      <c r="Z2126" t="s">
        <v>2190</v>
      </c>
      <c r="AA2126">
        <v>407</v>
      </c>
      <c r="AB2126">
        <v>74</v>
      </c>
    </row>
    <row r="2127" spans="1:28" x14ac:dyDescent="0.25">
      <c r="A2127" t="s">
        <v>4505</v>
      </c>
      <c r="B2127" t="s">
        <v>4506</v>
      </c>
      <c r="C2127" s="17">
        <v>44839</v>
      </c>
      <c r="D2127" s="7">
        <v>316000</v>
      </c>
      <c r="E2127" t="s">
        <v>493</v>
      </c>
      <c r="F2127" t="s">
        <v>30</v>
      </c>
      <c r="G2127" s="7">
        <v>316000</v>
      </c>
      <c r="H2127" s="7">
        <v>132200</v>
      </c>
      <c r="I2127" s="12">
        <f>H2127/G2127*100</f>
        <v>41.835443037974684</v>
      </c>
      <c r="J2127" s="12">
        <f t="shared" si="33"/>
        <v>7.8419706336250314</v>
      </c>
      <c r="K2127" s="7">
        <v>264392</v>
      </c>
      <c r="L2127" s="7">
        <v>70000</v>
      </c>
      <c r="M2127" s="7">
        <f>G2127-L2127</f>
        <v>246000</v>
      </c>
      <c r="N2127" s="7">
        <v>218417.984375</v>
      </c>
      <c r="O2127" s="22">
        <f>M2127/N2127</f>
        <v>1.1262808816037999</v>
      </c>
      <c r="P2127" s="27">
        <v>1499</v>
      </c>
      <c r="Q2127" s="32">
        <f>M2127/P2127</f>
        <v>164.10940627084724</v>
      </c>
      <c r="R2127" s="37" t="s">
        <v>4504</v>
      </c>
      <c r="S2127" s="42">
        <f>ABS(O2306-O2127)*100</f>
        <v>25.207590844257453</v>
      </c>
      <c r="T2127" t="s">
        <v>74</v>
      </c>
      <c r="V2127" s="7">
        <v>70000</v>
      </c>
      <c r="W2127" t="s">
        <v>33</v>
      </c>
      <c r="X2127" s="17" t="s">
        <v>34</v>
      </c>
      <c r="Z2127" t="s">
        <v>2190</v>
      </c>
      <c r="AA2127">
        <v>407</v>
      </c>
      <c r="AB2127">
        <v>74</v>
      </c>
    </row>
    <row r="2128" spans="1:28" x14ac:dyDescent="0.25">
      <c r="A2128" t="s">
        <v>4507</v>
      </c>
      <c r="B2128" t="s">
        <v>4508</v>
      </c>
      <c r="C2128" s="17">
        <v>44356</v>
      </c>
      <c r="D2128" s="7">
        <v>233000</v>
      </c>
      <c r="E2128" t="s">
        <v>493</v>
      </c>
      <c r="F2128" t="s">
        <v>30</v>
      </c>
      <c r="G2128" s="7">
        <v>233000</v>
      </c>
      <c r="H2128" s="7">
        <v>137690</v>
      </c>
      <c r="I2128" s="12">
        <f>H2128/G2128*100</f>
        <v>59.094420600858363</v>
      </c>
      <c r="J2128" s="12">
        <f t="shared" si="33"/>
        <v>9.4170069292586476</v>
      </c>
      <c r="K2128" s="7">
        <v>275376</v>
      </c>
      <c r="L2128" s="7">
        <v>70000</v>
      </c>
      <c r="M2128" s="7">
        <f>G2128-L2128</f>
        <v>163000</v>
      </c>
      <c r="N2128" s="7">
        <v>230759.546875</v>
      </c>
      <c r="O2128" s="22">
        <f>M2128/N2128</f>
        <v>0.70636297482545918</v>
      </c>
      <c r="P2128" s="27">
        <v>1499</v>
      </c>
      <c r="Q2128" s="32">
        <f>M2128/P2128</f>
        <v>108.73915943962642</v>
      </c>
      <c r="R2128" s="37" t="s">
        <v>4504</v>
      </c>
      <c r="S2128" s="42">
        <f>ABS(O2306-O2128)*100</f>
        <v>67.199381522091528</v>
      </c>
      <c r="T2128" t="s">
        <v>74</v>
      </c>
      <c r="V2128" s="7">
        <v>70000</v>
      </c>
      <c r="W2128" t="s">
        <v>33</v>
      </c>
      <c r="X2128" s="17" t="s">
        <v>34</v>
      </c>
      <c r="Z2128" t="s">
        <v>2190</v>
      </c>
      <c r="AA2128">
        <v>407</v>
      </c>
      <c r="AB2128">
        <v>74</v>
      </c>
    </row>
    <row r="2129" spans="1:28" x14ac:dyDescent="0.25">
      <c r="A2129" t="s">
        <v>4509</v>
      </c>
      <c r="B2129" t="s">
        <v>4510</v>
      </c>
      <c r="C2129" s="17">
        <v>44725</v>
      </c>
      <c r="D2129" s="7">
        <v>248500</v>
      </c>
      <c r="E2129" t="s">
        <v>493</v>
      </c>
      <c r="F2129" t="s">
        <v>30</v>
      </c>
      <c r="G2129" s="7">
        <v>248500</v>
      </c>
      <c r="H2129" s="7">
        <v>129730</v>
      </c>
      <c r="I2129" s="12">
        <f>H2129/G2129*100</f>
        <v>52.205231388329977</v>
      </c>
      <c r="J2129" s="12">
        <f t="shared" si="33"/>
        <v>2.5278177167302616</v>
      </c>
      <c r="K2129" s="7">
        <v>259467</v>
      </c>
      <c r="L2129" s="7">
        <v>70000</v>
      </c>
      <c r="M2129" s="7">
        <f>G2129-L2129</f>
        <v>178500</v>
      </c>
      <c r="N2129" s="7">
        <v>212884.265625</v>
      </c>
      <c r="O2129" s="22">
        <f>M2129/N2129</f>
        <v>0.83848376241404055</v>
      </c>
      <c r="P2129" s="27">
        <v>1499</v>
      </c>
      <c r="Q2129" s="32">
        <f>M2129/P2129</f>
        <v>119.07938625750501</v>
      </c>
      <c r="R2129" s="37" t="s">
        <v>4504</v>
      </c>
      <c r="S2129" s="42">
        <f>ABS(O2306-O2129)*100</f>
        <v>53.987302763233394</v>
      </c>
      <c r="T2129" t="s">
        <v>74</v>
      </c>
      <c r="V2129" s="7">
        <v>70000</v>
      </c>
      <c r="W2129" t="s">
        <v>33</v>
      </c>
      <c r="X2129" s="17" t="s">
        <v>34</v>
      </c>
      <c r="Z2129" t="s">
        <v>2190</v>
      </c>
      <c r="AA2129">
        <v>407</v>
      </c>
      <c r="AB2129">
        <v>72</v>
      </c>
    </row>
    <row r="2130" spans="1:28" x14ac:dyDescent="0.25">
      <c r="A2130" t="s">
        <v>4511</v>
      </c>
      <c r="B2130" t="s">
        <v>4512</v>
      </c>
      <c r="C2130" s="17">
        <v>44480</v>
      </c>
      <c r="D2130" s="7">
        <v>244000</v>
      </c>
      <c r="E2130" t="s">
        <v>29</v>
      </c>
      <c r="F2130" t="s">
        <v>30</v>
      </c>
      <c r="G2130" s="7">
        <v>244000</v>
      </c>
      <c r="H2130" s="7">
        <v>130370</v>
      </c>
      <c r="I2130" s="12">
        <f>H2130/G2130*100</f>
        <v>53.430327868852459</v>
      </c>
      <c r="J2130" s="12">
        <f t="shared" si="33"/>
        <v>3.7529141972527427</v>
      </c>
      <c r="K2130" s="7">
        <v>260734</v>
      </c>
      <c r="L2130" s="7">
        <v>70000</v>
      </c>
      <c r="M2130" s="7">
        <f>G2130-L2130</f>
        <v>174000</v>
      </c>
      <c r="N2130" s="7">
        <v>214307.859375</v>
      </c>
      <c r="O2130" s="22">
        <f>M2130/N2130</f>
        <v>0.81191609354620753</v>
      </c>
      <c r="P2130" s="27">
        <v>1426</v>
      </c>
      <c r="Q2130" s="32">
        <f>M2130/P2130</f>
        <v>122.01963534361852</v>
      </c>
      <c r="R2130" s="37" t="s">
        <v>4504</v>
      </c>
      <c r="S2130" s="42">
        <f>ABS(O2306-O2130)*100</f>
        <v>56.644069650016689</v>
      </c>
      <c r="T2130" t="s">
        <v>74</v>
      </c>
      <c r="V2130" s="7">
        <v>70000</v>
      </c>
      <c r="W2130" t="s">
        <v>33</v>
      </c>
      <c r="X2130" s="17" t="s">
        <v>34</v>
      </c>
      <c r="Z2130" t="s">
        <v>2190</v>
      </c>
      <c r="AA2130">
        <v>407</v>
      </c>
      <c r="AB2130">
        <v>72</v>
      </c>
    </row>
    <row r="2131" spans="1:28" x14ac:dyDescent="0.25">
      <c r="A2131" t="s">
        <v>4513</v>
      </c>
      <c r="B2131" t="s">
        <v>4514</v>
      </c>
      <c r="C2131" s="17">
        <v>44685</v>
      </c>
      <c r="D2131" s="7">
        <v>235000</v>
      </c>
      <c r="E2131" t="s">
        <v>29</v>
      </c>
      <c r="F2131" t="s">
        <v>30</v>
      </c>
      <c r="G2131" s="7">
        <v>235000</v>
      </c>
      <c r="H2131" s="7">
        <v>128760</v>
      </c>
      <c r="I2131" s="12">
        <f>H2131/G2131*100</f>
        <v>54.791489361702126</v>
      </c>
      <c r="J2131" s="12">
        <f t="shared" si="33"/>
        <v>5.1140756901024105</v>
      </c>
      <c r="K2131" s="7">
        <v>257525</v>
      </c>
      <c r="L2131" s="7">
        <v>70000</v>
      </c>
      <c r="M2131" s="7">
        <f>G2131-L2131</f>
        <v>165000</v>
      </c>
      <c r="N2131" s="7">
        <v>210702.25</v>
      </c>
      <c r="O2131" s="22">
        <f>M2131/N2131</f>
        <v>0.7830955768151503</v>
      </c>
      <c r="P2131" s="27">
        <v>1426</v>
      </c>
      <c r="Q2131" s="32">
        <f>M2131/P2131</f>
        <v>115.70827489481066</v>
      </c>
      <c r="R2131" s="37" t="s">
        <v>4504</v>
      </c>
      <c r="S2131" s="42">
        <f>ABS(O2306-O2131)*100</f>
        <v>59.526121323122418</v>
      </c>
      <c r="T2131" t="s">
        <v>74</v>
      </c>
      <c r="V2131" s="7">
        <v>70000</v>
      </c>
      <c r="W2131" t="s">
        <v>33</v>
      </c>
      <c r="X2131" s="17" t="s">
        <v>34</v>
      </c>
      <c r="Z2131" t="s">
        <v>2190</v>
      </c>
      <c r="AA2131">
        <v>407</v>
      </c>
      <c r="AB2131">
        <v>72</v>
      </c>
    </row>
    <row r="2132" spans="1:28" x14ac:dyDescent="0.25">
      <c r="A2132" t="s">
        <v>4515</v>
      </c>
      <c r="B2132" t="s">
        <v>4516</v>
      </c>
      <c r="C2132" s="17">
        <v>44916</v>
      </c>
      <c r="D2132" s="7">
        <v>309000</v>
      </c>
      <c r="E2132" t="s">
        <v>29</v>
      </c>
      <c r="F2132" t="s">
        <v>30</v>
      </c>
      <c r="G2132" s="7">
        <v>309000</v>
      </c>
      <c r="H2132" s="7">
        <v>146120</v>
      </c>
      <c r="I2132" s="12">
        <f>H2132/G2132*100</f>
        <v>47.288025889967642</v>
      </c>
      <c r="J2132" s="12">
        <f t="shared" si="33"/>
        <v>2.3893877816320739</v>
      </c>
      <c r="K2132" s="7">
        <v>292246</v>
      </c>
      <c r="L2132" s="7">
        <v>70000</v>
      </c>
      <c r="M2132" s="7">
        <f>G2132-L2132</f>
        <v>239000</v>
      </c>
      <c r="N2132" s="7">
        <v>249714.609375</v>
      </c>
      <c r="O2132" s="22">
        <f>M2132/N2132</f>
        <v>0.95709258099949723</v>
      </c>
      <c r="P2132" s="27">
        <v>1775</v>
      </c>
      <c r="Q2132" s="32">
        <f>M2132/P2132</f>
        <v>134.64788732394365</v>
      </c>
      <c r="R2132" s="37" t="s">
        <v>4504</v>
      </c>
      <c r="S2132" s="42">
        <f>ABS(O2306-O2132)*100</f>
        <v>42.12642090468772</v>
      </c>
      <c r="T2132" t="s">
        <v>74</v>
      </c>
      <c r="V2132" s="7">
        <v>70000</v>
      </c>
      <c r="W2132" t="s">
        <v>33</v>
      </c>
      <c r="X2132" s="17" t="s">
        <v>34</v>
      </c>
      <c r="Z2132" t="s">
        <v>2190</v>
      </c>
      <c r="AA2132">
        <v>407</v>
      </c>
      <c r="AB2132">
        <v>72</v>
      </c>
    </row>
    <row r="2133" spans="1:28" x14ac:dyDescent="0.25">
      <c r="A2133" t="s">
        <v>4517</v>
      </c>
      <c r="B2133" t="s">
        <v>4518</v>
      </c>
      <c r="C2133" s="17">
        <v>44924</v>
      </c>
      <c r="D2133" s="7">
        <v>223999</v>
      </c>
      <c r="E2133" t="s">
        <v>29</v>
      </c>
      <c r="F2133" t="s">
        <v>30</v>
      </c>
      <c r="G2133" s="7">
        <v>223999</v>
      </c>
      <c r="H2133" s="7">
        <v>111350</v>
      </c>
      <c r="I2133" s="12">
        <f>H2133/G2133*100</f>
        <v>49.710043348407808</v>
      </c>
      <c r="J2133" s="12">
        <f t="shared" si="33"/>
        <v>3.2629676808092256E-2</v>
      </c>
      <c r="K2133" s="7">
        <v>222693</v>
      </c>
      <c r="L2133" s="7">
        <v>70445</v>
      </c>
      <c r="M2133" s="7">
        <f>G2133-L2133</f>
        <v>153554</v>
      </c>
      <c r="N2133" s="7">
        <v>171065.171875</v>
      </c>
      <c r="O2133" s="22">
        <f>M2133/N2133</f>
        <v>0.89763449986303645</v>
      </c>
      <c r="P2133" s="27">
        <v>1320</v>
      </c>
      <c r="Q2133" s="32">
        <f>M2133/P2133</f>
        <v>116.32878787878788</v>
      </c>
      <c r="R2133" s="37" t="s">
        <v>4504</v>
      </c>
      <c r="S2133" s="42">
        <f>ABS(O2306-O2133)*100</f>
        <v>48.0722290183338</v>
      </c>
      <c r="T2133" t="s">
        <v>74</v>
      </c>
      <c r="V2133" s="7">
        <v>70000</v>
      </c>
      <c r="W2133" t="s">
        <v>33</v>
      </c>
      <c r="X2133" s="17" t="s">
        <v>34</v>
      </c>
      <c r="Z2133" t="s">
        <v>2190</v>
      </c>
      <c r="AA2133">
        <v>407</v>
      </c>
      <c r="AB2133">
        <v>73</v>
      </c>
    </row>
    <row r="2134" spans="1:28" x14ac:dyDescent="0.25">
      <c r="A2134" t="s">
        <v>4519</v>
      </c>
      <c r="B2134" t="s">
        <v>4520</v>
      </c>
      <c r="C2134" s="17">
        <v>44945</v>
      </c>
      <c r="D2134" s="7">
        <v>226600</v>
      </c>
      <c r="E2134" t="s">
        <v>29</v>
      </c>
      <c r="F2134" t="s">
        <v>30</v>
      </c>
      <c r="G2134" s="7">
        <v>226600</v>
      </c>
      <c r="H2134" s="7">
        <v>111200</v>
      </c>
      <c r="I2134" s="12">
        <f>H2134/G2134*100</f>
        <v>49.073256840247133</v>
      </c>
      <c r="J2134" s="12">
        <f t="shared" si="33"/>
        <v>0.60415683135258291</v>
      </c>
      <c r="K2134" s="7">
        <v>222396</v>
      </c>
      <c r="L2134" s="7">
        <v>70445</v>
      </c>
      <c r="M2134" s="7">
        <f>G2134-L2134</f>
        <v>156155</v>
      </c>
      <c r="N2134" s="7">
        <v>170731.453125</v>
      </c>
      <c r="O2134" s="22">
        <f>M2134/N2134</f>
        <v>0.91462350458454811</v>
      </c>
      <c r="P2134" s="27">
        <v>1320</v>
      </c>
      <c r="Q2134" s="32">
        <f>M2134/P2134</f>
        <v>118.29924242424242</v>
      </c>
      <c r="R2134" s="37" t="s">
        <v>4504</v>
      </c>
      <c r="S2134" s="42">
        <f>ABS(O2306-O2134)*100</f>
        <v>46.373328546182634</v>
      </c>
      <c r="T2134" t="s">
        <v>74</v>
      </c>
      <c r="V2134" s="7">
        <v>70000</v>
      </c>
      <c r="W2134" t="s">
        <v>33</v>
      </c>
      <c r="X2134" s="17" t="s">
        <v>34</v>
      </c>
      <c r="Z2134" t="s">
        <v>2190</v>
      </c>
      <c r="AA2134">
        <v>407</v>
      </c>
      <c r="AB2134">
        <v>73</v>
      </c>
    </row>
    <row r="2135" spans="1:28" x14ac:dyDescent="0.25">
      <c r="A2135" t="s">
        <v>4521</v>
      </c>
      <c r="B2135" t="s">
        <v>4522</v>
      </c>
      <c r="C2135" s="17">
        <v>44781</v>
      </c>
      <c r="D2135" s="7">
        <v>235000</v>
      </c>
      <c r="E2135" t="s">
        <v>29</v>
      </c>
      <c r="F2135" t="s">
        <v>30</v>
      </c>
      <c r="G2135" s="7">
        <v>235000</v>
      </c>
      <c r="H2135" s="7">
        <v>112240</v>
      </c>
      <c r="I2135" s="12">
        <f>H2135/G2135*100</f>
        <v>47.761702127659575</v>
      </c>
      <c r="J2135" s="12">
        <f t="shared" si="33"/>
        <v>1.9157115439401409</v>
      </c>
      <c r="K2135" s="7">
        <v>224478</v>
      </c>
      <c r="L2135" s="7">
        <v>70000</v>
      </c>
      <c r="M2135" s="7">
        <f>G2135-L2135</f>
        <v>165000</v>
      </c>
      <c r="N2135" s="7">
        <v>173570.78125</v>
      </c>
      <c r="O2135" s="22">
        <f>M2135/N2135</f>
        <v>0.95062082921862745</v>
      </c>
      <c r="P2135" s="27">
        <v>1320</v>
      </c>
      <c r="Q2135" s="32">
        <f>M2135/P2135</f>
        <v>125</v>
      </c>
      <c r="R2135" s="37" t="s">
        <v>4504</v>
      </c>
      <c r="S2135" s="42">
        <f>ABS(O2306-O2135)*100</f>
        <v>42.773596082774702</v>
      </c>
      <c r="T2135" t="s">
        <v>74</v>
      </c>
      <c r="V2135" s="7">
        <v>70000</v>
      </c>
      <c r="W2135" t="s">
        <v>33</v>
      </c>
      <c r="X2135" s="17" t="s">
        <v>34</v>
      </c>
      <c r="Z2135" t="s">
        <v>2190</v>
      </c>
      <c r="AA2135">
        <v>407</v>
      </c>
      <c r="AB2135">
        <v>73</v>
      </c>
    </row>
    <row r="2136" spans="1:28" x14ac:dyDescent="0.25">
      <c r="A2136" t="s">
        <v>4523</v>
      </c>
      <c r="B2136" t="s">
        <v>4524</v>
      </c>
      <c r="C2136" s="17">
        <v>44911</v>
      </c>
      <c r="D2136" s="7">
        <v>224900</v>
      </c>
      <c r="E2136" t="s">
        <v>29</v>
      </c>
      <c r="F2136" t="s">
        <v>30</v>
      </c>
      <c r="G2136" s="7">
        <v>224900</v>
      </c>
      <c r="H2136" s="7">
        <v>112240</v>
      </c>
      <c r="I2136" s="12">
        <f>H2136/G2136*100</f>
        <v>49.906625166740774</v>
      </c>
      <c r="J2136" s="12">
        <f t="shared" si="33"/>
        <v>0.22921149514105821</v>
      </c>
      <c r="K2136" s="7">
        <v>224478</v>
      </c>
      <c r="L2136" s="7">
        <v>70000</v>
      </c>
      <c r="M2136" s="7">
        <f>G2136-L2136</f>
        <v>154900</v>
      </c>
      <c r="N2136" s="7">
        <v>173570.78125</v>
      </c>
      <c r="O2136" s="22">
        <f>M2136/N2136</f>
        <v>0.8924313117937297</v>
      </c>
      <c r="P2136" s="27">
        <v>1320</v>
      </c>
      <c r="Q2136" s="32">
        <f>M2136/P2136</f>
        <v>117.34848484848484</v>
      </c>
      <c r="R2136" s="37" t="s">
        <v>4504</v>
      </c>
      <c r="S2136" s="42">
        <f>ABS(O2306-O2136)*100</f>
        <v>48.592547825264475</v>
      </c>
      <c r="T2136" t="s">
        <v>74</v>
      </c>
      <c r="V2136" s="7">
        <v>70000</v>
      </c>
      <c r="W2136" t="s">
        <v>33</v>
      </c>
      <c r="X2136" s="17" t="s">
        <v>34</v>
      </c>
      <c r="Z2136" t="s">
        <v>2190</v>
      </c>
      <c r="AA2136">
        <v>407</v>
      </c>
      <c r="AB2136">
        <v>73</v>
      </c>
    </row>
    <row r="2137" spans="1:28" x14ac:dyDescent="0.25">
      <c r="A2137" t="s">
        <v>4525</v>
      </c>
      <c r="B2137" t="s">
        <v>4526</v>
      </c>
      <c r="C2137" s="17">
        <v>44785</v>
      </c>
      <c r="D2137" s="7">
        <v>245900</v>
      </c>
      <c r="E2137" t="s">
        <v>29</v>
      </c>
      <c r="F2137" t="s">
        <v>30</v>
      </c>
      <c r="G2137" s="7">
        <v>245900</v>
      </c>
      <c r="H2137" s="7">
        <v>111630</v>
      </c>
      <c r="I2137" s="12">
        <f>H2137/G2137*100</f>
        <v>45.396502643350956</v>
      </c>
      <c r="J2137" s="12">
        <f t="shared" si="33"/>
        <v>4.2809110282487595</v>
      </c>
      <c r="K2137" s="7">
        <v>223260</v>
      </c>
      <c r="L2137" s="7">
        <v>70000</v>
      </c>
      <c r="M2137" s="7">
        <f>G2137-L2137</f>
        <v>175900</v>
      </c>
      <c r="N2137" s="7">
        <v>172202.25</v>
      </c>
      <c r="O2137" s="22">
        <f>M2137/N2137</f>
        <v>1.0214732966613387</v>
      </c>
      <c r="P2137" s="27">
        <v>1320</v>
      </c>
      <c r="Q2137" s="32">
        <f>M2137/P2137</f>
        <v>133.25757575757575</v>
      </c>
      <c r="R2137" s="37" t="s">
        <v>4504</v>
      </c>
      <c r="S2137" s="42">
        <f>ABS(O2306-O2137)*100</f>
        <v>35.688349338503578</v>
      </c>
      <c r="T2137" t="s">
        <v>74</v>
      </c>
      <c r="V2137" s="7">
        <v>70000</v>
      </c>
      <c r="W2137" t="s">
        <v>33</v>
      </c>
      <c r="X2137" s="17" t="s">
        <v>34</v>
      </c>
      <c r="Z2137" t="s">
        <v>2190</v>
      </c>
      <c r="AA2137">
        <v>407</v>
      </c>
      <c r="AB2137">
        <v>72</v>
      </c>
    </row>
    <row r="2138" spans="1:28" x14ac:dyDescent="0.25">
      <c r="A2138" t="s">
        <v>4525</v>
      </c>
      <c r="B2138" t="s">
        <v>4526</v>
      </c>
      <c r="C2138" s="17">
        <v>44642</v>
      </c>
      <c r="D2138" s="7">
        <v>218000</v>
      </c>
      <c r="E2138" t="s">
        <v>29</v>
      </c>
      <c r="F2138" t="s">
        <v>30</v>
      </c>
      <c r="G2138" s="7">
        <v>218000</v>
      </c>
      <c r="H2138" s="7">
        <v>111630</v>
      </c>
      <c r="I2138" s="12">
        <f>H2138/G2138*100</f>
        <v>51.206422018348619</v>
      </c>
      <c r="J2138" s="12">
        <f t="shared" si="33"/>
        <v>1.5290083467489026</v>
      </c>
      <c r="K2138" s="7">
        <v>223260</v>
      </c>
      <c r="L2138" s="7">
        <v>70000</v>
      </c>
      <c r="M2138" s="7">
        <f>G2138-L2138</f>
        <v>148000</v>
      </c>
      <c r="N2138" s="7">
        <v>172202.25</v>
      </c>
      <c r="O2138" s="22">
        <f>M2138/N2138</f>
        <v>0.85945450770823262</v>
      </c>
      <c r="P2138" s="27">
        <v>1320</v>
      </c>
      <c r="Q2138" s="32">
        <f>M2138/P2138</f>
        <v>112.12121212121212</v>
      </c>
      <c r="R2138" s="37" t="s">
        <v>4504</v>
      </c>
      <c r="S2138" s="42">
        <f>ABS(O2306-O2138)*100</f>
        <v>51.890228233814184</v>
      </c>
      <c r="T2138" t="s">
        <v>74</v>
      </c>
      <c r="V2138" s="7">
        <v>70000</v>
      </c>
      <c r="W2138" t="s">
        <v>33</v>
      </c>
      <c r="X2138" s="17" t="s">
        <v>34</v>
      </c>
      <c r="Z2138" t="s">
        <v>2190</v>
      </c>
      <c r="AA2138">
        <v>407</v>
      </c>
      <c r="AB2138">
        <v>72</v>
      </c>
    </row>
    <row r="2139" spans="1:28" x14ac:dyDescent="0.25">
      <c r="A2139" t="s">
        <v>4527</v>
      </c>
      <c r="B2139" t="s">
        <v>4528</v>
      </c>
      <c r="C2139" s="17">
        <v>44638</v>
      </c>
      <c r="D2139" s="7">
        <v>220000</v>
      </c>
      <c r="E2139" t="s">
        <v>29</v>
      </c>
      <c r="F2139" t="s">
        <v>30</v>
      </c>
      <c r="G2139" s="7">
        <v>220000</v>
      </c>
      <c r="H2139" s="7">
        <v>109590</v>
      </c>
      <c r="I2139" s="12">
        <f>H2139/G2139*100</f>
        <v>49.813636363636363</v>
      </c>
      <c r="J2139" s="12">
        <f t="shared" si="33"/>
        <v>0.13622269203664672</v>
      </c>
      <c r="K2139" s="7">
        <v>219189</v>
      </c>
      <c r="L2139" s="7">
        <v>70000</v>
      </c>
      <c r="M2139" s="7">
        <f>G2139-L2139</f>
        <v>150000</v>
      </c>
      <c r="N2139" s="7">
        <v>167628.09375</v>
      </c>
      <c r="O2139" s="22">
        <f>M2139/N2139</f>
        <v>0.89483807066200682</v>
      </c>
      <c r="P2139" s="27">
        <v>1231</v>
      </c>
      <c r="Q2139" s="32">
        <f>M2139/P2139</f>
        <v>121.85215272136475</v>
      </c>
      <c r="R2139" s="37" t="s">
        <v>4504</v>
      </c>
      <c r="S2139" s="42">
        <f>ABS(O2306-O2139)*100</f>
        <v>48.351871938436766</v>
      </c>
      <c r="T2139" t="s">
        <v>74</v>
      </c>
      <c r="V2139" s="7">
        <v>70000</v>
      </c>
      <c r="W2139" t="s">
        <v>33</v>
      </c>
      <c r="X2139" s="17" t="s">
        <v>34</v>
      </c>
      <c r="Z2139" t="s">
        <v>2190</v>
      </c>
      <c r="AA2139">
        <v>407</v>
      </c>
      <c r="AB2139">
        <v>72</v>
      </c>
    </row>
    <row r="2140" spans="1:28" x14ac:dyDescent="0.25">
      <c r="A2140" t="s">
        <v>4527</v>
      </c>
      <c r="B2140" t="s">
        <v>4528</v>
      </c>
      <c r="C2140" s="17">
        <v>44970</v>
      </c>
      <c r="D2140" s="7">
        <v>260000</v>
      </c>
      <c r="E2140" t="s">
        <v>29</v>
      </c>
      <c r="F2140" t="s">
        <v>30</v>
      </c>
      <c r="G2140" s="7">
        <v>260000</v>
      </c>
      <c r="H2140" s="7">
        <v>109590</v>
      </c>
      <c r="I2140" s="12">
        <f>H2140/G2140*100</f>
        <v>42.15</v>
      </c>
      <c r="J2140" s="12">
        <f t="shared" si="33"/>
        <v>7.5274136715997173</v>
      </c>
      <c r="K2140" s="7">
        <v>219189</v>
      </c>
      <c r="L2140" s="7">
        <v>70000</v>
      </c>
      <c r="M2140" s="7">
        <f>G2140-L2140</f>
        <v>190000</v>
      </c>
      <c r="N2140" s="7">
        <v>167628.09375</v>
      </c>
      <c r="O2140" s="22">
        <f>M2140/N2140</f>
        <v>1.1334615561718753</v>
      </c>
      <c r="P2140" s="27">
        <v>1231</v>
      </c>
      <c r="Q2140" s="32">
        <f>M2140/P2140</f>
        <v>154.34606011372867</v>
      </c>
      <c r="R2140" s="37" t="s">
        <v>4504</v>
      </c>
      <c r="S2140" s="42">
        <f>ABS(O2306-O2140)*100</f>
        <v>24.489523387449918</v>
      </c>
      <c r="T2140" t="s">
        <v>74</v>
      </c>
      <c r="V2140" s="7">
        <v>70000</v>
      </c>
      <c r="W2140" t="s">
        <v>33</v>
      </c>
      <c r="X2140" s="17" t="s">
        <v>34</v>
      </c>
      <c r="Z2140" t="s">
        <v>2190</v>
      </c>
      <c r="AA2140">
        <v>407</v>
      </c>
      <c r="AB2140">
        <v>72</v>
      </c>
    </row>
    <row r="2141" spans="1:28" x14ac:dyDescent="0.25">
      <c r="A2141" t="s">
        <v>4529</v>
      </c>
      <c r="B2141" t="s">
        <v>4530</v>
      </c>
      <c r="C2141" s="17">
        <v>44608</v>
      </c>
      <c r="D2141" s="7">
        <v>207000</v>
      </c>
      <c r="E2141" t="s">
        <v>29</v>
      </c>
      <c r="F2141" t="s">
        <v>30</v>
      </c>
      <c r="G2141" s="7">
        <v>207000</v>
      </c>
      <c r="H2141" s="7">
        <v>111630</v>
      </c>
      <c r="I2141" s="12">
        <f>H2141/G2141*100</f>
        <v>53.927536231884055</v>
      </c>
      <c r="J2141" s="12">
        <f t="shared" si="33"/>
        <v>4.2501225602843391</v>
      </c>
      <c r="K2141" s="7">
        <v>223260</v>
      </c>
      <c r="L2141" s="7">
        <v>70000</v>
      </c>
      <c r="M2141" s="7">
        <f>G2141-L2141</f>
        <v>137000</v>
      </c>
      <c r="N2141" s="7">
        <v>172202.25</v>
      </c>
      <c r="O2141" s="22">
        <f>M2141/N2141</f>
        <v>0.79557613213532341</v>
      </c>
      <c r="P2141" s="27">
        <v>1320</v>
      </c>
      <c r="Q2141" s="32">
        <f>M2141/P2141</f>
        <v>103.78787878787878</v>
      </c>
      <c r="R2141" s="37" t="s">
        <v>4504</v>
      </c>
      <c r="S2141" s="42">
        <f>ABS(O2306-O2141)*100</f>
        <v>58.278065791105107</v>
      </c>
      <c r="T2141" t="s">
        <v>74</v>
      </c>
      <c r="V2141" s="7">
        <v>70000</v>
      </c>
      <c r="W2141" t="s">
        <v>33</v>
      </c>
      <c r="X2141" s="17" t="s">
        <v>34</v>
      </c>
      <c r="Z2141" t="s">
        <v>2190</v>
      </c>
      <c r="AA2141">
        <v>407</v>
      </c>
      <c r="AB2141">
        <v>72</v>
      </c>
    </row>
    <row r="2142" spans="1:28" x14ac:dyDescent="0.25">
      <c r="A2142" t="s">
        <v>4531</v>
      </c>
      <c r="B2142" t="s">
        <v>4532</v>
      </c>
      <c r="C2142" s="17">
        <v>44799</v>
      </c>
      <c r="D2142" s="7">
        <v>295000</v>
      </c>
      <c r="E2142" t="s">
        <v>29</v>
      </c>
      <c r="F2142" t="s">
        <v>30</v>
      </c>
      <c r="G2142" s="7">
        <v>295000</v>
      </c>
      <c r="H2142" s="7">
        <v>148930</v>
      </c>
      <c r="I2142" s="12">
        <f>H2142/G2142*100</f>
        <v>50.484745762711867</v>
      </c>
      <c r="J2142" s="12">
        <f t="shared" si="33"/>
        <v>0.80733209111215132</v>
      </c>
      <c r="K2142" s="7">
        <v>297851</v>
      </c>
      <c r="L2142" s="7">
        <v>70000</v>
      </c>
      <c r="M2142" s="7">
        <f>G2142-L2142</f>
        <v>225000</v>
      </c>
      <c r="N2142" s="7">
        <v>256012.359375</v>
      </c>
      <c r="O2142" s="22">
        <f>M2142/N2142</f>
        <v>0.87886381950187831</v>
      </c>
      <c r="P2142" s="27">
        <v>1776</v>
      </c>
      <c r="Q2142" s="32">
        <f>M2142/P2142</f>
        <v>126.68918918918919</v>
      </c>
      <c r="R2142" s="37" t="s">
        <v>4504</v>
      </c>
      <c r="S2142" s="42">
        <f>ABS(O2306-O2142)*100</f>
        <v>49.949297054449616</v>
      </c>
      <c r="T2142" t="s">
        <v>74</v>
      </c>
      <c r="V2142" s="7">
        <v>70000</v>
      </c>
      <c r="W2142" t="s">
        <v>33</v>
      </c>
      <c r="X2142" s="17" t="s">
        <v>34</v>
      </c>
      <c r="Z2142" t="s">
        <v>2190</v>
      </c>
      <c r="AA2142">
        <v>407</v>
      </c>
      <c r="AB2142">
        <v>72</v>
      </c>
    </row>
    <row r="2143" spans="1:28" x14ac:dyDescent="0.25">
      <c r="A2143" t="s">
        <v>4533</v>
      </c>
      <c r="B2143" t="s">
        <v>4534</v>
      </c>
      <c r="C2143" s="17">
        <v>44635</v>
      </c>
      <c r="D2143" s="7">
        <v>145000</v>
      </c>
      <c r="E2143" t="s">
        <v>29</v>
      </c>
      <c r="F2143" t="s">
        <v>30</v>
      </c>
      <c r="G2143" s="7">
        <v>145000</v>
      </c>
      <c r="H2143" s="7">
        <v>116370</v>
      </c>
      <c r="I2143" s="12">
        <f>H2143/G2143*100</f>
        <v>80.255172413793105</v>
      </c>
      <c r="J2143" s="12">
        <f t="shared" si="33"/>
        <v>30.577758742193389</v>
      </c>
      <c r="K2143" s="7">
        <v>232732</v>
      </c>
      <c r="L2143" s="7">
        <v>58130</v>
      </c>
      <c r="M2143" s="7">
        <f>G2143-L2143</f>
        <v>86870</v>
      </c>
      <c r="N2143" s="7">
        <v>100926.0078125</v>
      </c>
      <c r="O2143" s="22">
        <f>M2143/N2143</f>
        <v>0.86072957687365181</v>
      </c>
      <c r="P2143" s="27">
        <v>1375</v>
      </c>
      <c r="Q2143" s="32">
        <f>M2143/P2143</f>
        <v>63.17818181818182</v>
      </c>
      <c r="R2143" s="37" t="s">
        <v>4493</v>
      </c>
      <c r="S2143" s="42">
        <f>ABS(O2306-O2143)*100</f>
        <v>51.762721317272266</v>
      </c>
      <c r="T2143" t="s">
        <v>168</v>
      </c>
      <c r="V2143" s="7">
        <v>45441</v>
      </c>
      <c r="W2143" t="s">
        <v>33</v>
      </c>
      <c r="X2143" s="17" t="s">
        <v>34</v>
      </c>
      <c r="Z2143" t="s">
        <v>3329</v>
      </c>
      <c r="AA2143">
        <v>401</v>
      </c>
      <c r="AB2143">
        <v>44</v>
      </c>
    </row>
    <row r="2144" spans="1:28" x14ac:dyDescent="0.25">
      <c r="A2144" t="s">
        <v>4535</v>
      </c>
      <c r="B2144" t="s">
        <v>4536</v>
      </c>
      <c r="C2144" s="17">
        <v>44713</v>
      </c>
      <c r="D2144" s="7">
        <v>351500</v>
      </c>
      <c r="E2144" t="s">
        <v>29</v>
      </c>
      <c r="F2144" t="s">
        <v>30</v>
      </c>
      <c r="G2144" s="7">
        <v>351500</v>
      </c>
      <c r="H2144" s="7">
        <v>127660</v>
      </c>
      <c r="I2144" s="12">
        <f>H2144/G2144*100</f>
        <v>36.318634423897585</v>
      </c>
      <c r="J2144" s="12">
        <f t="shared" si="33"/>
        <v>13.358779247702131</v>
      </c>
      <c r="K2144" s="7">
        <v>255319</v>
      </c>
      <c r="L2144" s="7">
        <v>46401</v>
      </c>
      <c r="M2144" s="7">
        <f>G2144-L2144</f>
        <v>305099</v>
      </c>
      <c r="N2144" s="7">
        <v>120761.8515625</v>
      </c>
      <c r="O2144" s="22">
        <f>M2144/N2144</f>
        <v>2.5264518227604085</v>
      </c>
      <c r="P2144" s="27">
        <v>1134</v>
      </c>
      <c r="Q2144" s="32">
        <f>M2144/P2144</f>
        <v>269.0467372134039</v>
      </c>
      <c r="R2144" s="37" t="s">
        <v>4493</v>
      </c>
      <c r="S2144" s="42">
        <f>ABS(O2306-O2144)*100</f>
        <v>114.8095032714034</v>
      </c>
      <c r="T2144" t="s">
        <v>74</v>
      </c>
      <c r="V2144" s="7">
        <v>45441</v>
      </c>
      <c r="W2144" t="s">
        <v>33</v>
      </c>
      <c r="X2144" s="17" t="s">
        <v>34</v>
      </c>
      <c r="Z2144" t="s">
        <v>3329</v>
      </c>
      <c r="AA2144">
        <v>401</v>
      </c>
      <c r="AB2144">
        <v>61</v>
      </c>
    </row>
    <row r="2145" spans="1:28" x14ac:dyDescent="0.25">
      <c r="A2145" t="s">
        <v>4537</v>
      </c>
      <c r="B2145" t="s">
        <v>4538</v>
      </c>
      <c r="C2145" s="17">
        <v>44900</v>
      </c>
      <c r="D2145" s="7">
        <v>315000</v>
      </c>
      <c r="E2145" t="s">
        <v>29</v>
      </c>
      <c r="F2145" t="s">
        <v>30</v>
      </c>
      <c r="G2145" s="7">
        <v>315000</v>
      </c>
      <c r="H2145" s="7">
        <v>165500</v>
      </c>
      <c r="I2145" s="12">
        <f>H2145/G2145*100</f>
        <v>52.539682539682545</v>
      </c>
      <c r="J2145" s="12">
        <f t="shared" si="33"/>
        <v>2.862268868082829</v>
      </c>
      <c r="K2145" s="7">
        <v>331006</v>
      </c>
      <c r="L2145" s="7">
        <v>42651</v>
      </c>
      <c r="M2145" s="7">
        <f>G2145-L2145</f>
        <v>272349</v>
      </c>
      <c r="N2145" s="7">
        <v>166679.1875</v>
      </c>
      <c r="O2145" s="22">
        <f>M2145/N2145</f>
        <v>1.6339712479100008</v>
      </c>
      <c r="P2145" s="27">
        <v>2118</v>
      </c>
      <c r="Q2145" s="32">
        <f>M2145/P2145</f>
        <v>128.58781869688386</v>
      </c>
      <c r="R2145" s="37" t="s">
        <v>4493</v>
      </c>
      <c r="S2145" s="42">
        <f>ABS(O2306-O2145)*100</f>
        <v>25.561445786362636</v>
      </c>
      <c r="T2145" t="s">
        <v>1552</v>
      </c>
      <c r="V2145" s="7">
        <v>37125</v>
      </c>
      <c r="W2145" t="s">
        <v>33</v>
      </c>
      <c r="X2145" s="17" t="s">
        <v>34</v>
      </c>
      <c r="Z2145" t="s">
        <v>3329</v>
      </c>
      <c r="AA2145">
        <v>401</v>
      </c>
      <c r="AB2145">
        <v>58</v>
      </c>
    </row>
    <row r="2146" spans="1:28" x14ac:dyDescent="0.25">
      <c r="A2146" t="s">
        <v>4537</v>
      </c>
      <c r="B2146" t="s">
        <v>4538</v>
      </c>
      <c r="C2146" s="17">
        <v>44592</v>
      </c>
      <c r="D2146" s="7">
        <v>290000</v>
      </c>
      <c r="E2146" t="s">
        <v>29</v>
      </c>
      <c r="F2146" t="s">
        <v>30</v>
      </c>
      <c r="G2146" s="7">
        <v>290000</v>
      </c>
      <c r="H2146" s="7">
        <v>165500</v>
      </c>
      <c r="I2146" s="12">
        <f>H2146/G2146*100</f>
        <v>57.068965517241374</v>
      </c>
      <c r="J2146" s="12">
        <f t="shared" si="33"/>
        <v>7.3915518456416578</v>
      </c>
      <c r="K2146" s="7">
        <v>331006</v>
      </c>
      <c r="L2146" s="7">
        <v>42651</v>
      </c>
      <c r="M2146" s="7">
        <f>G2146-L2146</f>
        <v>247349</v>
      </c>
      <c r="N2146" s="7">
        <v>166679.1875</v>
      </c>
      <c r="O2146" s="22">
        <f>M2146/N2146</f>
        <v>1.4839825158134996</v>
      </c>
      <c r="P2146" s="27">
        <v>2118</v>
      </c>
      <c r="Q2146" s="32">
        <f>M2146/P2146</f>
        <v>116.78423040604343</v>
      </c>
      <c r="R2146" s="37" t="s">
        <v>4493</v>
      </c>
      <c r="S2146" s="42">
        <f>ABS(O2306-O2146)*100</f>
        <v>10.562572576712515</v>
      </c>
      <c r="T2146" t="s">
        <v>1552</v>
      </c>
      <c r="V2146" s="7">
        <v>37125</v>
      </c>
      <c r="W2146" t="s">
        <v>33</v>
      </c>
      <c r="X2146" s="17" t="s">
        <v>34</v>
      </c>
      <c r="Z2146" t="s">
        <v>3329</v>
      </c>
      <c r="AA2146">
        <v>401</v>
      </c>
      <c r="AB2146">
        <v>58</v>
      </c>
    </row>
    <row r="2147" spans="1:28" x14ac:dyDescent="0.25">
      <c r="A2147" t="s">
        <v>4539</v>
      </c>
      <c r="B2147" t="s">
        <v>4540</v>
      </c>
      <c r="C2147" s="17">
        <v>44375</v>
      </c>
      <c r="D2147" s="7">
        <v>290000</v>
      </c>
      <c r="E2147" t="s">
        <v>29</v>
      </c>
      <c r="F2147" t="s">
        <v>30</v>
      </c>
      <c r="G2147" s="7">
        <v>290000</v>
      </c>
      <c r="H2147" s="7">
        <v>184240</v>
      </c>
      <c r="I2147" s="12">
        <f>H2147/G2147*100</f>
        <v>63.531034482758621</v>
      </c>
      <c r="J2147" s="12">
        <f t="shared" si="33"/>
        <v>13.853620811158905</v>
      </c>
      <c r="K2147" s="7">
        <v>368488</v>
      </c>
      <c r="L2147" s="7">
        <v>57794</v>
      </c>
      <c r="M2147" s="7">
        <f>G2147-L2147</f>
        <v>232206</v>
      </c>
      <c r="N2147" s="7">
        <v>179591.90625</v>
      </c>
      <c r="O2147" s="22">
        <f>M2147/N2147</f>
        <v>1.292964726799875</v>
      </c>
      <c r="P2147" s="27">
        <v>1201</v>
      </c>
      <c r="Q2147" s="32">
        <f>M2147/P2147</f>
        <v>193.34388009991673</v>
      </c>
      <c r="R2147" s="37" t="s">
        <v>4493</v>
      </c>
      <c r="S2147" s="42">
        <f>ABS(O2306-O2147)*100</f>
        <v>8.5392063246499497</v>
      </c>
      <c r="T2147" t="s">
        <v>74</v>
      </c>
      <c r="V2147" s="7">
        <v>44105</v>
      </c>
      <c r="W2147" t="s">
        <v>33</v>
      </c>
      <c r="X2147" s="17" t="s">
        <v>34</v>
      </c>
      <c r="Z2147" t="s">
        <v>3329</v>
      </c>
      <c r="AA2147">
        <v>401</v>
      </c>
      <c r="AB2147">
        <v>64</v>
      </c>
    </row>
    <row r="2148" spans="1:28" x14ac:dyDescent="0.25">
      <c r="A2148" t="s">
        <v>4541</v>
      </c>
      <c r="B2148" t="s">
        <v>4542</v>
      </c>
      <c r="C2148" s="17">
        <v>44763</v>
      </c>
      <c r="D2148" s="7">
        <v>304500</v>
      </c>
      <c r="E2148" t="s">
        <v>29</v>
      </c>
      <c r="F2148" t="s">
        <v>30</v>
      </c>
      <c r="G2148" s="7">
        <v>304500</v>
      </c>
      <c r="H2148" s="7">
        <v>176540</v>
      </c>
      <c r="I2148" s="12">
        <f>H2148/G2148*100</f>
        <v>57.977011494252871</v>
      </c>
      <c r="J2148" s="12">
        <f t="shared" si="33"/>
        <v>8.2995978226531548</v>
      </c>
      <c r="K2148" s="7">
        <v>353072</v>
      </c>
      <c r="L2148" s="7">
        <v>48625</v>
      </c>
      <c r="M2148" s="7">
        <f>G2148-L2148</f>
        <v>255875</v>
      </c>
      <c r="N2148" s="7">
        <v>191476.09375</v>
      </c>
      <c r="O2148" s="22">
        <f>M2148/N2148</f>
        <v>1.3363287029141204</v>
      </c>
      <c r="P2148" s="27">
        <v>1784</v>
      </c>
      <c r="Q2148" s="32">
        <f>M2148/P2148</f>
        <v>143.42769058295963</v>
      </c>
      <c r="R2148" s="37" t="s">
        <v>4496</v>
      </c>
      <c r="S2148" s="42">
        <f>ABS(O2306-O2148)*100</f>
        <v>4.2028087132254033</v>
      </c>
      <c r="T2148" t="s">
        <v>74</v>
      </c>
      <c r="V2148" s="7">
        <v>39501</v>
      </c>
      <c r="W2148" t="s">
        <v>33</v>
      </c>
      <c r="X2148" s="17" t="s">
        <v>34</v>
      </c>
      <c r="Z2148" t="s">
        <v>3329</v>
      </c>
      <c r="AA2148">
        <v>401</v>
      </c>
      <c r="AB2148">
        <v>67</v>
      </c>
    </row>
    <row r="2149" spans="1:28" x14ac:dyDescent="0.25">
      <c r="A2149" t="s">
        <v>4543</v>
      </c>
      <c r="B2149" t="s">
        <v>4544</v>
      </c>
      <c r="C2149" s="17">
        <v>44327</v>
      </c>
      <c r="D2149" s="7">
        <v>410000</v>
      </c>
      <c r="E2149" t="s">
        <v>29</v>
      </c>
      <c r="F2149" t="s">
        <v>30</v>
      </c>
      <c r="G2149" s="7">
        <v>410000</v>
      </c>
      <c r="H2149" s="7">
        <v>199310</v>
      </c>
      <c r="I2149" s="12">
        <f>H2149/G2149*100</f>
        <v>48.612195121951217</v>
      </c>
      <c r="J2149" s="12">
        <f t="shared" si="33"/>
        <v>1.0652185496484989</v>
      </c>
      <c r="K2149" s="7">
        <v>398613</v>
      </c>
      <c r="L2149" s="7">
        <v>76244</v>
      </c>
      <c r="M2149" s="7">
        <f>G2149-L2149</f>
        <v>333756</v>
      </c>
      <c r="N2149" s="7">
        <v>374847.6875</v>
      </c>
      <c r="O2149" s="22">
        <f>M2149/N2149</f>
        <v>0.89037764171881151</v>
      </c>
      <c r="P2149" s="27">
        <v>2357</v>
      </c>
      <c r="Q2149" s="32">
        <f>M2149/P2149</f>
        <v>141.60203648705982</v>
      </c>
      <c r="R2149" s="37" t="s">
        <v>4545</v>
      </c>
      <c r="S2149" s="42">
        <f>ABS(O2306-O2149)*100</f>
        <v>48.797914832756298</v>
      </c>
      <c r="T2149" t="s">
        <v>32</v>
      </c>
      <c r="V2149" s="7">
        <v>70000</v>
      </c>
      <c r="W2149" t="s">
        <v>33</v>
      </c>
      <c r="X2149" s="17" t="s">
        <v>34</v>
      </c>
      <c r="Z2149" t="s">
        <v>2190</v>
      </c>
      <c r="AA2149">
        <v>407</v>
      </c>
      <c r="AB2149">
        <v>91</v>
      </c>
    </row>
    <row r="2150" spans="1:28" x14ac:dyDescent="0.25">
      <c r="A2150" t="s">
        <v>4546</v>
      </c>
      <c r="B2150" t="s">
        <v>4547</v>
      </c>
      <c r="C2150" s="17">
        <v>44308</v>
      </c>
      <c r="D2150" s="7">
        <v>340000</v>
      </c>
      <c r="E2150" t="s">
        <v>29</v>
      </c>
      <c r="F2150" t="s">
        <v>30</v>
      </c>
      <c r="G2150" s="7">
        <v>340000</v>
      </c>
      <c r="H2150" s="7">
        <v>192610</v>
      </c>
      <c r="I2150" s="12">
        <f>H2150/G2150*100</f>
        <v>56.65</v>
      </c>
      <c r="J2150" s="12">
        <f t="shared" si="33"/>
        <v>6.9725863284002827</v>
      </c>
      <c r="K2150" s="7">
        <v>385218</v>
      </c>
      <c r="L2150" s="7">
        <v>74651</v>
      </c>
      <c r="M2150" s="7">
        <f>G2150-L2150</f>
        <v>265349</v>
      </c>
      <c r="N2150" s="7">
        <v>361124.40625</v>
      </c>
      <c r="O2150" s="22">
        <f>M2150/N2150</f>
        <v>0.73478556255847083</v>
      </c>
      <c r="P2150" s="27">
        <v>2046</v>
      </c>
      <c r="Q2150" s="32">
        <f>M2150/P2150</f>
        <v>129.69159335288367</v>
      </c>
      <c r="R2150" s="37" t="s">
        <v>4545</v>
      </c>
      <c r="S2150" s="42">
        <f>ABS(O2306-O2150)*100</f>
        <v>64.35712274879036</v>
      </c>
      <c r="T2150" t="s">
        <v>74</v>
      </c>
      <c r="V2150" s="7">
        <v>70000</v>
      </c>
      <c r="W2150" t="s">
        <v>33</v>
      </c>
      <c r="X2150" s="17" t="s">
        <v>34</v>
      </c>
      <c r="Z2150" t="s">
        <v>2190</v>
      </c>
      <c r="AA2150">
        <v>407</v>
      </c>
      <c r="AB2150">
        <v>88</v>
      </c>
    </row>
    <row r="2151" spans="1:28" x14ac:dyDescent="0.25">
      <c r="A2151" t="s">
        <v>4548</v>
      </c>
      <c r="B2151" t="s">
        <v>4549</v>
      </c>
      <c r="C2151" s="17">
        <v>44714</v>
      </c>
      <c r="D2151" s="7">
        <v>275000</v>
      </c>
      <c r="E2151" t="s">
        <v>29</v>
      </c>
      <c r="F2151" t="s">
        <v>30</v>
      </c>
      <c r="G2151" s="7">
        <v>275000</v>
      </c>
      <c r="H2151" s="7">
        <v>113100</v>
      </c>
      <c r="I2151" s="12">
        <f>H2151/G2151*100</f>
        <v>41.127272727272732</v>
      </c>
      <c r="J2151" s="12">
        <f t="shared" si="33"/>
        <v>8.5501409443269836</v>
      </c>
      <c r="K2151" s="7">
        <v>226204</v>
      </c>
      <c r="L2151" s="7">
        <v>38085</v>
      </c>
      <c r="M2151" s="7">
        <f>G2151-L2151</f>
        <v>236915</v>
      </c>
      <c r="N2151" s="7">
        <v>118313.8359375</v>
      </c>
      <c r="O2151" s="22">
        <f>M2151/N2151</f>
        <v>2.0024285251401346</v>
      </c>
      <c r="P2151" s="27">
        <v>1750</v>
      </c>
      <c r="Q2151" s="32">
        <f>M2151/P2151</f>
        <v>135.38</v>
      </c>
      <c r="R2151" s="37" t="s">
        <v>4496</v>
      </c>
      <c r="S2151" s="42">
        <f>ABS(O2306-O2151)*100</f>
        <v>62.407173509376015</v>
      </c>
      <c r="T2151" t="s">
        <v>652</v>
      </c>
      <c r="V2151" s="7">
        <v>37125</v>
      </c>
      <c r="W2151" t="s">
        <v>33</v>
      </c>
      <c r="X2151" s="17" t="s">
        <v>34</v>
      </c>
      <c r="Z2151" t="s">
        <v>3329</v>
      </c>
      <c r="AA2151">
        <v>401</v>
      </c>
      <c r="AB2151">
        <v>45</v>
      </c>
    </row>
    <row r="2152" spans="1:28" x14ac:dyDescent="0.25">
      <c r="A2152" t="s">
        <v>4550</v>
      </c>
      <c r="B2152" t="s">
        <v>4551</v>
      </c>
      <c r="C2152" s="17">
        <v>44858</v>
      </c>
      <c r="D2152" s="7">
        <v>200000</v>
      </c>
      <c r="E2152" t="s">
        <v>29</v>
      </c>
      <c r="F2152" t="s">
        <v>30</v>
      </c>
      <c r="G2152" s="7">
        <v>200000</v>
      </c>
      <c r="H2152" s="7">
        <v>99020</v>
      </c>
      <c r="I2152" s="12">
        <f>H2152/G2152*100</f>
        <v>49.51</v>
      </c>
      <c r="J2152" s="12">
        <f t="shared" si="33"/>
        <v>0.16741367159971787</v>
      </c>
      <c r="K2152" s="7">
        <v>198045</v>
      </c>
      <c r="L2152" s="7">
        <v>40064</v>
      </c>
      <c r="M2152" s="7">
        <f>G2152-L2152</f>
        <v>159936</v>
      </c>
      <c r="N2152" s="7">
        <v>86802.75</v>
      </c>
      <c r="O2152" s="22">
        <f>M2152/N2152</f>
        <v>1.8425222703197768</v>
      </c>
      <c r="P2152" s="27">
        <v>1201</v>
      </c>
      <c r="Q2152" s="32">
        <f>M2152/P2152</f>
        <v>133.16902581182347</v>
      </c>
      <c r="R2152" s="37" t="s">
        <v>4552</v>
      </c>
      <c r="S2152" s="42">
        <f>ABS(O2306-O2152)*100</f>
        <v>46.416548027340234</v>
      </c>
      <c r="T2152" t="s">
        <v>168</v>
      </c>
      <c r="V2152" s="7">
        <v>37125</v>
      </c>
      <c r="W2152" t="s">
        <v>33</v>
      </c>
      <c r="X2152" s="17" t="s">
        <v>34</v>
      </c>
      <c r="Z2152" t="s">
        <v>3329</v>
      </c>
      <c r="AA2152">
        <v>401</v>
      </c>
      <c r="AB2152">
        <v>47</v>
      </c>
    </row>
    <row r="2153" spans="1:28" x14ac:dyDescent="0.25">
      <c r="A2153" t="s">
        <v>4553</v>
      </c>
      <c r="B2153" t="s">
        <v>4554</v>
      </c>
      <c r="C2153" s="17">
        <v>44704</v>
      </c>
      <c r="D2153" s="7">
        <v>206000</v>
      </c>
      <c r="E2153" t="s">
        <v>29</v>
      </c>
      <c r="F2153" t="s">
        <v>30</v>
      </c>
      <c r="G2153" s="7">
        <v>206000</v>
      </c>
      <c r="H2153" s="7">
        <v>102940</v>
      </c>
      <c r="I2153" s="12">
        <f>H2153/G2153*100</f>
        <v>49.970873786407765</v>
      </c>
      <c r="J2153" s="12">
        <f t="shared" si="33"/>
        <v>0.2934601148080489</v>
      </c>
      <c r="K2153" s="7">
        <v>205871</v>
      </c>
      <c r="L2153" s="7">
        <v>39957</v>
      </c>
      <c r="M2153" s="7">
        <f>G2153-L2153</f>
        <v>166043</v>
      </c>
      <c r="N2153" s="7">
        <v>99948.1953125</v>
      </c>
      <c r="O2153" s="22">
        <f>M2153/N2153</f>
        <v>1.6612906264174823</v>
      </c>
      <c r="P2153" s="27">
        <v>1482</v>
      </c>
      <c r="Q2153" s="32">
        <f>M2153/P2153</f>
        <v>112.03981106612686</v>
      </c>
      <c r="R2153" s="37" t="s">
        <v>4555</v>
      </c>
      <c r="S2153" s="42">
        <f>ABS(O2306-O2153)*100</f>
        <v>28.293383637110779</v>
      </c>
      <c r="T2153" t="s">
        <v>74</v>
      </c>
      <c r="V2153" s="7">
        <v>37125</v>
      </c>
      <c r="W2153" t="s">
        <v>33</v>
      </c>
      <c r="X2153" s="17" t="s">
        <v>34</v>
      </c>
      <c r="Z2153" t="s">
        <v>3329</v>
      </c>
      <c r="AA2153">
        <v>401</v>
      </c>
      <c r="AB2153">
        <v>45</v>
      </c>
    </row>
    <row r="2154" spans="1:28" x14ac:dyDescent="0.25">
      <c r="A2154" t="s">
        <v>4556</v>
      </c>
      <c r="B2154" t="s">
        <v>4557</v>
      </c>
      <c r="C2154" s="17">
        <v>44538</v>
      </c>
      <c r="D2154" s="7">
        <v>225000</v>
      </c>
      <c r="E2154" t="s">
        <v>29</v>
      </c>
      <c r="F2154" t="s">
        <v>30</v>
      </c>
      <c r="G2154" s="7">
        <v>225000</v>
      </c>
      <c r="H2154" s="7">
        <v>109480</v>
      </c>
      <c r="I2154" s="12">
        <f>H2154/G2154*100</f>
        <v>48.657777777777781</v>
      </c>
      <c r="J2154" s="12">
        <f t="shared" si="33"/>
        <v>1.0196358938219348</v>
      </c>
      <c r="K2154" s="7">
        <v>218964</v>
      </c>
      <c r="L2154" s="7">
        <v>40160</v>
      </c>
      <c r="M2154" s="7">
        <f>G2154-L2154</f>
        <v>184840</v>
      </c>
      <c r="N2154" s="7">
        <v>107713.25</v>
      </c>
      <c r="O2154" s="22">
        <f>M2154/N2154</f>
        <v>1.7160377205218484</v>
      </c>
      <c r="P2154" s="27">
        <v>1570</v>
      </c>
      <c r="Q2154" s="32">
        <f>M2154/P2154</f>
        <v>117.73248407643312</v>
      </c>
      <c r="R2154" s="37" t="s">
        <v>4555</v>
      </c>
      <c r="S2154" s="42">
        <f>ABS(O2306-O2154)*100</f>
        <v>33.768093047547396</v>
      </c>
      <c r="T2154" t="s">
        <v>168</v>
      </c>
      <c r="V2154" s="7">
        <v>37422</v>
      </c>
      <c r="W2154" t="s">
        <v>33</v>
      </c>
      <c r="X2154" s="17" t="s">
        <v>34</v>
      </c>
      <c r="Z2154" t="s">
        <v>3329</v>
      </c>
      <c r="AA2154">
        <v>401</v>
      </c>
      <c r="AB2154">
        <v>45</v>
      </c>
    </row>
    <row r="2155" spans="1:28" x14ac:dyDescent="0.25">
      <c r="A2155" t="s">
        <v>4558</v>
      </c>
      <c r="B2155" t="s">
        <v>4559</v>
      </c>
      <c r="C2155" s="17">
        <v>44986</v>
      </c>
      <c r="D2155" s="7">
        <v>375000</v>
      </c>
      <c r="E2155" t="s">
        <v>29</v>
      </c>
      <c r="F2155" t="s">
        <v>65</v>
      </c>
      <c r="G2155" s="7">
        <v>375000</v>
      </c>
      <c r="H2155" s="7">
        <v>170580</v>
      </c>
      <c r="I2155" s="12">
        <f>H2155/G2155*100</f>
        <v>45.488</v>
      </c>
      <c r="J2155" s="12">
        <f t="shared" si="33"/>
        <v>4.1894136715997163</v>
      </c>
      <c r="K2155" s="7">
        <v>341158</v>
      </c>
      <c r="L2155" s="7">
        <v>154538</v>
      </c>
      <c r="M2155" s="7">
        <f>G2155-L2155</f>
        <v>220462</v>
      </c>
      <c r="N2155" s="7">
        <v>143553.84375</v>
      </c>
      <c r="O2155" s="22">
        <f>M2155/N2155</f>
        <v>1.5357443189325957</v>
      </c>
      <c r="P2155" s="27">
        <v>1936</v>
      </c>
      <c r="Q2155" s="32">
        <f>M2155/P2155</f>
        <v>113.875</v>
      </c>
      <c r="R2155" s="37" t="s">
        <v>4560</v>
      </c>
      <c r="S2155" s="42">
        <f>ABS(O2306-O2155)*100</f>
        <v>15.73875288862212</v>
      </c>
      <c r="T2155" t="s">
        <v>74</v>
      </c>
      <c r="V2155" s="7">
        <v>150728</v>
      </c>
      <c r="W2155" t="s">
        <v>33</v>
      </c>
      <c r="X2155" s="17" t="s">
        <v>34</v>
      </c>
      <c r="Y2155" t="s">
        <v>4561</v>
      </c>
      <c r="Z2155" t="s">
        <v>3329</v>
      </c>
      <c r="AA2155">
        <v>401</v>
      </c>
      <c r="AB2155">
        <v>43</v>
      </c>
    </row>
    <row r="2156" spans="1:28" x14ac:dyDescent="0.25">
      <c r="A2156" t="s">
        <v>4562</v>
      </c>
      <c r="B2156" t="s">
        <v>4563</v>
      </c>
      <c r="C2156" s="17">
        <v>44796</v>
      </c>
      <c r="D2156" s="7">
        <v>286000</v>
      </c>
      <c r="E2156" t="s">
        <v>29</v>
      </c>
      <c r="F2156" t="s">
        <v>30</v>
      </c>
      <c r="G2156" s="7">
        <v>286000</v>
      </c>
      <c r="H2156" s="7">
        <v>81560</v>
      </c>
      <c r="I2156" s="12">
        <f>H2156/G2156*100</f>
        <v>28.517482517482517</v>
      </c>
      <c r="J2156" s="12">
        <f t="shared" si="33"/>
        <v>21.159931154117199</v>
      </c>
      <c r="K2156" s="7">
        <v>163117</v>
      </c>
      <c r="L2156" s="7">
        <v>41573</v>
      </c>
      <c r="M2156" s="7">
        <f>G2156-L2156</f>
        <v>244427</v>
      </c>
      <c r="N2156" s="7">
        <v>93495.3828125</v>
      </c>
      <c r="O2156" s="22">
        <f>M2156/N2156</f>
        <v>2.6143216129740363</v>
      </c>
      <c r="P2156" s="27">
        <v>1319</v>
      </c>
      <c r="Q2156" s="32">
        <f>M2156/P2156</f>
        <v>185.31235784685367</v>
      </c>
      <c r="R2156" s="37" t="s">
        <v>4560</v>
      </c>
      <c r="S2156" s="42">
        <f>ABS(O2306-O2156)*100</f>
        <v>123.59648229276618</v>
      </c>
      <c r="T2156" t="s">
        <v>74</v>
      </c>
      <c r="V2156" s="7">
        <v>37125</v>
      </c>
      <c r="W2156" t="s">
        <v>33</v>
      </c>
      <c r="X2156" s="17" t="s">
        <v>34</v>
      </c>
      <c r="Z2156" t="s">
        <v>3329</v>
      </c>
      <c r="AA2156">
        <v>401</v>
      </c>
      <c r="AB2156">
        <v>43</v>
      </c>
    </row>
    <row r="2157" spans="1:28" x14ac:dyDescent="0.25">
      <c r="A2157" t="s">
        <v>4564</v>
      </c>
      <c r="B2157" t="s">
        <v>4565</v>
      </c>
      <c r="C2157" s="17">
        <v>44454</v>
      </c>
      <c r="D2157" s="7">
        <v>102000</v>
      </c>
      <c r="E2157" t="s">
        <v>29</v>
      </c>
      <c r="F2157" t="s">
        <v>30</v>
      </c>
      <c r="G2157" s="7">
        <v>102000</v>
      </c>
      <c r="H2157" s="7">
        <v>61400</v>
      </c>
      <c r="I2157" s="12">
        <f>H2157/G2157*100</f>
        <v>60.196078431372548</v>
      </c>
      <c r="J2157" s="12">
        <f t="shared" si="33"/>
        <v>10.518664759772832</v>
      </c>
      <c r="K2157" s="7">
        <v>122796</v>
      </c>
      <c r="L2157" s="7">
        <v>38085</v>
      </c>
      <c r="M2157" s="7">
        <f>G2157-L2157</f>
        <v>63915</v>
      </c>
      <c r="N2157" s="7">
        <v>61384.78125</v>
      </c>
      <c r="O2157" s="22">
        <f>M2157/N2157</f>
        <v>1.0412189910671059</v>
      </c>
      <c r="P2157" s="27">
        <v>969</v>
      </c>
      <c r="Q2157" s="32">
        <f>M2157/P2157</f>
        <v>65.959752321981426</v>
      </c>
      <c r="R2157" s="37" t="s">
        <v>4566</v>
      </c>
      <c r="S2157" s="42">
        <f>ABS(O2306-O2157)*100</f>
        <v>33.713779897926855</v>
      </c>
      <c r="T2157" t="s">
        <v>168</v>
      </c>
      <c r="V2157" s="7">
        <v>37125</v>
      </c>
      <c r="W2157" t="s">
        <v>33</v>
      </c>
      <c r="X2157" s="17" t="s">
        <v>34</v>
      </c>
      <c r="Z2157" t="s">
        <v>3329</v>
      </c>
      <c r="AA2157">
        <v>401</v>
      </c>
      <c r="AB2157">
        <v>41</v>
      </c>
    </row>
    <row r="2158" spans="1:28" x14ac:dyDescent="0.25">
      <c r="A2158" t="s">
        <v>4567</v>
      </c>
      <c r="B2158" t="s">
        <v>4568</v>
      </c>
      <c r="C2158" s="17">
        <v>44365</v>
      </c>
      <c r="D2158" s="7">
        <v>256000</v>
      </c>
      <c r="E2158" t="s">
        <v>29</v>
      </c>
      <c r="F2158" t="s">
        <v>30</v>
      </c>
      <c r="G2158" s="7">
        <v>256000</v>
      </c>
      <c r="H2158" s="7">
        <v>127070</v>
      </c>
      <c r="I2158" s="12">
        <f>H2158/G2158*100</f>
        <v>49.63671875</v>
      </c>
      <c r="J2158" s="12">
        <f t="shared" si="33"/>
        <v>4.0694921599715883E-2</v>
      </c>
      <c r="K2158" s="7">
        <v>254132</v>
      </c>
      <c r="L2158" s="7">
        <v>40632</v>
      </c>
      <c r="M2158" s="7">
        <f>G2158-L2158</f>
        <v>215368</v>
      </c>
      <c r="N2158" s="7">
        <v>154710.140625</v>
      </c>
      <c r="O2158" s="22">
        <f>M2158/N2158</f>
        <v>1.3920742307514788</v>
      </c>
      <c r="P2158" s="27">
        <v>1314</v>
      </c>
      <c r="Q2158" s="32">
        <f>M2158/P2158</f>
        <v>163.90258751902587</v>
      </c>
      <c r="R2158" s="37" t="s">
        <v>4566</v>
      </c>
      <c r="S2158" s="42">
        <f>ABS(O2306-O2158)*100</f>
        <v>1.3717440705104389</v>
      </c>
      <c r="T2158" t="s">
        <v>32</v>
      </c>
      <c r="V2158" s="7">
        <v>37125</v>
      </c>
      <c r="W2158" t="s">
        <v>33</v>
      </c>
      <c r="X2158" s="17" t="s">
        <v>34</v>
      </c>
      <c r="Z2158" t="s">
        <v>3329</v>
      </c>
      <c r="AA2158">
        <v>401</v>
      </c>
      <c r="AB2158">
        <v>68</v>
      </c>
    </row>
    <row r="2159" spans="1:28" x14ac:dyDescent="0.25">
      <c r="A2159" t="s">
        <v>4569</v>
      </c>
      <c r="B2159" t="s">
        <v>4570</v>
      </c>
      <c r="C2159" s="17">
        <v>44351</v>
      </c>
      <c r="D2159" s="7">
        <v>127900</v>
      </c>
      <c r="E2159" t="s">
        <v>29</v>
      </c>
      <c r="F2159" t="s">
        <v>30</v>
      </c>
      <c r="G2159" s="7">
        <v>127900</v>
      </c>
      <c r="H2159" s="7">
        <v>71600</v>
      </c>
      <c r="I2159" s="12">
        <f>H2159/G2159*100</f>
        <v>55.981235340109457</v>
      </c>
      <c r="J2159" s="12">
        <f t="shared" si="33"/>
        <v>6.303821668509741</v>
      </c>
      <c r="K2159" s="7">
        <v>143191</v>
      </c>
      <c r="L2159" s="7">
        <v>37311</v>
      </c>
      <c r="M2159" s="7">
        <f>G2159-L2159</f>
        <v>90589</v>
      </c>
      <c r="N2159" s="7">
        <v>63783.1328125</v>
      </c>
      <c r="O2159" s="22">
        <f>M2159/N2159</f>
        <v>1.4202657662849492</v>
      </c>
      <c r="P2159" s="27">
        <v>884</v>
      </c>
      <c r="Q2159" s="32">
        <f>M2159/P2159</f>
        <v>102.47624434389141</v>
      </c>
      <c r="R2159" s="37" t="s">
        <v>2940</v>
      </c>
      <c r="S2159" s="42">
        <f>ABS(O2306-O2159)*100</f>
        <v>4.1908976238574702</v>
      </c>
      <c r="T2159" t="s">
        <v>168</v>
      </c>
      <c r="V2159" s="7">
        <v>35750</v>
      </c>
      <c r="W2159" t="s">
        <v>33</v>
      </c>
      <c r="X2159" s="17" t="s">
        <v>34</v>
      </c>
      <c r="Z2159" t="s">
        <v>3372</v>
      </c>
      <c r="AA2159">
        <v>401</v>
      </c>
      <c r="AB2159">
        <v>45</v>
      </c>
    </row>
    <row r="2160" spans="1:28" x14ac:dyDescent="0.25">
      <c r="A2160" t="s">
        <v>4571</v>
      </c>
      <c r="B2160" t="s">
        <v>4572</v>
      </c>
      <c r="C2160" s="17">
        <v>44925</v>
      </c>
      <c r="D2160" s="7">
        <v>285000</v>
      </c>
      <c r="E2160" t="s">
        <v>29</v>
      </c>
      <c r="F2160" t="s">
        <v>30</v>
      </c>
      <c r="G2160" s="7">
        <v>285000</v>
      </c>
      <c r="H2160" s="7">
        <v>139420</v>
      </c>
      <c r="I2160" s="12">
        <f>H2160/G2160*100</f>
        <v>48.919298245614037</v>
      </c>
      <c r="J2160" s="12">
        <f t="shared" si="33"/>
        <v>0.75811542598567883</v>
      </c>
      <c r="K2160" s="7">
        <v>278836</v>
      </c>
      <c r="L2160" s="7">
        <v>50312</v>
      </c>
      <c r="M2160" s="7">
        <f>G2160-L2160</f>
        <v>234688</v>
      </c>
      <c r="N2160" s="7">
        <v>162073.765625</v>
      </c>
      <c r="O2160" s="22">
        <f>M2160/N2160</f>
        <v>1.4480320062594954</v>
      </c>
      <c r="P2160" s="27">
        <v>1566</v>
      </c>
      <c r="Q2160" s="32">
        <f>M2160/P2160</f>
        <v>149.86462324393358</v>
      </c>
      <c r="R2160" s="37" t="s">
        <v>4573</v>
      </c>
      <c r="S2160" s="42">
        <f>ABS(O2306-O2160)*100</f>
        <v>6.9675216213120894</v>
      </c>
      <c r="T2160" t="s">
        <v>74</v>
      </c>
      <c r="V2160" s="7">
        <v>44996</v>
      </c>
      <c r="W2160" t="s">
        <v>33</v>
      </c>
      <c r="X2160" s="17" t="s">
        <v>34</v>
      </c>
      <c r="Z2160" t="s">
        <v>3329</v>
      </c>
      <c r="AA2160">
        <v>401</v>
      </c>
      <c r="AB2160">
        <v>48</v>
      </c>
    </row>
    <row r="2161" spans="1:28" x14ac:dyDescent="0.25">
      <c r="A2161" t="s">
        <v>4574</v>
      </c>
      <c r="B2161" t="s">
        <v>4575</v>
      </c>
      <c r="C2161" s="17">
        <v>44845</v>
      </c>
      <c r="D2161" s="7">
        <v>410000</v>
      </c>
      <c r="E2161" t="s">
        <v>29</v>
      </c>
      <c r="F2161" t="s">
        <v>30</v>
      </c>
      <c r="G2161" s="7">
        <v>410000</v>
      </c>
      <c r="H2161" s="7">
        <v>211790</v>
      </c>
      <c r="I2161" s="12">
        <f>H2161/G2161*100</f>
        <v>51.65609756097561</v>
      </c>
      <c r="J2161" s="12">
        <f t="shared" si="33"/>
        <v>1.978683889375894</v>
      </c>
      <c r="K2161" s="7">
        <v>423573</v>
      </c>
      <c r="L2161" s="7">
        <v>41315</v>
      </c>
      <c r="M2161" s="7">
        <f>G2161-L2161</f>
        <v>368685</v>
      </c>
      <c r="N2161" s="7">
        <v>271104.96875</v>
      </c>
      <c r="O2161" s="22">
        <f>M2161/N2161</f>
        <v>1.3599344995405953</v>
      </c>
      <c r="P2161" s="27">
        <v>3509</v>
      </c>
      <c r="Q2161" s="32">
        <f>M2161/P2161</f>
        <v>105.06839555428897</v>
      </c>
      <c r="R2161" s="37" t="s">
        <v>4573</v>
      </c>
      <c r="S2161" s="42">
        <f>ABS(O2306-O2161)*100</f>
        <v>1.8422290505779149</v>
      </c>
      <c r="T2161" t="s">
        <v>32</v>
      </c>
      <c r="V2161" s="7">
        <v>37125</v>
      </c>
      <c r="W2161" t="s">
        <v>33</v>
      </c>
      <c r="X2161" s="17" t="s">
        <v>34</v>
      </c>
      <c r="Z2161" t="s">
        <v>3329</v>
      </c>
      <c r="AA2161">
        <v>401</v>
      </c>
      <c r="AB2161">
        <v>62</v>
      </c>
    </row>
    <row r="2162" spans="1:28" x14ac:dyDescent="0.25">
      <c r="A2162" t="s">
        <v>4576</v>
      </c>
      <c r="B2162" t="s">
        <v>4577</v>
      </c>
      <c r="C2162" s="17">
        <v>44662</v>
      </c>
      <c r="D2162" s="7">
        <v>307000</v>
      </c>
      <c r="E2162" t="s">
        <v>29</v>
      </c>
      <c r="F2162" t="s">
        <v>30</v>
      </c>
      <c r="G2162" s="7">
        <v>307000</v>
      </c>
      <c r="H2162" s="7">
        <v>144520</v>
      </c>
      <c r="I2162" s="12">
        <f>H2162/G2162*100</f>
        <v>47.074918566775246</v>
      </c>
      <c r="J2162" s="12">
        <f t="shared" si="33"/>
        <v>2.6024951048244702</v>
      </c>
      <c r="K2162" s="7">
        <v>289047</v>
      </c>
      <c r="L2162" s="7">
        <v>52811</v>
      </c>
      <c r="M2162" s="7">
        <f>G2162-L2162</f>
        <v>254189</v>
      </c>
      <c r="N2162" s="7">
        <v>167543.265625</v>
      </c>
      <c r="O2162" s="22">
        <f>M2162/N2162</f>
        <v>1.5171543842826418</v>
      </c>
      <c r="P2162" s="27">
        <v>1852</v>
      </c>
      <c r="Q2162" s="32">
        <f>M2162/P2162</f>
        <v>137.2510799136069</v>
      </c>
      <c r="R2162" s="37" t="s">
        <v>4573</v>
      </c>
      <c r="S2162" s="42">
        <f>ABS(O2306-O2162)*100</f>
        <v>13.879759423626737</v>
      </c>
      <c r="T2162" t="s">
        <v>32</v>
      </c>
      <c r="V2162" s="7">
        <v>42620</v>
      </c>
      <c r="W2162" t="s">
        <v>33</v>
      </c>
      <c r="X2162" s="17" t="s">
        <v>34</v>
      </c>
      <c r="Z2162" t="s">
        <v>3329</v>
      </c>
      <c r="AA2162">
        <v>401</v>
      </c>
      <c r="AB2162">
        <v>53</v>
      </c>
    </row>
    <row r="2163" spans="1:28" x14ac:dyDescent="0.25">
      <c r="A2163" t="s">
        <v>4578</v>
      </c>
      <c r="B2163" t="s">
        <v>4579</v>
      </c>
      <c r="C2163" s="17">
        <v>44937</v>
      </c>
      <c r="D2163" s="7">
        <v>170000</v>
      </c>
      <c r="E2163" t="s">
        <v>29</v>
      </c>
      <c r="F2163" t="s">
        <v>30</v>
      </c>
      <c r="G2163" s="7">
        <v>170000</v>
      </c>
      <c r="H2163" s="7">
        <v>107120</v>
      </c>
      <c r="I2163" s="12">
        <f>H2163/G2163*100</f>
        <v>63.011764705882356</v>
      </c>
      <c r="J2163" s="12">
        <f t="shared" si="33"/>
        <v>13.334351034282641</v>
      </c>
      <c r="K2163" s="7">
        <v>214247</v>
      </c>
      <c r="L2163" s="7">
        <v>39023</v>
      </c>
      <c r="M2163" s="7">
        <f>G2163-L2163</f>
        <v>130977</v>
      </c>
      <c r="N2163" s="7">
        <v>141309.671875</v>
      </c>
      <c r="O2163" s="22">
        <f>M2163/N2163</f>
        <v>0.92687923099743597</v>
      </c>
      <c r="P2163" s="27">
        <v>1342</v>
      </c>
      <c r="Q2163" s="32">
        <f>M2163/P2163</f>
        <v>97.598360655737707</v>
      </c>
      <c r="R2163" s="37" t="s">
        <v>4580</v>
      </c>
      <c r="S2163" s="42">
        <f>ABS(O2306-O2163)*100</f>
        <v>45.147755904893849</v>
      </c>
      <c r="T2163" t="s">
        <v>74</v>
      </c>
      <c r="V2163" s="7">
        <v>37125</v>
      </c>
      <c r="W2163" t="s">
        <v>33</v>
      </c>
      <c r="X2163" s="17" t="s">
        <v>34</v>
      </c>
      <c r="Z2163" t="s">
        <v>3329</v>
      </c>
      <c r="AA2163">
        <v>401</v>
      </c>
      <c r="AB2163">
        <v>75</v>
      </c>
    </row>
    <row r="2164" spans="1:28" x14ac:dyDescent="0.25">
      <c r="A2164" t="s">
        <v>4581</v>
      </c>
      <c r="B2164" t="s">
        <v>4582</v>
      </c>
      <c r="C2164" s="17">
        <v>44795</v>
      </c>
      <c r="D2164" s="7">
        <v>225000</v>
      </c>
      <c r="E2164" t="s">
        <v>29</v>
      </c>
      <c r="F2164" t="s">
        <v>30</v>
      </c>
      <c r="G2164" s="7">
        <v>225000</v>
      </c>
      <c r="H2164" s="7">
        <v>82960</v>
      </c>
      <c r="I2164" s="12">
        <f>H2164/G2164*100</f>
        <v>36.871111111111112</v>
      </c>
      <c r="J2164" s="12">
        <f t="shared" si="33"/>
        <v>12.806302560488604</v>
      </c>
      <c r="K2164" s="7">
        <v>165928</v>
      </c>
      <c r="L2164" s="7">
        <v>40452</v>
      </c>
      <c r="M2164" s="7">
        <f>G2164-L2164</f>
        <v>184548</v>
      </c>
      <c r="N2164" s="7">
        <v>101190.3203125</v>
      </c>
      <c r="O2164" s="22">
        <f>M2164/N2164</f>
        <v>1.8237712800006114</v>
      </c>
      <c r="P2164" s="27">
        <v>912</v>
      </c>
      <c r="Q2164" s="32">
        <f>M2164/P2164</f>
        <v>202.35526315789474</v>
      </c>
      <c r="R2164" s="37" t="s">
        <v>4580</v>
      </c>
      <c r="S2164" s="42">
        <f>ABS(O2306-O2164)*100</f>
        <v>44.541448995423693</v>
      </c>
      <c r="T2164" t="s">
        <v>74</v>
      </c>
      <c r="V2164" s="7">
        <v>37125</v>
      </c>
      <c r="W2164" t="s">
        <v>33</v>
      </c>
      <c r="X2164" s="17" t="s">
        <v>34</v>
      </c>
      <c r="Z2164" t="s">
        <v>3329</v>
      </c>
      <c r="AA2164">
        <v>401</v>
      </c>
      <c r="AB2164">
        <v>56</v>
      </c>
    </row>
    <row r="2165" spans="1:28" x14ac:dyDescent="0.25">
      <c r="A2165" t="s">
        <v>4583</v>
      </c>
      <c r="B2165" t="s">
        <v>4584</v>
      </c>
      <c r="C2165" s="17">
        <v>44739</v>
      </c>
      <c r="D2165" s="7">
        <v>316000</v>
      </c>
      <c r="E2165" t="s">
        <v>29</v>
      </c>
      <c r="F2165" t="s">
        <v>30</v>
      </c>
      <c r="G2165" s="7">
        <v>316000</v>
      </c>
      <c r="H2165" s="7">
        <v>157820</v>
      </c>
      <c r="I2165" s="12">
        <f>H2165/G2165*100</f>
        <v>49.943037974683548</v>
      </c>
      <c r="J2165" s="12">
        <f t="shared" si="33"/>
        <v>0.26562430308383256</v>
      </c>
      <c r="K2165" s="7">
        <v>315642</v>
      </c>
      <c r="L2165" s="7">
        <v>40956</v>
      </c>
      <c r="M2165" s="7">
        <f>G2165-L2165</f>
        <v>275044</v>
      </c>
      <c r="N2165" s="7">
        <v>221520.96875</v>
      </c>
      <c r="O2165" s="22">
        <f>M2165/N2165</f>
        <v>1.2416160941874719</v>
      </c>
      <c r="P2165" s="27">
        <v>1689</v>
      </c>
      <c r="Q2165" s="32">
        <f>M2165/P2165</f>
        <v>162.84428656009473</v>
      </c>
      <c r="R2165" s="37" t="s">
        <v>4580</v>
      </c>
      <c r="S2165" s="42">
        <f>ABS(O2306-O2165)*100</f>
        <v>13.674069585890258</v>
      </c>
      <c r="T2165" t="s">
        <v>32</v>
      </c>
      <c r="V2165" s="7">
        <v>37125</v>
      </c>
      <c r="W2165" t="s">
        <v>33</v>
      </c>
      <c r="X2165" s="17" t="s">
        <v>34</v>
      </c>
      <c r="Z2165" t="s">
        <v>3329</v>
      </c>
      <c r="AA2165">
        <v>401</v>
      </c>
      <c r="AB2165">
        <v>83</v>
      </c>
    </row>
    <row r="2166" spans="1:28" x14ac:dyDescent="0.25">
      <c r="A2166" t="s">
        <v>4585</v>
      </c>
      <c r="B2166" t="s">
        <v>4586</v>
      </c>
      <c r="C2166" s="17">
        <v>44392</v>
      </c>
      <c r="D2166" s="7">
        <v>155000</v>
      </c>
      <c r="E2166" t="s">
        <v>29</v>
      </c>
      <c r="F2166" t="s">
        <v>30</v>
      </c>
      <c r="G2166" s="7">
        <v>155000</v>
      </c>
      <c r="H2166" s="7">
        <v>79480</v>
      </c>
      <c r="I2166" s="12">
        <f>H2166/G2166*100</f>
        <v>51.277419354838706</v>
      </c>
      <c r="J2166" s="12">
        <f t="shared" si="33"/>
        <v>1.6000056832389902</v>
      </c>
      <c r="K2166" s="7">
        <v>158960</v>
      </c>
      <c r="L2166" s="7">
        <v>40350</v>
      </c>
      <c r="M2166" s="7">
        <f>G2166-L2166</f>
        <v>114650</v>
      </c>
      <c r="N2166" s="7">
        <v>70601.1875</v>
      </c>
      <c r="O2166" s="22">
        <f>M2166/N2166</f>
        <v>1.6239103626975113</v>
      </c>
      <c r="P2166" s="27">
        <v>912</v>
      </c>
      <c r="Q2166" s="32">
        <f>M2166/P2166</f>
        <v>125.71271929824562</v>
      </c>
      <c r="R2166" s="37" t="s">
        <v>4587</v>
      </c>
      <c r="S2166" s="42">
        <f>ABS(O2306-O2166)*100</f>
        <v>24.555357265113685</v>
      </c>
      <c r="T2166" t="s">
        <v>168</v>
      </c>
      <c r="V2166" s="7">
        <v>37125</v>
      </c>
      <c r="W2166" t="s">
        <v>33</v>
      </c>
      <c r="X2166" s="17" t="s">
        <v>34</v>
      </c>
      <c r="Z2166" t="s">
        <v>3329</v>
      </c>
      <c r="AA2166">
        <v>401</v>
      </c>
      <c r="AB2166">
        <v>53</v>
      </c>
    </row>
    <row r="2167" spans="1:28" x14ac:dyDescent="0.25">
      <c r="A2167" t="s">
        <v>4588</v>
      </c>
      <c r="B2167" t="s">
        <v>4589</v>
      </c>
      <c r="C2167" s="17">
        <v>44797</v>
      </c>
      <c r="D2167" s="7">
        <v>150000</v>
      </c>
      <c r="E2167" t="s">
        <v>29</v>
      </c>
      <c r="F2167" t="s">
        <v>30</v>
      </c>
      <c r="G2167" s="7">
        <v>150000</v>
      </c>
      <c r="H2167" s="7">
        <v>76760</v>
      </c>
      <c r="I2167" s="12">
        <f>H2167/G2167*100</f>
        <v>51.173333333333339</v>
      </c>
      <c r="J2167" s="12">
        <f t="shared" si="33"/>
        <v>1.4959196617336232</v>
      </c>
      <c r="K2167" s="7">
        <v>153515</v>
      </c>
      <c r="L2167" s="7">
        <v>40727</v>
      </c>
      <c r="M2167" s="7">
        <f>G2167-L2167</f>
        <v>109273</v>
      </c>
      <c r="N2167" s="7">
        <v>90958.0625</v>
      </c>
      <c r="O2167" s="22">
        <f>M2167/N2167</f>
        <v>1.2013558446234494</v>
      </c>
      <c r="P2167" s="27">
        <v>960</v>
      </c>
      <c r="Q2167" s="32">
        <f>M2167/P2167</f>
        <v>113.82604166666667</v>
      </c>
      <c r="R2167" s="37" t="s">
        <v>4580</v>
      </c>
      <c r="S2167" s="42">
        <f>ABS(O2306-O2167)*100</f>
        <v>17.700094542292511</v>
      </c>
      <c r="T2167" t="s">
        <v>74</v>
      </c>
      <c r="V2167" s="7">
        <v>37125</v>
      </c>
      <c r="W2167" t="s">
        <v>33</v>
      </c>
      <c r="X2167" s="17" t="s">
        <v>34</v>
      </c>
      <c r="Z2167" t="s">
        <v>3329</v>
      </c>
      <c r="AA2167">
        <v>401</v>
      </c>
      <c r="AB2167">
        <v>62</v>
      </c>
    </row>
    <row r="2168" spans="1:28" x14ac:dyDescent="0.25">
      <c r="A2168" t="s">
        <v>4590</v>
      </c>
      <c r="B2168" t="s">
        <v>4591</v>
      </c>
      <c r="C2168" s="17">
        <v>44914</v>
      </c>
      <c r="D2168" s="7">
        <v>204000</v>
      </c>
      <c r="E2168" t="s">
        <v>545</v>
      </c>
      <c r="F2168" t="s">
        <v>30</v>
      </c>
      <c r="G2168" s="7">
        <v>204000</v>
      </c>
      <c r="H2168" s="7">
        <v>86590</v>
      </c>
      <c r="I2168" s="12">
        <f>H2168/G2168*100</f>
        <v>42.446078431372548</v>
      </c>
      <c r="J2168" s="12">
        <f t="shared" si="33"/>
        <v>7.2313352402271676</v>
      </c>
      <c r="K2168" s="7">
        <v>173178</v>
      </c>
      <c r="L2168" s="7">
        <v>40605</v>
      </c>
      <c r="M2168" s="7">
        <f>G2168-L2168</f>
        <v>163395</v>
      </c>
      <c r="N2168" s="7">
        <v>106913.7109375</v>
      </c>
      <c r="O2168" s="22">
        <f>M2168/N2168</f>
        <v>1.5282885475326737</v>
      </c>
      <c r="P2168" s="27">
        <v>960</v>
      </c>
      <c r="Q2168" s="32">
        <f>M2168/P2168</f>
        <v>170.203125</v>
      </c>
      <c r="R2168" s="37" t="s">
        <v>4580</v>
      </c>
      <c r="S2168" s="42">
        <f>ABS(O2306-O2168)*100</f>
        <v>14.993175748629927</v>
      </c>
      <c r="T2168" t="s">
        <v>74</v>
      </c>
      <c r="V2168" s="7">
        <v>37125</v>
      </c>
      <c r="W2168" t="s">
        <v>33</v>
      </c>
      <c r="X2168" s="17" t="s">
        <v>34</v>
      </c>
      <c r="Z2168" t="s">
        <v>3329</v>
      </c>
      <c r="AA2168">
        <v>401</v>
      </c>
      <c r="AB2168">
        <v>69</v>
      </c>
    </row>
    <row r="2169" spans="1:28" x14ac:dyDescent="0.25">
      <c r="A2169" t="s">
        <v>4592</v>
      </c>
      <c r="B2169" t="s">
        <v>4593</v>
      </c>
      <c r="C2169" s="17">
        <v>44440</v>
      </c>
      <c r="D2169" s="7">
        <v>345000</v>
      </c>
      <c r="E2169" t="s">
        <v>29</v>
      </c>
      <c r="F2169" t="s">
        <v>30</v>
      </c>
      <c r="G2169" s="7">
        <v>345000</v>
      </c>
      <c r="H2169" s="7">
        <v>164650</v>
      </c>
      <c r="I2169" s="12">
        <f>H2169/G2169*100</f>
        <v>47.724637681159422</v>
      </c>
      <c r="J2169" s="12">
        <f t="shared" si="33"/>
        <v>1.9527759904402942</v>
      </c>
      <c r="K2169" s="7">
        <v>329309</v>
      </c>
      <c r="L2169" s="7">
        <v>44802</v>
      </c>
      <c r="M2169" s="7">
        <f>G2169-L2169</f>
        <v>300198</v>
      </c>
      <c r="N2169" s="7">
        <v>229441.125</v>
      </c>
      <c r="O2169" s="22">
        <f>M2169/N2169</f>
        <v>1.3083879361208677</v>
      </c>
      <c r="P2169" s="27">
        <v>1836</v>
      </c>
      <c r="Q2169" s="32">
        <f>M2169/P2169</f>
        <v>163.50653594771242</v>
      </c>
      <c r="R2169" s="37" t="s">
        <v>4580</v>
      </c>
      <c r="S2169" s="42">
        <f>ABS(O2306-O2169)*100</f>
        <v>6.996885392550678</v>
      </c>
      <c r="T2169" t="s">
        <v>32</v>
      </c>
      <c r="V2169" s="7">
        <v>37125</v>
      </c>
      <c r="W2169" t="s">
        <v>33</v>
      </c>
      <c r="X2169" s="17" t="s">
        <v>34</v>
      </c>
      <c r="Z2169" t="s">
        <v>3329</v>
      </c>
      <c r="AA2169">
        <v>401</v>
      </c>
      <c r="AB2169">
        <v>80</v>
      </c>
    </row>
    <row r="2170" spans="1:28" x14ac:dyDescent="0.25">
      <c r="A2170" t="s">
        <v>4594</v>
      </c>
      <c r="B2170" t="s">
        <v>4595</v>
      </c>
      <c r="C2170" s="17">
        <v>44392</v>
      </c>
      <c r="D2170" s="7">
        <v>376000</v>
      </c>
      <c r="E2170" t="s">
        <v>29</v>
      </c>
      <c r="F2170" t="s">
        <v>30</v>
      </c>
      <c r="G2170" s="7">
        <v>376000</v>
      </c>
      <c r="H2170" s="7">
        <v>161130</v>
      </c>
      <c r="I2170" s="12">
        <f>H2170/G2170*100</f>
        <v>42.853723404255319</v>
      </c>
      <c r="J2170" s="12">
        <f t="shared" si="33"/>
        <v>6.8236902673443964</v>
      </c>
      <c r="K2170" s="7">
        <v>322260</v>
      </c>
      <c r="L2170" s="7">
        <v>40603</v>
      </c>
      <c r="M2170" s="7">
        <f>G2170-L2170</f>
        <v>335397</v>
      </c>
      <c r="N2170" s="7">
        <v>227142.734375</v>
      </c>
      <c r="O2170" s="22">
        <f>M2170/N2170</f>
        <v>1.4765913641167947</v>
      </c>
      <c r="P2170" s="27">
        <v>1836</v>
      </c>
      <c r="Q2170" s="32">
        <f>M2170/P2170</f>
        <v>182.67810457516339</v>
      </c>
      <c r="R2170" s="37" t="s">
        <v>4580</v>
      </c>
      <c r="S2170" s="42">
        <f>ABS(O2306-O2170)*100</f>
        <v>9.8234574070420244</v>
      </c>
      <c r="T2170" t="s">
        <v>32</v>
      </c>
      <c r="V2170" s="7">
        <v>37125</v>
      </c>
      <c r="W2170" t="s">
        <v>33</v>
      </c>
      <c r="X2170" s="17" t="s">
        <v>34</v>
      </c>
      <c r="Z2170" t="s">
        <v>3329</v>
      </c>
      <c r="AA2170">
        <v>401</v>
      </c>
      <c r="AB2170">
        <v>79</v>
      </c>
    </row>
    <row r="2171" spans="1:28" x14ac:dyDescent="0.25">
      <c r="A2171" t="s">
        <v>4596</v>
      </c>
      <c r="B2171" t="s">
        <v>4597</v>
      </c>
      <c r="C2171" s="17">
        <v>44742</v>
      </c>
      <c r="D2171" s="7">
        <v>236000</v>
      </c>
      <c r="E2171" t="s">
        <v>29</v>
      </c>
      <c r="F2171" t="s">
        <v>30</v>
      </c>
      <c r="G2171" s="7">
        <v>236000</v>
      </c>
      <c r="H2171" s="7">
        <v>138380</v>
      </c>
      <c r="I2171" s="12">
        <f>H2171/G2171*100</f>
        <v>58.63559322033899</v>
      </c>
      <c r="J2171" s="12">
        <f t="shared" si="33"/>
        <v>8.9581795487392739</v>
      </c>
      <c r="K2171" s="7">
        <v>276755</v>
      </c>
      <c r="L2171" s="7">
        <v>41365</v>
      </c>
      <c r="M2171" s="7">
        <f>G2171-L2171</f>
        <v>194635</v>
      </c>
      <c r="N2171" s="7">
        <v>140113.09375</v>
      </c>
      <c r="O2171" s="22">
        <f>M2171/N2171</f>
        <v>1.3891278451625797</v>
      </c>
      <c r="P2171" s="27">
        <v>2790</v>
      </c>
      <c r="Q2171" s="32">
        <f>M2171/P2171</f>
        <v>69.761648745519707</v>
      </c>
      <c r="R2171" s="37" t="s">
        <v>4587</v>
      </c>
      <c r="S2171" s="42">
        <f>ABS(O2306-O2171)*100</f>
        <v>1.0771055116205241</v>
      </c>
      <c r="T2171" t="s">
        <v>74</v>
      </c>
      <c r="V2171" s="7">
        <v>37125</v>
      </c>
      <c r="W2171" t="s">
        <v>33</v>
      </c>
      <c r="X2171" s="17" t="s">
        <v>34</v>
      </c>
      <c r="Z2171" t="s">
        <v>3329</v>
      </c>
      <c r="AA2171">
        <v>401</v>
      </c>
      <c r="AB2171">
        <v>41</v>
      </c>
    </row>
    <row r="2172" spans="1:28" x14ac:dyDescent="0.25">
      <c r="A2172" t="s">
        <v>4598</v>
      </c>
      <c r="B2172" t="s">
        <v>4599</v>
      </c>
      <c r="C2172" s="17">
        <v>44467</v>
      </c>
      <c r="D2172" s="7">
        <v>62500</v>
      </c>
      <c r="E2172" t="s">
        <v>29</v>
      </c>
      <c r="F2172" t="s">
        <v>30</v>
      </c>
      <c r="G2172" s="7">
        <v>62500</v>
      </c>
      <c r="H2172" s="7">
        <v>45290</v>
      </c>
      <c r="I2172" s="12">
        <f>H2172/G2172*100</f>
        <v>72.463999999999999</v>
      </c>
      <c r="J2172" s="12">
        <f t="shared" si="33"/>
        <v>22.786586328400283</v>
      </c>
      <c r="K2172" s="7">
        <v>90582</v>
      </c>
      <c r="L2172" s="7">
        <v>38005</v>
      </c>
      <c r="M2172" s="7">
        <f>G2172-L2172</f>
        <v>24495</v>
      </c>
      <c r="N2172" s="7">
        <v>31295.833984375</v>
      </c>
      <c r="O2172" s="22">
        <f>M2172/N2172</f>
        <v>0.78269203537536536</v>
      </c>
      <c r="P2172" s="27">
        <v>528</v>
      </c>
      <c r="Q2172" s="32">
        <f>M2172/P2172</f>
        <v>46.392045454545453</v>
      </c>
      <c r="R2172" s="37" t="s">
        <v>4587</v>
      </c>
      <c r="S2172" s="42">
        <f>ABS(O2306-O2172)*100</f>
        <v>59.566475467100908</v>
      </c>
      <c r="T2172" t="s">
        <v>168</v>
      </c>
      <c r="V2172" s="7">
        <v>37125</v>
      </c>
      <c r="W2172" t="s">
        <v>33</v>
      </c>
      <c r="X2172" s="17" t="s">
        <v>34</v>
      </c>
      <c r="Z2172" t="s">
        <v>3329</v>
      </c>
      <c r="AA2172">
        <v>401</v>
      </c>
      <c r="AB2172">
        <v>41</v>
      </c>
    </row>
    <row r="2173" spans="1:28" x14ac:dyDescent="0.25">
      <c r="A2173" t="s">
        <v>4600</v>
      </c>
      <c r="B2173" t="s">
        <v>4601</v>
      </c>
      <c r="C2173" s="17">
        <v>44435</v>
      </c>
      <c r="D2173" s="7">
        <v>125000</v>
      </c>
      <c r="E2173" t="s">
        <v>29</v>
      </c>
      <c r="F2173" t="s">
        <v>30</v>
      </c>
      <c r="G2173" s="7">
        <v>125000</v>
      </c>
      <c r="H2173" s="7">
        <v>68030</v>
      </c>
      <c r="I2173" s="12">
        <f>H2173/G2173*100</f>
        <v>54.423999999999992</v>
      </c>
      <c r="J2173" s="12">
        <f t="shared" si="33"/>
        <v>4.7465863284002765</v>
      </c>
      <c r="K2173" s="7">
        <v>136051</v>
      </c>
      <c r="L2173" s="7">
        <v>38005</v>
      </c>
      <c r="M2173" s="7">
        <f>G2173-L2173</f>
        <v>86995</v>
      </c>
      <c r="N2173" s="7">
        <v>58360.71484375</v>
      </c>
      <c r="O2173" s="22">
        <f>M2173/N2173</f>
        <v>1.4906431532395206</v>
      </c>
      <c r="P2173" s="27">
        <v>864</v>
      </c>
      <c r="Q2173" s="32">
        <f>M2173/P2173</f>
        <v>100.6886574074074</v>
      </c>
      <c r="R2173" s="37" t="s">
        <v>4587</v>
      </c>
      <c r="S2173" s="42">
        <f>ABS(O2306-O2173)*100</f>
        <v>11.22863631931461</v>
      </c>
      <c r="T2173" t="s">
        <v>168</v>
      </c>
      <c r="V2173" s="7">
        <v>37125</v>
      </c>
      <c r="W2173" t="s">
        <v>33</v>
      </c>
      <c r="X2173" s="17" t="s">
        <v>34</v>
      </c>
      <c r="Z2173" t="s">
        <v>3329</v>
      </c>
      <c r="AA2173">
        <v>401</v>
      </c>
      <c r="AB2173">
        <v>45</v>
      </c>
    </row>
    <row r="2174" spans="1:28" x14ac:dyDescent="0.25">
      <c r="A2174" t="s">
        <v>4602</v>
      </c>
      <c r="B2174" t="s">
        <v>4603</v>
      </c>
      <c r="C2174" s="17">
        <v>44700</v>
      </c>
      <c r="D2174" s="7">
        <v>280000</v>
      </c>
      <c r="E2174" t="s">
        <v>29</v>
      </c>
      <c r="F2174" t="s">
        <v>30</v>
      </c>
      <c r="G2174" s="7">
        <v>280000</v>
      </c>
      <c r="H2174" s="7">
        <v>132280</v>
      </c>
      <c r="I2174" s="12">
        <f>H2174/G2174*100</f>
        <v>47.24285714285714</v>
      </c>
      <c r="J2174" s="12">
        <f t="shared" si="33"/>
        <v>2.4345565287425757</v>
      </c>
      <c r="K2174" s="7">
        <v>264568</v>
      </c>
      <c r="L2174" s="7">
        <v>41786</v>
      </c>
      <c r="M2174" s="7">
        <f>G2174-L2174</f>
        <v>238214</v>
      </c>
      <c r="N2174" s="7">
        <v>179662.90625</v>
      </c>
      <c r="O2174" s="22">
        <f>M2174/N2174</f>
        <v>1.3258941702107749</v>
      </c>
      <c r="P2174" s="27">
        <v>1480</v>
      </c>
      <c r="Q2174" s="32">
        <f>M2174/P2174</f>
        <v>160.9554054054054</v>
      </c>
      <c r="R2174" s="37" t="s">
        <v>4580</v>
      </c>
      <c r="S2174" s="42">
        <f>ABS(O2306-O2174)*100</f>
        <v>5.2462619835599522</v>
      </c>
      <c r="T2174" t="s">
        <v>32</v>
      </c>
      <c r="V2174" s="7">
        <v>37125</v>
      </c>
      <c r="W2174" t="s">
        <v>33</v>
      </c>
      <c r="X2174" s="17" t="s">
        <v>34</v>
      </c>
      <c r="Z2174" t="s">
        <v>3329</v>
      </c>
      <c r="AA2174">
        <v>401</v>
      </c>
      <c r="AB2174">
        <v>74</v>
      </c>
    </row>
    <row r="2175" spans="1:28" x14ac:dyDescent="0.25">
      <c r="A2175" t="s">
        <v>4604</v>
      </c>
      <c r="B2175" t="s">
        <v>4605</v>
      </c>
      <c r="C2175" s="17">
        <v>44811</v>
      </c>
      <c r="D2175" s="7">
        <v>170000</v>
      </c>
      <c r="E2175" t="s">
        <v>29</v>
      </c>
      <c r="F2175" t="s">
        <v>65</v>
      </c>
      <c r="G2175" s="7">
        <v>170000</v>
      </c>
      <c r="H2175" s="7">
        <v>94600</v>
      </c>
      <c r="I2175" s="12">
        <f>H2175/G2175*100</f>
        <v>55.647058823529413</v>
      </c>
      <c r="J2175" s="12">
        <f t="shared" si="33"/>
        <v>5.9696451519296971</v>
      </c>
      <c r="K2175" s="7">
        <v>176241</v>
      </c>
      <c r="L2175" s="7">
        <v>75130</v>
      </c>
      <c r="M2175" s="7">
        <f>G2175-L2175</f>
        <v>94870</v>
      </c>
      <c r="N2175" s="7">
        <v>67904.765625</v>
      </c>
      <c r="O2175" s="22">
        <f>M2175/N2175</f>
        <v>1.3971037102743848</v>
      </c>
      <c r="P2175" s="27">
        <v>912</v>
      </c>
      <c r="Q2175" s="32">
        <f>M2175/P2175</f>
        <v>104.02412280701755</v>
      </c>
      <c r="R2175" s="37" t="s">
        <v>4587</v>
      </c>
      <c r="S2175" s="42">
        <f>ABS(O2306-O2175)*100</f>
        <v>1.8746920228010389</v>
      </c>
      <c r="T2175" t="s">
        <v>168</v>
      </c>
      <c r="V2175" s="7">
        <v>74250</v>
      </c>
      <c r="W2175" t="s">
        <v>33</v>
      </c>
      <c r="X2175" s="17" t="s">
        <v>34</v>
      </c>
      <c r="Y2175" t="s">
        <v>4606</v>
      </c>
      <c r="Z2175" t="s">
        <v>3329</v>
      </c>
      <c r="AA2175">
        <v>401</v>
      </c>
      <c r="AB2175">
        <v>45</v>
      </c>
    </row>
    <row r="2176" spans="1:28" x14ac:dyDescent="0.25">
      <c r="A2176" t="s">
        <v>4607</v>
      </c>
      <c r="B2176" t="s">
        <v>4608</v>
      </c>
      <c r="C2176" s="17">
        <v>44473</v>
      </c>
      <c r="D2176" s="7">
        <v>143500</v>
      </c>
      <c r="E2176" t="s">
        <v>260</v>
      </c>
      <c r="F2176" t="s">
        <v>30</v>
      </c>
      <c r="G2176" s="7">
        <v>143500</v>
      </c>
      <c r="H2176" s="7">
        <v>72740</v>
      </c>
      <c r="I2176" s="12">
        <f>H2176/G2176*100</f>
        <v>50.68989547038327</v>
      </c>
      <c r="J2176" s="12">
        <f t="shared" si="33"/>
        <v>1.0124817987835542</v>
      </c>
      <c r="K2176" s="7">
        <v>145473</v>
      </c>
      <c r="L2176" s="7">
        <v>38005</v>
      </c>
      <c r="M2176" s="7">
        <f>G2176-L2176</f>
        <v>105495</v>
      </c>
      <c r="N2176" s="7">
        <v>63969.046875</v>
      </c>
      <c r="O2176" s="22">
        <f>M2176/N2176</f>
        <v>1.6491569775323465</v>
      </c>
      <c r="P2176" s="27">
        <v>956</v>
      </c>
      <c r="Q2176" s="32">
        <f>M2176/P2176</f>
        <v>110.35041841004184</v>
      </c>
      <c r="R2176" s="37" t="s">
        <v>4587</v>
      </c>
      <c r="S2176" s="42">
        <f>ABS(O2306-O2176)*100</f>
        <v>27.080018748597201</v>
      </c>
      <c r="T2176" t="s">
        <v>168</v>
      </c>
      <c r="V2176" s="7">
        <v>37125</v>
      </c>
      <c r="W2176" t="s">
        <v>33</v>
      </c>
      <c r="X2176" s="17" t="s">
        <v>34</v>
      </c>
      <c r="Z2176" t="s">
        <v>3329</v>
      </c>
      <c r="AA2176">
        <v>401</v>
      </c>
      <c r="AB2176">
        <v>45</v>
      </c>
    </row>
    <row r="2177" spans="1:28" x14ac:dyDescent="0.25">
      <c r="A2177" t="s">
        <v>4609</v>
      </c>
      <c r="B2177" t="s">
        <v>4610</v>
      </c>
      <c r="C2177" s="17">
        <v>44741</v>
      </c>
      <c r="D2177" s="7">
        <v>245500</v>
      </c>
      <c r="E2177" t="s">
        <v>29</v>
      </c>
      <c r="F2177" t="s">
        <v>30</v>
      </c>
      <c r="G2177" s="7">
        <v>245500</v>
      </c>
      <c r="H2177" s="7">
        <v>104510</v>
      </c>
      <c r="I2177" s="12">
        <f>H2177/G2177*100</f>
        <v>42.570264765784117</v>
      </c>
      <c r="J2177" s="12">
        <f t="shared" si="33"/>
        <v>7.107148905815599</v>
      </c>
      <c r="K2177" s="7">
        <v>209020</v>
      </c>
      <c r="L2177" s="7">
        <v>39771</v>
      </c>
      <c r="M2177" s="7">
        <f>G2177-L2177</f>
        <v>205729</v>
      </c>
      <c r="N2177" s="7">
        <v>100743.453125</v>
      </c>
      <c r="O2177" s="22">
        <f>M2177/N2177</f>
        <v>2.0421078851122614</v>
      </c>
      <c r="P2177" s="27">
        <v>1804</v>
      </c>
      <c r="Q2177" s="32">
        <f>M2177/P2177</f>
        <v>114.04046563192905</v>
      </c>
      <c r="R2177" s="37" t="s">
        <v>4587</v>
      </c>
      <c r="S2177" s="42">
        <f>ABS(O2306-O2177)*100</f>
        <v>66.375109506588686</v>
      </c>
      <c r="T2177" t="s">
        <v>168</v>
      </c>
      <c r="V2177" s="7">
        <v>37125</v>
      </c>
      <c r="W2177" t="s">
        <v>33</v>
      </c>
      <c r="X2177" s="17" t="s">
        <v>34</v>
      </c>
      <c r="Z2177" t="s">
        <v>3329</v>
      </c>
      <c r="AA2177">
        <v>401</v>
      </c>
      <c r="AB2177">
        <v>45</v>
      </c>
    </row>
    <row r="2178" spans="1:28" x14ac:dyDescent="0.25">
      <c r="A2178" t="s">
        <v>4611</v>
      </c>
      <c r="B2178" t="s">
        <v>4612</v>
      </c>
      <c r="C2178" s="17">
        <v>44377</v>
      </c>
      <c r="D2178" s="7">
        <v>168000</v>
      </c>
      <c r="E2178" t="s">
        <v>29</v>
      </c>
      <c r="F2178" t="s">
        <v>30</v>
      </c>
      <c r="G2178" s="7">
        <v>168000</v>
      </c>
      <c r="H2178" s="7">
        <v>77950</v>
      </c>
      <c r="I2178" s="12">
        <f>H2178/G2178*100</f>
        <v>46.398809523809526</v>
      </c>
      <c r="J2178" s="12">
        <f t="shared" si="33"/>
        <v>3.2786041477901904</v>
      </c>
      <c r="K2178" s="7">
        <v>155892</v>
      </c>
      <c r="L2178" s="7">
        <v>38005</v>
      </c>
      <c r="M2178" s="7">
        <f>G2178-L2178</f>
        <v>129995</v>
      </c>
      <c r="N2178" s="7">
        <v>70170.8359375</v>
      </c>
      <c r="O2178" s="22">
        <f>M2178/N2178</f>
        <v>1.8525502548634933</v>
      </c>
      <c r="P2178" s="27">
        <v>1124</v>
      </c>
      <c r="Q2178" s="32">
        <f>M2178/P2178</f>
        <v>115.65391459074733</v>
      </c>
      <c r="R2178" s="37" t="s">
        <v>4587</v>
      </c>
      <c r="S2178" s="42">
        <f>ABS(O2306-O2178)*100</f>
        <v>47.419346481711891</v>
      </c>
      <c r="T2178" t="s">
        <v>168</v>
      </c>
      <c r="V2178" s="7">
        <v>37125</v>
      </c>
      <c r="W2178" t="s">
        <v>33</v>
      </c>
      <c r="X2178" s="17" t="s">
        <v>34</v>
      </c>
      <c r="Z2178" t="s">
        <v>3329</v>
      </c>
      <c r="AA2178">
        <v>401</v>
      </c>
      <c r="AB2178">
        <v>45</v>
      </c>
    </row>
    <row r="2179" spans="1:28" x14ac:dyDescent="0.25">
      <c r="A2179" t="s">
        <v>4613</v>
      </c>
      <c r="B2179" t="s">
        <v>4614</v>
      </c>
      <c r="C2179" s="17">
        <v>44832</v>
      </c>
      <c r="D2179" s="7">
        <v>164900</v>
      </c>
      <c r="E2179" t="s">
        <v>29</v>
      </c>
      <c r="F2179" t="s">
        <v>30</v>
      </c>
      <c r="G2179" s="7">
        <v>164900</v>
      </c>
      <c r="H2179" s="7">
        <v>64870</v>
      </c>
      <c r="I2179" s="12">
        <f>H2179/G2179*100</f>
        <v>39.338993329290481</v>
      </c>
      <c r="J2179" s="12">
        <f t="shared" ref="J2179:J2242" si="34">+ABS(I2179-$I$2311)</f>
        <v>10.338420342309234</v>
      </c>
      <c r="K2179" s="7">
        <v>129749</v>
      </c>
      <c r="L2179" s="7">
        <v>38433</v>
      </c>
      <c r="M2179" s="7">
        <f>G2179-L2179</f>
        <v>126467</v>
      </c>
      <c r="N2179" s="7">
        <v>54354.76171875</v>
      </c>
      <c r="O2179" s="22">
        <f>M2179/N2179</f>
        <v>2.3266958772514394</v>
      </c>
      <c r="P2179" s="27">
        <v>976</v>
      </c>
      <c r="Q2179" s="32">
        <f>M2179/P2179</f>
        <v>129.57684426229508</v>
      </c>
      <c r="R2179" s="37" t="s">
        <v>4587</v>
      </c>
      <c r="S2179" s="42">
        <f>ABS(O2306-O2179)*100</f>
        <v>94.8339087205065</v>
      </c>
      <c r="T2179" t="s">
        <v>168</v>
      </c>
      <c r="V2179" s="7">
        <v>37125</v>
      </c>
      <c r="W2179" t="s">
        <v>33</v>
      </c>
      <c r="X2179" s="17" t="s">
        <v>34</v>
      </c>
      <c r="Z2179" t="s">
        <v>3329</v>
      </c>
      <c r="AA2179">
        <v>401</v>
      </c>
      <c r="AB2179">
        <v>45</v>
      </c>
    </row>
    <row r="2180" spans="1:28" x14ac:dyDescent="0.25">
      <c r="A2180" t="s">
        <v>4615</v>
      </c>
      <c r="B2180" t="s">
        <v>4616</v>
      </c>
      <c r="C2180" s="17">
        <v>44530</v>
      </c>
      <c r="D2180" s="7">
        <v>300000</v>
      </c>
      <c r="E2180" t="s">
        <v>29</v>
      </c>
      <c r="F2180" t="s">
        <v>30</v>
      </c>
      <c r="G2180" s="7">
        <v>300000</v>
      </c>
      <c r="H2180" s="7">
        <v>149220</v>
      </c>
      <c r="I2180" s="12">
        <f>H2180/G2180*100</f>
        <v>49.74</v>
      </c>
      <c r="J2180" s="12">
        <f t="shared" si="34"/>
        <v>6.2586328400286106E-2</v>
      </c>
      <c r="K2180" s="7">
        <v>298443</v>
      </c>
      <c r="L2180" s="7">
        <v>42218</v>
      </c>
      <c r="M2180" s="7">
        <f>G2180-L2180</f>
        <v>257782</v>
      </c>
      <c r="N2180" s="7">
        <v>206633.0625</v>
      </c>
      <c r="O2180" s="22">
        <f>M2180/N2180</f>
        <v>1.247535108279199</v>
      </c>
      <c r="P2180" s="27">
        <v>1578</v>
      </c>
      <c r="Q2180" s="32">
        <f>M2180/P2180</f>
        <v>163.35994930291508</v>
      </c>
      <c r="R2180" s="37" t="s">
        <v>4580</v>
      </c>
      <c r="S2180" s="42">
        <f>ABS(O2306-O2180)*100</f>
        <v>13.082168176717545</v>
      </c>
      <c r="T2180" t="s">
        <v>32</v>
      </c>
      <c r="V2180" s="7">
        <v>37125</v>
      </c>
      <c r="W2180" t="s">
        <v>33</v>
      </c>
      <c r="X2180" s="17" t="s">
        <v>34</v>
      </c>
      <c r="Z2180" t="s">
        <v>3329</v>
      </c>
      <c r="AA2180">
        <v>401</v>
      </c>
      <c r="AB2180">
        <v>81</v>
      </c>
    </row>
    <row r="2181" spans="1:28" x14ac:dyDescent="0.25">
      <c r="A2181" t="s">
        <v>4617</v>
      </c>
      <c r="B2181" t="s">
        <v>4618</v>
      </c>
      <c r="C2181" s="17">
        <v>44532</v>
      </c>
      <c r="D2181" s="7">
        <v>286000</v>
      </c>
      <c r="E2181" t="s">
        <v>29</v>
      </c>
      <c r="F2181" t="s">
        <v>30</v>
      </c>
      <c r="G2181" s="7">
        <v>286000</v>
      </c>
      <c r="H2181" s="7">
        <v>111000</v>
      </c>
      <c r="I2181" s="12">
        <f>H2181/G2181*100</f>
        <v>38.811188811188813</v>
      </c>
      <c r="J2181" s="12">
        <f t="shared" si="34"/>
        <v>10.866224860410902</v>
      </c>
      <c r="K2181" s="7">
        <v>221994</v>
      </c>
      <c r="L2181" s="7">
        <v>38348</v>
      </c>
      <c r="M2181" s="7">
        <f>G2181-L2181</f>
        <v>247652</v>
      </c>
      <c r="N2181" s="7">
        <v>109313.09765625</v>
      </c>
      <c r="O2181" s="22">
        <f>M2181/N2181</f>
        <v>2.2655290656822809</v>
      </c>
      <c r="P2181" s="27">
        <v>1609</v>
      </c>
      <c r="Q2181" s="32">
        <f>M2181/P2181</f>
        <v>153.91671845866998</v>
      </c>
      <c r="R2181" s="37" t="s">
        <v>4587</v>
      </c>
      <c r="S2181" s="42">
        <f>ABS(O2306-O2181)*100</f>
        <v>88.71722756359064</v>
      </c>
      <c r="T2181" t="s">
        <v>168</v>
      </c>
      <c r="V2181" s="7">
        <v>37125</v>
      </c>
      <c r="W2181" t="s">
        <v>33</v>
      </c>
      <c r="X2181" s="17" t="s">
        <v>34</v>
      </c>
      <c r="Z2181" t="s">
        <v>3329</v>
      </c>
      <c r="AA2181">
        <v>401</v>
      </c>
      <c r="AB2181">
        <v>45</v>
      </c>
    </row>
    <row r="2182" spans="1:28" x14ac:dyDescent="0.25">
      <c r="A2182" t="s">
        <v>4619</v>
      </c>
      <c r="B2182" t="s">
        <v>4620</v>
      </c>
      <c r="C2182" s="17">
        <v>44462</v>
      </c>
      <c r="D2182" s="7">
        <v>130000</v>
      </c>
      <c r="E2182" t="s">
        <v>29</v>
      </c>
      <c r="F2182" t="s">
        <v>30</v>
      </c>
      <c r="G2182" s="7">
        <v>130000</v>
      </c>
      <c r="H2182" s="7">
        <v>71410</v>
      </c>
      <c r="I2182" s="12">
        <f>H2182/G2182*100</f>
        <v>54.930769230769229</v>
      </c>
      <c r="J2182" s="12">
        <f t="shared" si="34"/>
        <v>5.2533555591695134</v>
      </c>
      <c r="K2182" s="7">
        <v>142825</v>
      </c>
      <c r="L2182" s="7">
        <v>38450</v>
      </c>
      <c r="M2182" s="7">
        <f>G2182-L2182</f>
        <v>91550</v>
      </c>
      <c r="N2182" s="7">
        <v>62127.9765625</v>
      </c>
      <c r="O2182" s="22">
        <f>M2182/N2182</f>
        <v>1.47357124866125</v>
      </c>
      <c r="P2182" s="27">
        <v>672</v>
      </c>
      <c r="Q2182" s="32">
        <f>M2182/P2182</f>
        <v>136.23511904761904</v>
      </c>
      <c r="R2182" s="37" t="s">
        <v>4587</v>
      </c>
      <c r="S2182" s="42">
        <f>ABS(O2306-O2182)*100</f>
        <v>9.5214458614875532</v>
      </c>
      <c r="T2182" t="s">
        <v>168</v>
      </c>
      <c r="V2182" s="7">
        <v>37125</v>
      </c>
      <c r="W2182" t="s">
        <v>33</v>
      </c>
      <c r="X2182" s="17" t="s">
        <v>34</v>
      </c>
      <c r="Z2182" t="s">
        <v>3329</v>
      </c>
      <c r="AA2182">
        <v>401</v>
      </c>
      <c r="AB2182">
        <v>45</v>
      </c>
    </row>
    <row r="2183" spans="1:28" x14ac:dyDescent="0.25">
      <c r="A2183" t="s">
        <v>4621</v>
      </c>
      <c r="B2183" t="s">
        <v>4622</v>
      </c>
      <c r="C2183" s="17">
        <v>44575</v>
      </c>
      <c r="D2183" s="7">
        <v>158500</v>
      </c>
      <c r="E2183" t="s">
        <v>29</v>
      </c>
      <c r="F2183" t="s">
        <v>30</v>
      </c>
      <c r="G2183" s="7">
        <v>158500</v>
      </c>
      <c r="H2183" s="7">
        <v>102310</v>
      </c>
      <c r="I2183" s="12">
        <f>H2183/G2183*100</f>
        <v>64.548895899053633</v>
      </c>
      <c r="J2183" s="12">
        <f t="shared" si="34"/>
        <v>14.871482227453917</v>
      </c>
      <c r="K2183" s="7">
        <v>204625</v>
      </c>
      <c r="L2183" s="7">
        <v>40948</v>
      </c>
      <c r="M2183" s="7">
        <f>G2183-L2183</f>
        <v>117552</v>
      </c>
      <c r="N2183" s="7">
        <v>97426.7890625</v>
      </c>
      <c r="O2183" s="22">
        <f>M2183/N2183</f>
        <v>1.2065675275882235</v>
      </c>
      <c r="P2183" s="27">
        <v>1280</v>
      </c>
      <c r="Q2183" s="32">
        <f>M2183/P2183</f>
        <v>91.837500000000006</v>
      </c>
      <c r="R2183" s="37" t="s">
        <v>4587</v>
      </c>
      <c r="S2183" s="42">
        <f>ABS(O2306-O2183)*100</f>
        <v>17.178926245815095</v>
      </c>
      <c r="T2183" t="s">
        <v>168</v>
      </c>
      <c r="V2183" s="7">
        <v>37125</v>
      </c>
      <c r="W2183" t="s">
        <v>33</v>
      </c>
      <c r="X2183" s="17" t="s">
        <v>34</v>
      </c>
      <c r="Z2183" t="s">
        <v>3329</v>
      </c>
      <c r="AA2183">
        <v>401</v>
      </c>
      <c r="AB2183">
        <v>45</v>
      </c>
    </row>
    <row r="2184" spans="1:28" x14ac:dyDescent="0.25">
      <c r="A2184" t="s">
        <v>4623</v>
      </c>
      <c r="B2184" t="s">
        <v>4624</v>
      </c>
      <c r="C2184" s="17">
        <v>44498</v>
      </c>
      <c r="D2184" s="7">
        <v>118000</v>
      </c>
      <c r="E2184" t="s">
        <v>29</v>
      </c>
      <c r="F2184" t="s">
        <v>30</v>
      </c>
      <c r="G2184" s="7">
        <v>118000</v>
      </c>
      <c r="H2184" s="7">
        <v>63300</v>
      </c>
      <c r="I2184" s="12">
        <f>H2184/G2184*100</f>
        <v>53.644067796610173</v>
      </c>
      <c r="J2184" s="12">
        <f t="shared" si="34"/>
        <v>3.9666541250104572</v>
      </c>
      <c r="K2184" s="7">
        <v>126604</v>
      </c>
      <c r="L2184" s="7">
        <v>39019</v>
      </c>
      <c r="M2184" s="7">
        <f>G2184-L2184</f>
        <v>78981</v>
      </c>
      <c r="N2184" s="7">
        <v>52133.9296875</v>
      </c>
      <c r="O2184" s="22">
        <f>M2184/N2184</f>
        <v>1.5149634887188841</v>
      </c>
      <c r="P2184" s="27">
        <v>800</v>
      </c>
      <c r="Q2184" s="32">
        <f>M2184/P2184</f>
        <v>98.726249999999993</v>
      </c>
      <c r="R2184" s="37" t="s">
        <v>4587</v>
      </c>
      <c r="S2184" s="42">
        <f>ABS(O2306-O2184)*100</f>
        <v>13.660669867250963</v>
      </c>
      <c r="T2184" t="s">
        <v>168</v>
      </c>
      <c r="V2184" s="7">
        <v>37125</v>
      </c>
      <c r="W2184" t="s">
        <v>33</v>
      </c>
      <c r="X2184" s="17" t="s">
        <v>34</v>
      </c>
      <c r="Z2184" t="s">
        <v>3329</v>
      </c>
      <c r="AA2184">
        <v>401</v>
      </c>
      <c r="AB2184">
        <v>45</v>
      </c>
    </row>
    <row r="2185" spans="1:28" x14ac:dyDescent="0.25">
      <c r="A2185" t="s">
        <v>4625</v>
      </c>
      <c r="B2185" t="s">
        <v>4626</v>
      </c>
      <c r="C2185" s="17">
        <v>44771</v>
      </c>
      <c r="D2185" s="7">
        <v>140000</v>
      </c>
      <c r="E2185" t="s">
        <v>29</v>
      </c>
      <c r="F2185" t="s">
        <v>30</v>
      </c>
      <c r="G2185" s="7">
        <v>140000</v>
      </c>
      <c r="H2185" s="7">
        <v>61320</v>
      </c>
      <c r="I2185" s="12">
        <f>H2185/G2185*100</f>
        <v>43.8</v>
      </c>
      <c r="J2185" s="12">
        <f t="shared" si="34"/>
        <v>5.8774136715997187</v>
      </c>
      <c r="K2185" s="7">
        <v>122638</v>
      </c>
      <c r="L2185" s="7">
        <v>42191</v>
      </c>
      <c r="M2185" s="7">
        <f>G2185-L2185</f>
        <v>97809</v>
      </c>
      <c r="N2185" s="7">
        <v>47885.1171875</v>
      </c>
      <c r="O2185" s="22">
        <f>M2185/N2185</f>
        <v>2.0425761853524751</v>
      </c>
      <c r="P2185" s="27">
        <v>666</v>
      </c>
      <c r="Q2185" s="32">
        <f>M2185/P2185</f>
        <v>146.86036036036037</v>
      </c>
      <c r="R2185" s="37" t="s">
        <v>4587</v>
      </c>
      <c r="S2185" s="42">
        <f>ABS(O2306-O2185)*100</f>
        <v>66.421939530610061</v>
      </c>
      <c r="T2185" t="s">
        <v>168</v>
      </c>
      <c r="V2185" s="7">
        <v>37125</v>
      </c>
      <c r="W2185" t="s">
        <v>33</v>
      </c>
      <c r="X2185" s="17" t="s">
        <v>34</v>
      </c>
      <c r="Z2185" t="s">
        <v>3329</v>
      </c>
      <c r="AA2185">
        <v>401</v>
      </c>
      <c r="AB2185">
        <v>45</v>
      </c>
    </row>
    <row r="2186" spans="1:28" x14ac:dyDescent="0.25">
      <c r="A2186" t="s">
        <v>4627</v>
      </c>
      <c r="B2186" t="s">
        <v>4628</v>
      </c>
      <c r="C2186" s="17">
        <v>44545</v>
      </c>
      <c r="D2186" s="7">
        <v>125000</v>
      </c>
      <c r="E2186" t="s">
        <v>29</v>
      </c>
      <c r="F2186" t="s">
        <v>30</v>
      </c>
      <c r="G2186" s="7">
        <v>125000</v>
      </c>
      <c r="H2186" s="7">
        <v>57180</v>
      </c>
      <c r="I2186" s="12">
        <f>H2186/G2186*100</f>
        <v>45.744</v>
      </c>
      <c r="J2186" s="12">
        <f t="shared" si="34"/>
        <v>3.9334136715997161</v>
      </c>
      <c r="K2186" s="7">
        <v>114367</v>
      </c>
      <c r="L2186" s="7">
        <v>38005</v>
      </c>
      <c r="M2186" s="7">
        <f>G2186-L2186</f>
        <v>86995</v>
      </c>
      <c r="N2186" s="7">
        <v>45453.5703125</v>
      </c>
      <c r="O2186" s="22">
        <f>M2186/N2186</f>
        <v>1.9139310598022674</v>
      </c>
      <c r="P2186" s="27">
        <v>755</v>
      </c>
      <c r="Q2186" s="32">
        <f>M2186/P2186</f>
        <v>115.2251655629139</v>
      </c>
      <c r="R2186" s="37" t="s">
        <v>4587</v>
      </c>
      <c r="S2186" s="42">
        <f>ABS(O2306-O2186)*100</f>
        <v>53.557426975589294</v>
      </c>
      <c r="T2186" t="s">
        <v>168</v>
      </c>
      <c r="V2186" s="7">
        <v>37125</v>
      </c>
      <c r="W2186" t="s">
        <v>33</v>
      </c>
      <c r="X2186" s="17" t="s">
        <v>34</v>
      </c>
      <c r="Z2186" t="s">
        <v>3329</v>
      </c>
      <c r="AA2186">
        <v>401</v>
      </c>
      <c r="AB2186">
        <v>45</v>
      </c>
    </row>
    <row r="2187" spans="1:28" x14ac:dyDescent="0.25">
      <c r="A2187" t="s">
        <v>4629</v>
      </c>
      <c r="B2187" t="s">
        <v>4630</v>
      </c>
      <c r="C2187" s="17">
        <v>44441</v>
      </c>
      <c r="D2187" s="7">
        <v>170000</v>
      </c>
      <c r="E2187" t="s">
        <v>29</v>
      </c>
      <c r="F2187" t="s">
        <v>30</v>
      </c>
      <c r="G2187" s="7">
        <v>170000</v>
      </c>
      <c r="H2187" s="7">
        <v>78500</v>
      </c>
      <c r="I2187" s="12">
        <f>H2187/G2187*100</f>
        <v>46.176470588235297</v>
      </c>
      <c r="J2187" s="12">
        <f t="shared" si="34"/>
        <v>3.5009430833644188</v>
      </c>
      <c r="K2187" s="7">
        <v>156995</v>
      </c>
      <c r="L2187" s="7">
        <v>39156</v>
      </c>
      <c r="M2187" s="7">
        <f>G2187-L2187</f>
        <v>130844</v>
      </c>
      <c r="N2187" s="7">
        <v>70142.265625</v>
      </c>
      <c r="O2187" s="22">
        <f>M2187/N2187</f>
        <v>1.8654088064324625</v>
      </c>
      <c r="P2187" s="27">
        <v>1120</v>
      </c>
      <c r="Q2187" s="32">
        <f>M2187/P2187</f>
        <v>116.825</v>
      </c>
      <c r="R2187" s="37" t="s">
        <v>4587</v>
      </c>
      <c r="S2187" s="42">
        <f>ABS(O2306-O2187)*100</f>
        <v>48.705201638608806</v>
      </c>
      <c r="T2187" t="s">
        <v>168</v>
      </c>
      <c r="V2187" s="7">
        <v>37125</v>
      </c>
      <c r="W2187" t="s">
        <v>33</v>
      </c>
      <c r="X2187" s="17" t="s">
        <v>34</v>
      </c>
      <c r="Z2187" t="s">
        <v>3329</v>
      </c>
      <c r="AA2187">
        <v>401</v>
      </c>
      <c r="AB2187">
        <v>45</v>
      </c>
    </row>
    <row r="2188" spans="1:28" x14ac:dyDescent="0.25">
      <c r="A2188" t="s">
        <v>4631</v>
      </c>
      <c r="B2188" t="s">
        <v>4632</v>
      </c>
      <c r="C2188" s="17">
        <v>44592</v>
      </c>
      <c r="D2188" s="7">
        <v>221000</v>
      </c>
      <c r="E2188" t="s">
        <v>29</v>
      </c>
      <c r="F2188" t="s">
        <v>30</v>
      </c>
      <c r="G2188" s="7">
        <v>221000</v>
      </c>
      <c r="H2188" s="7">
        <v>123230</v>
      </c>
      <c r="I2188" s="12">
        <f>H2188/G2188*100</f>
        <v>55.760180995475118</v>
      </c>
      <c r="J2188" s="12">
        <f t="shared" si="34"/>
        <v>6.0827673238754016</v>
      </c>
      <c r="K2188" s="7">
        <v>246462</v>
      </c>
      <c r="L2188" s="7">
        <v>38628</v>
      </c>
      <c r="M2188" s="7">
        <f>G2188-L2188</f>
        <v>182372</v>
      </c>
      <c r="N2188" s="7">
        <v>123710.7109375</v>
      </c>
      <c r="O2188" s="22">
        <f>M2188/N2188</f>
        <v>1.4741811652196901</v>
      </c>
      <c r="P2188" s="27">
        <v>2020</v>
      </c>
      <c r="Q2188" s="32">
        <f>M2188/P2188</f>
        <v>90.283168316831677</v>
      </c>
      <c r="R2188" s="37" t="s">
        <v>4587</v>
      </c>
      <c r="S2188" s="42">
        <f>ABS(O2306-O2188)*100</f>
        <v>9.5824375173315666</v>
      </c>
      <c r="T2188" t="s">
        <v>168</v>
      </c>
      <c r="V2188" s="7">
        <v>37125</v>
      </c>
      <c r="W2188" t="s">
        <v>33</v>
      </c>
      <c r="X2188" s="17" t="s">
        <v>34</v>
      </c>
      <c r="Z2188" t="s">
        <v>3329</v>
      </c>
      <c r="AA2188">
        <v>401</v>
      </c>
      <c r="AB2188">
        <v>45</v>
      </c>
    </row>
    <row r="2189" spans="1:28" x14ac:dyDescent="0.25">
      <c r="A2189" t="s">
        <v>4633</v>
      </c>
      <c r="B2189" t="s">
        <v>4634</v>
      </c>
      <c r="C2189" s="17">
        <v>44558</v>
      </c>
      <c r="D2189" s="7">
        <v>199900</v>
      </c>
      <c r="E2189" t="s">
        <v>29</v>
      </c>
      <c r="F2189" t="s">
        <v>30</v>
      </c>
      <c r="G2189" s="7">
        <v>199900</v>
      </c>
      <c r="H2189" s="7">
        <v>103760</v>
      </c>
      <c r="I2189" s="12">
        <f>H2189/G2189*100</f>
        <v>51.905952976488244</v>
      </c>
      <c r="J2189" s="12">
        <f t="shared" si="34"/>
        <v>2.2285393048885282</v>
      </c>
      <c r="K2189" s="7">
        <v>207511</v>
      </c>
      <c r="L2189" s="7">
        <v>41713</v>
      </c>
      <c r="M2189" s="7">
        <f>G2189-L2189</f>
        <v>158187</v>
      </c>
      <c r="N2189" s="7">
        <v>133708.0625</v>
      </c>
      <c r="O2189" s="22">
        <f>M2189/N2189</f>
        <v>1.1830774976639871</v>
      </c>
      <c r="P2189" s="27">
        <v>1008</v>
      </c>
      <c r="Q2189" s="32">
        <f>M2189/P2189</f>
        <v>156.93154761904762</v>
      </c>
      <c r="R2189" s="37" t="s">
        <v>4580</v>
      </c>
      <c r="S2189" s="42">
        <f>ABS(O2306-O2189)*100</f>
        <v>19.527929238238741</v>
      </c>
      <c r="T2189" t="s">
        <v>74</v>
      </c>
      <c r="V2189" s="7">
        <v>37125</v>
      </c>
      <c r="W2189" t="s">
        <v>33</v>
      </c>
      <c r="X2189" s="17" t="s">
        <v>34</v>
      </c>
      <c r="Z2189" t="s">
        <v>3329</v>
      </c>
      <c r="AA2189">
        <v>401</v>
      </c>
      <c r="AB2189">
        <v>65</v>
      </c>
    </row>
    <row r="2190" spans="1:28" x14ac:dyDescent="0.25">
      <c r="A2190" t="s">
        <v>4635</v>
      </c>
      <c r="B2190" t="s">
        <v>4636</v>
      </c>
      <c r="C2190" s="17">
        <v>44792</v>
      </c>
      <c r="D2190" s="7">
        <v>151000</v>
      </c>
      <c r="E2190" t="s">
        <v>29</v>
      </c>
      <c r="F2190" t="s">
        <v>30</v>
      </c>
      <c r="G2190" s="7">
        <v>151000</v>
      </c>
      <c r="H2190" s="7">
        <v>69530</v>
      </c>
      <c r="I2190" s="12">
        <f>H2190/G2190*100</f>
        <v>46.046357615894038</v>
      </c>
      <c r="J2190" s="12">
        <f t="shared" si="34"/>
        <v>3.6310560557056775</v>
      </c>
      <c r="K2190" s="7">
        <v>139067</v>
      </c>
      <c r="L2190" s="7">
        <v>39137</v>
      </c>
      <c r="M2190" s="7">
        <f>G2190-L2190</f>
        <v>111863</v>
      </c>
      <c r="N2190" s="7">
        <v>59482.14453125</v>
      </c>
      <c r="O2190" s="22">
        <f>M2190/N2190</f>
        <v>1.8806147774519257</v>
      </c>
      <c r="P2190" s="27">
        <v>900</v>
      </c>
      <c r="Q2190" s="32">
        <f>M2190/P2190</f>
        <v>124.29222222222222</v>
      </c>
      <c r="R2190" s="37" t="s">
        <v>4587</v>
      </c>
      <c r="S2190" s="42">
        <f>ABS(O2306-O2190)*100</f>
        <v>50.225798740555128</v>
      </c>
      <c r="T2190" t="s">
        <v>168</v>
      </c>
      <c r="V2190" s="7">
        <v>37125</v>
      </c>
      <c r="W2190" t="s">
        <v>33</v>
      </c>
      <c r="X2190" s="17" t="s">
        <v>34</v>
      </c>
      <c r="Z2190" t="s">
        <v>3329</v>
      </c>
      <c r="AA2190">
        <v>401</v>
      </c>
      <c r="AB2190">
        <v>45</v>
      </c>
    </row>
    <row r="2191" spans="1:28" x14ac:dyDescent="0.25">
      <c r="A2191" t="s">
        <v>4637</v>
      </c>
      <c r="B2191" t="s">
        <v>4638</v>
      </c>
      <c r="C2191" s="17">
        <v>44313</v>
      </c>
      <c r="D2191" s="7">
        <v>283000</v>
      </c>
      <c r="E2191" t="s">
        <v>29</v>
      </c>
      <c r="F2191" t="s">
        <v>30</v>
      </c>
      <c r="G2191" s="7">
        <v>283000</v>
      </c>
      <c r="H2191" s="7">
        <v>142540</v>
      </c>
      <c r="I2191" s="12">
        <f>H2191/G2191*100</f>
        <v>50.367491166077741</v>
      </c>
      <c r="J2191" s="12">
        <f t="shared" si="34"/>
        <v>0.69007749447802524</v>
      </c>
      <c r="K2191" s="7">
        <v>285086</v>
      </c>
      <c r="L2191" s="7">
        <v>41786</v>
      </c>
      <c r="M2191" s="7">
        <f>G2191-L2191</f>
        <v>241214</v>
      </c>
      <c r="N2191" s="7">
        <v>196209.671875</v>
      </c>
      <c r="O2191" s="22">
        <f>M2191/N2191</f>
        <v>1.2293685509737311</v>
      </c>
      <c r="P2191" s="27">
        <v>1542</v>
      </c>
      <c r="Q2191" s="32">
        <f>M2191/P2191</f>
        <v>156.42931258106356</v>
      </c>
      <c r="R2191" s="37" t="s">
        <v>4580</v>
      </c>
      <c r="S2191" s="42">
        <f>ABS(O2306-O2191)*100</f>
        <v>14.898823907264337</v>
      </c>
      <c r="T2191" t="s">
        <v>32</v>
      </c>
      <c r="V2191" s="7">
        <v>37125</v>
      </c>
      <c r="W2191" t="s">
        <v>33</v>
      </c>
      <c r="X2191" s="17" t="s">
        <v>34</v>
      </c>
      <c r="Z2191" t="s">
        <v>3329</v>
      </c>
      <c r="AA2191">
        <v>401</v>
      </c>
      <c r="AB2191">
        <v>81</v>
      </c>
    </row>
    <row r="2192" spans="1:28" x14ac:dyDescent="0.25">
      <c r="A2192" t="s">
        <v>4639</v>
      </c>
      <c r="B2192" t="s">
        <v>4640</v>
      </c>
      <c r="C2192" s="17">
        <v>44544</v>
      </c>
      <c r="D2192" s="7">
        <v>176000</v>
      </c>
      <c r="E2192" t="s">
        <v>29</v>
      </c>
      <c r="F2192" t="s">
        <v>30</v>
      </c>
      <c r="G2192" s="7">
        <v>176000</v>
      </c>
      <c r="H2192" s="7">
        <v>93230</v>
      </c>
      <c r="I2192" s="12">
        <f>H2192/G2192*100</f>
        <v>52.971590909090907</v>
      </c>
      <c r="J2192" s="12">
        <f t="shared" si="34"/>
        <v>3.2941772374911906</v>
      </c>
      <c r="K2192" s="7">
        <v>186461</v>
      </c>
      <c r="L2192" s="7">
        <v>38085</v>
      </c>
      <c r="M2192" s="7">
        <f>G2192-L2192</f>
        <v>137915</v>
      </c>
      <c r="N2192" s="7">
        <v>77279.1640625</v>
      </c>
      <c r="O2192" s="22">
        <f>M2192/N2192</f>
        <v>1.784633693610614</v>
      </c>
      <c r="P2192" s="27">
        <v>1050</v>
      </c>
      <c r="Q2192" s="32">
        <f>M2192/P2192</f>
        <v>131.34761904761905</v>
      </c>
      <c r="R2192" s="37" t="s">
        <v>4641</v>
      </c>
      <c r="S2192" s="42">
        <f>ABS(O2306-O2192)*100</f>
        <v>40.627690356423955</v>
      </c>
      <c r="T2192" t="s">
        <v>74</v>
      </c>
      <c r="V2192" s="7">
        <v>37125</v>
      </c>
      <c r="W2192" t="s">
        <v>33</v>
      </c>
      <c r="X2192" s="17" t="s">
        <v>34</v>
      </c>
      <c r="Z2192" t="s">
        <v>3329</v>
      </c>
      <c r="AA2192">
        <v>401</v>
      </c>
      <c r="AB2192">
        <v>47</v>
      </c>
    </row>
    <row r="2193" spans="1:28" x14ac:dyDescent="0.25">
      <c r="A2193" t="s">
        <v>4642</v>
      </c>
      <c r="B2193" t="s">
        <v>4643</v>
      </c>
      <c r="C2193" s="17">
        <v>44385</v>
      </c>
      <c r="D2193" s="7">
        <v>325000</v>
      </c>
      <c r="E2193" t="s">
        <v>29</v>
      </c>
      <c r="F2193" t="s">
        <v>30</v>
      </c>
      <c r="G2193" s="7">
        <v>325000</v>
      </c>
      <c r="H2193" s="7">
        <v>166680</v>
      </c>
      <c r="I2193" s="12">
        <f>H2193/G2193*100</f>
        <v>51.286153846153852</v>
      </c>
      <c r="J2193" s="12">
        <f t="shared" si="34"/>
        <v>1.6087401745541356</v>
      </c>
      <c r="K2193" s="7">
        <v>333367</v>
      </c>
      <c r="L2193" s="7">
        <v>75526</v>
      </c>
      <c r="M2193" s="7">
        <f>G2193-L2193</f>
        <v>249474</v>
      </c>
      <c r="N2193" s="7">
        <v>245562.859375</v>
      </c>
      <c r="O2193" s="22">
        <f>M2193/N2193</f>
        <v>1.0159272482612172</v>
      </c>
      <c r="P2193" s="27">
        <v>1688</v>
      </c>
      <c r="Q2193" s="32">
        <f>M2193/P2193</f>
        <v>147.79265402843603</v>
      </c>
      <c r="R2193" s="37" t="s">
        <v>4644</v>
      </c>
      <c r="S2193" s="42">
        <f>ABS(O2306-O2193)*100</f>
        <v>36.242954178515731</v>
      </c>
      <c r="T2193" t="s">
        <v>74</v>
      </c>
      <c r="V2193" s="7">
        <v>70000</v>
      </c>
      <c r="W2193" t="s">
        <v>33</v>
      </c>
      <c r="X2193" s="17" t="s">
        <v>34</v>
      </c>
      <c r="Z2193" t="s">
        <v>2190</v>
      </c>
      <c r="AA2193">
        <v>401</v>
      </c>
      <c r="AB2193">
        <v>71</v>
      </c>
    </row>
    <row r="2194" spans="1:28" x14ac:dyDescent="0.25">
      <c r="A2194" t="s">
        <v>4645</v>
      </c>
      <c r="B2194" t="s">
        <v>4646</v>
      </c>
      <c r="C2194" s="17">
        <v>44488</v>
      </c>
      <c r="D2194" s="7">
        <v>360000</v>
      </c>
      <c r="E2194" t="s">
        <v>29</v>
      </c>
      <c r="F2194" t="s">
        <v>30</v>
      </c>
      <c r="G2194" s="7">
        <v>360000</v>
      </c>
      <c r="H2194" s="7">
        <v>166580</v>
      </c>
      <c r="I2194" s="12">
        <f>H2194/G2194*100</f>
        <v>46.272222222222219</v>
      </c>
      <c r="J2194" s="12">
        <f t="shared" si="34"/>
        <v>3.4051914493774973</v>
      </c>
      <c r="K2194" s="7">
        <v>333165</v>
      </c>
      <c r="L2194" s="7">
        <v>74661</v>
      </c>
      <c r="M2194" s="7">
        <f>G2194-L2194</f>
        <v>285339</v>
      </c>
      <c r="N2194" s="7">
        <v>246194.28125</v>
      </c>
      <c r="O2194" s="22">
        <f>M2194/N2194</f>
        <v>1.1589993014916955</v>
      </c>
      <c r="P2194" s="27">
        <v>2185</v>
      </c>
      <c r="Q2194" s="32">
        <f>M2194/P2194</f>
        <v>130.58993135011443</v>
      </c>
      <c r="R2194" s="37" t="s">
        <v>4644</v>
      </c>
      <c r="S2194" s="42">
        <f>ABS(O2306-O2194)*100</f>
        <v>21.935748855467896</v>
      </c>
      <c r="T2194" t="s">
        <v>32</v>
      </c>
      <c r="V2194" s="7">
        <v>70000</v>
      </c>
      <c r="W2194" t="s">
        <v>33</v>
      </c>
      <c r="X2194" s="17" t="s">
        <v>34</v>
      </c>
      <c r="Z2194" t="s">
        <v>2190</v>
      </c>
      <c r="AA2194">
        <v>401</v>
      </c>
      <c r="AB2194">
        <v>73</v>
      </c>
    </row>
    <row r="2195" spans="1:28" x14ac:dyDescent="0.25">
      <c r="A2195" t="s">
        <v>4647</v>
      </c>
      <c r="B2195" t="s">
        <v>4648</v>
      </c>
      <c r="C2195" s="17">
        <v>44509</v>
      </c>
      <c r="D2195" s="7">
        <v>335000</v>
      </c>
      <c r="E2195" t="s">
        <v>29</v>
      </c>
      <c r="F2195" t="s">
        <v>30</v>
      </c>
      <c r="G2195" s="7">
        <v>335000</v>
      </c>
      <c r="H2195" s="7">
        <v>178410</v>
      </c>
      <c r="I2195" s="12">
        <f>H2195/G2195*100</f>
        <v>53.256716417910447</v>
      </c>
      <c r="J2195" s="12">
        <f t="shared" si="34"/>
        <v>3.5793027463107308</v>
      </c>
      <c r="K2195" s="7">
        <v>356811</v>
      </c>
      <c r="L2195" s="7">
        <v>79084</v>
      </c>
      <c r="M2195" s="7">
        <f>G2195-L2195</f>
        <v>255916</v>
      </c>
      <c r="N2195" s="7">
        <v>264501.90625</v>
      </c>
      <c r="O2195" s="22">
        <f>M2195/N2195</f>
        <v>0.9675393407490801</v>
      </c>
      <c r="P2195" s="27">
        <v>2185</v>
      </c>
      <c r="Q2195" s="32">
        <f>M2195/P2195</f>
        <v>117.12402745995423</v>
      </c>
      <c r="R2195" s="37" t="s">
        <v>4644</v>
      </c>
      <c r="S2195" s="42">
        <f>ABS(O2306-O2195)*100</f>
        <v>41.081744929729439</v>
      </c>
      <c r="T2195" t="s">
        <v>32</v>
      </c>
      <c r="V2195" s="7">
        <v>75000</v>
      </c>
      <c r="W2195" t="s">
        <v>33</v>
      </c>
      <c r="X2195" s="17" t="s">
        <v>34</v>
      </c>
      <c r="Z2195" t="s">
        <v>2190</v>
      </c>
      <c r="AA2195">
        <v>401</v>
      </c>
      <c r="AB2195">
        <v>73</v>
      </c>
    </row>
    <row r="2196" spans="1:28" x14ac:dyDescent="0.25">
      <c r="A2196" t="s">
        <v>4649</v>
      </c>
      <c r="B2196" t="s">
        <v>4650</v>
      </c>
      <c r="C2196" s="17">
        <v>44614</v>
      </c>
      <c r="D2196" s="7">
        <v>360000</v>
      </c>
      <c r="E2196" t="s">
        <v>29</v>
      </c>
      <c r="F2196" t="s">
        <v>30</v>
      </c>
      <c r="G2196" s="7">
        <v>360000</v>
      </c>
      <c r="H2196" s="7">
        <v>176620</v>
      </c>
      <c r="I2196" s="12">
        <f>H2196/G2196*100</f>
        <v>49.06111111111111</v>
      </c>
      <c r="J2196" s="12">
        <f t="shared" si="34"/>
        <v>0.61630256048860588</v>
      </c>
      <c r="K2196" s="7">
        <v>353240</v>
      </c>
      <c r="L2196" s="7">
        <v>89885</v>
      </c>
      <c r="M2196" s="7">
        <f>G2196-L2196</f>
        <v>270115</v>
      </c>
      <c r="N2196" s="7">
        <v>250814.28125</v>
      </c>
      <c r="O2196" s="22">
        <f>M2196/N2196</f>
        <v>1.0769522319614724</v>
      </c>
      <c r="P2196" s="27">
        <v>2170</v>
      </c>
      <c r="Q2196" s="32">
        <f>M2196/P2196</f>
        <v>124.47695852534562</v>
      </c>
      <c r="R2196" s="37" t="s">
        <v>4644</v>
      </c>
      <c r="S2196" s="42">
        <f>ABS(O2306-O2196)*100</f>
        <v>30.140455808490209</v>
      </c>
      <c r="T2196" t="s">
        <v>32</v>
      </c>
      <c r="V2196" s="7">
        <v>85000</v>
      </c>
      <c r="W2196" t="s">
        <v>33</v>
      </c>
      <c r="X2196" s="17" t="s">
        <v>34</v>
      </c>
      <c r="Z2196" t="s">
        <v>2190</v>
      </c>
      <c r="AA2196">
        <v>401</v>
      </c>
      <c r="AB2196">
        <v>73</v>
      </c>
    </row>
    <row r="2197" spans="1:28" x14ac:dyDescent="0.25">
      <c r="A2197" t="s">
        <v>4651</v>
      </c>
      <c r="B2197" t="s">
        <v>4652</v>
      </c>
      <c r="C2197" s="17">
        <v>44512</v>
      </c>
      <c r="D2197" s="7">
        <v>230000</v>
      </c>
      <c r="E2197" t="s">
        <v>29</v>
      </c>
      <c r="F2197" t="s">
        <v>30</v>
      </c>
      <c r="G2197" s="7">
        <v>230000</v>
      </c>
      <c r="H2197" s="7">
        <v>107230</v>
      </c>
      <c r="I2197" s="12">
        <f>H2197/G2197*100</f>
        <v>46.621739130434783</v>
      </c>
      <c r="J2197" s="12">
        <f t="shared" si="34"/>
        <v>3.0556745411649331</v>
      </c>
      <c r="K2197" s="7">
        <v>214453</v>
      </c>
      <c r="L2197" s="7">
        <v>42761</v>
      </c>
      <c r="M2197" s="7">
        <f>G2197-L2197</f>
        <v>187239</v>
      </c>
      <c r="N2197" s="7">
        <v>89422.9140625</v>
      </c>
      <c r="O2197" s="22">
        <f>M2197/N2197</f>
        <v>2.0938592972840695</v>
      </c>
      <c r="P2197" s="27">
        <v>1320</v>
      </c>
      <c r="Q2197" s="32">
        <f>M2197/P2197</f>
        <v>141.84772727272727</v>
      </c>
      <c r="R2197" s="37" t="s">
        <v>4653</v>
      </c>
      <c r="S2197" s="42">
        <f>ABS(O2306-O2197)*100</f>
        <v>71.550250723769508</v>
      </c>
      <c r="T2197" t="s">
        <v>156</v>
      </c>
      <c r="V2197" s="7">
        <v>37125</v>
      </c>
      <c r="W2197" t="s">
        <v>33</v>
      </c>
      <c r="X2197" s="17" t="s">
        <v>34</v>
      </c>
      <c r="Z2197" t="s">
        <v>3329</v>
      </c>
      <c r="AA2197">
        <v>401</v>
      </c>
      <c r="AB2197">
        <v>45</v>
      </c>
    </row>
    <row r="2198" spans="1:28" x14ac:dyDescent="0.25">
      <c r="A2198" t="s">
        <v>4654</v>
      </c>
      <c r="B2198" t="s">
        <v>4655</v>
      </c>
      <c r="C2198" s="17">
        <v>44572</v>
      </c>
      <c r="D2198" s="7">
        <v>230000</v>
      </c>
      <c r="E2198" t="s">
        <v>29</v>
      </c>
      <c r="F2198" t="s">
        <v>30</v>
      </c>
      <c r="G2198" s="7">
        <v>230000</v>
      </c>
      <c r="H2198" s="7">
        <v>131130</v>
      </c>
      <c r="I2198" s="12">
        <f>H2198/G2198*100</f>
        <v>57.013043478260869</v>
      </c>
      <c r="J2198" s="12">
        <f t="shared" si="34"/>
        <v>7.3356298066611529</v>
      </c>
      <c r="K2198" s="7">
        <v>262262</v>
      </c>
      <c r="L2198" s="7">
        <v>42111</v>
      </c>
      <c r="M2198" s="7">
        <f>G2198-L2198</f>
        <v>187889</v>
      </c>
      <c r="N2198" s="7">
        <v>114661.9765625</v>
      </c>
      <c r="O2198" s="22">
        <f>M2198/N2198</f>
        <v>1.6386338839849441</v>
      </c>
      <c r="P2198" s="27">
        <v>1440</v>
      </c>
      <c r="Q2198" s="32">
        <f>M2198/P2198</f>
        <v>130.47847222222222</v>
      </c>
      <c r="R2198" s="37" t="s">
        <v>4653</v>
      </c>
      <c r="S2198" s="42">
        <f>ABS(O2306-O2198)*100</f>
        <v>26.027709393856966</v>
      </c>
      <c r="T2198" t="s">
        <v>74</v>
      </c>
      <c r="V2198" s="7">
        <v>37125</v>
      </c>
      <c r="W2198" t="s">
        <v>33</v>
      </c>
      <c r="X2198" s="17" t="s">
        <v>34</v>
      </c>
      <c r="Z2198" t="s">
        <v>3329</v>
      </c>
      <c r="AA2198">
        <v>401</v>
      </c>
      <c r="AB2198">
        <v>47</v>
      </c>
    </row>
    <row r="2199" spans="1:28" x14ac:dyDescent="0.25">
      <c r="A2199" t="s">
        <v>4656</v>
      </c>
      <c r="B2199" t="s">
        <v>4657</v>
      </c>
      <c r="C2199" s="17">
        <v>44775</v>
      </c>
      <c r="D2199" s="7">
        <v>250000</v>
      </c>
      <c r="E2199" t="s">
        <v>29</v>
      </c>
      <c r="F2199" t="s">
        <v>30</v>
      </c>
      <c r="G2199" s="7">
        <v>250000</v>
      </c>
      <c r="H2199" s="7">
        <v>105600</v>
      </c>
      <c r="I2199" s="12">
        <f>H2199/G2199*100</f>
        <v>42.24</v>
      </c>
      <c r="J2199" s="12">
        <f t="shared" si="34"/>
        <v>7.4374136715997139</v>
      </c>
      <c r="K2199" s="7">
        <v>211199</v>
      </c>
      <c r="L2199" s="7">
        <v>42174</v>
      </c>
      <c r="M2199" s="7">
        <f>G2199-L2199</f>
        <v>207826</v>
      </c>
      <c r="N2199" s="7">
        <v>88033.8515625</v>
      </c>
      <c r="O2199" s="22">
        <f>M2199/N2199</f>
        <v>2.3607509646724143</v>
      </c>
      <c r="P2199" s="27">
        <v>945</v>
      </c>
      <c r="Q2199" s="32">
        <f>M2199/P2199</f>
        <v>219.92169312169312</v>
      </c>
      <c r="R2199" s="37" t="s">
        <v>4653</v>
      </c>
      <c r="S2199" s="42">
        <f>ABS(O2306-O2199)*100</f>
        <v>98.239417462603981</v>
      </c>
      <c r="T2199" t="s">
        <v>74</v>
      </c>
      <c r="V2199" s="7">
        <v>37125</v>
      </c>
      <c r="W2199" t="s">
        <v>33</v>
      </c>
      <c r="X2199" s="17" t="s">
        <v>34</v>
      </c>
      <c r="Z2199" t="s">
        <v>3329</v>
      </c>
      <c r="AA2199">
        <v>401</v>
      </c>
      <c r="AB2199">
        <v>47</v>
      </c>
    </row>
    <row r="2200" spans="1:28" x14ac:dyDescent="0.25">
      <c r="A2200" t="s">
        <v>4658</v>
      </c>
      <c r="B2200" t="s">
        <v>4659</v>
      </c>
      <c r="C2200" s="17">
        <v>44431</v>
      </c>
      <c r="D2200" s="7">
        <v>182000</v>
      </c>
      <c r="E2200" t="s">
        <v>29</v>
      </c>
      <c r="F2200" t="s">
        <v>30</v>
      </c>
      <c r="G2200" s="7">
        <v>182000</v>
      </c>
      <c r="H2200" s="7">
        <v>90210</v>
      </c>
      <c r="I2200" s="12">
        <f>H2200/G2200*100</f>
        <v>49.565934065934066</v>
      </c>
      <c r="J2200" s="12">
        <f t="shared" si="34"/>
        <v>0.11147960566565018</v>
      </c>
      <c r="K2200" s="7">
        <v>180417</v>
      </c>
      <c r="L2200" s="7">
        <v>40455</v>
      </c>
      <c r="M2200" s="7">
        <f>G2200-L2200</f>
        <v>141545</v>
      </c>
      <c r="N2200" s="7">
        <v>72896.875</v>
      </c>
      <c r="O2200" s="22">
        <f>M2200/N2200</f>
        <v>1.9417156085223133</v>
      </c>
      <c r="P2200" s="27">
        <v>945</v>
      </c>
      <c r="Q2200" s="32">
        <f>M2200/P2200</f>
        <v>149.78306878306879</v>
      </c>
      <c r="R2200" s="37" t="s">
        <v>4653</v>
      </c>
      <c r="S2200" s="42">
        <f>ABS(O2306-O2200)*100</f>
        <v>56.335881847593882</v>
      </c>
      <c r="T2200" t="s">
        <v>74</v>
      </c>
      <c r="V2200" s="7">
        <v>37125</v>
      </c>
      <c r="W2200" t="s">
        <v>33</v>
      </c>
      <c r="X2200" s="17" t="s">
        <v>34</v>
      </c>
      <c r="Z2200" t="s">
        <v>3329</v>
      </c>
      <c r="AA2200">
        <v>401</v>
      </c>
      <c r="AB2200">
        <v>47</v>
      </c>
    </row>
    <row r="2201" spans="1:28" x14ac:dyDescent="0.25">
      <c r="A2201" t="s">
        <v>4660</v>
      </c>
      <c r="B2201" t="s">
        <v>4661</v>
      </c>
      <c r="C2201" s="17">
        <v>44512</v>
      </c>
      <c r="D2201" s="7">
        <v>220000</v>
      </c>
      <c r="E2201" t="s">
        <v>29</v>
      </c>
      <c r="F2201" t="s">
        <v>30</v>
      </c>
      <c r="G2201" s="7">
        <v>220000</v>
      </c>
      <c r="H2201" s="7">
        <v>107520</v>
      </c>
      <c r="I2201" s="12">
        <f>H2201/G2201*100</f>
        <v>48.872727272727275</v>
      </c>
      <c r="J2201" s="12">
        <f t="shared" si="34"/>
        <v>0.80468639887244109</v>
      </c>
      <c r="K2201" s="7">
        <v>215044</v>
      </c>
      <c r="L2201" s="7">
        <v>41461</v>
      </c>
      <c r="M2201" s="7">
        <f>G2201-L2201</f>
        <v>178539</v>
      </c>
      <c r="N2201" s="7">
        <v>90407.8125</v>
      </c>
      <c r="O2201" s="22">
        <f>M2201/N2201</f>
        <v>1.9748182713745011</v>
      </c>
      <c r="P2201" s="27">
        <v>945</v>
      </c>
      <c r="Q2201" s="32">
        <f>M2201/P2201</f>
        <v>188.93015873015872</v>
      </c>
      <c r="R2201" s="37" t="s">
        <v>4653</v>
      </c>
      <c r="S2201" s="42">
        <f>ABS(O2306-O2201)*100</f>
        <v>59.646148132812662</v>
      </c>
      <c r="T2201" t="s">
        <v>74</v>
      </c>
      <c r="V2201" s="7">
        <v>37125</v>
      </c>
      <c r="W2201" t="s">
        <v>33</v>
      </c>
      <c r="X2201" s="17" t="s">
        <v>34</v>
      </c>
      <c r="Z2201" t="s">
        <v>3329</v>
      </c>
      <c r="AA2201">
        <v>401</v>
      </c>
      <c r="AB2201">
        <v>47</v>
      </c>
    </row>
    <row r="2202" spans="1:28" x14ac:dyDescent="0.25">
      <c r="A2202" t="s">
        <v>4662</v>
      </c>
      <c r="B2202" t="s">
        <v>4663</v>
      </c>
      <c r="C2202" s="17">
        <v>44616</v>
      </c>
      <c r="D2202" s="7">
        <v>265000</v>
      </c>
      <c r="E2202" t="s">
        <v>29</v>
      </c>
      <c r="F2202" t="s">
        <v>30</v>
      </c>
      <c r="G2202" s="7">
        <v>265000</v>
      </c>
      <c r="H2202" s="7">
        <v>109510</v>
      </c>
      <c r="I2202" s="12">
        <f>H2202/G2202*100</f>
        <v>41.324528301886794</v>
      </c>
      <c r="J2202" s="12">
        <f t="shared" si="34"/>
        <v>8.3528853697129222</v>
      </c>
      <c r="K2202" s="7">
        <v>219025</v>
      </c>
      <c r="L2202" s="7">
        <v>42174</v>
      </c>
      <c r="M2202" s="7">
        <f>G2202-L2202</f>
        <v>222826</v>
      </c>
      <c r="N2202" s="7">
        <v>92109.8984375</v>
      </c>
      <c r="O2202" s="22">
        <f>M2202/N2202</f>
        <v>2.4191319693094195</v>
      </c>
      <c r="P2202" s="27">
        <v>1080</v>
      </c>
      <c r="Q2202" s="32">
        <f>M2202/P2202</f>
        <v>206.32037037037037</v>
      </c>
      <c r="R2202" s="37" t="s">
        <v>4653</v>
      </c>
      <c r="S2202" s="42">
        <f>ABS(O2306-O2202)*100</f>
        <v>104.07751792630451</v>
      </c>
      <c r="T2202" t="s">
        <v>74</v>
      </c>
      <c r="V2202" s="7">
        <v>37125</v>
      </c>
      <c r="W2202" t="s">
        <v>33</v>
      </c>
      <c r="X2202" s="17" t="s">
        <v>34</v>
      </c>
      <c r="Z2202" t="s">
        <v>3329</v>
      </c>
      <c r="AA2202">
        <v>401</v>
      </c>
      <c r="AB2202">
        <v>47</v>
      </c>
    </row>
    <row r="2203" spans="1:28" x14ac:dyDescent="0.25">
      <c r="A2203" t="s">
        <v>4664</v>
      </c>
      <c r="B2203" t="s">
        <v>4665</v>
      </c>
      <c r="C2203" s="17">
        <v>44704</v>
      </c>
      <c r="D2203" s="7">
        <v>270000</v>
      </c>
      <c r="E2203" t="s">
        <v>29</v>
      </c>
      <c r="F2203" t="s">
        <v>30</v>
      </c>
      <c r="G2203" s="7">
        <v>270000</v>
      </c>
      <c r="H2203" s="7">
        <v>110700</v>
      </c>
      <c r="I2203" s="12">
        <f>H2203/G2203*100</f>
        <v>41</v>
      </c>
      <c r="J2203" s="12">
        <f t="shared" si="34"/>
        <v>8.6774136715997159</v>
      </c>
      <c r="K2203" s="7">
        <v>221408</v>
      </c>
      <c r="L2203" s="7">
        <v>39448</v>
      </c>
      <c r="M2203" s="7">
        <f>G2203-L2203</f>
        <v>230552</v>
      </c>
      <c r="N2203" s="7">
        <v>94770.8359375</v>
      </c>
      <c r="O2203" s="22">
        <f>M2203/N2203</f>
        <v>2.4327315225123236</v>
      </c>
      <c r="P2203" s="27">
        <v>1080</v>
      </c>
      <c r="Q2203" s="32">
        <f>M2203/P2203</f>
        <v>213.47407407407408</v>
      </c>
      <c r="R2203" s="37" t="s">
        <v>4653</v>
      </c>
      <c r="S2203" s="42">
        <f>ABS(O2306-O2203)*100</f>
        <v>105.43747324659492</v>
      </c>
      <c r="T2203" t="s">
        <v>74</v>
      </c>
      <c r="V2203" s="7">
        <v>37125</v>
      </c>
      <c r="W2203" t="s">
        <v>33</v>
      </c>
      <c r="X2203" s="17" t="s">
        <v>34</v>
      </c>
      <c r="Z2203" t="s">
        <v>3329</v>
      </c>
      <c r="AA2203">
        <v>401</v>
      </c>
      <c r="AB2203">
        <v>47</v>
      </c>
    </row>
    <row r="2204" spans="1:28" x14ac:dyDescent="0.25">
      <c r="A2204" t="s">
        <v>4666</v>
      </c>
      <c r="B2204" t="s">
        <v>4667</v>
      </c>
      <c r="C2204" s="17">
        <v>44817</v>
      </c>
      <c r="D2204" s="7">
        <v>252000</v>
      </c>
      <c r="E2204" t="s">
        <v>29</v>
      </c>
      <c r="F2204" t="s">
        <v>30</v>
      </c>
      <c r="G2204" s="7">
        <v>252000</v>
      </c>
      <c r="H2204" s="7">
        <v>114070</v>
      </c>
      <c r="I2204" s="12">
        <f>H2204/G2204*100</f>
        <v>45.265873015873012</v>
      </c>
      <c r="J2204" s="12">
        <f t="shared" si="34"/>
        <v>4.4115406557267036</v>
      </c>
      <c r="K2204" s="7">
        <v>228136</v>
      </c>
      <c r="L2204" s="7">
        <v>39448</v>
      </c>
      <c r="M2204" s="7">
        <f>G2204-L2204</f>
        <v>212552</v>
      </c>
      <c r="N2204" s="7">
        <v>98275</v>
      </c>
      <c r="O2204" s="22">
        <f>M2204/N2204</f>
        <v>2.1628287967438311</v>
      </c>
      <c r="P2204" s="27">
        <v>1080</v>
      </c>
      <c r="Q2204" s="32">
        <f>M2204/P2204</f>
        <v>196.8074074074074</v>
      </c>
      <c r="R2204" s="37" t="s">
        <v>4653</v>
      </c>
      <c r="S2204" s="42">
        <f>ABS(O2306-O2204)*100</f>
        <v>78.447200669745669</v>
      </c>
      <c r="T2204" t="s">
        <v>74</v>
      </c>
      <c r="V2204" s="7">
        <v>37125</v>
      </c>
      <c r="W2204" t="s">
        <v>33</v>
      </c>
      <c r="X2204" s="17" t="s">
        <v>34</v>
      </c>
      <c r="Z2204" t="s">
        <v>3329</v>
      </c>
      <c r="AA2204">
        <v>401</v>
      </c>
      <c r="AB2204">
        <v>47</v>
      </c>
    </row>
    <row r="2205" spans="1:28" x14ac:dyDescent="0.25">
      <c r="A2205" t="s">
        <v>4668</v>
      </c>
      <c r="B2205" t="s">
        <v>4669</v>
      </c>
      <c r="C2205" s="17">
        <v>44396</v>
      </c>
      <c r="D2205" s="7">
        <v>245000</v>
      </c>
      <c r="E2205" t="s">
        <v>29</v>
      </c>
      <c r="F2205" t="s">
        <v>30</v>
      </c>
      <c r="G2205" s="7">
        <v>245000</v>
      </c>
      <c r="H2205" s="7">
        <v>125240</v>
      </c>
      <c r="I2205" s="12">
        <f>H2205/G2205*100</f>
        <v>51.118367346938776</v>
      </c>
      <c r="J2205" s="12">
        <f t="shared" si="34"/>
        <v>1.4409536753390597</v>
      </c>
      <c r="K2205" s="7">
        <v>250488</v>
      </c>
      <c r="L2205" s="7">
        <v>42174</v>
      </c>
      <c r="M2205" s="7">
        <f>G2205-L2205</f>
        <v>202826</v>
      </c>
      <c r="N2205" s="7">
        <v>108496.875</v>
      </c>
      <c r="O2205" s="22">
        <f>M2205/N2205</f>
        <v>1.8694178979809326</v>
      </c>
      <c r="P2205" s="27">
        <v>1215</v>
      </c>
      <c r="Q2205" s="32">
        <f>M2205/P2205</f>
        <v>166.9349794238683</v>
      </c>
      <c r="R2205" s="37" t="s">
        <v>4653</v>
      </c>
      <c r="S2205" s="42">
        <f>ABS(O2306-O2205)*100</f>
        <v>49.106110793455812</v>
      </c>
      <c r="T2205" t="s">
        <v>74</v>
      </c>
      <c r="V2205" s="7">
        <v>37125</v>
      </c>
      <c r="W2205" t="s">
        <v>33</v>
      </c>
      <c r="X2205" s="17" t="s">
        <v>34</v>
      </c>
      <c r="Z2205" t="s">
        <v>3329</v>
      </c>
      <c r="AA2205">
        <v>401</v>
      </c>
      <c r="AB2205">
        <v>47</v>
      </c>
    </row>
    <row r="2206" spans="1:28" x14ac:dyDescent="0.25">
      <c r="A2206" t="s">
        <v>4670</v>
      </c>
      <c r="B2206" t="s">
        <v>4671</v>
      </c>
      <c r="C2206" s="17">
        <v>44337</v>
      </c>
      <c r="D2206" s="7">
        <v>217000</v>
      </c>
      <c r="E2206" t="s">
        <v>29</v>
      </c>
      <c r="F2206" t="s">
        <v>30</v>
      </c>
      <c r="G2206" s="7">
        <v>217000</v>
      </c>
      <c r="H2206" s="7">
        <v>118080</v>
      </c>
      <c r="I2206" s="12">
        <f>H2206/G2206*100</f>
        <v>54.414746543778804</v>
      </c>
      <c r="J2206" s="12">
        <f t="shared" si="34"/>
        <v>4.7373328721790884</v>
      </c>
      <c r="K2206" s="7">
        <v>236165</v>
      </c>
      <c r="L2206" s="7">
        <v>44497</v>
      </c>
      <c r="M2206" s="7">
        <f>G2206-L2206</f>
        <v>172503</v>
      </c>
      <c r="N2206" s="7">
        <v>99827.0859375</v>
      </c>
      <c r="O2206" s="22">
        <f>M2206/N2206</f>
        <v>1.7280179861004969</v>
      </c>
      <c r="P2206" s="27">
        <v>1080</v>
      </c>
      <c r="Q2206" s="32">
        <f>M2206/P2206</f>
        <v>159.72499999999999</v>
      </c>
      <c r="R2206" s="37" t="s">
        <v>4653</v>
      </c>
      <c r="S2206" s="42">
        <f>ABS(O2306-O2206)*100</f>
        <v>34.966119605412246</v>
      </c>
      <c r="T2206" t="s">
        <v>74</v>
      </c>
      <c r="V2206" s="7">
        <v>37125</v>
      </c>
      <c r="W2206" t="s">
        <v>33</v>
      </c>
      <c r="X2206" s="17" t="s">
        <v>34</v>
      </c>
      <c r="Z2206" t="s">
        <v>3329</v>
      </c>
      <c r="AA2206">
        <v>401</v>
      </c>
      <c r="AB2206">
        <v>47</v>
      </c>
    </row>
    <row r="2207" spans="1:28" x14ac:dyDescent="0.25">
      <c r="A2207" t="s">
        <v>4672</v>
      </c>
      <c r="B2207" t="s">
        <v>4673</v>
      </c>
      <c r="C2207" s="17">
        <v>44522</v>
      </c>
      <c r="D2207" s="7">
        <v>200000</v>
      </c>
      <c r="E2207" t="s">
        <v>29</v>
      </c>
      <c r="F2207" t="s">
        <v>30</v>
      </c>
      <c r="G2207" s="7">
        <v>200000</v>
      </c>
      <c r="H2207" s="7">
        <v>123070</v>
      </c>
      <c r="I2207" s="12">
        <f>H2207/G2207*100</f>
        <v>61.534999999999997</v>
      </c>
      <c r="J2207" s="12">
        <f t="shared" si="34"/>
        <v>11.857586328400281</v>
      </c>
      <c r="K2207" s="7">
        <v>246138</v>
      </c>
      <c r="L2207" s="7">
        <v>42992</v>
      </c>
      <c r="M2207" s="7">
        <f>G2207-L2207</f>
        <v>157008</v>
      </c>
      <c r="N2207" s="7">
        <v>105805.2109375</v>
      </c>
      <c r="O2207" s="22">
        <f>M2207/N2207</f>
        <v>1.483934473631416</v>
      </c>
      <c r="P2207" s="27">
        <v>1215</v>
      </c>
      <c r="Q2207" s="32">
        <f>M2207/P2207</f>
        <v>129.2246913580247</v>
      </c>
      <c r="R2207" s="37" t="s">
        <v>4653</v>
      </c>
      <c r="S2207" s="42">
        <f>ABS(O2306-O2207)*100</f>
        <v>10.557768358504148</v>
      </c>
      <c r="T2207" t="s">
        <v>74</v>
      </c>
      <c r="V2207" s="7">
        <v>37125</v>
      </c>
      <c r="W2207" t="s">
        <v>33</v>
      </c>
      <c r="X2207" s="17" t="s">
        <v>34</v>
      </c>
      <c r="Z2207" t="s">
        <v>3329</v>
      </c>
      <c r="AA2207">
        <v>401</v>
      </c>
      <c r="AB2207">
        <v>47</v>
      </c>
    </row>
    <row r="2208" spans="1:28" x14ac:dyDescent="0.25">
      <c r="A2208" t="s">
        <v>4674</v>
      </c>
      <c r="B2208" t="s">
        <v>4675</v>
      </c>
      <c r="C2208" s="17">
        <v>44685</v>
      </c>
      <c r="D2208" s="7">
        <v>275000</v>
      </c>
      <c r="E2208" t="s">
        <v>29</v>
      </c>
      <c r="F2208" t="s">
        <v>30</v>
      </c>
      <c r="G2208" s="7">
        <v>275000</v>
      </c>
      <c r="H2208" s="7">
        <v>116130</v>
      </c>
      <c r="I2208" s="12">
        <f>H2208/G2208*100</f>
        <v>42.229090909090914</v>
      </c>
      <c r="J2208" s="12">
        <f t="shared" si="34"/>
        <v>7.448322762508802</v>
      </c>
      <c r="K2208" s="7">
        <v>232250</v>
      </c>
      <c r="L2208" s="7">
        <v>47192</v>
      </c>
      <c r="M2208" s="7">
        <f>G2208-L2208</f>
        <v>227808</v>
      </c>
      <c r="N2208" s="7">
        <v>96384.375</v>
      </c>
      <c r="O2208" s="22">
        <f>M2208/N2208</f>
        <v>2.3635366209512694</v>
      </c>
      <c r="P2208" s="27">
        <v>1215</v>
      </c>
      <c r="Q2208" s="32">
        <f>M2208/P2208</f>
        <v>187.49629629629629</v>
      </c>
      <c r="R2208" s="37" t="s">
        <v>4653</v>
      </c>
      <c r="S2208" s="42">
        <f>ABS(O2306-O2208)*100</f>
        <v>98.517983090489494</v>
      </c>
      <c r="T2208" t="s">
        <v>74</v>
      </c>
      <c r="V2208" s="7">
        <v>37125</v>
      </c>
      <c r="W2208" t="s">
        <v>33</v>
      </c>
      <c r="X2208" s="17" t="s">
        <v>34</v>
      </c>
      <c r="Z2208" t="s">
        <v>3329</v>
      </c>
      <c r="AA2208">
        <v>401</v>
      </c>
      <c r="AB2208">
        <v>47</v>
      </c>
    </row>
    <row r="2209" spans="1:28" x14ac:dyDescent="0.25">
      <c r="A2209" t="s">
        <v>4676</v>
      </c>
      <c r="B2209" t="s">
        <v>4677</v>
      </c>
      <c r="C2209" s="17">
        <v>44371</v>
      </c>
      <c r="D2209" s="7">
        <v>244500</v>
      </c>
      <c r="E2209" t="s">
        <v>29</v>
      </c>
      <c r="F2209" t="s">
        <v>30</v>
      </c>
      <c r="G2209" s="7">
        <v>244500</v>
      </c>
      <c r="H2209" s="7">
        <v>116620</v>
      </c>
      <c r="I2209" s="12">
        <f>H2209/G2209*100</f>
        <v>47.697341513292436</v>
      </c>
      <c r="J2209" s="12">
        <f t="shared" si="34"/>
        <v>1.98007215830728</v>
      </c>
      <c r="K2209" s="7">
        <v>233232</v>
      </c>
      <c r="L2209" s="7">
        <v>39448</v>
      </c>
      <c r="M2209" s="7">
        <f>G2209-L2209</f>
        <v>205052</v>
      </c>
      <c r="N2209" s="7">
        <v>100929.1640625</v>
      </c>
      <c r="O2209" s="22">
        <f>M2209/N2209</f>
        <v>2.0316427060965485</v>
      </c>
      <c r="P2209" s="27">
        <v>1218</v>
      </c>
      <c r="Q2209" s="32">
        <f>M2209/P2209</f>
        <v>168.35139573070609</v>
      </c>
      <c r="R2209" s="37" t="s">
        <v>4653</v>
      </c>
      <c r="S2209" s="42">
        <f>ABS(O2306-O2209)*100</f>
        <v>65.328591605017408</v>
      </c>
      <c r="T2209" t="s">
        <v>74</v>
      </c>
      <c r="V2209" s="7">
        <v>37125</v>
      </c>
      <c r="W2209" t="s">
        <v>33</v>
      </c>
      <c r="X2209" s="17" t="s">
        <v>34</v>
      </c>
      <c r="Z2209" t="s">
        <v>3329</v>
      </c>
      <c r="AA2209">
        <v>401</v>
      </c>
      <c r="AB2209">
        <v>47</v>
      </c>
    </row>
    <row r="2210" spans="1:28" x14ac:dyDescent="0.25">
      <c r="A2210" t="s">
        <v>4678</v>
      </c>
      <c r="B2210" t="s">
        <v>4679</v>
      </c>
      <c r="C2210" s="17">
        <v>44841</v>
      </c>
      <c r="D2210" s="7">
        <v>260000</v>
      </c>
      <c r="E2210" t="s">
        <v>29</v>
      </c>
      <c r="F2210" t="s">
        <v>30</v>
      </c>
      <c r="G2210" s="7">
        <v>260000</v>
      </c>
      <c r="H2210" s="7">
        <v>112580</v>
      </c>
      <c r="I2210" s="12">
        <f>H2210/G2210*100</f>
        <v>43.3</v>
      </c>
      <c r="J2210" s="12">
        <f t="shared" si="34"/>
        <v>6.3774136715997187</v>
      </c>
      <c r="K2210" s="7">
        <v>225161</v>
      </c>
      <c r="L2210" s="7">
        <v>40655</v>
      </c>
      <c r="M2210" s="7">
        <f>G2210-L2210</f>
        <v>219345</v>
      </c>
      <c r="N2210" s="7">
        <v>96096.875</v>
      </c>
      <c r="O2210" s="22">
        <f>M2210/N2210</f>
        <v>2.2825404051900753</v>
      </c>
      <c r="P2210" s="27">
        <v>1518</v>
      </c>
      <c r="Q2210" s="32">
        <f>M2210/P2210</f>
        <v>144.49604743083003</v>
      </c>
      <c r="R2210" s="37" t="s">
        <v>4653</v>
      </c>
      <c r="S2210" s="42">
        <f>ABS(O2306-O2210)*100</f>
        <v>90.418361514370076</v>
      </c>
      <c r="T2210" t="s">
        <v>156</v>
      </c>
      <c r="V2210" s="7">
        <v>37125</v>
      </c>
      <c r="W2210" t="s">
        <v>33</v>
      </c>
      <c r="X2210" s="17" t="s">
        <v>34</v>
      </c>
      <c r="Z2210" t="s">
        <v>3329</v>
      </c>
      <c r="AA2210">
        <v>401</v>
      </c>
      <c r="AB2210">
        <v>47</v>
      </c>
    </row>
    <row r="2211" spans="1:28" x14ac:dyDescent="0.25">
      <c r="A2211" t="s">
        <v>4680</v>
      </c>
      <c r="B2211" t="s">
        <v>4681</v>
      </c>
      <c r="C2211" s="17">
        <v>44372</v>
      </c>
      <c r="D2211" s="7">
        <v>236000</v>
      </c>
      <c r="E2211" t="s">
        <v>29</v>
      </c>
      <c r="F2211" t="s">
        <v>30</v>
      </c>
      <c r="G2211" s="7">
        <v>236000</v>
      </c>
      <c r="H2211" s="7">
        <v>117320</v>
      </c>
      <c r="I2211" s="12">
        <f>H2211/G2211*100</f>
        <v>49.711864406779661</v>
      </c>
      <c r="J2211" s="12">
        <f t="shared" si="34"/>
        <v>3.4450735179945013E-2</v>
      </c>
      <c r="K2211" s="7">
        <v>234633</v>
      </c>
      <c r="L2211" s="7">
        <v>39448</v>
      </c>
      <c r="M2211" s="7">
        <f>G2211-L2211</f>
        <v>196552</v>
      </c>
      <c r="N2211" s="7">
        <v>101658.8515625</v>
      </c>
      <c r="O2211" s="22">
        <f>M2211/N2211</f>
        <v>1.9334469844877165</v>
      </c>
      <c r="P2211" s="27">
        <v>1080</v>
      </c>
      <c r="Q2211" s="32">
        <f>M2211/P2211</f>
        <v>181.99259259259259</v>
      </c>
      <c r="R2211" s="37" t="s">
        <v>4653</v>
      </c>
      <c r="S2211" s="42">
        <f>ABS(O2306-O2211)*100</f>
        <v>55.509019444134196</v>
      </c>
      <c r="T2211" t="s">
        <v>74</v>
      </c>
      <c r="V2211" s="7">
        <v>37125</v>
      </c>
      <c r="W2211" t="s">
        <v>33</v>
      </c>
      <c r="X2211" s="17" t="s">
        <v>34</v>
      </c>
      <c r="Z2211" t="s">
        <v>3329</v>
      </c>
      <c r="AA2211">
        <v>401</v>
      </c>
      <c r="AB2211">
        <v>47</v>
      </c>
    </row>
    <row r="2212" spans="1:28" x14ac:dyDescent="0.25">
      <c r="A2212" t="s">
        <v>4682</v>
      </c>
      <c r="B2212" t="s">
        <v>4683</v>
      </c>
      <c r="C2212" s="17">
        <v>45002</v>
      </c>
      <c r="D2212" s="7">
        <v>215000</v>
      </c>
      <c r="E2212" t="s">
        <v>29</v>
      </c>
      <c r="F2212" t="s">
        <v>30</v>
      </c>
      <c r="G2212" s="7">
        <v>215000</v>
      </c>
      <c r="H2212" s="7">
        <v>110240</v>
      </c>
      <c r="I2212" s="12">
        <f>H2212/G2212*100</f>
        <v>51.27441860465116</v>
      </c>
      <c r="J2212" s="12">
        <f t="shared" si="34"/>
        <v>1.5970049330514442</v>
      </c>
      <c r="K2212" s="7">
        <v>220485</v>
      </c>
      <c r="L2212" s="7">
        <v>42034</v>
      </c>
      <c r="M2212" s="7">
        <f>G2212-L2212</f>
        <v>172966</v>
      </c>
      <c r="N2212" s="7">
        <v>92943.2265625</v>
      </c>
      <c r="O2212" s="22">
        <f>M2212/N2212</f>
        <v>1.8609855327508822</v>
      </c>
      <c r="P2212" s="27">
        <v>1225</v>
      </c>
      <c r="Q2212" s="32">
        <f>M2212/P2212</f>
        <v>141.19673469387754</v>
      </c>
      <c r="R2212" s="37" t="s">
        <v>4653</v>
      </c>
      <c r="S2212" s="42">
        <f>ABS(O2306-O2212)*100</f>
        <v>48.262874270450773</v>
      </c>
      <c r="T2212" t="s">
        <v>74</v>
      </c>
      <c r="V2212" s="7">
        <v>37125</v>
      </c>
      <c r="W2212" t="s">
        <v>33</v>
      </c>
      <c r="X2212" s="17" t="s">
        <v>34</v>
      </c>
      <c r="Z2212" t="s">
        <v>3329</v>
      </c>
      <c r="AA2212">
        <v>401</v>
      </c>
      <c r="AB2212">
        <v>48</v>
      </c>
    </row>
    <row r="2213" spans="1:28" x14ac:dyDescent="0.25">
      <c r="A2213" t="s">
        <v>4684</v>
      </c>
      <c r="B2213" t="s">
        <v>4685</v>
      </c>
      <c r="C2213" s="17">
        <v>44518</v>
      </c>
      <c r="D2213" s="7">
        <v>230000</v>
      </c>
      <c r="E2213" t="s">
        <v>29</v>
      </c>
      <c r="F2213" t="s">
        <v>30</v>
      </c>
      <c r="G2213" s="7">
        <v>230000</v>
      </c>
      <c r="H2213" s="7">
        <v>115560</v>
      </c>
      <c r="I2213" s="12">
        <f>H2213/G2213*100</f>
        <v>50.243478260869566</v>
      </c>
      <c r="J2213" s="12">
        <f t="shared" si="34"/>
        <v>0.56606458926984971</v>
      </c>
      <c r="K2213" s="7">
        <v>231114</v>
      </c>
      <c r="L2213" s="7">
        <v>39448</v>
      </c>
      <c r="M2213" s="7">
        <f>G2213-L2213</f>
        <v>190552</v>
      </c>
      <c r="N2213" s="7">
        <v>99826.0390625</v>
      </c>
      <c r="O2213" s="22">
        <f>M2213/N2213</f>
        <v>1.9088406370676239</v>
      </c>
      <c r="P2213" s="27">
        <v>1218</v>
      </c>
      <c r="Q2213" s="32">
        <f>M2213/P2213</f>
        <v>156.44663382594416</v>
      </c>
      <c r="R2213" s="37" t="s">
        <v>4653</v>
      </c>
      <c r="S2213" s="42">
        <f>ABS(O2306-O2213)*100</f>
        <v>53.048384702124942</v>
      </c>
      <c r="T2213" t="s">
        <v>74</v>
      </c>
      <c r="V2213" s="7">
        <v>37125</v>
      </c>
      <c r="W2213" t="s">
        <v>33</v>
      </c>
      <c r="X2213" s="17" t="s">
        <v>34</v>
      </c>
      <c r="Z2213" t="s">
        <v>3329</v>
      </c>
      <c r="AA2213">
        <v>401</v>
      </c>
      <c r="AB2213">
        <v>47</v>
      </c>
    </row>
    <row r="2214" spans="1:28" x14ac:dyDescent="0.25">
      <c r="A2214" t="s">
        <v>4686</v>
      </c>
      <c r="B2214" t="s">
        <v>4687</v>
      </c>
      <c r="C2214" s="17">
        <v>44431</v>
      </c>
      <c r="D2214" s="7">
        <v>225000</v>
      </c>
      <c r="E2214" t="s">
        <v>29</v>
      </c>
      <c r="F2214" t="s">
        <v>30</v>
      </c>
      <c r="G2214" s="7">
        <v>225000</v>
      </c>
      <c r="H2214" s="7">
        <v>120630</v>
      </c>
      <c r="I2214" s="12">
        <f>H2214/G2214*100</f>
        <v>53.613333333333337</v>
      </c>
      <c r="J2214" s="12">
        <f t="shared" si="34"/>
        <v>3.935919661733621</v>
      </c>
      <c r="K2214" s="7">
        <v>241266</v>
      </c>
      <c r="L2214" s="7">
        <v>42174</v>
      </c>
      <c r="M2214" s="7">
        <f>G2214-L2214</f>
        <v>182826</v>
      </c>
      <c r="N2214" s="7">
        <v>103693.75</v>
      </c>
      <c r="O2214" s="22">
        <f>M2214/N2214</f>
        <v>1.7631342294014827</v>
      </c>
      <c r="P2214" s="27">
        <v>1080</v>
      </c>
      <c r="Q2214" s="32">
        <f>M2214/P2214</f>
        <v>169.28333333333333</v>
      </c>
      <c r="R2214" s="37" t="s">
        <v>4653</v>
      </c>
      <c r="S2214" s="42">
        <f>ABS(O2306-O2214)*100</f>
        <v>38.477743935510823</v>
      </c>
      <c r="T2214" t="s">
        <v>74</v>
      </c>
      <c r="V2214" s="7">
        <v>37125</v>
      </c>
      <c r="W2214" t="s">
        <v>33</v>
      </c>
      <c r="X2214" s="17" t="s">
        <v>34</v>
      </c>
      <c r="Z2214" t="s">
        <v>3329</v>
      </c>
      <c r="AA2214">
        <v>401</v>
      </c>
      <c r="AB2214">
        <v>47</v>
      </c>
    </row>
    <row r="2215" spans="1:28" x14ac:dyDescent="0.25">
      <c r="A2215" t="s">
        <v>4688</v>
      </c>
      <c r="B2215" t="s">
        <v>4689</v>
      </c>
      <c r="C2215" s="17">
        <v>44454</v>
      </c>
      <c r="D2215" s="7">
        <v>260000</v>
      </c>
      <c r="E2215" t="s">
        <v>29</v>
      </c>
      <c r="F2215" t="s">
        <v>30</v>
      </c>
      <c r="G2215" s="7">
        <v>260000</v>
      </c>
      <c r="H2215" s="7">
        <v>158390</v>
      </c>
      <c r="I2215" s="12">
        <f>H2215/G2215*100</f>
        <v>60.919230769230772</v>
      </c>
      <c r="J2215" s="12">
        <f t="shared" si="34"/>
        <v>11.241817097631056</v>
      </c>
      <c r="K2215" s="7">
        <v>316782</v>
      </c>
      <c r="L2215" s="7">
        <v>39448</v>
      </c>
      <c r="M2215" s="7">
        <f>G2215-L2215</f>
        <v>220552</v>
      </c>
      <c r="N2215" s="7">
        <v>144444.796875</v>
      </c>
      <c r="O2215" s="22">
        <f>M2215/N2215</f>
        <v>1.5268947360621223</v>
      </c>
      <c r="P2215" s="27">
        <v>1493</v>
      </c>
      <c r="Q2215" s="32">
        <f>M2215/P2215</f>
        <v>147.72404554588078</v>
      </c>
      <c r="R2215" s="37" t="s">
        <v>4653</v>
      </c>
      <c r="S2215" s="42">
        <f>ABS(O2306-O2215)*100</f>
        <v>14.853794601574787</v>
      </c>
      <c r="T2215" t="s">
        <v>74</v>
      </c>
      <c r="V2215" s="7">
        <v>37125</v>
      </c>
      <c r="W2215" t="s">
        <v>33</v>
      </c>
      <c r="X2215" s="17" t="s">
        <v>34</v>
      </c>
      <c r="Z2215" t="s">
        <v>3329</v>
      </c>
      <c r="AA2215">
        <v>401</v>
      </c>
      <c r="AB2215">
        <v>56</v>
      </c>
    </row>
    <row r="2216" spans="1:28" x14ac:dyDescent="0.25">
      <c r="A2216" t="s">
        <v>4690</v>
      </c>
      <c r="B2216" t="s">
        <v>4691</v>
      </c>
      <c r="C2216" s="17">
        <v>44474</v>
      </c>
      <c r="D2216" s="7">
        <v>245000</v>
      </c>
      <c r="E2216" t="s">
        <v>29</v>
      </c>
      <c r="F2216" t="s">
        <v>30</v>
      </c>
      <c r="G2216" s="7">
        <v>245000</v>
      </c>
      <c r="H2216" s="7">
        <v>118090</v>
      </c>
      <c r="I2216" s="12">
        <f>H2216/G2216*100</f>
        <v>48.199999999999996</v>
      </c>
      <c r="J2216" s="12">
        <f t="shared" si="34"/>
        <v>1.4774136715997201</v>
      </c>
      <c r="K2216" s="7">
        <v>236171</v>
      </c>
      <c r="L2216" s="7">
        <v>42174</v>
      </c>
      <c r="M2216" s="7">
        <f>G2216-L2216</f>
        <v>202826</v>
      </c>
      <c r="N2216" s="7">
        <v>101040.1015625</v>
      </c>
      <c r="O2216" s="22">
        <f>M2216/N2216</f>
        <v>2.0073811968066826</v>
      </c>
      <c r="P2216" s="27">
        <v>1204</v>
      </c>
      <c r="Q2216" s="32">
        <f>M2216/P2216</f>
        <v>168.46013289036546</v>
      </c>
      <c r="R2216" s="37" t="s">
        <v>4653</v>
      </c>
      <c r="S2216" s="42">
        <f>ABS(O2306-O2216)*100</f>
        <v>62.902440676030814</v>
      </c>
      <c r="T2216" t="s">
        <v>74</v>
      </c>
      <c r="V2216" s="7">
        <v>37125</v>
      </c>
      <c r="W2216" t="s">
        <v>33</v>
      </c>
      <c r="X2216" s="17" t="s">
        <v>34</v>
      </c>
      <c r="Z2216" t="s">
        <v>3329</v>
      </c>
      <c r="AA2216">
        <v>401</v>
      </c>
      <c r="AB2216">
        <v>47</v>
      </c>
    </row>
    <row r="2217" spans="1:28" x14ac:dyDescent="0.25">
      <c r="A2217" t="s">
        <v>4692</v>
      </c>
      <c r="B2217" t="s">
        <v>4693</v>
      </c>
      <c r="C2217" s="17">
        <v>44316</v>
      </c>
      <c r="D2217" s="7">
        <v>232000</v>
      </c>
      <c r="E2217" t="s">
        <v>29</v>
      </c>
      <c r="F2217" t="s">
        <v>30</v>
      </c>
      <c r="G2217" s="7">
        <v>232000</v>
      </c>
      <c r="H2217" s="7">
        <v>128470</v>
      </c>
      <c r="I2217" s="12">
        <f>H2217/G2217*100</f>
        <v>55.375</v>
      </c>
      <c r="J2217" s="12">
        <f t="shared" si="34"/>
        <v>5.6975863284002841</v>
      </c>
      <c r="K2217" s="7">
        <v>256936</v>
      </c>
      <c r="L2217" s="7">
        <v>42174</v>
      </c>
      <c r="M2217" s="7">
        <f>G2217-L2217</f>
        <v>189826</v>
      </c>
      <c r="N2217" s="7">
        <v>111855.2109375</v>
      </c>
      <c r="O2217" s="22">
        <f>M2217/N2217</f>
        <v>1.6970689019223861</v>
      </c>
      <c r="P2217" s="27">
        <v>1204</v>
      </c>
      <c r="Q2217" s="32">
        <f>M2217/P2217</f>
        <v>157.66279069767441</v>
      </c>
      <c r="R2217" s="37" t="s">
        <v>4653</v>
      </c>
      <c r="S2217" s="42">
        <f>ABS(O2306-O2217)*100</f>
        <v>31.871211187601169</v>
      </c>
      <c r="T2217" t="s">
        <v>74</v>
      </c>
      <c r="V2217" s="7">
        <v>37125</v>
      </c>
      <c r="W2217" t="s">
        <v>33</v>
      </c>
      <c r="X2217" s="17" t="s">
        <v>34</v>
      </c>
      <c r="Z2217" t="s">
        <v>3329</v>
      </c>
      <c r="AA2217">
        <v>401</v>
      </c>
      <c r="AB2217">
        <v>47</v>
      </c>
    </row>
    <row r="2218" spans="1:28" x14ac:dyDescent="0.25">
      <c r="A2218" t="s">
        <v>4694</v>
      </c>
      <c r="B2218" t="s">
        <v>4695</v>
      </c>
      <c r="C2218" s="17">
        <v>44855</v>
      </c>
      <c r="D2218" s="7">
        <v>265000</v>
      </c>
      <c r="E2218" t="s">
        <v>29</v>
      </c>
      <c r="F2218" t="s">
        <v>30</v>
      </c>
      <c r="G2218" s="7">
        <v>265000</v>
      </c>
      <c r="H2218" s="7">
        <v>118280</v>
      </c>
      <c r="I2218" s="12">
        <f>H2218/G2218*100</f>
        <v>44.633962264150945</v>
      </c>
      <c r="J2218" s="12">
        <f t="shared" si="34"/>
        <v>5.0434514074487709</v>
      </c>
      <c r="K2218" s="7">
        <v>236557</v>
      </c>
      <c r="L2218" s="7">
        <v>40811</v>
      </c>
      <c r="M2218" s="7">
        <f>G2218-L2218</f>
        <v>224189</v>
      </c>
      <c r="N2218" s="7">
        <v>101951.0390625</v>
      </c>
      <c r="O2218" s="22">
        <f>M2218/N2218</f>
        <v>2.1989869064754046</v>
      </c>
      <c r="P2218" s="27">
        <v>1204</v>
      </c>
      <c r="Q2218" s="32">
        <f>M2218/P2218</f>
        <v>186.20348837209303</v>
      </c>
      <c r="R2218" s="37" t="s">
        <v>4653</v>
      </c>
      <c r="S2218" s="42">
        <f>ABS(O2306-O2218)*100</f>
        <v>82.063011642903021</v>
      </c>
      <c r="T2218" t="s">
        <v>74</v>
      </c>
      <c r="V2218" s="7">
        <v>37125</v>
      </c>
      <c r="W2218" t="s">
        <v>33</v>
      </c>
      <c r="X2218" s="17" t="s">
        <v>34</v>
      </c>
      <c r="Z2218" t="s">
        <v>3329</v>
      </c>
      <c r="AA2218">
        <v>401</v>
      </c>
      <c r="AB2218">
        <v>47</v>
      </c>
    </row>
    <row r="2219" spans="1:28" x14ac:dyDescent="0.25">
      <c r="A2219" t="s">
        <v>4696</v>
      </c>
      <c r="B2219" t="s">
        <v>4697</v>
      </c>
      <c r="C2219" s="17">
        <v>44515</v>
      </c>
      <c r="D2219" s="7">
        <v>185000</v>
      </c>
      <c r="E2219" t="s">
        <v>29</v>
      </c>
      <c r="F2219" t="s">
        <v>30</v>
      </c>
      <c r="G2219" s="7">
        <v>185000</v>
      </c>
      <c r="H2219" s="7">
        <v>87720</v>
      </c>
      <c r="I2219" s="12">
        <f>H2219/G2219*100</f>
        <v>47.41621621621622</v>
      </c>
      <c r="J2219" s="12">
        <f t="shared" si="34"/>
        <v>2.2611974553834955</v>
      </c>
      <c r="K2219" s="7">
        <v>175439</v>
      </c>
      <c r="L2219" s="7">
        <v>45543</v>
      </c>
      <c r="M2219" s="7">
        <f>G2219-L2219</f>
        <v>139457</v>
      </c>
      <c r="N2219" s="7">
        <v>67654.1640625</v>
      </c>
      <c r="O2219" s="22">
        <f>M2219/N2219</f>
        <v>2.0613217520678755</v>
      </c>
      <c r="P2219" s="27">
        <v>945</v>
      </c>
      <c r="Q2219" s="32">
        <f>M2219/P2219</f>
        <v>147.57354497354498</v>
      </c>
      <c r="R2219" s="37" t="s">
        <v>4653</v>
      </c>
      <c r="S2219" s="42">
        <f>ABS(O2306-O2219)*100</f>
        <v>68.296496202150109</v>
      </c>
      <c r="T2219" t="s">
        <v>74</v>
      </c>
      <c r="V2219" s="7">
        <v>37125</v>
      </c>
      <c r="W2219" t="s">
        <v>33</v>
      </c>
      <c r="X2219" s="17" t="s">
        <v>34</v>
      </c>
      <c r="Z2219" t="s">
        <v>3329</v>
      </c>
      <c r="AA2219">
        <v>401</v>
      </c>
      <c r="AB2219">
        <v>42</v>
      </c>
    </row>
    <row r="2220" spans="1:28" x14ac:dyDescent="0.25">
      <c r="A2220" t="s">
        <v>4698</v>
      </c>
      <c r="B2220" t="s">
        <v>4699</v>
      </c>
      <c r="C2220" s="17">
        <v>44860</v>
      </c>
      <c r="D2220" s="7">
        <v>69000</v>
      </c>
      <c r="E2220" t="s">
        <v>29</v>
      </c>
      <c r="F2220" t="s">
        <v>30</v>
      </c>
      <c r="G2220" s="7">
        <v>69000</v>
      </c>
      <c r="H2220" s="7">
        <v>44870</v>
      </c>
      <c r="I2220" s="12">
        <f>H2220/G2220*100</f>
        <v>65.028985507246375</v>
      </c>
      <c r="J2220" s="12">
        <f t="shared" si="34"/>
        <v>15.351571835646659</v>
      </c>
      <c r="K2220" s="7">
        <v>89731</v>
      </c>
      <c r="L2220" s="7">
        <v>14749</v>
      </c>
      <c r="M2220" s="7">
        <f>G2220-L2220</f>
        <v>54251</v>
      </c>
      <c r="N2220" s="7">
        <v>44107.05859375</v>
      </c>
      <c r="O2220" s="22">
        <f>M2220/N2220</f>
        <v>1.2299845360281496</v>
      </c>
      <c r="P2220" s="27">
        <v>831</v>
      </c>
      <c r="Q2220" s="32">
        <f>M2220/P2220</f>
        <v>65.283995186522262</v>
      </c>
      <c r="R2220" s="37" t="s">
        <v>4700</v>
      </c>
      <c r="S2220" s="42">
        <f>ABS(O2306-O2220)*100</f>
        <v>14.837225401822485</v>
      </c>
      <c r="T2220" t="s">
        <v>168</v>
      </c>
      <c r="V2220" s="7">
        <v>37125</v>
      </c>
      <c r="W2220" t="s">
        <v>33</v>
      </c>
      <c r="X2220" s="17" t="s">
        <v>34</v>
      </c>
      <c r="Z2220" t="s">
        <v>3329</v>
      </c>
      <c r="AA2220">
        <v>401</v>
      </c>
      <c r="AB2220">
        <v>45</v>
      </c>
    </row>
    <row r="2221" spans="1:28" x14ac:dyDescent="0.25">
      <c r="A2221" t="s">
        <v>4701</v>
      </c>
      <c r="B2221" t="s">
        <v>4702</v>
      </c>
      <c r="C2221" s="17">
        <v>44882</v>
      </c>
      <c r="D2221" s="7">
        <v>161000</v>
      </c>
      <c r="E2221" t="s">
        <v>29</v>
      </c>
      <c r="F2221" t="s">
        <v>30</v>
      </c>
      <c r="G2221" s="7">
        <v>161000</v>
      </c>
      <c r="H2221" s="7">
        <v>65200</v>
      </c>
      <c r="I2221" s="12">
        <f>H2221/G2221*100</f>
        <v>40.496894409937887</v>
      </c>
      <c r="J2221" s="12">
        <f t="shared" si="34"/>
        <v>9.1805192616618285</v>
      </c>
      <c r="K2221" s="7">
        <v>130400</v>
      </c>
      <c r="L2221" s="7">
        <v>39623</v>
      </c>
      <c r="M2221" s="7">
        <f>G2221-L2221</f>
        <v>121377</v>
      </c>
      <c r="N2221" s="7">
        <v>53398.234375</v>
      </c>
      <c r="O2221" s="22">
        <f>M2221/N2221</f>
        <v>2.2730526846188441</v>
      </c>
      <c r="P2221" s="27">
        <v>702</v>
      </c>
      <c r="Q2221" s="32">
        <f>M2221/P2221</f>
        <v>172.90170940170941</v>
      </c>
      <c r="R2221" s="37" t="s">
        <v>4700</v>
      </c>
      <c r="S2221" s="42">
        <f>ABS(O2306-O2221)*100</f>
        <v>89.469589457246968</v>
      </c>
      <c r="T2221" t="s">
        <v>168</v>
      </c>
      <c r="V2221" s="7">
        <v>37125</v>
      </c>
      <c r="W2221" t="s">
        <v>33</v>
      </c>
      <c r="X2221" s="17" t="s">
        <v>34</v>
      </c>
      <c r="Z2221" t="s">
        <v>3329</v>
      </c>
      <c r="AA2221">
        <v>401</v>
      </c>
      <c r="AB2221">
        <v>45</v>
      </c>
    </row>
    <row r="2222" spans="1:28" x14ac:dyDescent="0.25">
      <c r="A2222" t="s">
        <v>4703</v>
      </c>
      <c r="B2222" t="s">
        <v>4704</v>
      </c>
      <c r="C2222" s="17">
        <v>44811</v>
      </c>
      <c r="D2222" s="7">
        <v>111000</v>
      </c>
      <c r="E2222" t="s">
        <v>29</v>
      </c>
      <c r="F2222" t="s">
        <v>30</v>
      </c>
      <c r="G2222" s="7">
        <v>111000</v>
      </c>
      <c r="H2222" s="7">
        <v>66910</v>
      </c>
      <c r="I2222" s="12">
        <f>H2222/G2222*100</f>
        <v>60.279279279279272</v>
      </c>
      <c r="J2222" s="12">
        <f t="shared" si="34"/>
        <v>10.601865607679557</v>
      </c>
      <c r="K2222" s="7">
        <v>133817</v>
      </c>
      <c r="L2222" s="7">
        <v>38005</v>
      </c>
      <c r="M2222" s="7">
        <f>G2222-L2222</f>
        <v>72995</v>
      </c>
      <c r="N2222" s="7">
        <v>56360</v>
      </c>
      <c r="O2222" s="22">
        <f>M2222/N2222</f>
        <v>1.2951561391057487</v>
      </c>
      <c r="P2222" s="27">
        <v>748</v>
      </c>
      <c r="Q2222" s="32">
        <f>M2222/P2222</f>
        <v>97.586898395721931</v>
      </c>
      <c r="R2222" s="37" t="s">
        <v>4700</v>
      </c>
      <c r="S2222" s="42">
        <f>ABS(O2306-O2222)*100</f>
        <v>8.3200650940625778</v>
      </c>
      <c r="T2222" t="s">
        <v>168</v>
      </c>
      <c r="V2222" s="7">
        <v>37125</v>
      </c>
      <c r="W2222" t="s">
        <v>33</v>
      </c>
      <c r="X2222" s="17" t="s">
        <v>34</v>
      </c>
      <c r="Z2222" t="s">
        <v>3329</v>
      </c>
      <c r="AA2222">
        <v>401</v>
      </c>
      <c r="AB2222">
        <v>45</v>
      </c>
    </row>
    <row r="2223" spans="1:28" x14ac:dyDescent="0.25">
      <c r="A2223" t="s">
        <v>4705</v>
      </c>
      <c r="B2223" t="s">
        <v>4706</v>
      </c>
      <c r="C2223" s="17">
        <v>44557</v>
      </c>
      <c r="D2223" s="7">
        <v>190000</v>
      </c>
      <c r="E2223" t="s">
        <v>29</v>
      </c>
      <c r="F2223" t="s">
        <v>30</v>
      </c>
      <c r="G2223" s="7">
        <v>190000</v>
      </c>
      <c r="H2223" s="7">
        <v>109100</v>
      </c>
      <c r="I2223" s="12">
        <f>H2223/G2223*100</f>
        <v>57.421052631578952</v>
      </c>
      <c r="J2223" s="12">
        <f t="shared" si="34"/>
        <v>7.7436389599792363</v>
      </c>
      <c r="K2223" s="7">
        <v>218192</v>
      </c>
      <c r="L2223" s="7">
        <v>40353</v>
      </c>
      <c r="M2223" s="7">
        <f>G2223-L2223</f>
        <v>149647</v>
      </c>
      <c r="N2223" s="7">
        <v>104611.1796875</v>
      </c>
      <c r="O2223" s="22">
        <f>M2223/N2223</f>
        <v>1.4305067627287387</v>
      </c>
      <c r="P2223" s="27">
        <v>1278</v>
      </c>
      <c r="Q2223" s="32">
        <f>M2223/P2223</f>
        <v>117.09467918622848</v>
      </c>
      <c r="R2223" s="37" t="s">
        <v>4700</v>
      </c>
      <c r="S2223" s="42">
        <f>ABS(O2306-O2223)*100</f>
        <v>5.214997268236421</v>
      </c>
      <c r="T2223" t="s">
        <v>168</v>
      </c>
      <c r="V2223" s="7">
        <v>37125</v>
      </c>
      <c r="W2223" t="s">
        <v>33</v>
      </c>
      <c r="X2223" s="17" t="s">
        <v>34</v>
      </c>
      <c r="Z2223" t="s">
        <v>3329</v>
      </c>
      <c r="AA2223">
        <v>401</v>
      </c>
      <c r="AB2223">
        <v>45</v>
      </c>
    </row>
    <row r="2224" spans="1:28" x14ac:dyDescent="0.25">
      <c r="A2224" t="s">
        <v>4707</v>
      </c>
      <c r="B2224" t="s">
        <v>4708</v>
      </c>
      <c r="C2224" s="17">
        <v>44599</v>
      </c>
      <c r="D2224" s="7">
        <v>350000</v>
      </c>
      <c r="E2224" t="s">
        <v>29</v>
      </c>
      <c r="F2224" t="s">
        <v>30</v>
      </c>
      <c r="G2224" s="7">
        <v>350000</v>
      </c>
      <c r="H2224" s="7">
        <v>184180</v>
      </c>
      <c r="I2224" s="12">
        <f>H2224/G2224*100</f>
        <v>52.622857142857136</v>
      </c>
      <c r="J2224" s="12">
        <f t="shared" si="34"/>
        <v>2.9454434712574198</v>
      </c>
      <c r="K2224" s="7">
        <v>368366</v>
      </c>
      <c r="L2224" s="7">
        <v>42405</v>
      </c>
      <c r="M2224" s="7">
        <f>G2224-L2224</f>
        <v>307595</v>
      </c>
      <c r="N2224" s="7">
        <v>191741.765625</v>
      </c>
      <c r="O2224" s="22">
        <f>M2224/N2224</f>
        <v>1.604214913727146</v>
      </c>
      <c r="P2224" s="27">
        <v>1660</v>
      </c>
      <c r="Q2224" s="32">
        <f>M2224/P2224</f>
        <v>185.29819277108433</v>
      </c>
      <c r="R2224" s="37" t="s">
        <v>4700</v>
      </c>
      <c r="S2224" s="42">
        <f>ABS(O2306-O2224)*100</f>
        <v>22.58581236807715</v>
      </c>
      <c r="T2224" t="s">
        <v>32</v>
      </c>
      <c r="V2224" s="7">
        <v>37125</v>
      </c>
      <c r="W2224" t="s">
        <v>33</v>
      </c>
      <c r="X2224" s="17" t="s">
        <v>34</v>
      </c>
      <c r="Z2224" t="s">
        <v>3329</v>
      </c>
      <c r="AA2224">
        <v>401</v>
      </c>
      <c r="AB2224">
        <v>68</v>
      </c>
    </row>
    <row r="2225" spans="1:28" x14ac:dyDescent="0.25">
      <c r="A2225" t="s">
        <v>4709</v>
      </c>
      <c r="B2225" t="s">
        <v>4710</v>
      </c>
      <c r="C2225" s="17">
        <v>44588</v>
      </c>
      <c r="D2225" s="7">
        <v>200000</v>
      </c>
      <c r="E2225" t="s">
        <v>29</v>
      </c>
      <c r="F2225" t="s">
        <v>30</v>
      </c>
      <c r="G2225" s="7">
        <v>200000</v>
      </c>
      <c r="H2225" s="7">
        <v>98470</v>
      </c>
      <c r="I2225" s="12">
        <f>H2225/G2225*100</f>
        <v>49.234999999999999</v>
      </c>
      <c r="J2225" s="12">
        <f t="shared" si="34"/>
        <v>0.44241367159971645</v>
      </c>
      <c r="K2225" s="7">
        <v>196941</v>
      </c>
      <c r="L2225" s="7">
        <v>39910</v>
      </c>
      <c r="M2225" s="7">
        <f>G2225-L2225</f>
        <v>160090</v>
      </c>
      <c r="N2225" s="7">
        <v>92371.1796875</v>
      </c>
      <c r="O2225" s="22">
        <f>M2225/N2225</f>
        <v>1.733116330673689</v>
      </c>
      <c r="P2225" s="27">
        <v>1151</v>
      </c>
      <c r="Q2225" s="32">
        <f>M2225/P2225</f>
        <v>139.08774978279757</v>
      </c>
      <c r="R2225" s="37" t="s">
        <v>4700</v>
      </c>
      <c r="S2225" s="42">
        <f>ABS(O2306-O2225)*100</f>
        <v>35.475954062731454</v>
      </c>
      <c r="T2225" t="s">
        <v>168</v>
      </c>
      <c r="V2225" s="7">
        <v>37125</v>
      </c>
      <c r="W2225" t="s">
        <v>33</v>
      </c>
      <c r="X2225" s="17" t="s">
        <v>34</v>
      </c>
      <c r="Z2225" t="s">
        <v>3329</v>
      </c>
      <c r="AA2225">
        <v>401</v>
      </c>
      <c r="AB2225">
        <v>45</v>
      </c>
    </row>
    <row r="2226" spans="1:28" x14ac:dyDescent="0.25">
      <c r="A2226" t="s">
        <v>4711</v>
      </c>
      <c r="B2226" t="s">
        <v>4712</v>
      </c>
      <c r="C2226" s="17">
        <v>44316</v>
      </c>
      <c r="D2226" s="7">
        <v>162000</v>
      </c>
      <c r="E2226" t="s">
        <v>29</v>
      </c>
      <c r="F2226" t="s">
        <v>65</v>
      </c>
      <c r="G2226" s="7">
        <v>162000</v>
      </c>
      <c r="H2226" s="7">
        <v>85610</v>
      </c>
      <c r="I2226" s="12">
        <f>H2226/G2226*100</f>
        <v>52.845679012345684</v>
      </c>
      <c r="J2226" s="12">
        <f t="shared" si="34"/>
        <v>3.1682653407459682</v>
      </c>
      <c r="K2226" s="7">
        <v>151531</v>
      </c>
      <c r="L2226" s="7">
        <v>56648</v>
      </c>
      <c r="M2226" s="7">
        <f>G2226-L2226</f>
        <v>105352</v>
      </c>
      <c r="N2226" s="7">
        <v>67395.8828125</v>
      </c>
      <c r="O2226" s="22">
        <f>M2226/N2226</f>
        <v>1.5631815417137058</v>
      </c>
      <c r="P2226" s="27">
        <v>1070</v>
      </c>
      <c r="Q2226" s="32">
        <f>M2226/P2226</f>
        <v>98.459813084112156</v>
      </c>
      <c r="R2226" s="37" t="s">
        <v>4700</v>
      </c>
      <c r="S2226" s="42">
        <f>ABS(O2306-O2226)*100</f>
        <v>18.482475166733138</v>
      </c>
      <c r="T2226" t="s">
        <v>168</v>
      </c>
      <c r="V2226" s="7">
        <v>55688</v>
      </c>
      <c r="W2226" t="s">
        <v>33</v>
      </c>
      <c r="X2226" s="17" t="s">
        <v>34</v>
      </c>
      <c r="Y2226" t="s">
        <v>4713</v>
      </c>
      <c r="Z2226" t="s">
        <v>3329</v>
      </c>
      <c r="AA2226">
        <v>401</v>
      </c>
      <c r="AB2226">
        <v>45</v>
      </c>
    </row>
    <row r="2227" spans="1:28" x14ac:dyDescent="0.25">
      <c r="A2227" t="s">
        <v>4714</v>
      </c>
      <c r="B2227" t="s">
        <v>4715</v>
      </c>
      <c r="C2227" s="17">
        <v>44796</v>
      </c>
      <c r="D2227" s="7">
        <v>226000</v>
      </c>
      <c r="E2227" t="s">
        <v>29</v>
      </c>
      <c r="F2227" t="s">
        <v>30</v>
      </c>
      <c r="G2227" s="7">
        <v>226000</v>
      </c>
      <c r="H2227" s="7">
        <v>95810</v>
      </c>
      <c r="I2227" s="12">
        <f>H2227/G2227*100</f>
        <v>42.39380530973451</v>
      </c>
      <c r="J2227" s="12">
        <f t="shared" si="34"/>
        <v>7.2836083618652054</v>
      </c>
      <c r="K2227" s="7">
        <v>191628</v>
      </c>
      <c r="L2227" s="7">
        <v>40581</v>
      </c>
      <c r="M2227" s="7">
        <f>G2227-L2227</f>
        <v>185419</v>
      </c>
      <c r="N2227" s="7">
        <v>88851.1796875</v>
      </c>
      <c r="O2227" s="22">
        <f>M2227/N2227</f>
        <v>2.0868490508751862</v>
      </c>
      <c r="P2227" s="27">
        <v>1254</v>
      </c>
      <c r="Q2227" s="32">
        <f>M2227/P2227</f>
        <v>147.86204146730464</v>
      </c>
      <c r="R2227" s="37" t="s">
        <v>4700</v>
      </c>
      <c r="S2227" s="42">
        <f>ABS(O2306-O2227)*100</f>
        <v>70.849226082881174</v>
      </c>
      <c r="T2227" t="s">
        <v>168</v>
      </c>
      <c r="V2227" s="7">
        <v>37125</v>
      </c>
      <c r="W2227" t="s">
        <v>33</v>
      </c>
      <c r="X2227" s="17" t="s">
        <v>34</v>
      </c>
      <c r="Z2227" t="s">
        <v>3329</v>
      </c>
      <c r="AA2227">
        <v>401</v>
      </c>
      <c r="AB2227">
        <v>45</v>
      </c>
    </row>
    <row r="2228" spans="1:28" x14ac:dyDescent="0.25">
      <c r="A2228" t="s">
        <v>4716</v>
      </c>
      <c r="B2228" t="s">
        <v>4717</v>
      </c>
      <c r="C2228" s="17">
        <v>44357</v>
      </c>
      <c r="D2228" s="7">
        <v>235000</v>
      </c>
      <c r="E2228" t="s">
        <v>29</v>
      </c>
      <c r="F2228" t="s">
        <v>30</v>
      </c>
      <c r="G2228" s="7">
        <v>235000</v>
      </c>
      <c r="H2228" s="7">
        <v>120040</v>
      </c>
      <c r="I2228" s="12">
        <f>H2228/G2228*100</f>
        <v>51.08085106382979</v>
      </c>
      <c r="J2228" s="12">
        <f t="shared" si="34"/>
        <v>1.4034373922300745</v>
      </c>
      <c r="K2228" s="7">
        <v>240073</v>
      </c>
      <c r="L2228" s="7">
        <v>42024</v>
      </c>
      <c r="M2228" s="7">
        <f>G2228-L2228</f>
        <v>192976</v>
      </c>
      <c r="N2228" s="7">
        <v>103150.5234375</v>
      </c>
      <c r="O2228" s="22">
        <f>M2228/N2228</f>
        <v>1.8708193964418049</v>
      </c>
      <c r="P2228" s="27">
        <v>1260</v>
      </c>
      <c r="Q2228" s="32">
        <f>M2228/P2228</f>
        <v>153.15555555555557</v>
      </c>
      <c r="R2228" s="37" t="s">
        <v>4653</v>
      </c>
      <c r="S2228" s="42">
        <f>ABS(O2306-O2228)*100</f>
        <v>49.246260639543053</v>
      </c>
      <c r="T2228" t="s">
        <v>74</v>
      </c>
      <c r="V2228" s="7">
        <v>37125</v>
      </c>
      <c r="W2228" t="s">
        <v>33</v>
      </c>
      <c r="X2228" s="17" t="s">
        <v>34</v>
      </c>
      <c r="Z2228" t="s">
        <v>3329</v>
      </c>
      <c r="AA2228">
        <v>401</v>
      </c>
      <c r="AB2228">
        <v>47</v>
      </c>
    </row>
    <row r="2229" spans="1:28" x14ac:dyDescent="0.25">
      <c r="A2229" t="s">
        <v>4718</v>
      </c>
      <c r="B2229" t="s">
        <v>4719</v>
      </c>
      <c r="C2229" s="17">
        <v>44496</v>
      </c>
      <c r="D2229" s="7">
        <v>161500</v>
      </c>
      <c r="E2229" t="s">
        <v>29</v>
      </c>
      <c r="F2229" t="s">
        <v>30</v>
      </c>
      <c r="G2229" s="7">
        <v>161500</v>
      </c>
      <c r="H2229" s="7">
        <v>106610</v>
      </c>
      <c r="I2229" s="12">
        <f>H2229/G2229*100</f>
        <v>66.012383900928796</v>
      </c>
      <c r="J2229" s="12">
        <f t="shared" si="34"/>
        <v>16.33497022932908</v>
      </c>
      <c r="K2229" s="7">
        <v>213215</v>
      </c>
      <c r="L2229" s="7">
        <v>42237</v>
      </c>
      <c r="M2229" s="7">
        <f>G2229-L2229</f>
        <v>119263</v>
      </c>
      <c r="N2229" s="7">
        <v>89051.0390625</v>
      </c>
      <c r="O2229" s="22">
        <f>M2229/N2229</f>
        <v>1.3392656756794932</v>
      </c>
      <c r="P2229" s="27">
        <v>900</v>
      </c>
      <c r="Q2229" s="32">
        <f>M2229/P2229</f>
        <v>132.51444444444445</v>
      </c>
      <c r="R2229" s="37" t="s">
        <v>4653</v>
      </c>
      <c r="S2229" s="42">
        <f>ABS(O2306-O2229)*100</f>
        <v>3.9091114366881285</v>
      </c>
      <c r="T2229" t="s">
        <v>74</v>
      </c>
      <c r="V2229" s="7">
        <v>37125</v>
      </c>
      <c r="W2229" t="s">
        <v>33</v>
      </c>
      <c r="X2229" s="17" t="s">
        <v>34</v>
      </c>
      <c r="Z2229" t="s">
        <v>3329</v>
      </c>
      <c r="AA2229">
        <v>401</v>
      </c>
      <c r="AB2229">
        <v>50</v>
      </c>
    </row>
    <row r="2230" spans="1:28" x14ac:dyDescent="0.25">
      <c r="A2230" t="s">
        <v>4720</v>
      </c>
      <c r="B2230" t="s">
        <v>4721</v>
      </c>
      <c r="C2230" s="17">
        <v>44777</v>
      </c>
      <c r="D2230" s="7">
        <v>252000</v>
      </c>
      <c r="E2230" t="s">
        <v>29</v>
      </c>
      <c r="F2230" t="s">
        <v>30</v>
      </c>
      <c r="G2230" s="7">
        <v>252000</v>
      </c>
      <c r="H2230" s="7">
        <v>123950</v>
      </c>
      <c r="I2230" s="12">
        <f>H2230/G2230*100</f>
        <v>49.186507936507937</v>
      </c>
      <c r="J2230" s="12">
        <f t="shared" si="34"/>
        <v>0.49090573509177915</v>
      </c>
      <c r="K2230" s="7">
        <v>247907</v>
      </c>
      <c r="L2230" s="7">
        <v>40480</v>
      </c>
      <c r="M2230" s="7">
        <f>G2230-L2230</f>
        <v>211520</v>
      </c>
      <c r="N2230" s="7">
        <v>108034.8984375</v>
      </c>
      <c r="O2230" s="22">
        <f>M2230/N2230</f>
        <v>1.9578858596545807</v>
      </c>
      <c r="P2230" s="27">
        <v>1240</v>
      </c>
      <c r="Q2230" s="32">
        <f>M2230/P2230</f>
        <v>170.58064516129033</v>
      </c>
      <c r="R2230" s="37" t="s">
        <v>4653</v>
      </c>
      <c r="S2230" s="42">
        <f>ABS(O2306-O2230)*100</f>
        <v>57.952906960820627</v>
      </c>
      <c r="T2230" t="s">
        <v>74</v>
      </c>
      <c r="V2230" s="7">
        <v>37125</v>
      </c>
      <c r="W2230" t="s">
        <v>33</v>
      </c>
      <c r="X2230" s="17" t="s">
        <v>34</v>
      </c>
      <c r="Z2230" t="s">
        <v>3329</v>
      </c>
      <c r="AA2230">
        <v>401</v>
      </c>
      <c r="AB2230">
        <v>50</v>
      </c>
    </row>
    <row r="2231" spans="1:28" x14ac:dyDescent="0.25">
      <c r="A2231" t="s">
        <v>4722</v>
      </c>
      <c r="B2231" t="s">
        <v>4723</v>
      </c>
      <c r="C2231" s="17">
        <v>44763</v>
      </c>
      <c r="D2231" s="7">
        <v>212000</v>
      </c>
      <c r="E2231" t="s">
        <v>29</v>
      </c>
      <c r="F2231" t="s">
        <v>30</v>
      </c>
      <c r="G2231" s="7">
        <v>212000</v>
      </c>
      <c r="H2231" s="7">
        <v>97770</v>
      </c>
      <c r="I2231" s="12">
        <f>H2231/G2231*100</f>
        <v>46.117924528301884</v>
      </c>
      <c r="J2231" s="12">
        <f t="shared" si="34"/>
        <v>3.5594891432978315</v>
      </c>
      <c r="K2231" s="7">
        <v>195532</v>
      </c>
      <c r="L2231" s="7">
        <v>39469</v>
      </c>
      <c r="M2231" s="7">
        <f>G2231-L2231</f>
        <v>172531</v>
      </c>
      <c r="N2231" s="7">
        <v>81282.8125</v>
      </c>
      <c r="O2231" s="22">
        <f>M2231/N2231</f>
        <v>2.1226012571845985</v>
      </c>
      <c r="P2231" s="27">
        <v>919</v>
      </c>
      <c r="Q2231" s="32">
        <f>M2231/P2231</f>
        <v>187.73775843307942</v>
      </c>
      <c r="R2231" s="37" t="s">
        <v>4653</v>
      </c>
      <c r="S2231" s="42">
        <f>ABS(O2306-O2231)*100</f>
        <v>74.424446713822405</v>
      </c>
      <c r="T2231" t="s">
        <v>74</v>
      </c>
      <c r="V2231" s="7">
        <v>37125</v>
      </c>
      <c r="W2231" t="s">
        <v>33</v>
      </c>
      <c r="X2231" s="17" t="s">
        <v>34</v>
      </c>
      <c r="Z2231" t="s">
        <v>3329</v>
      </c>
      <c r="AA2231">
        <v>401</v>
      </c>
      <c r="AB2231">
        <v>50</v>
      </c>
    </row>
    <row r="2232" spans="1:28" x14ac:dyDescent="0.25">
      <c r="A2232" t="s">
        <v>4724</v>
      </c>
      <c r="B2232" t="s">
        <v>4725</v>
      </c>
      <c r="C2232" s="17">
        <v>44761</v>
      </c>
      <c r="D2232" s="7">
        <v>150000</v>
      </c>
      <c r="E2232" t="s">
        <v>29</v>
      </c>
      <c r="F2232" t="s">
        <v>30</v>
      </c>
      <c r="G2232" s="7">
        <v>150000</v>
      </c>
      <c r="H2232" s="7">
        <v>61120</v>
      </c>
      <c r="I2232" s="12">
        <f>H2232/G2232*100</f>
        <v>40.746666666666663</v>
      </c>
      <c r="J2232" s="12">
        <f t="shared" si="34"/>
        <v>8.9307470049330533</v>
      </c>
      <c r="K2232" s="7">
        <v>122245</v>
      </c>
      <c r="L2232" s="7">
        <v>40266</v>
      </c>
      <c r="M2232" s="7">
        <f>G2232-L2232</f>
        <v>109734</v>
      </c>
      <c r="N2232" s="7">
        <v>49987.1953125</v>
      </c>
      <c r="O2232" s="22">
        <f>M2232/N2232</f>
        <v>2.1952421878040331</v>
      </c>
      <c r="P2232" s="27">
        <v>696</v>
      </c>
      <c r="Q2232" s="32">
        <f>M2232/P2232</f>
        <v>157.66379310344828</v>
      </c>
      <c r="R2232" s="37" t="s">
        <v>4726</v>
      </c>
      <c r="S2232" s="42">
        <f>ABS(O2306-O2232)*100</f>
        <v>81.688539775765861</v>
      </c>
      <c r="T2232" t="s">
        <v>168</v>
      </c>
      <c r="V2232" s="7">
        <v>37125</v>
      </c>
      <c r="W2232" t="s">
        <v>33</v>
      </c>
      <c r="X2232" s="17" t="s">
        <v>34</v>
      </c>
      <c r="Z2232" t="s">
        <v>3329</v>
      </c>
      <c r="AA2232">
        <v>401</v>
      </c>
      <c r="AB2232">
        <v>45</v>
      </c>
    </row>
    <row r="2233" spans="1:28" x14ac:dyDescent="0.25">
      <c r="A2233" t="s">
        <v>4727</v>
      </c>
      <c r="B2233" t="s">
        <v>4728</v>
      </c>
      <c r="C2233" s="17">
        <v>44832</v>
      </c>
      <c r="D2233" s="7">
        <v>195000</v>
      </c>
      <c r="E2233" t="s">
        <v>29</v>
      </c>
      <c r="F2233" t="s">
        <v>30</v>
      </c>
      <c r="G2233" s="7">
        <v>195000</v>
      </c>
      <c r="H2233" s="7">
        <v>87870</v>
      </c>
      <c r="I2233" s="12">
        <f>H2233/G2233*100</f>
        <v>45.061538461538461</v>
      </c>
      <c r="J2233" s="12">
        <f t="shared" si="34"/>
        <v>4.6158752100612546</v>
      </c>
      <c r="K2233" s="7">
        <v>175744</v>
      </c>
      <c r="L2233" s="7">
        <v>42279</v>
      </c>
      <c r="M2233" s="7">
        <f>G2233-L2233</f>
        <v>152721</v>
      </c>
      <c r="N2233" s="7">
        <v>81381.09375</v>
      </c>
      <c r="O2233" s="22">
        <f>M2233/N2233</f>
        <v>1.8766152304262929</v>
      </c>
      <c r="P2233" s="27">
        <v>1000</v>
      </c>
      <c r="Q2233" s="32">
        <f>M2233/P2233</f>
        <v>152.721</v>
      </c>
      <c r="R2233" s="37" t="s">
        <v>4726</v>
      </c>
      <c r="S2233" s="42">
        <f>ABS(O2306-O2233)*100</f>
        <v>49.825844037991843</v>
      </c>
      <c r="T2233" t="s">
        <v>168</v>
      </c>
      <c r="V2233" s="7">
        <v>37125</v>
      </c>
      <c r="W2233" t="s">
        <v>33</v>
      </c>
      <c r="X2233" s="17" t="s">
        <v>34</v>
      </c>
      <c r="Z2233" t="s">
        <v>3329</v>
      </c>
      <c r="AA2233">
        <v>401</v>
      </c>
      <c r="AB2233">
        <v>53</v>
      </c>
    </row>
    <row r="2234" spans="1:28" x14ac:dyDescent="0.25">
      <c r="A2234" t="s">
        <v>4729</v>
      </c>
      <c r="B2234" t="s">
        <v>4730</v>
      </c>
      <c r="C2234" s="17">
        <v>44568</v>
      </c>
      <c r="D2234" s="7">
        <v>200000</v>
      </c>
      <c r="E2234" t="s">
        <v>29</v>
      </c>
      <c r="F2234" t="s">
        <v>30</v>
      </c>
      <c r="G2234" s="7">
        <v>200000</v>
      </c>
      <c r="H2234" s="7">
        <v>122610</v>
      </c>
      <c r="I2234" s="12">
        <f>H2234/G2234*100</f>
        <v>61.305</v>
      </c>
      <c r="J2234" s="12">
        <f t="shared" si="34"/>
        <v>11.627586328400284</v>
      </c>
      <c r="K2234" s="7">
        <v>245229</v>
      </c>
      <c r="L2234" s="7">
        <v>41407</v>
      </c>
      <c r="M2234" s="7">
        <f>G2234-L2234</f>
        <v>158593</v>
      </c>
      <c r="N2234" s="7">
        <v>124281.7109375</v>
      </c>
      <c r="O2234" s="22">
        <f>M2234/N2234</f>
        <v>1.2760767356972966</v>
      </c>
      <c r="P2234" s="27">
        <v>2006</v>
      </c>
      <c r="Q2234" s="32">
        <f>M2234/P2234</f>
        <v>79.059322033898312</v>
      </c>
      <c r="R2234" s="37" t="s">
        <v>4726</v>
      </c>
      <c r="S2234" s="42">
        <f>ABS(O2306-O2234)*100</f>
        <v>10.228005434907782</v>
      </c>
      <c r="T2234" t="s">
        <v>652</v>
      </c>
      <c r="V2234" s="7">
        <v>37125</v>
      </c>
      <c r="W2234" t="s">
        <v>33</v>
      </c>
      <c r="X2234" s="17" t="s">
        <v>34</v>
      </c>
      <c r="Z2234" t="s">
        <v>3329</v>
      </c>
      <c r="AA2234">
        <v>401</v>
      </c>
      <c r="AB2234">
        <v>45</v>
      </c>
    </row>
    <row r="2235" spans="1:28" x14ac:dyDescent="0.25">
      <c r="A2235" t="s">
        <v>4731</v>
      </c>
      <c r="B2235" t="s">
        <v>4732</v>
      </c>
      <c r="C2235" s="17">
        <v>44811</v>
      </c>
      <c r="D2235" s="7">
        <v>175000</v>
      </c>
      <c r="E2235" t="s">
        <v>29</v>
      </c>
      <c r="F2235" t="s">
        <v>30</v>
      </c>
      <c r="G2235" s="7">
        <v>175000</v>
      </c>
      <c r="H2235" s="7">
        <v>98420</v>
      </c>
      <c r="I2235" s="12">
        <f>H2235/G2235*100</f>
        <v>56.24</v>
      </c>
      <c r="J2235" s="12">
        <f t="shared" si="34"/>
        <v>6.5625863284002861</v>
      </c>
      <c r="K2235" s="7">
        <v>196843</v>
      </c>
      <c r="L2235" s="7">
        <v>39767</v>
      </c>
      <c r="M2235" s="7">
        <f>G2235-L2235</f>
        <v>135233</v>
      </c>
      <c r="N2235" s="7">
        <v>95778.046875</v>
      </c>
      <c r="O2235" s="22">
        <f>M2235/N2235</f>
        <v>1.411941508647516</v>
      </c>
      <c r="P2235" s="27">
        <v>1025</v>
      </c>
      <c r="Q2235" s="32">
        <f>M2235/P2235</f>
        <v>131.93463414634147</v>
      </c>
      <c r="R2235" s="37" t="s">
        <v>4726</v>
      </c>
      <c r="S2235" s="42">
        <f>ABS(O2306-O2235)*100</f>
        <v>3.3584718601141539</v>
      </c>
      <c r="T2235" t="s">
        <v>168</v>
      </c>
      <c r="V2235" s="7">
        <v>37125</v>
      </c>
      <c r="W2235" t="s">
        <v>33</v>
      </c>
      <c r="X2235" s="17" t="s">
        <v>34</v>
      </c>
      <c r="Z2235" t="s">
        <v>3329</v>
      </c>
      <c r="AA2235">
        <v>401</v>
      </c>
      <c r="AB2235">
        <v>53</v>
      </c>
    </row>
    <row r="2236" spans="1:28" x14ac:dyDescent="0.25">
      <c r="A2236" t="s">
        <v>4733</v>
      </c>
      <c r="B2236" t="s">
        <v>4734</v>
      </c>
      <c r="C2236" s="17">
        <v>44816</v>
      </c>
      <c r="D2236" s="7">
        <v>182500</v>
      </c>
      <c r="E2236" t="s">
        <v>29</v>
      </c>
      <c r="F2236" t="s">
        <v>30</v>
      </c>
      <c r="G2236" s="7">
        <v>182500</v>
      </c>
      <c r="H2236" s="7">
        <v>68810</v>
      </c>
      <c r="I2236" s="12">
        <f>H2236/G2236*100</f>
        <v>37.704109589041096</v>
      </c>
      <c r="J2236" s="12">
        <f t="shared" si="34"/>
        <v>11.97330408255862</v>
      </c>
      <c r="K2236" s="7">
        <v>137611</v>
      </c>
      <c r="L2236" s="7">
        <v>46368</v>
      </c>
      <c r="M2236" s="7">
        <f>G2236-L2236</f>
        <v>136132</v>
      </c>
      <c r="N2236" s="7">
        <v>55635.9765625</v>
      </c>
      <c r="O2236" s="22">
        <f>M2236/N2236</f>
        <v>2.446834016602061</v>
      </c>
      <c r="P2236" s="27">
        <v>1008</v>
      </c>
      <c r="Q2236" s="32">
        <f>M2236/P2236</f>
        <v>135.05158730158729</v>
      </c>
      <c r="R2236" s="37" t="s">
        <v>4726</v>
      </c>
      <c r="S2236" s="42">
        <f>ABS(O2306-O2236)*100</f>
        <v>106.84772265556866</v>
      </c>
      <c r="T2236" t="s">
        <v>168</v>
      </c>
      <c r="V2236" s="7">
        <v>37125</v>
      </c>
      <c r="W2236" t="s">
        <v>33</v>
      </c>
      <c r="X2236" s="17" t="s">
        <v>34</v>
      </c>
      <c r="Z2236" t="s">
        <v>3329</v>
      </c>
      <c r="AA2236">
        <v>401</v>
      </c>
      <c r="AB2236">
        <v>43</v>
      </c>
    </row>
    <row r="2237" spans="1:28" x14ac:dyDescent="0.25">
      <c r="A2237" t="s">
        <v>4735</v>
      </c>
      <c r="B2237" t="s">
        <v>4736</v>
      </c>
      <c r="C2237" s="17">
        <v>44341</v>
      </c>
      <c r="D2237" s="7">
        <v>105000</v>
      </c>
      <c r="E2237" t="s">
        <v>29</v>
      </c>
      <c r="F2237" t="s">
        <v>30</v>
      </c>
      <c r="G2237" s="7">
        <v>105000</v>
      </c>
      <c r="H2237" s="7">
        <v>82440</v>
      </c>
      <c r="I2237" s="12">
        <f>H2237/G2237*100</f>
        <v>78.51428571428572</v>
      </c>
      <c r="J2237" s="12">
        <f t="shared" si="34"/>
        <v>28.836872042686004</v>
      </c>
      <c r="K2237" s="7">
        <v>164874</v>
      </c>
      <c r="L2237" s="7">
        <v>40403</v>
      </c>
      <c r="M2237" s="7">
        <f>G2237-L2237</f>
        <v>64597</v>
      </c>
      <c r="N2237" s="7">
        <v>75896.953125</v>
      </c>
      <c r="O2237" s="22">
        <f>M2237/N2237</f>
        <v>0.85111453543610216</v>
      </c>
      <c r="P2237" s="27">
        <v>1251</v>
      </c>
      <c r="Q2237" s="32">
        <f>M2237/P2237</f>
        <v>51.636290967226216</v>
      </c>
      <c r="R2237" s="37" t="s">
        <v>4726</v>
      </c>
      <c r="S2237" s="42">
        <f>ABS(O2306-O2237)*100</f>
        <v>52.724225461027231</v>
      </c>
      <c r="T2237" t="s">
        <v>168</v>
      </c>
      <c r="V2237" s="7">
        <v>37125</v>
      </c>
      <c r="W2237" t="s">
        <v>33</v>
      </c>
      <c r="X2237" s="17" t="s">
        <v>34</v>
      </c>
      <c r="Z2237" t="s">
        <v>3329</v>
      </c>
      <c r="AA2237">
        <v>401</v>
      </c>
      <c r="AB2237">
        <v>46</v>
      </c>
    </row>
    <row r="2238" spans="1:28" x14ac:dyDescent="0.25">
      <c r="A2238" t="s">
        <v>4737</v>
      </c>
      <c r="B2238" t="s">
        <v>4738</v>
      </c>
      <c r="C2238" s="17">
        <v>44664</v>
      </c>
      <c r="D2238" s="7">
        <v>185000</v>
      </c>
      <c r="E2238" t="s">
        <v>29</v>
      </c>
      <c r="F2238" t="s">
        <v>30</v>
      </c>
      <c r="G2238" s="7">
        <v>185000</v>
      </c>
      <c r="H2238" s="7">
        <v>77940</v>
      </c>
      <c r="I2238" s="12">
        <f>H2238/G2238*100</f>
        <v>42.129729729729732</v>
      </c>
      <c r="J2238" s="12">
        <f t="shared" si="34"/>
        <v>7.5476839418699839</v>
      </c>
      <c r="K2238" s="7">
        <v>155885</v>
      </c>
      <c r="L2238" s="7">
        <v>39041</v>
      </c>
      <c r="M2238" s="7">
        <f>G2238-L2238</f>
        <v>145959</v>
      </c>
      <c r="N2238" s="7">
        <v>94229.03125</v>
      </c>
      <c r="O2238" s="22">
        <f>M2238/N2238</f>
        <v>1.5489812222812172</v>
      </c>
      <c r="P2238" s="27">
        <v>936</v>
      </c>
      <c r="Q2238" s="32">
        <f>M2238/P2238</f>
        <v>155.93910256410257</v>
      </c>
      <c r="R2238" s="37" t="s">
        <v>4580</v>
      </c>
      <c r="S2238" s="42">
        <f>ABS(O2306-O2238)*100</f>
        <v>17.062443223484269</v>
      </c>
      <c r="T2238" t="s">
        <v>168</v>
      </c>
      <c r="V2238" s="7">
        <v>37125</v>
      </c>
      <c r="W2238" t="s">
        <v>33</v>
      </c>
      <c r="X2238" s="17" t="s">
        <v>34</v>
      </c>
      <c r="Z2238" t="s">
        <v>3329</v>
      </c>
      <c r="AA2238">
        <v>401</v>
      </c>
      <c r="AB2238">
        <v>56</v>
      </c>
    </row>
    <row r="2239" spans="1:28" x14ac:dyDescent="0.25">
      <c r="A2239" t="s">
        <v>4739</v>
      </c>
      <c r="B2239" t="s">
        <v>4740</v>
      </c>
      <c r="C2239" s="17">
        <v>44404</v>
      </c>
      <c r="D2239" s="7">
        <v>249000</v>
      </c>
      <c r="E2239" t="s">
        <v>29</v>
      </c>
      <c r="F2239" t="s">
        <v>30</v>
      </c>
      <c r="G2239" s="7">
        <v>249000</v>
      </c>
      <c r="H2239" s="7">
        <v>158630</v>
      </c>
      <c r="I2239" s="12">
        <f>H2239/G2239*100</f>
        <v>63.706827309236949</v>
      </c>
      <c r="J2239" s="12">
        <f t="shared" si="34"/>
        <v>14.029413637637234</v>
      </c>
      <c r="K2239" s="7">
        <v>317264</v>
      </c>
      <c r="L2239" s="7">
        <v>48386</v>
      </c>
      <c r="M2239" s="7">
        <f>G2239-L2239</f>
        <v>200614</v>
      </c>
      <c r="N2239" s="7">
        <v>216837.09375</v>
      </c>
      <c r="O2239" s="22">
        <f>M2239/N2239</f>
        <v>0.92518303271162528</v>
      </c>
      <c r="P2239" s="27">
        <v>1557</v>
      </c>
      <c r="Q2239" s="32">
        <f>M2239/P2239</f>
        <v>128.84649967886963</v>
      </c>
      <c r="R2239" s="37" t="s">
        <v>4580</v>
      </c>
      <c r="S2239" s="42">
        <f>ABS(O2306-O2239)*100</f>
        <v>45.317375733474918</v>
      </c>
      <c r="T2239" t="s">
        <v>32</v>
      </c>
      <c r="V2239" s="7">
        <v>37125</v>
      </c>
      <c r="W2239" t="s">
        <v>33</v>
      </c>
      <c r="X2239" s="17" t="s">
        <v>34</v>
      </c>
      <c r="Z2239" t="s">
        <v>3329</v>
      </c>
      <c r="AA2239">
        <v>401</v>
      </c>
      <c r="AB2239">
        <v>81</v>
      </c>
    </row>
    <row r="2240" spans="1:28" x14ac:dyDescent="0.25">
      <c r="A2240" t="s">
        <v>4741</v>
      </c>
      <c r="B2240" t="s">
        <v>4742</v>
      </c>
      <c r="C2240" s="17">
        <v>44820</v>
      </c>
      <c r="D2240" s="7">
        <v>170000</v>
      </c>
      <c r="E2240" t="s">
        <v>29</v>
      </c>
      <c r="F2240" t="s">
        <v>30</v>
      </c>
      <c r="G2240" s="7">
        <v>170000</v>
      </c>
      <c r="H2240" s="7">
        <v>84240</v>
      </c>
      <c r="I2240" s="12">
        <f>H2240/G2240*100</f>
        <v>49.55294117647059</v>
      </c>
      <c r="J2240" s="12">
        <f t="shared" si="34"/>
        <v>0.12447249512912606</v>
      </c>
      <c r="K2240" s="7">
        <v>168470</v>
      </c>
      <c r="L2240" s="7">
        <v>41050</v>
      </c>
      <c r="M2240" s="7">
        <f>G2240-L2240</f>
        <v>128950</v>
      </c>
      <c r="N2240" s="7">
        <v>98015.3828125</v>
      </c>
      <c r="O2240" s="22">
        <f>M2240/N2240</f>
        <v>1.3156098185799758</v>
      </c>
      <c r="P2240" s="27">
        <v>1175</v>
      </c>
      <c r="Q2240" s="32">
        <f>M2240/P2240</f>
        <v>109.74468085106383</v>
      </c>
      <c r="R2240" s="37" t="s">
        <v>4743</v>
      </c>
      <c r="S2240" s="42">
        <f>ABS(O2306-O2240)*100</f>
        <v>6.2746971466398627</v>
      </c>
      <c r="T2240" t="s">
        <v>168</v>
      </c>
      <c r="V2240" s="7">
        <v>37125</v>
      </c>
      <c r="W2240" t="s">
        <v>33</v>
      </c>
      <c r="X2240" s="17" t="s">
        <v>34</v>
      </c>
      <c r="Z2240" t="s">
        <v>3329</v>
      </c>
      <c r="AA2240">
        <v>401</v>
      </c>
      <c r="AB2240">
        <v>47</v>
      </c>
    </row>
    <row r="2241" spans="1:28" x14ac:dyDescent="0.25">
      <c r="A2241" t="s">
        <v>4744</v>
      </c>
      <c r="B2241" t="s">
        <v>4745</v>
      </c>
      <c r="C2241" s="17">
        <v>44818</v>
      </c>
      <c r="D2241" s="7">
        <v>175250</v>
      </c>
      <c r="E2241" t="s">
        <v>29</v>
      </c>
      <c r="F2241" t="s">
        <v>30</v>
      </c>
      <c r="G2241" s="7">
        <v>175250</v>
      </c>
      <c r="H2241" s="7">
        <v>99470</v>
      </c>
      <c r="I2241" s="12">
        <f>H2241/G2241*100</f>
        <v>56.758915834522114</v>
      </c>
      <c r="J2241" s="12">
        <f t="shared" si="34"/>
        <v>7.0815021629223978</v>
      </c>
      <c r="K2241" s="7">
        <v>198948</v>
      </c>
      <c r="L2241" s="7">
        <v>38085</v>
      </c>
      <c r="M2241" s="7">
        <f>G2241-L2241</f>
        <v>137165</v>
      </c>
      <c r="N2241" s="7">
        <v>98087.1953125</v>
      </c>
      <c r="O2241" s="22">
        <f>M2241/N2241</f>
        <v>1.3983986346331998</v>
      </c>
      <c r="P2241" s="27">
        <v>1950</v>
      </c>
      <c r="Q2241" s="32">
        <f>M2241/P2241</f>
        <v>70.341025641025638</v>
      </c>
      <c r="R2241" s="37" t="s">
        <v>4746</v>
      </c>
      <c r="S2241" s="42">
        <f>ABS(O2306-O2241)*100</f>
        <v>2.0041844586825341</v>
      </c>
      <c r="T2241" t="s">
        <v>32</v>
      </c>
      <c r="V2241" s="7">
        <v>37125</v>
      </c>
      <c r="W2241" t="s">
        <v>33</v>
      </c>
      <c r="X2241" s="17" t="s">
        <v>34</v>
      </c>
      <c r="Z2241" t="s">
        <v>3329</v>
      </c>
      <c r="AA2241">
        <v>401</v>
      </c>
      <c r="AB2241">
        <v>41</v>
      </c>
    </row>
    <row r="2242" spans="1:28" x14ac:dyDescent="0.25">
      <c r="A2242" t="s">
        <v>4747</v>
      </c>
      <c r="B2242" t="s">
        <v>4748</v>
      </c>
      <c r="C2242" s="17">
        <v>44557</v>
      </c>
      <c r="D2242" s="7">
        <v>130000</v>
      </c>
      <c r="E2242" t="s">
        <v>29</v>
      </c>
      <c r="F2242" t="s">
        <v>65</v>
      </c>
      <c r="G2242" s="7">
        <v>130000</v>
      </c>
      <c r="H2242" s="7">
        <v>108720</v>
      </c>
      <c r="I2242" s="12">
        <f>H2242/G2242*100</f>
        <v>83.630769230769232</v>
      </c>
      <c r="J2242" s="12">
        <f t="shared" si="34"/>
        <v>33.953355559169516</v>
      </c>
      <c r="K2242" s="7">
        <v>206667</v>
      </c>
      <c r="L2242" s="7">
        <v>80725</v>
      </c>
      <c r="M2242" s="7">
        <f>G2242-L2242</f>
        <v>49275</v>
      </c>
      <c r="N2242" s="7">
        <v>81385.1171875</v>
      </c>
      <c r="O2242" s="22">
        <f>M2242/N2242</f>
        <v>0.60545467897376426</v>
      </c>
      <c r="P2242" s="27">
        <v>960</v>
      </c>
      <c r="Q2242" s="32">
        <f>M2242/P2242</f>
        <v>51.328125</v>
      </c>
      <c r="R2242" s="37" t="s">
        <v>4587</v>
      </c>
      <c r="S2242" s="42">
        <f>ABS(O2306-O2242)*100</f>
        <v>77.290211107261015</v>
      </c>
      <c r="T2242" t="s">
        <v>168</v>
      </c>
      <c r="V2242" s="7">
        <v>74250</v>
      </c>
      <c r="W2242" t="s">
        <v>33</v>
      </c>
      <c r="X2242" s="17" t="s">
        <v>34</v>
      </c>
      <c r="Y2242" t="s">
        <v>4749</v>
      </c>
      <c r="Z2242" t="s">
        <v>3329</v>
      </c>
      <c r="AA2242">
        <v>401</v>
      </c>
      <c r="AB2242">
        <v>50</v>
      </c>
    </row>
    <row r="2243" spans="1:28" x14ac:dyDescent="0.25">
      <c r="A2243" t="s">
        <v>4750</v>
      </c>
      <c r="B2243" t="s">
        <v>4751</v>
      </c>
      <c r="C2243" s="17">
        <v>44615</v>
      </c>
      <c r="D2243" s="7">
        <v>199900</v>
      </c>
      <c r="E2243" t="s">
        <v>29</v>
      </c>
      <c r="F2243" t="s">
        <v>30</v>
      </c>
      <c r="G2243" s="7">
        <v>199900</v>
      </c>
      <c r="H2243" s="7">
        <v>114360</v>
      </c>
      <c r="I2243" s="12">
        <f>H2243/G2243*100</f>
        <v>57.20860430215108</v>
      </c>
      <c r="J2243" s="12">
        <f t="shared" ref="J2243:J2303" si="35">+ABS(I2243-$I$2311)</f>
        <v>7.5311906305513645</v>
      </c>
      <c r="K2243" s="7">
        <v>228710</v>
      </c>
      <c r="L2243" s="7">
        <v>43516</v>
      </c>
      <c r="M2243" s="7">
        <f>G2243-L2243</f>
        <v>156384</v>
      </c>
      <c r="N2243" s="7">
        <v>149350</v>
      </c>
      <c r="O2243" s="22">
        <f>M2243/N2243</f>
        <v>1.047097422162705</v>
      </c>
      <c r="P2243" s="27">
        <v>1147</v>
      </c>
      <c r="Q2243" s="32">
        <f>M2243/P2243</f>
        <v>136.34176111595465</v>
      </c>
      <c r="R2243" s="37" t="s">
        <v>4580</v>
      </c>
      <c r="S2243" s="42">
        <f>ABS(O2306-O2243)*100</f>
        <v>33.12593678836695</v>
      </c>
      <c r="T2243" t="s">
        <v>74</v>
      </c>
      <c r="V2243" s="7">
        <v>37125</v>
      </c>
      <c r="W2243" t="s">
        <v>33</v>
      </c>
      <c r="X2243" s="17" t="s">
        <v>34</v>
      </c>
      <c r="Z2243" t="s">
        <v>3329</v>
      </c>
      <c r="AA2243">
        <v>401</v>
      </c>
      <c r="AB2243">
        <v>75</v>
      </c>
    </row>
    <row r="2244" spans="1:28" x14ac:dyDescent="0.25">
      <c r="A2244" t="s">
        <v>4752</v>
      </c>
      <c r="B2244" t="s">
        <v>4753</v>
      </c>
      <c r="C2244" s="17">
        <v>44448</v>
      </c>
      <c r="D2244" s="7">
        <v>160000</v>
      </c>
      <c r="E2244" t="s">
        <v>29</v>
      </c>
      <c r="F2244" t="s">
        <v>30</v>
      </c>
      <c r="G2244" s="7">
        <v>160000</v>
      </c>
      <c r="H2244" s="7">
        <v>78960</v>
      </c>
      <c r="I2244" s="12">
        <f>H2244/G2244*100</f>
        <v>49.35</v>
      </c>
      <c r="J2244" s="12">
        <f t="shared" si="35"/>
        <v>0.32741367159971446</v>
      </c>
      <c r="K2244" s="7">
        <v>157928</v>
      </c>
      <c r="L2244" s="7">
        <v>43174</v>
      </c>
      <c r="M2244" s="7">
        <f>G2244-L2244</f>
        <v>116826</v>
      </c>
      <c r="N2244" s="7">
        <v>68305.953125</v>
      </c>
      <c r="O2244" s="22">
        <f>M2244/N2244</f>
        <v>1.7103340873702215</v>
      </c>
      <c r="P2244" s="27">
        <v>1013</v>
      </c>
      <c r="Q2244" s="32">
        <f>M2244/P2244</f>
        <v>115.32675222112537</v>
      </c>
      <c r="R2244" s="37" t="s">
        <v>4587</v>
      </c>
      <c r="S2244" s="42">
        <f>ABS(O2306-O2244)*100</f>
        <v>33.197729732384708</v>
      </c>
      <c r="T2244" t="s">
        <v>168</v>
      </c>
      <c r="V2244" s="7">
        <v>37125</v>
      </c>
      <c r="W2244" t="s">
        <v>33</v>
      </c>
      <c r="X2244" s="17" t="s">
        <v>34</v>
      </c>
      <c r="Z2244" t="s">
        <v>3329</v>
      </c>
      <c r="AA2244">
        <v>401</v>
      </c>
      <c r="AB2244">
        <v>43</v>
      </c>
    </row>
    <row r="2245" spans="1:28" x14ac:dyDescent="0.25">
      <c r="A2245" t="s">
        <v>4754</v>
      </c>
      <c r="B2245" t="s">
        <v>4755</v>
      </c>
      <c r="C2245" s="17">
        <v>44792</v>
      </c>
      <c r="D2245" s="7">
        <v>129000</v>
      </c>
      <c r="E2245" t="s">
        <v>29</v>
      </c>
      <c r="F2245" t="s">
        <v>30</v>
      </c>
      <c r="G2245" s="7">
        <v>129000</v>
      </c>
      <c r="H2245" s="7">
        <v>50510</v>
      </c>
      <c r="I2245" s="12">
        <f>H2245/G2245*100</f>
        <v>39.155038759689923</v>
      </c>
      <c r="J2245" s="12">
        <f t="shared" si="35"/>
        <v>10.522374911909793</v>
      </c>
      <c r="K2245" s="7">
        <v>101027</v>
      </c>
      <c r="L2245" s="7">
        <v>38005</v>
      </c>
      <c r="M2245" s="7">
        <f>G2245-L2245</f>
        <v>90995</v>
      </c>
      <c r="N2245" s="7">
        <v>37513.09375</v>
      </c>
      <c r="O2245" s="22">
        <f>M2245/N2245</f>
        <v>2.425686364511058</v>
      </c>
      <c r="P2245" s="27">
        <v>576</v>
      </c>
      <c r="Q2245" s="32">
        <f>M2245/P2245</f>
        <v>157.97743055555554</v>
      </c>
      <c r="R2245" s="37" t="s">
        <v>4587</v>
      </c>
      <c r="S2245" s="42">
        <f>ABS(O2306-O2245)*100</f>
        <v>104.73295744646836</v>
      </c>
      <c r="T2245" t="s">
        <v>168</v>
      </c>
      <c r="V2245" s="7">
        <v>37125</v>
      </c>
      <c r="W2245" t="s">
        <v>33</v>
      </c>
      <c r="X2245" s="17" t="s">
        <v>34</v>
      </c>
      <c r="Z2245" t="s">
        <v>3329</v>
      </c>
      <c r="AA2245">
        <v>401</v>
      </c>
      <c r="AB2245">
        <v>43</v>
      </c>
    </row>
    <row r="2246" spans="1:28" x14ac:dyDescent="0.25">
      <c r="A2246" t="s">
        <v>4756</v>
      </c>
      <c r="B2246" t="s">
        <v>4757</v>
      </c>
      <c r="C2246" s="17">
        <v>44575</v>
      </c>
      <c r="D2246" s="7">
        <v>220000</v>
      </c>
      <c r="E2246" t="s">
        <v>29</v>
      </c>
      <c r="F2246" t="s">
        <v>30</v>
      </c>
      <c r="G2246" s="7">
        <v>220000</v>
      </c>
      <c r="H2246" s="7">
        <v>121770</v>
      </c>
      <c r="I2246" s="12">
        <f>H2246/G2246*100</f>
        <v>55.35</v>
      </c>
      <c r="J2246" s="12">
        <f t="shared" si="35"/>
        <v>5.6725863284002855</v>
      </c>
      <c r="K2246" s="7">
        <v>243547</v>
      </c>
      <c r="L2246" s="7">
        <v>41209</v>
      </c>
      <c r="M2246" s="7">
        <f>G2246-L2246</f>
        <v>178791</v>
      </c>
      <c r="N2246" s="7">
        <v>163175.8125</v>
      </c>
      <c r="O2246" s="22">
        <f>M2246/N2246</f>
        <v>1.0956954787646607</v>
      </c>
      <c r="P2246" s="27">
        <v>1315</v>
      </c>
      <c r="Q2246" s="32">
        <f>M2246/P2246</f>
        <v>135.96273764258555</v>
      </c>
      <c r="R2246" s="37" t="s">
        <v>4580</v>
      </c>
      <c r="S2246" s="42">
        <f>ABS(O2306-O2246)*100</f>
        <v>28.266131128171381</v>
      </c>
      <c r="T2246" t="s">
        <v>32</v>
      </c>
      <c r="V2246" s="7">
        <v>37125</v>
      </c>
      <c r="W2246" t="s">
        <v>33</v>
      </c>
      <c r="X2246" s="17" t="s">
        <v>34</v>
      </c>
      <c r="Z2246" t="s">
        <v>3329</v>
      </c>
      <c r="AA2246">
        <v>401</v>
      </c>
      <c r="AB2246">
        <v>75</v>
      </c>
    </row>
    <row r="2247" spans="1:28" x14ac:dyDescent="0.25">
      <c r="A2247" t="s">
        <v>4758</v>
      </c>
      <c r="B2247" t="s">
        <v>4759</v>
      </c>
      <c r="C2247" s="17">
        <v>44967</v>
      </c>
      <c r="D2247" s="7">
        <v>249000</v>
      </c>
      <c r="E2247" t="s">
        <v>29</v>
      </c>
      <c r="F2247" t="s">
        <v>30</v>
      </c>
      <c r="G2247" s="7">
        <v>249000</v>
      </c>
      <c r="H2247" s="7">
        <v>106820</v>
      </c>
      <c r="I2247" s="12">
        <f>H2247/G2247*100</f>
        <v>42.899598393574294</v>
      </c>
      <c r="J2247" s="12">
        <f t="shared" si="35"/>
        <v>6.7778152780254217</v>
      </c>
      <c r="K2247" s="7">
        <v>213638</v>
      </c>
      <c r="L2247" s="7">
        <v>40769</v>
      </c>
      <c r="M2247" s="7">
        <f>G2247-L2247</f>
        <v>208231</v>
      </c>
      <c r="N2247" s="7">
        <v>129976.6953125</v>
      </c>
      <c r="O2247" s="22">
        <f>M2247/N2247</f>
        <v>1.6020641200282479</v>
      </c>
      <c r="P2247" s="27">
        <v>1395</v>
      </c>
      <c r="Q2247" s="32">
        <f>M2247/P2247</f>
        <v>149.2695340501792</v>
      </c>
      <c r="R2247" s="37" t="s">
        <v>4760</v>
      </c>
      <c r="S2247" s="42">
        <f>ABS(O2306-O2247)*100</f>
        <v>22.37073299818735</v>
      </c>
      <c r="T2247" t="s">
        <v>32</v>
      </c>
      <c r="V2247" s="7">
        <v>37125</v>
      </c>
      <c r="W2247" t="s">
        <v>33</v>
      </c>
      <c r="X2247" s="17" t="s">
        <v>34</v>
      </c>
      <c r="Z2247" t="s">
        <v>3329</v>
      </c>
      <c r="AA2247">
        <v>401</v>
      </c>
      <c r="AB2247">
        <v>69</v>
      </c>
    </row>
    <row r="2248" spans="1:28" x14ac:dyDescent="0.25">
      <c r="A2248" t="s">
        <v>4761</v>
      </c>
      <c r="B2248" t="s">
        <v>4762</v>
      </c>
      <c r="C2248" s="17">
        <v>44498</v>
      </c>
      <c r="D2248" s="7">
        <v>315000</v>
      </c>
      <c r="E2248" t="s">
        <v>29</v>
      </c>
      <c r="F2248" t="s">
        <v>30</v>
      </c>
      <c r="G2248" s="7">
        <v>315000</v>
      </c>
      <c r="H2248" s="7">
        <v>139050</v>
      </c>
      <c r="I2248" s="12">
        <f>H2248/G2248*100</f>
        <v>44.142857142857146</v>
      </c>
      <c r="J2248" s="12">
        <f t="shared" si="35"/>
        <v>5.53455652874257</v>
      </c>
      <c r="K2248" s="7">
        <v>278091</v>
      </c>
      <c r="L2248" s="7">
        <v>40719</v>
      </c>
      <c r="M2248" s="7">
        <f>G2248-L2248</f>
        <v>274281</v>
      </c>
      <c r="N2248" s="7">
        <v>144739.03125</v>
      </c>
      <c r="O2248" s="22">
        <f>M2248/N2248</f>
        <v>1.8950037017053754</v>
      </c>
      <c r="P2248" s="27">
        <v>2008</v>
      </c>
      <c r="Q2248" s="32">
        <f>M2248/P2248</f>
        <v>136.59412350597609</v>
      </c>
      <c r="R2248" s="37" t="s">
        <v>4746</v>
      </c>
      <c r="S2248" s="42">
        <f>ABS(O2306-O2248)*100</f>
        <v>51.664691165900088</v>
      </c>
      <c r="T2248" t="s">
        <v>652</v>
      </c>
      <c r="V2248" s="7">
        <v>37125</v>
      </c>
      <c r="W2248" t="s">
        <v>33</v>
      </c>
      <c r="X2248" s="17" t="s">
        <v>34</v>
      </c>
      <c r="Z2248" t="s">
        <v>3329</v>
      </c>
      <c r="AA2248">
        <v>401</v>
      </c>
      <c r="AB2248">
        <v>45</v>
      </c>
    </row>
    <row r="2249" spans="1:28" x14ac:dyDescent="0.25">
      <c r="A2249" t="s">
        <v>4763</v>
      </c>
      <c r="B2249" t="s">
        <v>4764</v>
      </c>
      <c r="C2249" s="17">
        <v>44524</v>
      </c>
      <c r="D2249" s="7">
        <v>200000</v>
      </c>
      <c r="E2249" t="s">
        <v>29</v>
      </c>
      <c r="F2249" t="s">
        <v>30</v>
      </c>
      <c r="G2249" s="7">
        <v>200000</v>
      </c>
      <c r="H2249" s="7">
        <v>89060</v>
      </c>
      <c r="I2249" s="12">
        <f>H2249/G2249*100</f>
        <v>44.529999999999994</v>
      </c>
      <c r="J2249" s="12">
        <f t="shared" si="35"/>
        <v>5.1474136715997219</v>
      </c>
      <c r="K2249" s="7">
        <v>178124</v>
      </c>
      <c r="L2249" s="7">
        <v>38849</v>
      </c>
      <c r="M2249" s="7">
        <f>G2249-L2249</f>
        <v>161151</v>
      </c>
      <c r="N2249" s="7">
        <v>84923.78125</v>
      </c>
      <c r="O2249" s="22">
        <f>M2249/N2249</f>
        <v>1.8975956749452909</v>
      </c>
      <c r="P2249" s="27">
        <v>1318</v>
      </c>
      <c r="Q2249" s="32">
        <f>M2249/P2249</f>
        <v>122.26934749620638</v>
      </c>
      <c r="R2249" s="37" t="s">
        <v>4746</v>
      </c>
      <c r="S2249" s="42">
        <f>ABS(O2306-O2249)*100</f>
        <v>51.923888489891645</v>
      </c>
      <c r="T2249" t="s">
        <v>168</v>
      </c>
      <c r="V2249" s="7">
        <v>37125</v>
      </c>
      <c r="W2249" t="s">
        <v>33</v>
      </c>
      <c r="X2249" s="17" t="s">
        <v>34</v>
      </c>
      <c r="Z2249" t="s">
        <v>3329</v>
      </c>
      <c r="AA2249">
        <v>401</v>
      </c>
      <c r="AB2249">
        <v>43</v>
      </c>
    </row>
    <row r="2250" spans="1:28" x14ac:dyDescent="0.25">
      <c r="A2250" t="s">
        <v>4765</v>
      </c>
      <c r="B2250" t="s">
        <v>4766</v>
      </c>
      <c r="C2250" s="17">
        <v>44376</v>
      </c>
      <c r="D2250" s="7">
        <v>155000</v>
      </c>
      <c r="E2250" t="s">
        <v>29</v>
      </c>
      <c r="F2250" t="s">
        <v>30</v>
      </c>
      <c r="G2250" s="7">
        <v>155000</v>
      </c>
      <c r="H2250" s="7">
        <v>79110</v>
      </c>
      <c r="I2250" s="12">
        <f>H2250/G2250*100</f>
        <v>51.038709677419355</v>
      </c>
      <c r="J2250" s="12">
        <f t="shared" si="35"/>
        <v>1.3612960058196393</v>
      </c>
      <c r="K2250" s="7">
        <v>158216</v>
      </c>
      <c r="L2250" s="7">
        <v>53202</v>
      </c>
      <c r="M2250" s="7">
        <f>G2250-L2250</f>
        <v>101798</v>
      </c>
      <c r="N2250" s="7">
        <v>64032.92578125</v>
      </c>
      <c r="O2250" s="22">
        <f>M2250/N2250</f>
        <v>1.5897758654315355</v>
      </c>
      <c r="P2250" s="27">
        <v>1131</v>
      </c>
      <c r="Q2250" s="32">
        <f>M2250/P2250</f>
        <v>90.007073386383738</v>
      </c>
      <c r="R2250" s="37" t="s">
        <v>4746</v>
      </c>
      <c r="S2250" s="42">
        <f>ABS(O2306-O2250)*100</f>
        <v>21.141907538516101</v>
      </c>
      <c r="T2250" t="s">
        <v>168</v>
      </c>
      <c r="V2250" s="7">
        <v>52322</v>
      </c>
      <c r="W2250" t="s">
        <v>33</v>
      </c>
      <c r="X2250" s="17" t="s">
        <v>34</v>
      </c>
      <c r="Z2250" t="s">
        <v>3329</v>
      </c>
      <c r="AA2250">
        <v>401</v>
      </c>
      <c r="AB2250">
        <v>43</v>
      </c>
    </row>
    <row r="2251" spans="1:28" x14ac:dyDescent="0.25">
      <c r="A2251" t="s">
        <v>4767</v>
      </c>
      <c r="B2251" t="s">
        <v>4768</v>
      </c>
      <c r="C2251" s="17">
        <v>44834</v>
      </c>
      <c r="D2251" s="7">
        <v>99000</v>
      </c>
      <c r="E2251" t="s">
        <v>29</v>
      </c>
      <c r="F2251" t="s">
        <v>30</v>
      </c>
      <c r="G2251" s="7">
        <v>99000</v>
      </c>
      <c r="H2251" s="7">
        <v>62720</v>
      </c>
      <c r="I2251" s="12">
        <f>H2251/G2251*100</f>
        <v>63.353535353535349</v>
      </c>
      <c r="J2251" s="12">
        <f t="shared" si="35"/>
        <v>13.676121681935633</v>
      </c>
      <c r="K2251" s="7">
        <v>125440</v>
      </c>
      <c r="L2251" s="7">
        <v>38085</v>
      </c>
      <c r="M2251" s="7">
        <f>G2251-L2251</f>
        <v>60915</v>
      </c>
      <c r="N2251" s="7">
        <v>53265.2421875</v>
      </c>
      <c r="O2251" s="22">
        <f>M2251/N2251</f>
        <v>1.1436163152243248</v>
      </c>
      <c r="P2251" s="27">
        <v>732</v>
      </c>
      <c r="Q2251" s="32">
        <f>M2251/P2251</f>
        <v>83.217213114754102</v>
      </c>
      <c r="R2251" s="37" t="s">
        <v>4746</v>
      </c>
      <c r="S2251" s="42">
        <f>ABS(O2306-O2251)*100</f>
        <v>23.474047482204963</v>
      </c>
      <c r="T2251" t="s">
        <v>168</v>
      </c>
      <c r="V2251" s="7">
        <v>37125</v>
      </c>
      <c r="W2251" t="s">
        <v>33</v>
      </c>
      <c r="X2251" s="17" t="s">
        <v>34</v>
      </c>
      <c r="Z2251" t="s">
        <v>3329</v>
      </c>
      <c r="AA2251">
        <v>401</v>
      </c>
      <c r="AB2251">
        <v>43</v>
      </c>
    </row>
    <row r="2252" spans="1:28" x14ac:dyDescent="0.25">
      <c r="A2252" t="s">
        <v>4769</v>
      </c>
      <c r="B2252" t="s">
        <v>4770</v>
      </c>
      <c r="C2252" s="17">
        <v>44973</v>
      </c>
      <c r="D2252" s="7">
        <v>215000</v>
      </c>
      <c r="E2252" t="s">
        <v>29</v>
      </c>
      <c r="F2252" t="s">
        <v>30</v>
      </c>
      <c r="G2252" s="7">
        <v>215000</v>
      </c>
      <c r="H2252" s="7">
        <v>123900</v>
      </c>
      <c r="I2252" s="12">
        <f>H2252/G2252*100</f>
        <v>57.627906976744178</v>
      </c>
      <c r="J2252" s="12">
        <f t="shared" si="35"/>
        <v>7.9504933051444624</v>
      </c>
      <c r="K2252" s="7">
        <v>247801</v>
      </c>
      <c r="L2252" s="7">
        <v>51977</v>
      </c>
      <c r="M2252" s="7">
        <f>G2252-L2252</f>
        <v>163023</v>
      </c>
      <c r="N2252" s="7">
        <v>119404.875</v>
      </c>
      <c r="O2252" s="22">
        <f>M2252/N2252</f>
        <v>1.3652960149240139</v>
      </c>
      <c r="P2252" s="27">
        <v>1620</v>
      </c>
      <c r="Q2252" s="32">
        <f>M2252/P2252</f>
        <v>100.63148148148149</v>
      </c>
      <c r="R2252" s="37" t="s">
        <v>4771</v>
      </c>
      <c r="S2252" s="42">
        <f>ABS(O2306-O2252)*100</f>
        <v>1.3060775122360591</v>
      </c>
      <c r="T2252" t="s">
        <v>168</v>
      </c>
      <c r="V2252" s="7">
        <v>50366</v>
      </c>
      <c r="W2252" t="s">
        <v>33</v>
      </c>
      <c r="X2252" s="17" t="s">
        <v>34</v>
      </c>
      <c r="Z2252" t="s">
        <v>3329</v>
      </c>
      <c r="AA2252">
        <v>401</v>
      </c>
      <c r="AB2252">
        <v>45</v>
      </c>
    </row>
    <row r="2253" spans="1:28" x14ac:dyDescent="0.25">
      <c r="A2253" t="s">
        <v>4772</v>
      </c>
      <c r="B2253" t="s">
        <v>4773</v>
      </c>
      <c r="C2253" s="17">
        <v>44896</v>
      </c>
      <c r="D2253" s="7">
        <v>129600</v>
      </c>
      <c r="E2253" t="s">
        <v>29</v>
      </c>
      <c r="F2253" t="s">
        <v>30</v>
      </c>
      <c r="G2253" s="7">
        <v>129600</v>
      </c>
      <c r="H2253" s="7">
        <v>71430</v>
      </c>
      <c r="I2253" s="12">
        <f>H2253/G2253*100</f>
        <v>55.11574074074074</v>
      </c>
      <c r="J2253" s="12">
        <f t="shared" si="35"/>
        <v>5.4383270691410246</v>
      </c>
      <c r="K2253" s="7">
        <v>142863</v>
      </c>
      <c r="L2253" s="7">
        <v>38005</v>
      </c>
      <c r="M2253" s="7">
        <f>G2253-L2253</f>
        <v>91595</v>
      </c>
      <c r="N2253" s="7">
        <v>63937.8046875</v>
      </c>
      <c r="O2253" s="22">
        <f>M2253/N2253</f>
        <v>1.4325640432554145</v>
      </c>
      <c r="P2253" s="27">
        <v>832</v>
      </c>
      <c r="Q2253" s="32">
        <f>M2253/P2253</f>
        <v>110.09014423076923</v>
      </c>
      <c r="R2253" s="37" t="s">
        <v>4771</v>
      </c>
      <c r="S2253" s="42">
        <f>ABS(O2306-O2253)*100</f>
        <v>5.4207253209040074</v>
      </c>
      <c r="T2253" t="s">
        <v>168</v>
      </c>
      <c r="V2253" s="7">
        <v>37125</v>
      </c>
      <c r="W2253" t="s">
        <v>33</v>
      </c>
      <c r="X2253" s="17" t="s">
        <v>34</v>
      </c>
      <c r="Z2253" t="s">
        <v>3329</v>
      </c>
      <c r="AA2253">
        <v>401</v>
      </c>
      <c r="AB2253">
        <v>43</v>
      </c>
    </row>
    <row r="2254" spans="1:28" x14ac:dyDescent="0.25">
      <c r="A2254" t="s">
        <v>4774</v>
      </c>
      <c r="B2254" t="s">
        <v>4775</v>
      </c>
      <c r="C2254" s="17">
        <v>44357</v>
      </c>
      <c r="D2254" s="7">
        <v>107800</v>
      </c>
      <c r="E2254" t="s">
        <v>29</v>
      </c>
      <c r="F2254" t="s">
        <v>30</v>
      </c>
      <c r="G2254" s="7">
        <v>107800</v>
      </c>
      <c r="H2254" s="7">
        <v>56990</v>
      </c>
      <c r="I2254" s="12">
        <f>H2254/G2254*100</f>
        <v>52.86641929499072</v>
      </c>
      <c r="J2254" s="12">
        <f t="shared" si="35"/>
        <v>3.1890056233910045</v>
      </c>
      <c r="K2254" s="7">
        <v>113970</v>
      </c>
      <c r="L2254" s="7">
        <v>38927</v>
      </c>
      <c r="M2254" s="7">
        <f>G2254-L2254</f>
        <v>68873</v>
      </c>
      <c r="N2254" s="7">
        <v>51753.79296875</v>
      </c>
      <c r="O2254" s="22">
        <f>M2254/N2254</f>
        <v>1.3307816886307624</v>
      </c>
      <c r="P2254" s="27">
        <v>720</v>
      </c>
      <c r="Q2254" s="32">
        <f>M2254/P2254</f>
        <v>95.656944444444449</v>
      </c>
      <c r="R2254" s="37" t="s">
        <v>4776</v>
      </c>
      <c r="S2254" s="42">
        <f>ABS(O2306-O2254)*100</f>
        <v>4.7575101415612053</v>
      </c>
      <c r="T2254" t="s">
        <v>168</v>
      </c>
      <c r="V2254" s="7">
        <v>37125</v>
      </c>
      <c r="W2254" t="s">
        <v>33</v>
      </c>
      <c r="X2254" s="17" t="s">
        <v>34</v>
      </c>
      <c r="Z2254" t="s">
        <v>3329</v>
      </c>
      <c r="AA2254">
        <v>401</v>
      </c>
      <c r="AB2254">
        <v>45</v>
      </c>
    </row>
    <row r="2255" spans="1:28" x14ac:dyDescent="0.25">
      <c r="A2255" t="s">
        <v>4777</v>
      </c>
      <c r="B2255" t="s">
        <v>4778</v>
      </c>
      <c r="C2255" s="17">
        <v>45012</v>
      </c>
      <c r="D2255" s="7">
        <v>90000</v>
      </c>
      <c r="E2255" t="s">
        <v>29</v>
      </c>
      <c r="F2255" t="s">
        <v>30</v>
      </c>
      <c r="G2255" s="7">
        <v>90000</v>
      </c>
      <c r="H2255" s="7">
        <v>39580</v>
      </c>
      <c r="I2255" s="12">
        <f>H2255/G2255*100</f>
        <v>43.977777777777774</v>
      </c>
      <c r="J2255" s="12">
        <f t="shared" si="35"/>
        <v>5.6996358938219416</v>
      </c>
      <c r="K2255" s="7">
        <v>79156</v>
      </c>
      <c r="L2255" s="7">
        <v>26200</v>
      </c>
      <c r="M2255" s="7">
        <f>G2255-L2255</f>
        <v>63800</v>
      </c>
      <c r="N2255" s="7">
        <v>74585.9140625</v>
      </c>
      <c r="O2255" s="22">
        <f>M2255/N2255</f>
        <v>0.8553893962677479</v>
      </c>
      <c r="P2255" s="27">
        <v>910</v>
      </c>
      <c r="Q2255" s="32">
        <f>M2255/P2255</f>
        <v>70.109890109890117</v>
      </c>
      <c r="R2255" s="37" t="s">
        <v>4779</v>
      </c>
      <c r="S2255" s="42">
        <f>ABS(O2306-O2255)*100</f>
        <v>52.296739377862657</v>
      </c>
      <c r="T2255" t="s">
        <v>97</v>
      </c>
      <c r="V2255" s="7">
        <v>25000</v>
      </c>
      <c r="W2255" t="s">
        <v>33</v>
      </c>
      <c r="X2255" s="17" t="s">
        <v>34</v>
      </c>
      <c r="Z2255" t="s">
        <v>99</v>
      </c>
      <c r="AA2255">
        <v>407</v>
      </c>
      <c r="AB2255">
        <v>53</v>
      </c>
    </row>
    <row r="2256" spans="1:28" x14ac:dyDescent="0.25">
      <c r="A2256" t="s">
        <v>4780</v>
      </c>
      <c r="B2256" t="s">
        <v>4781</v>
      </c>
      <c r="C2256" s="17">
        <v>44974</v>
      </c>
      <c r="D2256" s="7">
        <v>72500</v>
      </c>
      <c r="E2256" t="s">
        <v>29</v>
      </c>
      <c r="F2256" t="s">
        <v>30</v>
      </c>
      <c r="G2256" s="7">
        <v>72500</v>
      </c>
      <c r="H2256" s="7">
        <v>36260</v>
      </c>
      <c r="I2256" s="12">
        <f>H2256/G2256*100</f>
        <v>50.013793103448279</v>
      </c>
      <c r="J2256" s="12">
        <f t="shared" si="35"/>
        <v>0.33637943184856312</v>
      </c>
      <c r="K2256" s="7">
        <v>72514</v>
      </c>
      <c r="L2256" s="7">
        <v>26525</v>
      </c>
      <c r="M2256" s="7">
        <f>G2256-L2256</f>
        <v>45975</v>
      </c>
      <c r="N2256" s="7">
        <v>64773.23828125</v>
      </c>
      <c r="O2256" s="22">
        <f>M2256/N2256</f>
        <v>0.70978387401866938</v>
      </c>
      <c r="P2256" s="27">
        <v>774</v>
      </c>
      <c r="Q2256" s="32">
        <f>M2256/P2256</f>
        <v>59.399224806201552</v>
      </c>
      <c r="R2256" s="37" t="s">
        <v>4779</v>
      </c>
      <c r="S2256" s="42">
        <f>ABS(O2306-O2256)*100</f>
        <v>66.857291602770502</v>
      </c>
      <c r="T2256" t="s">
        <v>97</v>
      </c>
      <c r="V2256" s="7">
        <v>25000</v>
      </c>
      <c r="W2256" t="s">
        <v>33</v>
      </c>
      <c r="X2256" s="17" t="s">
        <v>34</v>
      </c>
      <c r="Z2256" t="s">
        <v>99</v>
      </c>
      <c r="AA2256">
        <v>407</v>
      </c>
      <c r="AB2256">
        <v>53</v>
      </c>
    </row>
    <row r="2257" spans="1:28" x14ac:dyDescent="0.25">
      <c r="A2257" t="s">
        <v>4782</v>
      </c>
      <c r="B2257" t="s">
        <v>4781</v>
      </c>
      <c r="C2257" s="17">
        <v>44446</v>
      </c>
      <c r="D2257" s="7">
        <v>64000</v>
      </c>
      <c r="E2257" t="s">
        <v>29</v>
      </c>
      <c r="F2257" t="s">
        <v>30</v>
      </c>
      <c r="G2257" s="7">
        <v>64000</v>
      </c>
      <c r="H2257" s="7">
        <v>39290</v>
      </c>
      <c r="I2257" s="12">
        <f>H2257/G2257*100</f>
        <v>61.390625</v>
      </c>
      <c r="J2257" s="12">
        <f t="shared" si="35"/>
        <v>11.713211328400284</v>
      </c>
      <c r="K2257" s="7">
        <v>78584</v>
      </c>
      <c r="L2257" s="7">
        <v>26200</v>
      </c>
      <c r="M2257" s="7">
        <f>G2257-L2257</f>
        <v>37800</v>
      </c>
      <c r="N2257" s="7">
        <v>73780.28125</v>
      </c>
      <c r="O2257" s="22">
        <f>M2257/N2257</f>
        <v>0.51233201283032515</v>
      </c>
      <c r="P2257" s="27">
        <v>910</v>
      </c>
      <c r="Q2257" s="32">
        <f>M2257/P2257</f>
        <v>41.53846153846154</v>
      </c>
      <c r="R2257" s="37" t="s">
        <v>4779</v>
      </c>
      <c r="S2257" s="42">
        <f>ABS(O2306-O2257)*100</f>
        <v>86.602477721604927</v>
      </c>
      <c r="T2257" t="s">
        <v>97</v>
      </c>
      <c r="V2257" s="7">
        <v>25000</v>
      </c>
      <c r="W2257" t="s">
        <v>33</v>
      </c>
      <c r="X2257" s="17" t="s">
        <v>34</v>
      </c>
      <c r="Z2257" t="s">
        <v>99</v>
      </c>
      <c r="AA2257">
        <v>407</v>
      </c>
      <c r="AB2257">
        <v>53</v>
      </c>
    </row>
    <row r="2258" spans="1:28" x14ac:dyDescent="0.25">
      <c r="A2258" t="s">
        <v>4783</v>
      </c>
      <c r="B2258" t="s">
        <v>4781</v>
      </c>
      <c r="C2258" s="17">
        <v>44474</v>
      </c>
      <c r="D2258" s="7">
        <v>65000</v>
      </c>
      <c r="E2258" t="s">
        <v>29</v>
      </c>
      <c r="F2258" t="s">
        <v>30</v>
      </c>
      <c r="G2258" s="7">
        <v>65000</v>
      </c>
      <c r="H2258" s="7">
        <v>40010</v>
      </c>
      <c r="I2258" s="12">
        <f>H2258/G2258*100</f>
        <v>61.553846153846159</v>
      </c>
      <c r="J2258" s="12">
        <f t="shared" si="35"/>
        <v>11.876432482246443</v>
      </c>
      <c r="K2258" s="7">
        <v>80015</v>
      </c>
      <c r="L2258" s="7">
        <v>26200</v>
      </c>
      <c r="M2258" s="7">
        <f>G2258-L2258</f>
        <v>38800</v>
      </c>
      <c r="N2258" s="7">
        <v>75795.7734375</v>
      </c>
      <c r="O2258" s="22">
        <f>M2258/N2258</f>
        <v>0.51190189426583088</v>
      </c>
      <c r="P2258" s="27">
        <v>920</v>
      </c>
      <c r="Q2258" s="32">
        <f>M2258/P2258</f>
        <v>42.173913043478258</v>
      </c>
      <c r="R2258" s="37" t="s">
        <v>4779</v>
      </c>
      <c r="S2258" s="42">
        <f>ABS(O2306-O2258)*100</f>
        <v>86.645489578054352</v>
      </c>
      <c r="T2258" t="s">
        <v>97</v>
      </c>
      <c r="V2258" s="7">
        <v>25000</v>
      </c>
      <c r="W2258" t="s">
        <v>33</v>
      </c>
      <c r="X2258" s="17" t="s">
        <v>34</v>
      </c>
      <c r="Z2258" t="s">
        <v>99</v>
      </c>
      <c r="AA2258">
        <v>407</v>
      </c>
      <c r="AB2258">
        <v>53</v>
      </c>
    </row>
    <row r="2259" spans="1:28" x14ac:dyDescent="0.25">
      <c r="A2259" t="s">
        <v>4784</v>
      </c>
      <c r="B2259" t="s">
        <v>4785</v>
      </c>
      <c r="C2259" s="17">
        <v>44403</v>
      </c>
      <c r="D2259" s="7">
        <v>71000</v>
      </c>
      <c r="E2259" t="s">
        <v>29</v>
      </c>
      <c r="F2259" t="s">
        <v>30</v>
      </c>
      <c r="G2259" s="7">
        <v>71000</v>
      </c>
      <c r="H2259" s="7">
        <v>36080</v>
      </c>
      <c r="I2259" s="12">
        <f>H2259/G2259*100</f>
        <v>50.816901408450697</v>
      </c>
      <c r="J2259" s="12">
        <f t="shared" si="35"/>
        <v>1.139487736850981</v>
      </c>
      <c r="K2259" s="7">
        <v>72150</v>
      </c>
      <c r="L2259" s="7">
        <v>26525</v>
      </c>
      <c r="M2259" s="7">
        <f>G2259-L2259</f>
        <v>44475</v>
      </c>
      <c r="N2259" s="7">
        <v>64260.5625</v>
      </c>
      <c r="O2259" s="22">
        <f>M2259/N2259</f>
        <v>0.69210411906991942</v>
      </c>
      <c r="P2259" s="27">
        <v>784</v>
      </c>
      <c r="Q2259" s="32">
        <f>M2259/P2259</f>
        <v>56.72831632653061</v>
      </c>
      <c r="R2259" s="37" t="s">
        <v>4779</v>
      </c>
      <c r="S2259" s="42">
        <f>ABS(O2306-O2259)*100</f>
        <v>68.625267097645505</v>
      </c>
      <c r="T2259" t="s">
        <v>97</v>
      </c>
      <c r="V2259" s="7">
        <v>25000</v>
      </c>
      <c r="W2259" t="s">
        <v>33</v>
      </c>
      <c r="X2259" s="17" t="s">
        <v>34</v>
      </c>
      <c r="Z2259" t="s">
        <v>99</v>
      </c>
      <c r="AA2259">
        <v>407</v>
      </c>
      <c r="AB2259">
        <v>53</v>
      </c>
    </row>
    <row r="2260" spans="1:28" x14ac:dyDescent="0.25">
      <c r="A2260" t="s">
        <v>4786</v>
      </c>
      <c r="B2260" t="s">
        <v>4787</v>
      </c>
      <c r="C2260" s="17">
        <v>44974</v>
      </c>
      <c r="D2260" s="7">
        <v>75000</v>
      </c>
      <c r="E2260" t="s">
        <v>29</v>
      </c>
      <c r="F2260" t="s">
        <v>30</v>
      </c>
      <c r="G2260" s="7">
        <v>75000</v>
      </c>
      <c r="H2260" s="7">
        <v>39920</v>
      </c>
      <c r="I2260" s="12">
        <f>H2260/G2260*100</f>
        <v>53.226666666666667</v>
      </c>
      <c r="J2260" s="12">
        <f t="shared" si="35"/>
        <v>3.5492529950669507</v>
      </c>
      <c r="K2260" s="7">
        <v>79849</v>
      </c>
      <c r="L2260" s="7">
        <v>26200</v>
      </c>
      <c r="M2260" s="7">
        <f>G2260-L2260</f>
        <v>48800</v>
      </c>
      <c r="N2260" s="7">
        <v>75561.96875</v>
      </c>
      <c r="O2260" s="22">
        <f>M2260/N2260</f>
        <v>0.64582753476761412</v>
      </c>
      <c r="P2260" s="27">
        <v>910</v>
      </c>
      <c r="Q2260" s="32">
        <f>M2260/P2260</f>
        <v>53.626373626373628</v>
      </c>
      <c r="R2260" s="37" t="s">
        <v>4779</v>
      </c>
      <c r="S2260" s="42">
        <f>ABS(O2306-O2260)*100</f>
        <v>73.25292552787603</v>
      </c>
      <c r="T2260" t="s">
        <v>97</v>
      </c>
      <c r="V2260" s="7">
        <v>25000</v>
      </c>
      <c r="W2260" t="s">
        <v>33</v>
      </c>
      <c r="X2260" s="17" t="s">
        <v>34</v>
      </c>
      <c r="Z2260" t="s">
        <v>99</v>
      </c>
      <c r="AA2260">
        <v>407</v>
      </c>
      <c r="AB2260">
        <v>53</v>
      </c>
    </row>
    <row r="2261" spans="1:28" x14ac:dyDescent="0.25">
      <c r="A2261" t="s">
        <v>4788</v>
      </c>
      <c r="B2261" t="s">
        <v>4785</v>
      </c>
      <c r="C2261" s="17">
        <v>44757</v>
      </c>
      <c r="D2261" s="7">
        <v>92000</v>
      </c>
      <c r="E2261" t="s">
        <v>29</v>
      </c>
      <c r="F2261" t="s">
        <v>30</v>
      </c>
      <c r="G2261" s="7">
        <v>92000</v>
      </c>
      <c r="H2261" s="7">
        <v>39600</v>
      </c>
      <c r="I2261" s="12">
        <f>H2261/G2261*100</f>
        <v>43.04347826086957</v>
      </c>
      <c r="J2261" s="12">
        <f t="shared" si="35"/>
        <v>6.633935410730146</v>
      </c>
      <c r="K2261" s="7">
        <v>79195</v>
      </c>
      <c r="L2261" s="7">
        <v>26200</v>
      </c>
      <c r="M2261" s="7">
        <f>G2261-L2261</f>
        <v>65800</v>
      </c>
      <c r="N2261" s="7">
        <v>74640.84375</v>
      </c>
      <c r="O2261" s="22">
        <f>M2261/N2261</f>
        <v>0.88155487926139631</v>
      </c>
      <c r="P2261" s="27">
        <v>910</v>
      </c>
      <c r="Q2261" s="32">
        <f>M2261/P2261</f>
        <v>72.307692307692307</v>
      </c>
      <c r="R2261" s="37" t="s">
        <v>4779</v>
      </c>
      <c r="S2261" s="42">
        <f>ABS(O2306-O2261)*100</f>
        <v>49.680191078497813</v>
      </c>
      <c r="T2261" t="s">
        <v>97</v>
      </c>
      <c r="V2261" s="7">
        <v>25000</v>
      </c>
      <c r="W2261" t="s">
        <v>33</v>
      </c>
      <c r="X2261" s="17" t="s">
        <v>34</v>
      </c>
      <c r="Z2261" t="s">
        <v>99</v>
      </c>
      <c r="AA2261">
        <v>407</v>
      </c>
      <c r="AB2261">
        <v>53</v>
      </c>
    </row>
    <row r="2262" spans="1:28" x14ac:dyDescent="0.25">
      <c r="A2262" t="s">
        <v>4789</v>
      </c>
      <c r="B2262" t="s">
        <v>4785</v>
      </c>
      <c r="C2262" s="17">
        <v>44804</v>
      </c>
      <c r="D2262" s="7">
        <v>95000</v>
      </c>
      <c r="E2262" t="s">
        <v>29</v>
      </c>
      <c r="F2262" t="s">
        <v>30</v>
      </c>
      <c r="G2262" s="7">
        <v>95000</v>
      </c>
      <c r="H2262" s="7">
        <v>38050</v>
      </c>
      <c r="I2262" s="12">
        <f>H2262/G2262*100</f>
        <v>40.05263157894737</v>
      </c>
      <c r="J2262" s="12">
        <f t="shared" si="35"/>
        <v>9.624782092652346</v>
      </c>
      <c r="K2262" s="7">
        <v>76108</v>
      </c>
      <c r="L2262" s="7">
        <v>26200</v>
      </c>
      <c r="M2262" s="7">
        <f>G2262-L2262</f>
        <v>68800</v>
      </c>
      <c r="N2262" s="7">
        <v>70292.9609375</v>
      </c>
      <c r="O2262" s="22">
        <f>M2262/N2262</f>
        <v>0.97876087566111425</v>
      </c>
      <c r="P2262" s="27">
        <v>868</v>
      </c>
      <c r="Q2262" s="32">
        <f>M2262/P2262</f>
        <v>79.262672811059915</v>
      </c>
      <c r="R2262" s="37" t="s">
        <v>4779</v>
      </c>
      <c r="S2262" s="42">
        <f>ABS(O2306-O2262)*100</f>
        <v>39.959591438526019</v>
      </c>
      <c r="T2262" t="s">
        <v>97</v>
      </c>
      <c r="V2262" s="7">
        <v>25000</v>
      </c>
      <c r="W2262" t="s">
        <v>33</v>
      </c>
      <c r="X2262" s="17" t="s">
        <v>34</v>
      </c>
      <c r="Z2262" t="s">
        <v>99</v>
      </c>
      <c r="AA2262">
        <v>407</v>
      </c>
      <c r="AB2262">
        <v>53</v>
      </c>
    </row>
    <row r="2263" spans="1:28" x14ac:dyDescent="0.25">
      <c r="A2263" t="s">
        <v>4790</v>
      </c>
      <c r="B2263" t="s">
        <v>4787</v>
      </c>
      <c r="C2263" s="17">
        <v>44627</v>
      </c>
      <c r="D2263" s="7">
        <v>92000</v>
      </c>
      <c r="E2263" t="s">
        <v>29</v>
      </c>
      <c r="F2263" t="s">
        <v>30</v>
      </c>
      <c r="G2263" s="7">
        <v>92000</v>
      </c>
      <c r="H2263" s="7">
        <v>42550</v>
      </c>
      <c r="I2263" s="12">
        <f>H2263/G2263*100</f>
        <v>46.25</v>
      </c>
      <c r="J2263" s="12">
        <f t="shared" si="35"/>
        <v>3.4274136715997159</v>
      </c>
      <c r="K2263" s="7">
        <v>85101</v>
      </c>
      <c r="L2263" s="7">
        <v>26200</v>
      </c>
      <c r="M2263" s="7">
        <f>G2263-L2263</f>
        <v>65800</v>
      </c>
      <c r="N2263" s="7">
        <v>82959.15625</v>
      </c>
      <c r="O2263" s="22">
        <f>M2263/N2263</f>
        <v>0.79316139380335127</v>
      </c>
      <c r="P2263" s="27">
        <v>1071</v>
      </c>
      <c r="Q2263" s="32">
        <f>M2263/P2263</f>
        <v>61.437908496732028</v>
      </c>
      <c r="R2263" s="37" t="s">
        <v>4779</v>
      </c>
      <c r="S2263" s="42">
        <f>ABS(O2306-O2263)*100</f>
        <v>58.519539624302318</v>
      </c>
      <c r="T2263" t="s">
        <v>97</v>
      </c>
      <c r="V2263" s="7">
        <v>25000</v>
      </c>
      <c r="W2263" t="s">
        <v>33</v>
      </c>
      <c r="X2263" s="17" t="s">
        <v>34</v>
      </c>
      <c r="Z2263" t="s">
        <v>99</v>
      </c>
      <c r="AA2263">
        <v>407</v>
      </c>
      <c r="AB2263">
        <v>53</v>
      </c>
    </row>
    <row r="2264" spans="1:28" x14ac:dyDescent="0.25">
      <c r="A2264" t="s">
        <v>4791</v>
      </c>
      <c r="B2264" t="s">
        <v>4787</v>
      </c>
      <c r="C2264" s="17">
        <v>44676</v>
      </c>
      <c r="D2264" s="7">
        <v>85000</v>
      </c>
      <c r="E2264" t="s">
        <v>29</v>
      </c>
      <c r="F2264" t="s">
        <v>30</v>
      </c>
      <c r="G2264" s="7">
        <v>85000</v>
      </c>
      <c r="H2264" s="7">
        <v>38020</v>
      </c>
      <c r="I2264" s="12">
        <f>H2264/G2264*100</f>
        <v>44.729411764705887</v>
      </c>
      <c r="J2264" s="12">
        <f t="shared" si="35"/>
        <v>4.948001906893829</v>
      </c>
      <c r="K2264" s="7">
        <v>76031</v>
      </c>
      <c r="L2264" s="7">
        <v>26200</v>
      </c>
      <c r="M2264" s="7">
        <f>G2264-L2264</f>
        <v>58800</v>
      </c>
      <c r="N2264" s="7">
        <v>70184.5078125</v>
      </c>
      <c r="O2264" s="22">
        <f>M2264/N2264</f>
        <v>0.83779172687348535</v>
      </c>
      <c r="P2264" s="27">
        <v>868</v>
      </c>
      <c r="Q2264" s="32">
        <f>M2264/P2264</f>
        <v>67.741935483870961</v>
      </c>
      <c r="R2264" s="37" t="s">
        <v>4779</v>
      </c>
      <c r="S2264" s="42">
        <f>ABS(O2306-O2264)*100</f>
        <v>54.056506317288907</v>
      </c>
      <c r="T2264" t="s">
        <v>97</v>
      </c>
      <c r="V2264" s="7">
        <v>25000</v>
      </c>
      <c r="W2264" t="s">
        <v>33</v>
      </c>
      <c r="X2264" s="17" t="s">
        <v>34</v>
      </c>
      <c r="Z2264" t="s">
        <v>99</v>
      </c>
      <c r="AA2264">
        <v>407</v>
      </c>
      <c r="AB2264">
        <v>53</v>
      </c>
    </row>
    <row r="2265" spans="1:28" x14ac:dyDescent="0.25">
      <c r="A2265" t="s">
        <v>4792</v>
      </c>
      <c r="B2265" t="s">
        <v>4793</v>
      </c>
      <c r="C2265" s="17">
        <v>44495</v>
      </c>
      <c r="D2265" s="7">
        <v>205000</v>
      </c>
      <c r="E2265" t="s">
        <v>29</v>
      </c>
      <c r="F2265" t="s">
        <v>30</v>
      </c>
      <c r="G2265" s="7">
        <v>205000</v>
      </c>
      <c r="H2265" s="7">
        <v>90490</v>
      </c>
      <c r="I2265" s="12">
        <f>H2265/G2265*100</f>
        <v>44.141463414634146</v>
      </c>
      <c r="J2265" s="12">
        <f t="shared" si="35"/>
        <v>5.5359502569655703</v>
      </c>
      <c r="K2265" s="7">
        <v>180972</v>
      </c>
      <c r="L2265" s="7">
        <v>40183</v>
      </c>
      <c r="M2265" s="7">
        <f>G2265-L2265</f>
        <v>164817</v>
      </c>
      <c r="N2265" s="7">
        <v>87993.125</v>
      </c>
      <c r="O2265" s="22">
        <f>M2265/N2265</f>
        <v>1.8730667878882583</v>
      </c>
      <c r="P2265" s="27">
        <v>1332</v>
      </c>
      <c r="Q2265" s="32">
        <f>M2265/P2265</f>
        <v>123.73648648648648</v>
      </c>
      <c r="R2265" s="37" t="s">
        <v>4794</v>
      </c>
      <c r="S2265" s="42">
        <f>ABS(O2306-O2265)*100</f>
        <v>49.470999784188386</v>
      </c>
      <c r="T2265" t="s">
        <v>168</v>
      </c>
      <c r="V2265" s="7">
        <v>37125</v>
      </c>
      <c r="W2265" t="s">
        <v>33</v>
      </c>
      <c r="X2265" s="17" t="s">
        <v>34</v>
      </c>
      <c r="Z2265" t="s">
        <v>3329</v>
      </c>
      <c r="AA2265">
        <v>401</v>
      </c>
      <c r="AB2265">
        <v>45</v>
      </c>
    </row>
    <row r="2266" spans="1:28" x14ac:dyDescent="0.25">
      <c r="A2266" t="s">
        <v>4795</v>
      </c>
      <c r="B2266" t="s">
        <v>4796</v>
      </c>
      <c r="C2266" s="17">
        <v>44659</v>
      </c>
      <c r="D2266" s="7">
        <v>271115</v>
      </c>
      <c r="E2266" t="s">
        <v>29</v>
      </c>
      <c r="F2266" t="s">
        <v>30</v>
      </c>
      <c r="G2266" s="7">
        <v>271115</v>
      </c>
      <c r="H2266" s="7">
        <v>128880</v>
      </c>
      <c r="I2266" s="12">
        <f>H2266/G2266*100</f>
        <v>47.537023034505651</v>
      </c>
      <c r="J2266" s="12">
        <f t="shared" si="35"/>
        <v>2.1403906370940646</v>
      </c>
      <c r="K2266" s="7">
        <v>257764</v>
      </c>
      <c r="L2266" s="7">
        <v>41497</v>
      </c>
      <c r="M2266" s="7">
        <f>G2266-L2266</f>
        <v>229618</v>
      </c>
      <c r="N2266" s="7">
        <v>135166.875</v>
      </c>
      <c r="O2266" s="22">
        <f>M2266/N2266</f>
        <v>1.6987742004096789</v>
      </c>
      <c r="P2266" s="27">
        <v>1406</v>
      </c>
      <c r="Q2266" s="32">
        <f>M2266/P2266</f>
        <v>163.31294452347083</v>
      </c>
      <c r="R2266" s="37" t="s">
        <v>4794</v>
      </c>
      <c r="S2266" s="42">
        <f>ABS(O2306-O2266)*100</f>
        <v>32.041741036330443</v>
      </c>
      <c r="T2266" t="s">
        <v>32</v>
      </c>
      <c r="V2266" s="7">
        <v>37125</v>
      </c>
      <c r="W2266" t="s">
        <v>33</v>
      </c>
      <c r="X2266" s="17" t="s">
        <v>34</v>
      </c>
      <c r="Z2266" t="s">
        <v>3329</v>
      </c>
      <c r="AA2266">
        <v>401</v>
      </c>
      <c r="AB2266">
        <v>59</v>
      </c>
    </row>
    <row r="2267" spans="1:28" x14ac:dyDescent="0.25">
      <c r="A2267" t="s">
        <v>4797</v>
      </c>
      <c r="B2267" t="s">
        <v>4798</v>
      </c>
      <c r="C2267" s="17">
        <v>44673</v>
      </c>
      <c r="D2267" s="7">
        <v>140000</v>
      </c>
      <c r="E2267" t="s">
        <v>29</v>
      </c>
      <c r="F2267" t="s">
        <v>30</v>
      </c>
      <c r="G2267" s="7">
        <v>140000</v>
      </c>
      <c r="H2267" s="7">
        <v>85950</v>
      </c>
      <c r="I2267" s="12">
        <f>H2267/G2267*100</f>
        <v>61.392857142857139</v>
      </c>
      <c r="J2267" s="12">
        <f t="shared" si="35"/>
        <v>11.715443471257423</v>
      </c>
      <c r="K2267" s="7">
        <v>171902</v>
      </c>
      <c r="L2267" s="7">
        <v>38325</v>
      </c>
      <c r="M2267" s="7">
        <f>G2267-L2267</f>
        <v>101675</v>
      </c>
      <c r="N2267" s="7">
        <v>83485.625</v>
      </c>
      <c r="O2267" s="22">
        <f>M2267/N2267</f>
        <v>1.2178743346534209</v>
      </c>
      <c r="P2267" s="27">
        <v>978</v>
      </c>
      <c r="Q2267" s="32">
        <f>M2267/P2267</f>
        <v>103.96216768916156</v>
      </c>
      <c r="R2267" s="37" t="s">
        <v>4794</v>
      </c>
      <c r="S2267" s="42">
        <f>ABS(O2306-O2267)*100</f>
        <v>16.048245539295358</v>
      </c>
      <c r="T2267" t="s">
        <v>168</v>
      </c>
      <c r="V2267" s="7">
        <v>37125</v>
      </c>
      <c r="W2267" t="s">
        <v>33</v>
      </c>
      <c r="X2267" s="17" t="s">
        <v>34</v>
      </c>
      <c r="Z2267" t="s">
        <v>3329</v>
      </c>
      <c r="AA2267">
        <v>401</v>
      </c>
      <c r="AB2267">
        <v>45</v>
      </c>
    </row>
    <row r="2268" spans="1:28" x14ac:dyDescent="0.25">
      <c r="A2268" t="s">
        <v>4799</v>
      </c>
      <c r="B2268" t="s">
        <v>4800</v>
      </c>
      <c r="C2268" s="17">
        <v>44565</v>
      </c>
      <c r="D2268" s="7">
        <v>164000</v>
      </c>
      <c r="E2268" t="s">
        <v>29</v>
      </c>
      <c r="F2268" t="s">
        <v>30</v>
      </c>
      <c r="G2268" s="7">
        <v>164000</v>
      </c>
      <c r="H2268" s="7">
        <v>67510</v>
      </c>
      <c r="I2268" s="12">
        <f>H2268/G2268*100</f>
        <v>41.164634146341463</v>
      </c>
      <c r="J2268" s="12">
        <f t="shared" si="35"/>
        <v>8.512779525258253</v>
      </c>
      <c r="K2268" s="7">
        <v>135016</v>
      </c>
      <c r="L2268" s="7">
        <v>39159</v>
      </c>
      <c r="M2268" s="7">
        <f>G2268-L2268</f>
        <v>124841</v>
      </c>
      <c r="N2268" s="7">
        <v>59910.625</v>
      </c>
      <c r="O2268" s="22">
        <f>M2268/N2268</f>
        <v>2.0837873081778064</v>
      </c>
      <c r="P2268" s="27">
        <v>916</v>
      </c>
      <c r="Q2268" s="32">
        <f>M2268/P2268</f>
        <v>136.28930131004367</v>
      </c>
      <c r="R2268" s="37" t="s">
        <v>4794</v>
      </c>
      <c r="S2268" s="42">
        <f>ABS(O2306-O2268)*100</f>
        <v>70.543051813143194</v>
      </c>
      <c r="T2268" t="s">
        <v>168</v>
      </c>
      <c r="V2268" s="7">
        <v>37125</v>
      </c>
      <c r="W2268" t="s">
        <v>33</v>
      </c>
      <c r="X2268" s="17" t="s">
        <v>34</v>
      </c>
      <c r="Z2268" t="s">
        <v>3329</v>
      </c>
      <c r="AA2268">
        <v>401</v>
      </c>
      <c r="AB2268">
        <v>45</v>
      </c>
    </row>
    <row r="2269" spans="1:28" x14ac:dyDescent="0.25">
      <c r="A2269" t="s">
        <v>4801</v>
      </c>
      <c r="B2269" t="s">
        <v>4802</v>
      </c>
      <c r="C2269" s="17">
        <v>44893</v>
      </c>
      <c r="D2269" s="7">
        <v>250000</v>
      </c>
      <c r="E2269" t="s">
        <v>29</v>
      </c>
      <c r="F2269" t="s">
        <v>30</v>
      </c>
      <c r="G2269" s="7">
        <v>250000</v>
      </c>
      <c r="H2269" s="7">
        <v>112400</v>
      </c>
      <c r="I2269" s="12">
        <f>H2269/G2269*100</f>
        <v>44.96</v>
      </c>
      <c r="J2269" s="12">
        <f t="shared" si="35"/>
        <v>4.717413671599715</v>
      </c>
      <c r="K2269" s="7">
        <v>224807</v>
      </c>
      <c r="L2269" s="7">
        <v>40308</v>
      </c>
      <c r="M2269" s="7">
        <f>G2269-L2269</f>
        <v>209692</v>
      </c>
      <c r="N2269" s="7">
        <v>115311.875</v>
      </c>
      <c r="O2269" s="22">
        <f>M2269/N2269</f>
        <v>1.8184770649163411</v>
      </c>
      <c r="P2269" s="27">
        <v>1371</v>
      </c>
      <c r="Q2269" s="32">
        <f>M2269/P2269</f>
        <v>152.94821298322393</v>
      </c>
      <c r="R2269" s="37" t="s">
        <v>4794</v>
      </c>
      <c r="S2269" s="42">
        <f>ABS(O2306-O2269)*100</f>
        <v>44.012027486996665</v>
      </c>
      <c r="T2269" t="s">
        <v>652</v>
      </c>
      <c r="V2269" s="7">
        <v>37125</v>
      </c>
      <c r="W2269" t="s">
        <v>33</v>
      </c>
      <c r="X2269" s="17" t="s">
        <v>34</v>
      </c>
      <c r="Z2269" t="s">
        <v>3329</v>
      </c>
      <c r="AA2269">
        <v>401</v>
      </c>
      <c r="AB2269">
        <v>45</v>
      </c>
    </row>
    <row r="2270" spans="1:28" x14ac:dyDescent="0.25">
      <c r="A2270" t="s">
        <v>4803</v>
      </c>
      <c r="B2270" t="s">
        <v>4804</v>
      </c>
      <c r="C2270" s="17">
        <v>44750</v>
      </c>
      <c r="D2270" s="7">
        <v>200000</v>
      </c>
      <c r="E2270" t="s">
        <v>29</v>
      </c>
      <c r="F2270" t="s">
        <v>30</v>
      </c>
      <c r="G2270" s="7">
        <v>200000</v>
      </c>
      <c r="H2270" s="7">
        <v>103600</v>
      </c>
      <c r="I2270" s="12">
        <f>H2270/G2270*100</f>
        <v>51.800000000000004</v>
      </c>
      <c r="J2270" s="12">
        <f t="shared" si="35"/>
        <v>2.1225863284002884</v>
      </c>
      <c r="K2270" s="7">
        <v>207197</v>
      </c>
      <c r="L2270" s="7">
        <v>41485</v>
      </c>
      <c r="M2270" s="7">
        <f>G2270-L2270</f>
        <v>158515</v>
      </c>
      <c r="N2270" s="7">
        <v>103570</v>
      </c>
      <c r="O2270" s="22">
        <f>M2270/N2270</f>
        <v>1.5305107656657333</v>
      </c>
      <c r="P2270" s="27">
        <v>1152</v>
      </c>
      <c r="Q2270" s="32">
        <f>M2270/P2270</f>
        <v>137.59982638888889</v>
      </c>
      <c r="R2270" s="37" t="s">
        <v>4794</v>
      </c>
      <c r="S2270" s="42">
        <f>ABS(O2306-O2270)*100</f>
        <v>15.215397561935884</v>
      </c>
      <c r="T2270" t="s">
        <v>74</v>
      </c>
      <c r="V2270" s="7">
        <v>37125</v>
      </c>
      <c r="W2270" t="s">
        <v>33</v>
      </c>
      <c r="X2270" s="17" t="s">
        <v>34</v>
      </c>
      <c r="Z2270" t="s">
        <v>3329</v>
      </c>
      <c r="AA2270">
        <v>401</v>
      </c>
      <c r="AB2270">
        <v>57</v>
      </c>
    </row>
    <row r="2271" spans="1:28" x14ac:dyDescent="0.25">
      <c r="A2271" t="s">
        <v>4805</v>
      </c>
      <c r="B2271" t="s">
        <v>4806</v>
      </c>
      <c r="C2271" s="17">
        <v>44442</v>
      </c>
      <c r="D2271" s="7">
        <v>89500</v>
      </c>
      <c r="E2271" t="s">
        <v>1924</v>
      </c>
      <c r="F2271" t="s">
        <v>30</v>
      </c>
      <c r="G2271" s="7">
        <v>89500</v>
      </c>
      <c r="H2271" s="7">
        <v>64400</v>
      </c>
      <c r="I2271" s="12">
        <f>H2271/G2271*100</f>
        <v>71.955307262569832</v>
      </c>
      <c r="J2271" s="12">
        <f t="shared" si="35"/>
        <v>22.277893590970116</v>
      </c>
      <c r="K2271" s="7">
        <v>128800</v>
      </c>
      <c r="L2271" s="7">
        <v>38966</v>
      </c>
      <c r="M2271" s="7">
        <f>G2271-L2271</f>
        <v>50534</v>
      </c>
      <c r="N2271" s="7">
        <v>56146.25</v>
      </c>
      <c r="O2271" s="22">
        <f>M2271/N2271</f>
        <v>0.90004230024266985</v>
      </c>
      <c r="P2271" s="27">
        <v>720</v>
      </c>
      <c r="Q2271" s="32">
        <f>M2271/P2271</f>
        <v>70.186111111111117</v>
      </c>
      <c r="R2271" s="37" t="s">
        <v>4794</v>
      </c>
      <c r="S2271" s="42">
        <f>ABS(O2306-O2271)*100</f>
        <v>47.83144898037046</v>
      </c>
      <c r="T2271" t="s">
        <v>168</v>
      </c>
      <c r="V2271" s="7">
        <v>37125</v>
      </c>
      <c r="W2271" t="s">
        <v>33</v>
      </c>
      <c r="X2271" s="17" t="s">
        <v>34</v>
      </c>
      <c r="Z2271" t="s">
        <v>3329</v>
      </c>
      <c r="AA2271">
        <v>401</v>
      </c>
      <c r="AB2271">
        <v>45</v>
      </c>
    </row>
    <row r="2272" spans="1:28" x14ac:dyDescent="0.25">
      <c r="A2272" t="s">
        <v>4807</v>
      </c>
      <c r="B2272" t="s">
        <v>4808</v>
      </c>
      <c r="C2272" s="17">
        <v>44715</v>
      </c>
      <c r="D2272" s="7">
        <v>215000</v>
      </c>
      <c r="E2272" t="s">
        <v>29</v>
      </c>
      <c r="F2272" t="s">
        <v>30</v>
      </c>
      <c r="G2272" s="7">
        <v>215000</v>
      </c>
      <c r="H2272" s="7">
        <v>99930</v>
      </c>
      <c r="I2272" s="12">
        <f>H2272/G2272*100</f>
        <v>46.479069767441864</v>
      </c>
      <c r="J2272" s="12">
        <f t="shared" si="35"/>
        <v>3.1983439041578521</v>
      </c>
      <c r="K2272" s="7">
        <v>199854</v>
      </c>
      <c r="L2272" s="7">
        <v>38896</v>
      </c>
      <c r="M2272" s="7">
        <f>G2272-L2272</f>
        <v>176104</v>
      </c>
      <c r="N2272" s="7">
        <v>100598.75</v>
      </c>
      <c r="O2272" s="22">
        <f>M2272/N2272</f>
        <v>1.7505585307968539</v>
      </c>
      <c r="P2272" s="27">
        <v>1586</v>
      </c>
      <c r="Q2272" s="32">
        <f>M2272/P2272</f>
        <v>111.03656998738965</v>
      </c>
      <c r="R2272" s="37" t="s">
        <v>4794</v>
      </c>
      <c r="S2272" s="42">
        <f>ABS(O2306-O2272)*100</f>
        <v>37.220174075047943</v>
      </c>
      <c r="T2272" t="s">
        <v>652</v>
      </c>
      <c r="V2272" s="7">
        <v>37125</v>
      </c>
      <c r="W2272" t="s">
        <v>33</v>
      </c>
      <c r="X2272" s="17" t="s">
        <v>34</v>
      </c>
      <c r="Z2272" t="s">
        <v>3329</v>
      </c>
      <c r="AA2272">
        <v>401</v>
      </c>
      <c r="AB2272">
        <v>45</v>
      </c>
    </row>
    <row r="2273" spans="1:28" x14ac:dyDescent="0.25">
      <c r="A2273" t="s">
        <v>4809</v>
      </c>
      <c r="B2273" t="s">
        <v>4810</v>
      </c>
      <c r="C2273" s="17">
        <v>44460</v>
      </c>
      <c r="D2273" s="7">
        <v>160000</v>
      </c>
      <c r="E2273" t="s">
        <v>29</v>
      </c>
      <c r="F2273" t="s">
        <v>30</v>
      </c>
      <c r="G2273" s="7">
        <v>160000</v>
      </c>
      <c r="H2273" s="7">
        <v>73890</v>
      </c>
      <c r="I2273" s="12">
        <f>H2273/G2273*100</f>
        <v>46.181249999999999</v>
      </c>
      <c r="J2273" s="12">
        <f t="shared" si="35"/>
        <v>3.4961636715997173</v>
      </c>
      <c r="K2273" s="7">
        <v>147773</v>
      </c>
      <c r="L2273" s="7">
        <v>38085</v>
      </c>
      <c r="M2273" s="7">
        <f>G2273-L2273</f>
        <v>121915</v>
      </c>
      <c r="N2273" s="7">
        <v>68555</v>
      </c>
      <c r="O2273" s="22">
        <f>M2273/N2273</f>
        <v>1.7783531471081613</v>
      </c>
      <c r="P2273" s="27">
        <v>928</v>
      </c>
      <c r="Q2273" s="32">
        <f>M2273/P2273</f>
        <v>131.37392241379311</v>
      </c>
      <c r="R2273" s="37" t="s">
        <v>4794</v>
      </c>
      <c r="S2273" s="42">
        <f>ABS(O2306-O2273)*100</f>
        <v>39.99963570617868</v>
      </c>
      <c r="T2273" t="s">
        <v>168</v>
      </c>
      <c r="V2273" s="7">
        <v>37125</v>
      </c>
      <c r="W2273" t="s">
        <v>33</v>
      </c>
      <c r="X2273" s="17" t="s">
        <v>34</v>
      </c>
      <c r="Z2273" t="s">
        <v>3329</v>
      </c>
      <c r="AA2273">
        <v>401</v>
      </c>
      <c r="AB2273">
        <v>45</v>
      </c>
    </row>
    <row r="2274" spans="1:28" x14ac:dyDescent="0.25">
      <c r="A2274" t="s">
        <v>4811</v>
      </c>
      <c r="B2274" t="s">
        <v>4812</v>
      </c>
      <c r="C2274" s="17">
        <v>44372</v>
      </c>
      <c r="D2274" s="7">
        <v>304000</v>
      </c>
      <c r="E2274" t="s">
        <v>29</v>
      </c>
      <c r="F2274" t="s">
        <v>30</v>
      </c>
      <c r="G2274" s="7">
        <v>304000</v>
      </c>
      <c r="H2274" s="7">
        <v>175070</v>
      </c>
      <c r="I2274" s="12">
        <f>H2274/G2274*100</f>
        <v>57.588815789473678</v>
      </c>
      <c r="J2274" s="12">
        <f t="shared" si="35"/>
        <v>7.911402117873962</v>
      </c>
      <c r="K2274" s="7">
        <v>350149</v>
      </c>
      <c r="L2274" s="7">
        <v>42789</v>
      </c>
      <c r="M2274" s="7">
        <f>G2274-L2274</f>
        <v>261211</v>
      </c>
      <c r="N2274" s="7">
        <v>192100</v>
      </c>
      <c r="O2274" s="22">
        <f>M2274/N2274</f>
        <v>1.3597657470067672</v>
      </c>
      <c r="P2274" s="27">
        <v>1860</v>
      </c>
      <c r="Q2274" s="32">
        <f>M2274/P2274</f>
        <v>140.43602150537635</v>
      </c>
      <c r="R2274" s="37" t="s">
        <v>4794</v>
      </c>
      <c r="S2274" s="42">
        <f>ABS(O2306-O2274)*100</f>
        <v>1.8591043039607236</v>
      </c>
      <c r="T2274" t="s">
        <v>32</v>
      </c>
      <c r="V2274" s="7">
        <v>37125</v>
      </c>
      <c r="W2274" t="s">
        <v>33</v>
      </c>
      <c r="X2274" s="17" t="s">
        <v>34</v>
      </c>
      <c r="Z2274" t="s">
        <v>3329</v>
      </c>
      <c r="AA2274">
        <v>401</v>
      </c>
      <c r="AB2274">
        <v>66</v>
      </c>
    </row>
    <row r="2275" spans="1:28" x14ac:dyDescent="0.25">
      <c r="A2275" t="s">
        <v>4813</v>
      </c>
      <c r="B2275" t="s">
        <v>4814</v>
      </c>
      <c r="C2275" s="17">
        <v>44630</v>
      </c>
      <c r="D2275" s="7">
        <v>127000</v>
      </c>
      <c r="E2275" t="s">
        <v>29</v>
      </c>
      <c r="F2275" t="s">
        <v>30</v>
      </c>
      <c r="G2275" s="7">
        <v>127000</v>
      </c>
      <c r="H2275" s="7">
        <v>65570</v>
      </c>
      <c r="I2275" s="12">
        <f>H2275/G2275*100</f>
        <v>51.629921259842519</v>
      </c>
      <c r="J2275" s="12">
        <f t="shared" si="35"/>
        <v>1.9525075882428027</v>
      </c>
      <c r="K2275" s="7">
        <v>131137</v>
      </c>
      <c r="L2275" s="7">
        <v>38005</v>
      </c>
      <c r="M2275" s="7">
        <f>G2275-L2275</f>
        <v>88995</v>
      </c>
      <c r="N2275" s="7">
        <v>56787.8046875</v>
      </c>
      <c r="O2275" s="22">
        <f>M2275/N2275</f>
        <v>1.5671498570817155</v>
      </c>
      <c r="P2275" s="27">
        <v>914</v>
      </c>
      <c r="Q2275" s="32">
        <f>M2275/P2275</f>
        <v>97.368708971553616</v>
      </c>
      <c r="R2275" s="37" t="s">
        <v>4726</v>
      </c>
      <c r="S2275" s="42">
        <f>ABS(O2306-O2275)*100</f>
        <v>18.879306703534105</v>
      </c>
      <c r="T2275" t="s">
        <v>168</v>
      </c>
      <c r="V2275" s="7">
        <v>37125</v>
      </c>
      <c r="W2275" t="s">
        <v>33</v>
      </c>
      <c r="X2275" s="17" t="s">
        <v>34</v>
      </c>
      <c r="Z2275" t="s">
        <v>3329</v>
      </c>
      <c r="AA2275">
        <v>401</v>
      </c>
      <c r="AB2275">
        <v>45</v>
      </c>
    </row>
    <row r="2276" spans="1:28" x14ac:dyDescent="0.25">
      <c r="A2276" t="s">
        <v>4815</v>
      </c>
      <c r="B2276" t="s">
        <v>4816</v>
      </c>
      <c r="C2276" s="17">
        <v>44781</v>
      </c>
      <c r="D2276" s="7">
        <v>150000</v>
      </c>
      <c r="E2276" t="s">
        <v>29</v>
      </c>
      <c r="F2276" t="s">
        <v>30</v>
      </c>
      <c r="G2276" s="7">
        <v>150000</v>
      </c>
      <c r="H2276" s="7">
        <v>61870</v>
      </c>
      <c r="I2276" s="12">
        <f>H2276/G2276*100</f>
        <v>41.246666666666663</v>
      </c>
      <c r="J2276" s="12">
        <f t="shared" si="35"/>
        <v>8.4307470049330533</v>
      </c>
      <c r="K2276" s="7">
        <v>123744</v>
      </c>
      <c r="L2276" s="7">
        <v>38402</v>
      </c>
      <c r="M2276" s="7">
        <f>G2276-L2276</f>
        <v>111598</v>
      </c>
      <c r="N2276" s="7">
        <v>52037.8046875</v>
      </c>
      <c r="O2276" s="22">
        <f>M2276/N2276</f>
        <v>2.1445562638580515</v>
      </c>
      <c r="P2276" s="27">
        <v>888</v>
      </c>
      <c r="Q2276" s="32">
        <f>M2276/P2276</f>
        <v>125.67342342342343</v>
      </c>
      <c r="R2276" s="37" t="s">
        <v>4726</v>
      </c>
      <c r="S2276" s="42">
        <f>ABS(O2306-O2276)*100</f>
        <v>76.619947381167705</v>
      </c>
      <c r="T2276" t="s">
        <v>168</v>
      </c>
      <c r="V2276" s="7">
        <v>37125</v>
      </c>
      <c r="W2276" t="s">
        <v>33</v>
      </c>
      <c r="X2276" s="17" t="s">
        <v>34</v>
      </c>
      <c r="Z2276" t="s">
        <v>3329</v>
      </c>
      <c r="AA2276">
        <v>401</v>
      </c>
      <c r="AB2276">
        <v>45</v>
      </c>
    </row>
    <row r="2277" spans="1:28" x14ac:dyDescent="0.25">
      <c r="A2277" t="s">
        <v>4817</v>
      </c>
      <c r="B2277" t="s">
        <v>4818</v>
      </c>
      <c r="C2277" s="17">
        <v>44987</v>
      </c>
      <c r="D2277" s="7">
        <v>237000</v>
      </c>
      <c r="E2277" t="s">
        <v>29</v>
      </c>
      <c r="F2277" t="s">
        <v>30</v>
      </c>
      <c r="G2277" s="7">
        <v>237000</v>
      </c>
      <c r="H2277" s="7">
        <v>100960</v>
      </c>
      <c r="I2277" s="12">
        <f>H2277/G2277*100</f>
        <v>42.599156118143462</v>
      </c>
      <c r="J2277" s="12">
        <f t="shared" si="35"/>
        <v>7.078257553456254</v>
      </c>
      <c r="K2277" s="7">
        <v>201921</v>
      </c>
      <c r="L2277" s="7">
        <v>39792</v>
      </c>
      <c r="M2277" s="7">
        <f>G2277-L2277</f>
        <v>197208</v>
      </c>
      <c r="N2277" s="7">
        <v>98859.1484375</v>
      </c>
      <c r="O2277" s="22">
        <f>M2277/N2277</f>
        <v>1.9948381421136496</v>
      </c>
      <c r="P2277" s="27">
        <v>1711</v>
      </c>
      <c r="Q2277" s="32">
        <f>M2277/P2277</f>
        <v>115.25891291642314</v>
      </c>
      <c r="R2277" s="37" t="s">
        <v>4726</v>
      </c>
      <c r="S2277" s="42">
        <f>ABS(O2306-O2277)*100</f>
        <v>61.648135206727517</v>
      </c>
      <c r="T2277" t="s">
        <v>168</v>
      </c>
      <c r="V2277" s="7">
        <v>37125</v>
      </c>
      <c r="W2277" t="s">
        <v>33</v>
      </c>
      <c r="X2277" s="17" t="s">
        <v>34</v>
      </c>
      <c r="Z2277" t="s">
        <v>3329</v>
      </c>
      <c r="AA2277">
        <v>401</v>
      </c>
      <c r="AB2277">
        <v>45</v>
      </c>
    </row>
    <row r="2278" spans="1:28" x14ac:dyDescent="0.25">
      <c r="A2278" t="s">
        <v>4819</v>
      </c>
      <c r="B2278" t="s">
        <v>4820</v>
      </c>
      <c r="C2278" s="17">
        <v>44427</v>
      </c>
      <c r="D2278" s="7">
        <v>125500</v>
      </c>
      <c r="E2278" t="s">
        <v>29</v>
      </c>
      <c r="F2278" t="s">
        <v>30</v>
      </c>
      <c r="G2278" s="7">
        <v>125500</v>
      </c>
      <c r="H2278" s="7">
        <v>97360</v>
      </c>
      <c r="I2278" s="12">
        <f>H2278/G2278*100</f>
        <v>77.577689243027891</v>
      </c>
      <c r="J2278" s="12">
        <f t="shared" si="35"/>
        <v>27.900275571428175</v>
      </c>
      <c r="K2278" s="7">
        <v>194715</v>
      </c>
      <c r="L2278" s="7">
        <v>46247</v>
      </c>
      <c r="M2278" s="7">
        <f>G2278-L2278</f>
        <v>79253</v>
      </c>
      <c r="N2278" s="7">
        <v>90529.265625</v>
      </c>
      <c r="O2278" s="22">
        <f>M2278/N2278</f>
        <v>0.87544065946906324</v>
      </c>
      <c r="P2278" s="27">
        <v>1228</v>
      </c>
      <c r="Q2278" s="32">
        <f>M2278/P2278</f>
        <v>64.538273615635177</v>
      </c>
      <c r="R2278" s="37" t="s">
        <v>4726</v>
      </c>
      <c r="S2278" s="42">
        <f>ABS(O2306-O2278)*100</f>
        <v>50.291613057731119</v>
      </c>
      <c r="T2278" t="s">
        <v>168</v>
      </c>
      <c r="V2278" s="7">
        <v>37125</v>
      </c>
      <c r="W2278" t="s">
        <v>33</v>
      </c>
      <c r="X2278" s="17" t="s">
        <v>34</v>
      </c>
      <c r="Z2278" t="s">
        <v>3329</v>
      </c>
      <c r="AA2278">
        <v>401</v>
      </c>
      <c r="AB2278">
        <v>45</v>
      </c>
    </row>
    <row r="2279" spans="1:28" x14ac:dyDescent="0.25">
      <c r="A2279" t="s">
        <v>4821</v>
      </c>
      <c r="B2279" t="s">
        <v>4822</v>
      </c>
      <c r="C2279" s="17">
        <v>44288</v>
      </c>
      <c r="D2279" s="7">
        <v>167000</v>
      </c>
      <c r="E2279" t="s">
        <v>29</v>
      </c>
      <c r="F2279" t="s">
        <v>30</v>
      </c>
      <c r="G2279" s="7">
        <v>167000</v>
      </c>
      <c r="H2279" s="7">
        <v>84340</v>
      </c>
      <c r="I2279" s="12">
        <f>H2279/G2279*100</f>
        <v>50.502994011976043</v>
      </c>
      <c r="J2279" s="12">
        <f t="shared" si="35"/>
        <v>0.82558034037632666</v>
      </c>
      <c r="K2279" s="7">
        <v>168670</v>
      </c>
      <c r="L2279" s="7">
        <v>39763</v>
      </c>
      <c r="M2279" s="7">
        <f>G2279-L2279</f>
        <v>127237</v>
      </c>
      <c r="N2279" s="7">
        <v>78601.828125</v>
      </c>
      <c r="O2279" s="22">
        <f>M2279/N2279</f>
        <v>1.618753698675504</v>
      </c>
      <c r="P2279" s="27">
        <v>1008</v>
      </c>
      <c r="Q2279" s="32">
        <f>M2279/P2279</f>
        <v>126.22718253968254</v>
      </c>
      <c r="R2279" s="37" t="s">
        <v>4726</v>
      </c>
      <c r="S2279" s="42">
        <f>ABS(O2306-O2279)*100</f>
        <v>24.039690862912956</v>
      </c>
      <c r="T2279" t="s">
        <v>74</v>
      </c>
      <c r="V2279" s="7">
        <v>37125</v>
      </c>
      <c r="W2279" t="s">
        <v>33</v>
      </c>
      <c r="X2279" s="17" t="s">
        <v>34</v>
      </c>
      <c r="Z2279" t="s">
        <v>3329</v>
      </c>
      <c r="AA2279">
        <v>401</v>
      </c>
      <c r="AB2279">
        <v>58</v>
      </c>
    </row>
    <row r="2280" spans="1:28" x14ac:dyDescent="0.25">
      <c r="A2280" t="s">
        <v>4823</v>
      </c>
      <c r="B2280" t="s">
        <v>4824</v>
      </c>
      <c r="C2280" s="17">
        <v>44705</v>
      </c>
      <c r="D2280" s="7">
        <v>278000</v>
      </c>
      <c r="E2280" t="s">
        <v>29</v>
      </c>
      <c r="F2280" t="s">
        <v>30</v>
      </c>
      <c r="G2280" s="7">
        <v>278000</v>
      </c>
      <c r="H2280" s="7">
        <v>136420</v>
      </c>
      <c r="I2280" s="12">
        <f>H2280/G2280*100</f>
        <v>49.071942446043167</v>
      </c>
      <c r="J2280" s="12">
        <f t="shared" si="35"/>
        <v>0.60547122555654909</v>
      </c>
      <c r="K2280" s="7">
        <v>272849</v>
      </c>
      <c r="L2280" s="7">
        <v>47680</v>
      </c>
      <c r="M2280" s="7">
        <f>G2280-L2280</f>
        <v>230320</v>
      </c>
      <c r="N2280" s="7">
        <v>137298.171875</v>
      </c>
      <c r="O2280" s="22">
        <f>M2280/N2280</f>
        <v>1.6775168733469343</v>
      </c>
      <c r="P2280" s="27">
        <v>1687</v>
      </c>
      <c r="Q2280" s="32">
        <f>M2280/P2280</f>
        <v>136.52637818612922</v>
      </c>
      <c r="R2280" s="37" t="s">
        <v>4726</v>
      </c>
      <c r="S2280" s="42">
        <f>ABS(O2306-O2280)*100</f>
        <v>29.916008330055988</v>
      </c>
      <c r="T2280" t="s">
        <v>74</v>
      </c>
      <c r="V2280" s="7">
        <v>37125</v>
      </c>
      <c r="W2280" t="s">
        <v>33</v>
      </c>
      <c r="X2280" s="17" t="s">
        <v>34</v>
      </c>
      <c r="Z2280" t="s">
        <v>3329</v>
      </c>
      <c r="AA2280">
        <v>401</v>
      </c>
      <c r="AB2280">
        <v>56</v>
      </c>
    </row>
    <row r="2281" spans="1:28" x14ac:dyDescent="0.25">
      <c r="A2281" t="s">
        <v>4825</v>
      </c>
      <c r="B2281" t="s">
        <v>4826</v>
      </c>
      <c r="C2281" s="17">
        <v>44714</v>
      </c>
      <c r="D2281" s="7">
        <v>154400</v>
      </c>
      <c r="E2281" t="s">
        <v>29</v>
      </c>
      <c r="F2281" t="s">
        <v>30</v>
      </c>
      <c r="G2281" s="7">
        <v>154400</v>
      </c>
      <c r="H2281" s="7">
        <v>82030</v>
      </c>
      <c r="I2281" s="12">
        <f>H2281/G2281*100</f>
        <v>53.128238341968917</v>
      </c>
      <c r="J2281" s="12">
        <f t="shared" si="35"/>
        <v>3.4508246703692009</v>
      </c>
      <c r="K2281" s="7">
        <v>164061</v>
      </c>
      <c r="L2281" s="7">
        <v>42312</v>
      </c>
      <c r="M2281" s="7">
        <f>G2281-L2281</f>
        <v>112088</v>
      </c>
      <c r="N2281" s="7">
        <v>74237.1953125</v>
      </c>
      <c r="O2281" s="22">
        <f>M2281/N2281</f>
        <v>1.509863075082077</v>
      </c>
      <c r="P2281" s="27">
        <v>1092</v>
      </c>
      <c r="Q2281" s="32">
        <f>M2281/P2281</f>
        <v>102.64468864468864</v>
      </c>
      <c r="R2281" s="37" t="s">
        <v>4726</v>
      </c>
      <c r="S2281" s="42">
        <f>ABS(O2306-O2281)*100</f>
        <v>13.15062850357025</v>
      </c>
      <c r="T2281" t="s">
        <v>168</v>
      </c>
      <c r="V2281" s="7">
        <v>37125</v>
      </c>
      <c r="W2281" t="s">
        <v>33</v>
      </c>
      <c r="X2281" s="17" t="s">
        <v>34</v>
      </c>
      <c r="Z2281" t="s">
        <v>3329</v>
      </c>
      <c r="AA2281">
        <v>401</v>
      </c>
      <c r="AB2281">
        <v>41</v>
      </c>
    </row>
    <row r="2282" spans="1:28" x14ac:dyDescent="0.25">
      <c r="A2282" t="s">
        <v>4827</v>
      </c>
      <c r="B2282" t="s">
        <v>4828</v>
      </c>
      <c r="C2282" s="17">
        <v>45002</v>
      </c>
      <c r="D2282" s="7">
        <v>230000</v>
      </c>
      <c r="E2282" t="s">
        <v>29</v>
      </c>
      <c r="F2282" t="s">
        <v>65</v>
      </c>
      <c r="G2282" s="7">
        <v>230000</v>
      </c>
      <c r="H2282" s="7">
        <v>129160</v>
      </c>
      <c r="I2282" s="12">
        <f>H2282/G2282*100</f>
        <v>56.15652173913044</v>
      </c>
      <c r="J2282" s="12">
        <f t="shared" si="35"/>
        <v>6.4791080675307242</v>
      </c>
      <c r="K2282" s="7">
        <v>232615</v>
      </c>
      <c r="L2282" s="7">
        <v>81640</v>
      </c>
      <c r="M2282" s="7">
        <f>G2282-L2282</f>
        <v>148360</v>
      </c>
      <c r="N2282" s="7">
        <v>107735.9765625</v>
      </c>
      <c r="O2282" s="22">
        <f>M2282/N2282</f>
        <v>1.3770701740837066</v>
      </c>
      <c r="P2282" s="27">
        <v>992</v>
      </c>
      <c r="Q2282" s="32">
        <f>M2282/P2282</f>
        <v>149.55645161290323</v>
      </c>
      <c r="R2282" s="37" t="s">
        <v>4726</v>
      </c>
      <c r="S2282" s="42">
        <f>ABS(O2306-O2282)*100</f>
        <v>0.12866159626678808</v>
      </c>
      <c r="T2282" t="s">
        <v>168</v>
      </c>
      <c r="V2282" s="7">
        <v>74250</v>
      </c>
      <c r="W2282" t="s">
        <v>33</v>
      </c>
      <c r="X2282" s="17" t="s">
        <v>34</v>
      </c>
      <c r="Y2282" t="s">
        <v>4829</v>
      </c>
      <c r="Z2282" t="s">
        <v>3329</v>
      </c>
      <c r="AA2282">
        <v>401</v>
      </c>
      <c r="AB2282">
        <v>73</v>
      </c>
    </row>
    <row r="2283" spans="1:28" x14ac:dyDescent="0.25">
      <c r="A2283" t="s">
        <v>4830</v>
      </c>
      <c r="B2283" t="s">
        <v>4831</v>
      </c>
      <c r="C2283" s="17">
        <v>44333</v>
      </c>
      <c r="D2283" s="7">
        <v>134500</v>
      </c>
      <c r="E2283" t="s">
        <v>29</v>
      </c>
      <c r="F2283" t="s">
        <v>30</v>
      </c>
      <c r="G2283" s="7">
        <v>134500</v>
      </c>
      <c r="H2283" s="7">
        <v>58460</v>
      </c>
      <c r="I2283" s="12">
        <f>H2283/G2283*100</f>
        <v>43.464684014869889</v>
      </c>
      <c r="J2283" s="12">
        <f t="shared" si="35"/>
        <v>6.2127296567298274</v>
      </c>
      <c r="K2283" s="7">
        <v>116916</v>
      </c>
      <c r="L2283" s="7">
        <v>40831</v>
      </c>
      <c r="M2283" s="7">
        <f>G2283-L2283</f>
        <v>93669</v>
      </c>
      <c r="N2283" s="7">
        <v>46393.29296875</v>
      </c>
      <c r="O2283" s="22">
        <f>M2283/N2283</f>
        <v>2.019020293797519</v>
      </c>
      <c r="P2283" s="27">
        <v>672</v>
      </c>
      <c r="Q2283" s="32">
        <f>M2283/P2283</f>
        <v>139.38839285714286</v>
      </c>
      <c r="R2283" s="37" t="s">
        <v>4726</v>
      </c>
      <c r="S2283" s="42">
        <f>ABS(O2306-O2283)*100</f>
        <v>64.066350375114453</v>
      </c>
      <c r="T2283" t="s">
        <v>168</v>
      </c>
      <c r="V2283" s="7">
        <v>37125</v>
      </c>
      <c r="W2283" t="s">
        <v>33</v>
      </c>
      <c r="X2283" s="17" t="s">
        <v>34</v>
      </c>
      <c r="Z2283" t="s">
        <v>3329</v>
      </c>
      <c r="AA2283">
        <v>401</v>
      </c>
      <c r="AB2283">
        <v>45</v>
      </c>
    </row>
    <row r="2284" spans="1:28" x14ac:dyDescent="0.25">
      <c r="A2284" t="s">
        <v>4832</v>
      </c>
      <c r="B2284" t="s">
        <v>4833</v>
      </c>
      <c r="C2284" s="17">
        <v>44586</v>
      </c>
      <c r="D2284" s="7">
        <v>100000</v>
      </c>
      <c r="E2284" t="s">
        <v>29</v>
      </c>
      <c r="F2284" t="s">
        <v>30</v>
      </c>
      <c r="G2284" s="7">
        <v>100000</v>
      </c>
      <c r="H2284" s="7">
        <v>85340</v>
      </c>
      <c r="I2284" s="12">
        <f>H2284/G2284*100</f>
        <v>85.34</v>
      </c>
      <c r="J2284" s="12">
        <f t="shared" si="35"/>
        <v>35.662586328400288</v>
      </c>
      <c r="K2284" s="7">
        <v>170676</v>
      </c>
      <c r="L2284" s="7">
        <v>42111</v>
      </c>
      <c r="M2284" s="7">
        <f>G2284-L2284</f>
        <v>57889</v>
      </c>
      <c r="N2284" s="7">
        <v>78393.2890625</v>
      </c>
      <c r="O2284" s="22">
        <f>M2284/N2284</f>
        <v>0.73844331182286904</v>
      </c>
      <c r="P2284" s="27">
        <v>1144</v>
      </c>
      <c r="Q2284" s="32">
        <f>M2284/P2284</f>
        <v>50.602272727272727</v>
      </c>
      <c r="R2284" s="37" t="s">
        <v>4726</v>
      </c>
      <c r="S2284" s="42">
        <f>ABS(O2306-O2284)*100</f>
        <v>63.991347822350541</v>
      </c>
      <c r="T2284" t="s">
        <v>652</v>
      </c>
      <c r="V2284" s="7">
        <v>37125</v>
      </c>
      <c r="W2284" t="s">
        <v>33</v>
      </c>
      <c r="X2284" s="17" t="s">
        <v>34</v>
      </c>
      <c r="Z2284" t="s">
        <v>3329</v>
      </c>
      <c r="AA2284">
        <v>401</v>
      </c>
      <c r="AB2284">
        <v>45</v>
      </c>
    </row>
    <row r="2285" spans="1:28" x14ac:dyDescent="0.25">
      <c r="A2285" t="s">
        <v>4834</v>
      </c>
      <c r="B2285" t="s">
        <v>4835</v>
      </c>
      <c r="C2285" s="17">
        <v>44811</v>
      </c>
      <c r="D2285" s="7">
        <v>151000</v>
      </c>
      <c r="E2285" t="s">
        <v>29</v>
      </c>
      <c r="F2285" t="s">
        <v>65</v>
      </c>
      <c r="G2285" s="7">
        <v>151000</v>
      </c>
      <c r="H2285" s="7">
        <v>73900</v>
      </c>
      <c r="I2285" s="12">
        <f>H2285/G2285*100</f>
        <v>48.940397350993372</v>
      </c>
      <c r="J2285" s="12">
        <f t="shared" si="35"/>
        <v>0.73701632060634381</v>
      </c>
      <c r="K2285" s="7">
        <v>122097</v>
      </c>
      <c r="L2285" s="7">
        <v>78919</v>
      </c>
      <c r="M2285" s="7">
        <f>G2285-L2285</f>
        <v>72081</v>
      </c>
      <c r="N2285" s="7">
        <v>42006.09765625</v>
      </c>
      <c r="O2285" s="22">
        <f>M2285/N2285</f>
        <v>1.7159651579602329</v>
      </c>
      <c r="P2285" s="27">
        <v>682</v>
      </c>
      <c r="Q2285" s="32">
        <f>M2285/P2285</f>
        <v>105.69061583577712</v>
      </c>
      <c r="R2285" s="37" t="s">
        <v>4726</v>
      </c>
      <c r="S2285" s="42">
        <f>ABS(O2306-O2285)*100</f>
        <v>33.760836791385842</v>
      </c>
      <c r="T2285" t="s">
        <v>168</v>
      </c>
      <c r="V2285" s="7">
        <v>74250</v>
      </c>
      <c r="W2285" t="s">
        <v>33</v>
      </c>
      <c r="X2285" s="17" t="s">
        <v>34</v>
      </c>
      <c r="Y2285" t="s">
        <v>4836</v>
      </c>
      <c r="Z2285" t="s">
        <v>3329</v>
      </c>
      <c r="AA2285">
        <v>401</v>
      </c>
      <c r="AB2285">
        <v>45</v>
      </c>
    </row>
    <row r="2286" spans="1:28" x14ac:dyDescent="0.25">
      <c r="A2286" t="s">
        <v>4837</v>
      </c>
      <c r="B2286" t="s">
        <v>4838</v>
      </c>
      <c r="C2286" s="17">
        <v>44803</v>
      </c>
      <c r="D2286" s="7">
        <v>225000</v>
      </c>
      <c r="E2286" t="s">
        <v>29</v>
      </c>
      <c r="F2286" t="s">
        <v>65</v>
      </c>
      <c r="G2286" s="7">
        <v>225000</v>
      </c>
      <c r="H2286" s="7">
        <v>128370</v>
      </c>
      <c r="I2286" s="12">
        <f>H2286/G2286*100</f>
        <v>57.053333333333335</v>
      </c>
      <c r="J2286" s="12">
        <f t="shared" si="35"/>
        <v>7.3759196617336187</v>
      </c>
      <c r="K2286" s="7">
        <v>249590</v>
      </c>
      <c r="L2286" s="7">
        <v>43119</v>
      </c>
      <c r="M2286" s="7">
        <f>G2286-L2286</f>
        <v>181881</v>
      </c>
      <c r="N2286" s="7">
        <v>130256.7109375</v>
      </c>
      <c r="O2286" s="22">
        <f>M2286/N2286</f>
        <v>1.3963272885592086</v>
      </c>
      <c r="P2286" s="27">
        <v>1660</v>
      </c>
      <c r="Q2286" s="32">
        <f>M2286/P2286</f>
        <v>109.56686746987951</v>
      </c>
      <c r="R2286" s="37" t="s">
        <v>4726</v>
      </c>
      <c r="S2286" s="42">
        <f>ABS(O2306-O2286)*100</f>
        <v>1.7970498512834165</v>
      </c>
      <c r="T2286" t="s">
        <v>168</v>
      </c>
      <c r="V2286" s="7">
        <v>37126</v>
      </c>
      <c r="W2286" t="s">
        <v>33</v>
      </c>
      <c r="X2286" s="17" t="s">
        <v>34</v>
      </c>
      <c r="Y2286" t="s">
        <v>4839</v>
      </c>
      <c r="Z2286" t="s">
        <v>3329</v>
      </c>
      <c r="AA2286">
        <v>401</v>
      </c>
      <c r="AB2286">
        <v>51</v>
      </c>
    </row>
    <row r="2287" spans="1:28" x14ac:dyDescent="0.25">
      <c r="A2287" t="s">
        <v>4840</v>
      </c>
      <c r="B2287" t="s">
        <v>4841</v>
      </c>
      <c r="C2287" s="17">
        <v>44432</v>
      </c>
      <c r="D2287" s="7">
        <v>170000</v>
      </c>
      <c r="E2287" t="s">
        <v>29</v>
      </c>
      <c r="F2287" t="s">
        <v>30</v>
      </c>
      <c r="G2287" s="7">
        <v>170000</v>
      </c>
      <c r="H2287" s="7">
        <v>73660</v>
      </c>
      <c r="I2287" s="12">
        <f>H2287/G2287*100</f>
        <v>43.329411764705881</v>
      </c>
      <c r="J2287" s="12">
        <f t="shared" si="35"/>
        <v>6.3480019068938347</v>
      </c>
      <c r="K2287" s="7">
        <v>147311</v>
      </c>
      <c r="L2287" s="7">
        <v>38005</v>
      </c>
      <c r="M2287" s="7">
        <f>G2287-L2287</f>
        <v>131995</v>
      </c>
      <c r="N2287" s="7">
        <v>66650</v>
      </c>
      <c r="O2287" s="22">
        <f>M2287/N2287</f>
        <v>1.9804201050262566</v>
      </c>
      <c r="P2287" s="27">
        <v>847</v>
      </c>
      <c r="Q2287" s="32">
        <f>M2287/P2287</f>
        <v>155.83825265643446</v>
      </c>
      <c r="R2287" s="37" t="s">
        <v>4726</v>
      </c>
      <c r="S2287" s="42">
        <f>ABS(O2306-O2287)*100</f>
        <v>60.206331497988216</v>
      </c>
      <c r="T2287" t="s">
        <v>168</v>
      </c>
      <c r="V2287" s="7">
        <v>37125</v>
      </c>
      <c r="W2287" t="s">
        <v>33</v>
      </c>
      <c r="X2287" s="17" t="s">
        <v>34</v>
      </c>
      <c r="Z2287" t="s">
        <v>3329</v>
      </c>
      <c r="AA2287">
        <v>401</v>
      </c>
      <c r="AB2287">
        <v>45</v>
      </c>
    </row>
    <row r="2288" spans="1:28" x14ac:dyDescent="0.25">
      <c r="A2288" t="s">
        <v>4842</v>
      </c>
      <c r="B2288" t="s">
        <v>4843</v>
      </c>
      <c r="C2288" s="17">
        <v>44607</v>
      </c>
      <c r="D2288" s="7">
        <v>147900</v>
      </c>
      <c r="E2288" t="s">
        <v>29</v>
      </c>
      <c r="F2288" t="s">
        <v>30</v>
      </c>
      <c r="G2288" s="7">
        <v>147900</v>
      </c>
      <c r="H2288" s="7">
        <v>75850</v>
      </c>
      <c r="I2288" s="12">
        <f>H2288/G2288*100</f>
        <v>51.28465179175118</v>
      </c>
      <c r="J2288" s="12">
        <f t="shared" si="35"/>
        <v>1.6072381201514645</v>
      </c>
      <c r="K2288" s="7">
        <v>151693</v>
      </c>
      <c r="L2288" s="7">
        <v>39612</v>
      </c>
      <c r="M2288" s="7">
        <f>G2288-L2288</f>
        <v>108288</v>
      </c>
      <c r="N2288" s="7">
        <v>68342.0703125</v>
      </c>
      <c r="O2288" s="22">
        <f>M2288/N2288</f>
        <v>1.5844998476757259</v>
      </c>
      <c r="P2288" s="27">
        <v>1012</v>
      </c>
      <c r="Q2288" s="32">
        <f>M2288/P2288</f>
        <v>107.00395256916995</v>
      </c>
      <c r="R2288" s="37" t="s">
        <v>4726</v>
      </c>
      <c r="S2288" s="42">
        <f>ABS(O2306-O2288)*100</f>
        <v>20.614305762935146</v>
      </c>
      <c r="T2288" t="s">
        <v>168</v>
      </c>
      <c r="V2288" s="7">
        <v>37125</v>
      </c>
      <c r="W2288" t="s">
        <v>33</v>
      </c>
      <c r="X2288" s="17" t="s">
        <v>34</v>
      </c>
      <c r="Z2288" t="s">
        <v>3329</v>
      </c>
      <c r="AA2288">
        <v>401</v>
      </c>
      <c r="AB2288">
        <v>45</v>
      </c>
    </row>
    <row r="2289" spans="1:28" x14ac:dyDescent="0.25">
      <c r="A2289" t="s">
        <v>4844</v>
      </c>
      <c r="B2289" t="s">
        <v>4845</v>
      </c>
      <c r="C2289" s="17">
        <v>44708</v>
      </c>
      <c r="D2289" s="7">
        <v>180000</v>
      </c>
      <c r="E2289" t="s">
        <v>29</v>
      </c>
      <c r="F2289" t="s">
        <v>30</v>
      </c>
      <c r="G2289" s="7">
        <v>180000</v>
      </c>
      <c r="H2289" s="7">
        <v>79020</v>
      </c>
      <c r="I2289" s="12">
        <f>H2289/G2289*100</f>
        <v>43.9</v>
      </c>
      <c r="J2289" s="12">
        <f t="shared" si="35"/>
        <v>5.7774136715997173</v>
      </c>
      <c r="K2289" s="7">
        <v>158042</v>
      </c>
      <c r="L2289" s="7">
        <v>38005</v>
      </c>
      <c r="M2289" s="7">
        <f>G2289-L2289</f>
        <v>141995</v>
      </c>
      <c r="N2289" s="7">
        <v>73193.2890625</v>
      </c>
      <c r="O2289" s="22">
        <f>M2289/N2289</f>
        <v>1.9400002625753023</v>
      </c>
      <c r="P2289" s="27">
        <v>1176</v>
      </c>
      <c r="Q2289" s="32">
        <f>M2289/P2289</f>
        <v>120.74404761904762</v>
      </c>
      <c r="R2289" s="37" t="s">
        <v>4726</v>
      </c>
      <c r="S2289" s="42">
        <f>ABS(O2306-O2289)*100</f>
        <v>56.164347252892789</v>
      </c>
      <c r="T2289" t="s">
        <v>168</v>
      </c>
      <c r="V2289" s="7">
        <v>37125</v>
      </c>
      <c r="W2289" t="s">
        <v>33</v>
      </c>
      <c r="X2289" s="17" t="s">
        <v>34</v>
      </c>
      <c r="Z2289" t="s">
        <v>3329</v>
      </c>
      <c r="AA2289">
        <v>401</v>
      </c>
      <c r="AB2289">
        <v>45</v>
      </c>
    </row>
    <row r="2290" spans="1:28" x14ac:dyDescent="0.25">
      <c r="A2290" t="s">
        <v>4846</v>
      </c>
      <c r="B2290" t="s">
        <v>4847</v>
      </c>
      <c r="C2290" s="17">
        <v>44439</v>
      </c>
      <c r="D2290" s="7">
        <v>139000</v>
      </c>
      <c r="E2290" t="s">
        <v>29</v>
      </c>
      <c r="F2290" t="s">
        <v>30</v>
      </c>
      <c r="G2290" s="7">
        <v>139000</v>
      </c>
      <c r="H2290" s="7">
        <v>61340</v>
      </c>
      <c r="I2290" s="12">
        <f>H2290/G2290*100</f>
        <v>44.129496402877699</v>
      </c>
      <c r="J2290" s="12">
        <f t="shared" si="35"/>
        <v>5.5479172687220171</v>
      </c>
      <c r="K2290" s="7">
        <v>122686</v>
      </c>
      <c r="L2290" s="7">
        <v>39418</v>
      </c>
      <c r="M2290" s="7">
        <f>G2290-L2290</f>
        <v>99582</v>
      </c>
      <c r="N2290" s="7">
        <v>50773.171875</v>
      </c>
      <c r="O2290" s="22">
        <f>M2290/N2290</f>
        <v>1.9613113839955463</v>
      </c>
      <c r="P2290" s="27">
        <v>696</v>
      </c>
      <c r="Q2290" s="32">
        <f>M2290/P2290</f>
        <v>143.07758620689654</v>
      </c>
      <c r="R2290" s="37" t="s">
        <v>4726</v>
      </c>
      <c r="S2290" s="42">
        <f>ABS(O2306-O2290)*100</f>
        <v>58.295459394917181</v>
      </c>
      <c r="T2290" t="s">
        <v>168</v>
      </c>
      <c r="V2290" s="7">
        <v>37125</v>
      </c>
      <c r="W2290" t="s">
        <v>33</v>
      </c>
      <c r="X2290" s="17" t="s">
        <v>34</v>
      </c>
      <c r="Z2290" t="s">
        <v>3329</v>
      </c>
      <c r="AA2290">
        <v>401</v>
      </c>
      <c r="AB2290">
        <v>45</v>
      </c>
    </row>
    <row r="2291" spans="1:28" x14ac:dyDescent="0.25">
      <c r="A2291" t="s">
        <v>4848</v>
      </c>
      <c r="B2291" t="s">
        <v>4849</v>
      </c>
      <c r="C2291" s="17">
        <v>44795</v>
      </c>
      <c r="D2291" s="7">
        <v>135000</v>
      </c>
      <c r="E2291" t="s">
        <v>29</v>
      </c>
      <c r="F2291" t="s">
        <v>30</v>
      </c>
      <c r="G2291" s="7">
        <v>135000</v>
      </c>
      <c r="H2291" s="7">
        <v>75100</v>
      </c>
      <c r="I2291" s="12">
        <f>H2291/G2291*100</f>
        <v>55.629629629629626</v>
      </c>
      <c r="J2291" s="12">
        <f t="shared" si="35"/>
        <v>5.9522159580299103</v>
      </c>
      <c r="K2291" s="7">
        <v>150198</v>
      </c>
      <c r="L2291" s="7">
        <v>41218</v>
      </c>
      <c r="M2291" s="7">
        <f>G2291-L2291</f>
        <v>93782</v>
      </c>
      <c r="N2291" s="7">
        <v>66451.21875</v>
      </c>
      <c r="O2291" s="22">
        <f>M2291/N2291</f>
        <v>1.4112908952478769</v>
      </c>
      <c r="P2291" s="27">
        <v>1024</v>
      </c>
      <c r="Q2291" s="32">
        <f>M2291/P2291</f>
        <v>91.583984375</v>
      </c>
      <c r="R2291" s="37" t="s">
        <v>4726</v>
      </c>
      <c r="S2291" s="42">
        <f>ABS(O2306-O2291)*100</f>
        <v>3.2934105201502417</v>
      </c>
      <c r="T2291" t="s">
        <v>168</v>
      </c>
      <c r="V2291" s="7">
        <v>37125</v>
      </c>
      <c r="W2291" t="s">
        <v>33</v>
      </c>
      <c r="X2291" s="17" t="s">
        <v>34</v>
      </c>
      <c r="Z2291" t="s">
        <v>3329</v>
      </c>
      <c r="AA2291">
        <v>401</v>
      </c>
      <c r="AB2291">
        <v>45</v>
      </c>
    </row>
    <row r="2292" spans="1:28" x14ac:dyDescent="0.25">
      <c r="A2292" t="s">
        <v>4850</v>
      </c>
      <c r="B2292" t="s">
        <v>4851</v>
      </c>
      <c r="C2292" s="17">
        <v>44756</v>
      </c>
      <c r="D2292" s="7">
        <v>130000</v>
      </c>
      <c r="E2292" t="s">
        <v>29</v>
      </c>
      <c r="F2292" t="s">
        <v>30</v>
      </c>
      <c r="G2292" s="7">
        <v>130000</v>
      </c>
      <c r="H2292" s="7">
        <v>64560</v>
      </c>
      <c r="I2292" s="12">
        <f>H2292/G2292*100</f>
        <v>49.661538461538463</v>
      </c>
      <c r="J2292" s="12">
        <f t="shared" si="35"/>
        <v>1.5875210061253142E-2</v>
      </c>
      <c r="K2292" s="7">
        <v>129117</v>
      </c>
      <c r="L2292" s="7">
        <v>39993</v>
      </c>
      <c r="M2292" s="7">
        <f>G2292-L2292</f>
        <v>90007</v>
      </c>
      <c r="N2292" s="7">
        <v>54343.90234375</v>
      </c>
      <c r="O2292" s="22">
        <f>M2292/N2292</f>
        <v>1.6562483759569679</v>
      </c>
      <c r="P2292" s="27">
        <v>864</v>
      </c>
      <c r="Q2292" s="32">
        <f>M2292/P2292</f>
        <v>104.17476851851852</v>
      </c>
      <c r="R2292" s="37" t="s">
        <v>4726</v>
      </c>
      <c r="S2292" s="42">
        <f>ABS(O2306-O2292)*100</f>
        <v>27.789158591059348</v>
      </c>
      <c r="T2292" t="s">
        <v>168</v>
      </c>
      <c r="V2292" s="7">
        <v>37125</v>
      </c>
      <c r="W2292" t="s">
        <v>33</v>
      </c>
      <c r="X2292" s="17" t="s">
        <v>34</v>
      </c>
      <c r="Z2292" t="s">
        <v>3329</v>
      </c>
      <c r="AA2292">
        <v>401</v>
      </c>
      <c r="AB2292">
        <v>45</v>
      </c>
    </row>
    <row r="2293" spans="1:28" x14ac:dyDescent="0.25">
      <c r="A2293" t="s">
        <v>4852</v>
      </c>
      <c r="B2293" t="s">
        <v>4853</v>
      </c>
      <c r="C2293" s="17">
        <v>44575</v>
      </c>
      <c r="D2293" s="7">
        <v>190000</v>
      </c>
      <c r="E2293" t="s">
        <v>29</v>
      </c>
      <c r="F2293" t="s">
        <v>30</v>
      </c>
      <c r="G2293" s="7">
        <v>190000</v>
      </c>
      <c r="H2293" s="7">
        <v>74810</v>
      </c>
      <c r="I2293" s="12">
        <f>H2293/G2293*100</f>
        <v>39.373684210526314</v>
      </c>
      <c r="J2293" s="12">
        <f t="shared" si="35"/>
        <v>10.303729461073402</v>
      </c>
      <c r="K2293" s="7">
        <v>149629</v>
      </c>
      <c r="L2293" s="7">
        <v>40387</v>
      </c>
      <c r="M2293" s="7">
        <f>G2293-L2293</f>
        <v>149613</v>
      </c>
      <c r="N2293" s="7">
        <v>66610.9765625</v>
      </c>
      <c r="O2293" s="22">
        <f>M2293/N2293</f>
        <v>2.2460712591358054</v>
      </c>
      <c r="P2293" s="27">
        <v>1082</v>
      </c>
      <c r="Q2293" s="32">
        <f>M2293/P2293</f>
        <v>138.27449168207025</v>
      </c>
      <c r="R2293" s="37" t="s">
        <v>4726</v>
      </c>
      <c r="S2293" s="42">
        <f>ABS(O2306-O2293)*100</f>
        <v>86.771446908943091</v>
      </c>
      <c r="T2293" t="s">
        <v>168</v>
      </c>
      <c r="V2293" s="7">
        <v>37125</v>
      </c>
      <c r="W2293" t="s">
        <v>33</v>
      </c>
      <c r="X2293" s="17" t="s">
        <v>34</v>
      </c>
      <c r="Z2293" t="s">
        <v>3329</v>
      </c>
      <c r="AA2293">
        <v>401</v>
      </c>
      <c r="AB2293">
        <v>41</v>
      </c>
    </row>
    <row r="2294" spans="1:28" x14ac:dyDescent="0.25">
      <c r="A2294" t="s">
        <v>4854</v>
      </c>
      <c r="B2294" t="s">
        <v>4855</v>
      </c>
      <c r="C2294" s="17">
        <v>44600</v>
      </c>
      <c r="D2294" s="7">
        <v>125000</v>
      </c>
      <c r="E2294" t="s">
        <v>29</v>
      </c>
      <c r="F2294" t="s">
        <v>30</v>
      </c>
      <c r="G2294" s="7">
        <v>125000</v>
      </c>
      <c r="H2294" s="7">
        <v>70750</v>
      </c>
      <c r="I2294" s="12">
        <f>H2294/G2294*100</f>
        <v>56.599999999999994</v>
      </c>
      <c r="J2294" s="12">
        <f t="shared" si="35"/>
        <v>6.9225863284002784</v>
      </c>
      <c r="K2294" s="7">
        <v>141492</v>
      </c>
      <c r="L2294" s="7">
        <v>39637</v>
      </c>
      <c r="M2294" s="7">
        <f>G2294-L2294</f>
        <v>85363</v>
      </c>
      <c r="N2294" s="7">
        <v>62106.70703125</v>
      </c>
      <c r="O2294" s="22">
        <f>M2294/N2294</f>
        <v>1.374457028562925</v>
      </c>
      <c r="P2294" s="27">
        <v>960</v>
      </c>
      <c r="Q2294" s="32">
        <f>M2294/P2294</f>
        <v>88.919791666666669</v>
      </c>
      <c r="R2294" s="37" t="s">
        <v>4726</v>
      </c>
      <c r="S2294" s="42">
        <f>ABS(O2306-O2294)*100</f>
        <v>0.38997614834495042</v>
      </c>
      <c r="T2294" t="s">
        <v>168</v>
      </c>
      <c r="V2294" s="7">
        <v>37125</v>
      </c>
      <c r="W2294" t="s">
        <v>33</v>
      </c>
      <c r="X2294" s="17" t="s">
        <v>34</v>
      </c>
      <c r="Z2294" t="s">
        <v>3329</v>
      </c>
      <c r="AA2294">
        <v>401</v>
      </c>
      <c r="AB2294">
        <v>48</v>
      </c>
    </row>
    <row r="2295" spans="1:28" x14ac:dyDescent="0.25">
      <c r="A2295" t="s">
        <v>4856</v>
      </c>
      <c r="B2295" t="s">
        <v>4857</v>
      </c>
      <c r="C2295" s="17">
        <v>44537</v>
      </c>
      <c r="D2295" s="7">
        <v>123000</v>
      </c>
      <c r="E2295" t="s">
        <v>29</v>
      </c>
      <c r="F2295" t="s">
        <v>30</v>
      </c>
      <c r="G2295" s="7">
        <v>123000</v>
      </c>
      <c r="H2295" s="7">
        <v>55650</v>
      </c>
      <c r="I2295" s="12">
        <f>H2295/G2295*100</f>
        <v>45.243902439024389</v>
      </c>
      <c r="J2295" s="12">
        <f t="shared" si="35"/>
        <v>4.4335112325753272</v>
      </c>
      <c r="K2295" s="7">
        <v>111296</v>
      </c>
      <c r="L2295" s="7">
        <v>39356</v>
      </c>
      <c r="M2295" s="7">
        <f>G2295-L2295</f>
        <v>83644</v>
      </c>
      <c r="N2295" s="7">
        <v>43865.85546875</v>
      </c>
      <c r="O2295" s="22">
        <f>M2295/N2295</f>
        <v>1.9068133769689712</v>
      </c>
      <c r="P2295" s="27">
        <v>822</v>
      </c>
      <c r="Q2295" s="32">
        <f>M2295/P2295</f>
        <v>101.75669099756691</v>
      </c>
      <c r="R2295" s="37" t="s">
        <v>4726</v>
      </c>
      <c r="S2295" s="42">
        <f>ABS(O2306-O2295)*100</f>
        <v>52.845658692259676</v>
      </c>
      <c r="T2295" t="s">
        <v>168</v>
      </c>
      <c r="V2295" s="7">
        <v>37125</v>
      </c>
      <c r="W2295" t="s">
        <v>33</v>
      </c>
      <c r="X2295" s="17" t="s">
        <v>34</v>
      </c>
      <c r="Z2295" t="s">
        <v>3329</v>
      </c>
      <c r="AA2295">
        <v>401</v>
      </c>
      <c r="AB2295">
        <v>41</v>
      </c>
    </row>
    <row r="2296" spans="1:28" x14ac:dyDescent="0.25">
      <c r="A2296" t="s">
        <v>4858</v>
      </c>
      <c r="B2296" t="s">
        <v>4859</v>
      </c>
      <c r="C2296" s="17">
        <v>44391</v>
      </c>
      <c r="D2296" s="7">
        <v>175000</v>
      </c>
      <c r="E2296" t="s">
        <v>29</v>
      </c>
      <c r="F2296" t="s">
        <v>30</v>
      </c>
      <c r="G2296" s="7">
        <v>175000</v>
      </c>
      <c r="H2296" s="7">
        <v>106340</v>
      </c>
      <c r="I2296" s="12">
        <f>H2296/G2296*100</f>
        <v>60.765714285714289</v>
      </c>
      <c r="J2296" s="12">
        <f t="shared" si="35"/>
        <v>11.088300614114573</v>
      </c>
      <c r="K2296" s="7">
        <v>212685</v>
      </c>
      <c r="L2296" s="7">
        <v>40042</v>
      </c>
      <c r="M2296" s="7">
        <f>G2296-L2296</f>
        <v>134958</v>
      </c>
      <c r="N2296" s="7">
        <v>105270.125</v>
      </c>
      <c r="O2296" s="22">
        <f>M2296/N2296</f>
        <v>1.2820161465562998</v>
      </c>
      <c r="P2296" s="27">
        <v>1694</v>
      </c>
      <c r="Q2296" s="32">
        <f>M2296/P2296</f>
        <v>79.668240850059036</v>
      </c>
      <c r="R2296" s="37" t="s">
        <v>4726</v>
      </c>
      <c r="S2296" s="42">
        <f>ABS(O2306-O2296)*100</f>
        <v>9.6340643490074651</v>
      </c>
      <c r="T2296" t="s">
        <v>168</v>
      </c>
      <c r="V2296" s="7">
        <v>37125</v>
      </c>
      <c r="W2296" t="s">
        <v>33</v>
      </c>
      <c r="X2296" s="17" t="s">
        <v>34</v>
      </c>
      <c r="Z2296" t="s">
        <v>3329</v>
      </c>
      <c r="AA2296">
        <v>401</v>
      </c>
      <c r="AB2296">
        <v>41</v>
      </c>
    </row>
    <row r="2297" spans="1:28" x14ac:dyDescent="0.25">
      <c r="A2297" t="s">
        <v>4860</v>
      </c>
      <c r="B2297" t="s">
        <v>4861</v>
      </c>
      <c r="C2297" s="17">
        <v>44307</v>
      </c>
      <c r="D2297" s="7">
        <v>185000</v>
      </c>
      <c r="E2297" t="s">
        <v>29</v>
      </c>
      <c r="F2297" t="s">
        <v>30</v>
      </c>
      <c r="G2297" s="7">
        <v>185000</v>
      </c>
      <c r="H2297" s="7">
        <v>84440</v>
      </c>
      <c r="I2297" s="12">
        <f>H2297/G2297*100</f>
        <v>45.643243243243241</v>
      </c>
      <c r="J2297" s="12">
        <f t="shared" si="35"/>
        <v>4.0341704283564752</v>
      </c>
      <c r="K2297" s="7">
        <v>168871</v>
      </c>
      <c r="L2297" s="7">
        <v>38637</v>
      </c>
      <c r="M2297" s="7">
        <f>G2297-L2297</f>
        <v>146363</v>
      </c>
      <c r="N2297" s="7">
        <v>79410.9765625</v>
      </c>
      <c r="O2297" s="22">
        <f>M2297/N2297</f>
        <v>1.8431079220491107</v>
      </c>
      <c r="P2297" s="27">
        <v>1240</v>
      </c>
      <c r="Q2297" s="32">
        <f>M2297/P2297</f>
        <v>118.03467741935484</v>
      </c>
      <c r="R2297" s="37" t="s">
        <v>4726</v>
      </c>
      <c r="S2297" s="42">
        <f>ABS(O2306-O2297)*100</f>
        <v>46.475113200273618</v>
      </c>
      <c r="T2297" t="s">
        <v>168</v>
      </c>
      <c r="V2297" s="7">
        <v>37125</v>
      </c>
      <c r="W2297" t="s">
        <v>33</v>
      </c>
      <c r="X2297" s="17" t="s">
        <v>34</v>
      </c>
      <c r="Z2297" t="s">
        <v>3329</v>
      </c>
      <c r="AA2297">
        <v>401</v>
      </c>
      <c r="AB2297">
        <v>41</v>
      </c>
    </row>
    <row r="2298" spans="1:28" x14ac:dyDescent="0.25">
      <c r="A2298" t="s">
        <v>4862</v>
      </c>
      <c r="B2298" t="s">
        <v>4863</v>
      </c>
      <c r="C2298" s="17">
        <v>44463</v>
      </c>
      <c r="D2298" s="7">
        <v>160150</v>
      </c>
      <c r="E2298" t="s">
        <v>29</v>
      </c>
      <c r="F2298" t="s">
        <v>30</v>
      </c>
      <c r="G2298" s="7">
        <v>160150</v>
      </c>
      <c r="H2298" s="7">
        <v>94600</v>
      </c>
      <c r="I2298" s="12">
        <f>H2298/G2298*100</f>
        <v>59.06962222916016</v>
      </c>
      <c r="J2298" s="12">
        <f t="shared" si="35"/>
        <v>9.3922085575604441</v>
      </c>
      <c r="K2298" s="7">
        <v>189192</v>
      </c>
      <c r="L2298" s="7">
        <v>41105</v>
      </c>
      <c r="M2298" s="7">
        <f>G2298-L2298</f>
        <v>119045</v>
      </c>
      <c r="N2298" s="7">
        <v>90296.953125</v>
      </c>
      <c r="O2298" s="22">
        <f>M2298/N2298</f>
        <v>1.318372280349299</v>
      </c>
      <c r="P2298" s="27">
        <v>1361</v>
      </c>
      <c r="Q2298" s="32">
        <f>M2298/P2298</f>
        <v>87.46877296105805</v>
      </c>
      <c r="R2298" s="37" t="s">
        <v>4726</v>
      </c>
      <c r="S2298" s="42">
        <f>ABS(O2306-O2298)*100</f>
        <v>5.9984509697075472</v>
      </c>
      <c r="T2298" t="s">
        <v>168</v>
      </c>
      <c r="V2298" s="7">
        <v>37125</v>
      </c>
      <c r="W2298" t="s">
        <v>33</v>
      </c>
      <c r="X2298" s="17" t="s">
        <v>34</v>
      </c>
      <c r="Z2298" t="s">
        <v>3329</v>
      </c>
      <c r="AA2298">
        <v>401</v>
      </c>
      <c r="AB2298">
        <v>45</v>
      </c>
    </row>
    <row r="2299" spans="1:28" x14ac:dyDescent="0.25">
      <c r="A2299" t="s">
        <v>4864</v>
      </c>
      <c r="B2299" t="s">
        <v>4865</v>
      </c>
      <c r="C2299" s="17">
        <v>44508</v>
      </c>
      <c r="D2299" s="7">
        <v>145000</v>
      </c>
      <c r="E2299" t="s">
        <v>29</v>
      </c>
      <c r="F2299" t="s">
        <v>30</v>
      </c>
      <c r="G2299" s="7">
        <v>145000</v>
      </c>
      <c r="H2299" s="7">
        <v>80630</v>
      </c>
      <c r="I2299" s="12">
        <f>H2299/G2299*100</f>
        <v>55.606896551724141</v>
      </c>
      <c r="J2299" s="12">
        <f t="shared" si="35"/>
        <v>5.929482880124425</v>
      </c>
      <c r="K2299" s="7">
        <v>161267</v>
      </c>
      <c r="L2299" s="7">
        <v>39997</v>
      </c>
      <c r="M2299" s="7">
        <f>G2299-L2299</f>
        <v>105003</v>
      </c>
      <c r="N2299" s="7">
        <v>73945.125</v>
      </c>
      <c r="O2299" s="22">
        <f>M2299/N2299</f>
        <v>1.4200124754674497</v>
      </c>
      <c r="P2299" s="27">
        <v>1000</v>
      </c>
      <c r="Q2299" s="32">
        <f>M2299/P2299</f>
        <v>105.003</v>
      </c>
      <c r="R2299" s="37" t="s">
        <v>4726</v>
      </c>
      <c r="S2299" s="42">
        <f>ABS(O2306-O2299)*100</f>
        <v>4.1655685421075228</v>
      </c>
      <c r="T2299" t="s">
        <v>168</v>
      </c>
      <c r="V2299" s="7">
        <v>37125</v>
      </c>
      <c r="W2299" t="s">
        <v>33</v>
      </c>
      <c r="X2299" s="17" t="s">
        <v>34</v>
      </c>
      <c r="Z2299" t="s">
        <v>3329</v>
      </c>
      <c r="AA2299">
        <v>401</v>
      </c>
      <c r="AB2299">
        <v>53</v>
      </c>
    </row>
    <row r="2300" spans="1:28" x14ac:dyDescent="0.25">
      <c r="A2300" t="s">
        <v>4866</v>
      </c>
      <c r="B2300" t="s">
        <v>4867</v>
      </c>
      <c r="C2300" s="17">
        <v>44288</v>
      </c>
      <c r="D2300" s="7">
        <v>142000</v>
      </c>
      <c r="E2300" t="s">
        <v>29</v>
      </c>
      <c r="F2300" t="s">
        <v>30</v>
      </c>
      <c r="G2300" s="7">
        <v>142000</v>
      </c>
      <c r="H2300" s="7">
        <v>67650</v>
      </c>
      <c r="I2300" s="12">
        <f>H2300/G2300*100</f>
        <v>47.640845070422536</v>
      </c>
      <c r="J2300" s="12">
        <f t="shared" si="35"/>
        <v>2.03656860117718</v>
      </c>
      <c r="K2300" s="7">
        <v>135296</v>
      </c>
      <c r="L2300" s="7">
        <v>38085</v>
      </c>
      <c r="M2300" s="7">
        <f>G2300-L2300</f>
        <v>103915</v>
      </c>
      <c r="N2300" s="7">
        <v>59275</v>
      </c>
      <c r="O2300" s="22">
        <f>M2300/N2300</f>
        <v>1.753099957823703</v>
      </c>
      <c r="P2300" s="27">
        <v>840</v>
      </c>
      <c r="Q2300" s="32">
        <f>M2300/P2300</f>
        <v>123.70833333333333</v>
      </c>
      <c r="R2300" s="37" t="s">
        <v>4726</v>
      </c>
      <c r="S2300" s="42">
        <f>ABS(O2306-O2300)*100</f>
        <v>37.474316777732852</v>
      </c>
      <c r="T2300" t="s">
        <v>168</v>
      </c>
      <c r="V2300" s="7">
        <v>37125</v>
      </c>
      <c r="W2300" t="s">
        <v>33</v>
      </c>
      <c r="X2300" s="17" t="s">
        <v>34</v>
      </c>
      <c r="Z2300" t="s">
        <v>3329</v>
      </c>
      <c r="AA2300">
        <v>401</v>
      </c>
      <c r="AB2300">
        <v>45</v>
      </c>
    </row>
    <row r="2301" spans="1:28" x14ac:dyDescent="0.25">
      <c r="A2301" t="s">
        <v>4868</v>
      </c>
      <c r="B2301" t="s">
        <v>4869</v>
      </c>
      <c r="C2301" s="17">
        <v>44851</v>
      </c>
      <c r="D2301" s="7">
        <v>150000</v>
      </c>
      <c r="E2301" t="s">
        <v>29</v>
      </c>
      <c r="F2301" t="s">
        <v>30</v>
      </c>
      <c r="G2301" s="7">
        <v>150000</v>
      </c>
      <c r="H2301" s="7">
        <v>79430</v>
      </c>
      <c r="I2301" s="12">
        <f>H2301/G2301*100</f>
        <v>52.953333333333333</v>
      </c>
      <c r="J2301" s="12">
        <f t="shared" si="35"/>
        <v>3.2759196617336173</v>
      </c>
      <c r="K2301" s="7">
        <v>158865</v>
      </c>
      <c r="L2301" s="7">
        <v>42671</v>
      </c>
      <c r="M2301" s="7">
        <f>G2301-L2301</f>
        <v>107329</v>
      </c>
      <c r="N2301" s="7">
        <v>70850</v>
      </c>
      <c r="O2301" s="22">
        <f>M2301/N2301</f>
        <v>1.5148764996471418</v>
      </c>
      <c r="P2301" s="27">
        <v>972</v>
      </c>
      <c r="Q2301" s="32">
        <f>M2301/P2301</f>
        <v>110.42078189300412</v>
      </c>
      <c r="R2301" s="37" t="s">
        <v>4726</v>
      </c>
      <c r="S2301" s="42">
        <f>ABS(O2306-O2301)*100</f>
        <v>13.651970960076731</v>
      </c>
      <c r="T2301" t="s">
        <v>168</v>
      </c>
      <c r="V2301" s="7">
        <v>37125</v>
      </c>
      <c r="W2301" t="s">
        <v>33</v>
      </c>
      <c r="X2301" s="17" t="s">
        <v>34</v>
      </c>
      <c r="Z2301" t="s">
        <v>3329</v>
      </c>
      <c r="AA2301">
        <v>401</v>
      </c>
      <c r="AB2301">
        <v>45</v>
      </c>
    </row>
    <row r="2302" spans="1:28" x14ac:dyDescent="0.25">
      <c r="A2302" t="s">
        <v>4870</v>
      </c>
      <c r="B2302" t="s">
        <v>4871</v>
      </c>
      <c r="C2302" s="17">
        <v>44894</v>
      </c>
      <c r="D2302" s="7">
        <v>95000</v>
      </c>
      <c r="E2302" t="s">
        <v>29</v>
      </c>
      <c r="F2302" t="s">
        <v>30</v>
      </c>
      <c r="G2302" s="7">
        <v>95000</v>
      </c>
      <c r="H2302" s="7">
        <v>52520</v>
      </c>
      <c r="I2302" s="12">
        <f>H2302/G2302*100</f>
        <v>55.284210526315789</v>
      </c>
      <c r="J2302" s="12">
        <f t="shared" si="35"/>
        <v>5.6067968547160731</v>
      </c>
      <c r="K2302" s="7">
        <v>105045</v>
      </c>
      <c r="L2302" s="7">
        <v>38005</v>
      </c>
      <c r="M2302" s="7">
        <f>G2302-L2302</f>
        <v>56995</v>
      </c>
      <c r="N2302" s="7">
        <v>40878.046875</v>
      </c>
      <c r="O2302" s="22">
        <f>M2302/N2302</f>
        <v>1.3942691580711681</v>
      </c>
      <c r="P2302" s="27">
        <v>762</v>
      </c>
      <c r="Q2302" s="32">
        <f>M2302/P2302</f>
        <v>74.79658792650919</v>
      </c>
      <c r="R2302" s="37" t="s">
        <v>4726</v>
      </c>
      <c r="S2302" s="42">
        <f>ABS(O2306-O2302)*100</f>
        <v>1.5912368024793677</v>
      </c>
      <c r="T2302" t="s">
        <v>168</v>
      </c>
      <c r="V2302" s="7">
        <v>37125</v>
      </c>
      <c r="W2302" t="s">
        <v>33</v>
      </c>
      <c r="X2302" s="17" t="s">
        <v>34</v>
      </c>
      <c r="Z2302" t="s">
        <v>3329</v>
      </c>
      <c r="AA2302">
        <v>401</v>
      </c>
      <c r="AB2302">
        <v>41</v>
      </c>
    </row>
    <row r="2303" spans="1:28" ht="15.75" thickBot="1" x14ac:dyDescent="0.3">
      <c r="A2303" t="s">
        <v>4872</v>
      </c>
      <c r="B2303" t="s">
        <v>4873</v>
      </c>
      <c r="C2303" s="17">
        <v>44342</v>
      </c>
      <c r="D2303" s="7">
        <v>147500</v>
      </c>
      <c r="E2303" t="s">
        <v>29</v>
      </c>
      <c r="F2303" t="s">
        <v>30</v>
      </c>
      <c r="G2303" s="7">
        <v>147500</v>
      </c>
      <c r="H2303" s="7">
        <v>67080</v>
      </c>
      <c r="I2303" s="12">
        <f>H2303/G2303*100</f>
        <v>45.477966101694918</v>
      </c>
      <c r="J2303" s="12">
        <f t="shared" si="35"/>
        <v>4.1994475699047982</v>
      </c>
      <c r="K2303" s="7">
        <v>134153</v>
      </c>
      <c r="L2303" s="7">
        <v>38005</v>
      </c>
      <c r="M2303" s="7">
        <f>G2303-L2303</f>
        <v>109495</v>
      </c>
      <c r="N2303" s="7">
        <v>58626.828125</v>
      </c>
      <c r="O2303" s="22">
        <f>M2303/N2303</f>
        <v>1.8676603101662341</v>
      </c>
      <c r="P2303" s="27">
        <v>732</v>
      </c>
      <c r="Q2303" s="32">
        <f>M2303/P2303</f>
        <v>149.58333333333334</v>
      </c>
      <c r="R2303" s="37" t="s">
        <v>4726</v>
      </c>
      <c r="S2303" s="42">
        <f>ABS(O2306-O2303)*100</f>
        <v>48.930352011985967</v>
      </c>
      <c r="T2303" t="s">
        <v>168</v>
      </c>
      <c r="V2303" s="7">
        <v>37125</v>
      </c>
      <c r="W2303" t="s">
        <v>33</v>
      </c>
      <c r="X2303" s="17" t="s">
        <v>34</v>
      </c>
      <c r="Z2303" t="s">
        <v>3329</v>
      </c>
      <c r="AA2303">
        <v>401</v>
      </c>
      <c r="AB2303">
        <v>42</v>
      </c>
    </row>
    <row r="2304" spans="1:28" ht="15.75" thickTop="1" x14ac:dyDescent="0.25">
      <c r="A2304" s="3"/>
      <c r="B2304" s="3"/>
      <c r="C2304" s="18" t="s">
        <v>4874</v>
      </c>
      <c r="D2304" s="8">
        <f>+SUM(D2:D2303)</f>
        <v>763616112</v>
      </c>
      <c r="E2304" s="3"/>
      <c r="F2304" s="3"/>
      <c r="G2304" s="8">
        <f>+SUM(G2:G2303)</f>
        <v>763616112</v>
      </c>
      <c r="H2304" s="8">
        <f>+SUM(H2:H2303)</f>
        <v>380580560</v>
      </c>
      <c r="I2304" s="13"/>
      <c r="J2304" s="13">
        <f>+SUM(J2:J2303)</f>
        <v>11171.030055884356</v>
      </c>
      <c r="K2304" s="8">
        <f>+SUM(K2:K2303)</f>
        <v>760965152</v>
      </c>
      <c r="L2304" s="8"/>
      <c r="M2304" s="8">
        <f>+SUM(M2:M2303)</f>
        <v>614887167</v>
      </c>
      <c r="N2304" s="8">
        <f>+SUM(N2:N2303)</f>
        <v>493340475.34765625</v>
      </c>
      <c r="O2304" s="23"/>
      <c r="P2304" s="28"/>
      <c r="Q2304" s="33" t="e">
        <f>AVERAGE(Q2:Q2303)</f>
        <v>#DIV/0!</v>
      </c>
      <c r="R2304" s="38"/>
      <c r="S2304" s="43">
        <f>ABS(O2306-O2305)*100</f>
        <v>13.198192780404572</v>
      </c>
      <c r="T2304" s="3"/>
      <c r="U2304" s="3"/>
      <c r="V2304" s="8"/>
      <c r="W2304" s="3"/>
      <c r="X2304" s="18"/>
      <c r="Y2304" s="3"/>
      <c r="Z2304" s="3"/>
      <c r="AA2304" s="3"/>
      <c r="AB2304" s="3"/>
    </row>
    <row r="2305" spans="1:28" x14ac:dyDescent="0.25">
      <c r="A2305" s="4"/>
      <c r="B2305" s="4"/>
      <c r="C2305" s="19"/>
      <c r="D2305" s="9"/>
      <c r="E2305" s="4"/>
      <c r="F2305" s="4"/>
      <c r="G2305" s="9"/>
      <c r="H2305" s="9" t="s">
        <v>4875</v>
      </c>
      <c r="I2305" s="14">
        <f>H2304/G2304*100</f>
        <v>49.83925221315917</v>
      </c>
      <c r="J2305" s="14">
        <f>+COUNTA(A2:A2303)</f>
        <v>2302</v>
      </c>
      <c r="K2305" s="9"/>
      <c r="L2305" s="9"/>
      <c r="M2305" s="9"/>
      <c r="N2305" s="9" t="s">
        <v>4876</v>
      </c>
      <c r="O2305" s="24">
        <f>M2304/N2304</f>
        <v>1.2463748622423287</v>
      </c>
      <c r="P2305" s="29"/>
      <c r="Q2305" s="34" t="s">
        <v>4877</v>
      </c>
      <c r="R2305" s="39">
        <f>STDEV(O2:O2303)</f>
        <v>0.42779635346688177</v>
      </c>
      <c r="S2305" s="44"/>
      <c r="T2305" s="4"/>
      <c r="U2305" s="4"/>
      <c r="V2305" s="9"/>
      <c r="W2305" s="4"/>
      <c r="X2305" s="19"/>
      <c r="Y2305" s="4"/>
      <c r="Z2305" s="4"/>
      <c r="AA2305" s="4"/>
      <c r="AB2305" s="4"/>
    </row>
    <row r="2306" spans="1:28" x14ac:dyDescent="0.25">
      <c r="A2306" s="5"/>
      <c r="B2306" s="5"/>
      <c r="C2306" s="20"/>
      <c r="D2306" s="10"/>
      <c r="E2306" s="5"/>
      <c r="F2306" s="5"/>
      <c r="G2306" s="10"/>
      <c r="H2306" s="10" t="s">
        <v>4878</v>
      </c>
      <c r="I2306" s="15">
        <f>STDEV(I2:I2303)</f>
        <v>6.8408943781741902</v>
      </c>
      <c r="J2306" s="15"/>
      <c r="K2306" s="10"/>
      <c r="L2306" s="10"/>
      <c r="M2306" s="10"/>
      <c r="N2306" s="10" t="s">
        <v>4879</v>
      </c>
      <c r="O2306" s="25">
        <f>AVERAGE(O2:O2303)</f>
        <v>1.3783567900463745</v>
      </c>
      <c r="P2306" s="30"/>
      <c r="Q2306" s="35" t="s">
        <v>4880</v>
      </c>
      <c r="R2306" s="46">
        <f>AVERAGE(S2:S2303)</f>
        <v>33.990139331066501</v>
      </c>
      <c r="S2306" s="45" t="s">
        <v>4881</v>
      </c>
      <c r="T2306" s="5">
        <f>+(R2306/O2306)</f>
        <v>24.6598990744065</v>
      </c>
      <c r="U2306" s="5"/>
      <c r="V2306" s="10"/>
      <c r="W2306" s="5"/>
      <c r="X2306" s="20"/>
      <c r="Y2306" s="5"/>
      <c r="Z2306" s="5"/>
      <c r="AA2306" s="5"/>
      <c r="AB2306" s="5"/>
    </row>
    <row r="2308" spans="1:28" x14ac:dyDescent="0.25">
      <c r="H2308" s="7" t="s">
        <v>4882</v>
      </c>
      <c r="I2308" s="12">
        <f>+MAX(I2:I2303)</f>
        <v>97.206896551724142</v>
      </c>
    </row>
    <row r="2309" spans="1:28" x14ac:dyDescent="0.25">
      <c r="H2309" s="7" t="s">
        <v>4883</v>
      </c>
      <c r="I2309" s="12">
        <f>+MIN(I2:I2303)</f>
        <v>28.464406779661015</v>
      </c>
    </row>
    <row r="2310" spans="1:28" x14ac:dyDescent="0.25">
      <c r="H2310" s="7" t="s">
        <v>4884</v>
      </c>
      <c r="I2310" s="12">
        <f>+AVERAGE(I2:I2303)</f>
        <v>50.376786359544148</v>
      </c>
    </row>
    <row r="2311" spans="1:28" x14ac:dyDescent="0.25">
      <c r="H2311" s="7" t="s">
        <v>4885</v>
      </c>
      <c r="I2311" s="12">
        <f>+MEDIAN(I2:I2303)</f>
        <v>49.677413671599716</v>
      </c>
    </row>
    <row r="2312" spans="1:28" x14ac:dyDescent="0.25">
      <c r="H2312" s="7" t="s">
        <v>4886</v>
      </c>
      <c r="I2312" s="12">
        <f>+STDEV(I2:I2303)</f>
        <v>6.8408943781741902</v>
      </c>
    </row>
    <row r="2313" spans="1:28" x14ac:dyDescent="0.25">
      <c r="H2313" s="7" t="s">
        <v>4887</v>
      </c>
      <c r="I2313" s="48">
        <f>+(J2304/J2305)/I2311</f>
        <v>9.7685234564622511E-2</v>
      </c>
    </row>
    <row r="2314" spans="1:28" x14ac:dyDescent="0.25">
      <c r="H2314" s="7" t="s">
        <v>4888</v>
      </c>
      <c r="I2314" s="47">
        <f>+I2310/I2305</f>
        <v>1.0107853573742636</v>
      </c>
      <c r="J2314" s="47"/>
    </row>
  </sheetData>
  <conditionalFormatting sqref="A2:AB230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DBF6-0FB2-4C8C-A7AA-71D2CE2D72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Dingman</dc:creator>
  <cp:lastModifiedBy>Matthew Dingman</cp:lastModifiedBy>
  <dcterms:created xsi:type="dcterms:W3CDTF">2023-07-05T15:31:44Z</dcterms:created>
  <dcterms:modified xsi:type="dcterms:W3CDTF">2023-07-05T17:02:26Z</dcterms:modified>
</cp:coreProperties>
</file>