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\Documents\Farmington Hills\New folder\"/>
    </mc:Choice>
  </mc:AlternateContent>
  <xr:revisionPtr revIDLastSave="0" documentId="8_{7F75E673-3747-4F0A-A734-CF220E410CF5}" xr6:coauthVersionLast="45" xr6:coauthVersionMax="45" xr10:uidLastSave="{00000000-0000-0000-0000-000000000000}"/>
  <bookViews>
    <workbookView xWindow="-120" yWindow="-120" windowWidth="29040" windowHeight="15840" xr2:uid="{150126FA-4236-4D4C-9B26-0F68BBBB7644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29" i="2" l="1"/>
  <c r="I2331" i="2"/>
  <c r="I2330" i="2"/>
  <c r="J2323" i="2"/>
  <c r="J2322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2328" i="2"/>
  <c r="I2327" i="2"/>
  <c r="I2326" i="2"/>
  <c r="I2325" i="2"/>
  <c r="I2" i="2"/>
  <c r="M2" i="2"/>
  <c r="Q2" i="2" s="1"/>
  <c r="I3" i="2"/>
  <c r="M3" i="2"/>
  <c r="Q3" i="2" s="1"/>
  <c r="I4" i="2"/>
  <c r="M4" i="2"/>
  <c r="O4" i="2" s="1"/>
  <c r="I5" i="2"/>
  <c r="M5" i="2"/>
  <c r="O5" i="2" s="1"/>
  <c r="I6" i="2"/>
  <c r="M6" i="2"/>
  <c r="Q6" i="2" s="1"/>
  <c r="I7" i="2"/>
  <c r="M7" i="2"/>
  <c r="Q7" i="2" s="1"/>
  <c r="I8" i="2"/>
  <c r="M8" i="2"/>
  <c r="O8" i="2" s="1"/>
  <c r="I9" i="2"/>
  <c r="M9" i="2"/>
  <c r="O9" i="2" s="1"/>
  <c r="I10" i="2"/>
  <c r="M10" i="2"/>
  <c r="Q10" i="2" s="1"/>
  <c r="I11" i="2"/>
  <c r="M11" i="2"/>
  <c r="Q11" i="2" s="1"/>
  <c r="I12" i="2"/>
  <c r="M12" i="2"/>
  <c r="O12" i="2" s="1"/>
  <c r="I13" i="2"/>
  <c r="M13" i="2"/>
  <c r="O13" i="2" s="1"/>
  <c r="I14" i="2"/>
  <c r="M14" i="2"/>
  <c r="Q14" i="2" s="1"/>
  <c r="I15" i="2"/>
  <c r="M15" i="2"/>
  <c r="Q15" i="2" s="1"/>
  <c r="I16" i="2"/>
  <c r="M16" i="2"/>
  <c r="O16" i="2" s="1"/>
  <c r="I17" i="2"/>
  <c r="M17" i="2"/>
  <c r="O17" i="2" s="1"/>
  <c r="I18" i="2"/>
  <c r="M18" i="2"/>
  <c r="Q18" i="2" s="1"/>
  <c r="I19" i="2"/>
  <c r="M19" i="2"/>
  <c r="Q19" i="2" s="1"/>
  <c r="I20" i="2"/>
  <c r="M20" i="2"/>
  <c r="O20" i="2" s="1"/>
  <c r="I21" i="2"/>
  <c r="M21" i="2"/>
  <c r="O21" i="2" s="1"/>
  <c r="I22" i="2"/>
  <c r="M22" i="2"/>
  <c r="Q22" i="2" s="1"/>
  <c r="I23" i="2"/>
  <c r="M23" i="2"/>
  <c r="Q23" i="2" s="1"/>
  <c r="I24" i="2"/>
  <c r="M24" i="2"/>
  <c r="O24" i="2" s="1"/>
  <c r="I25" i="2"/>
  <c r="M25" i="2"/>
  <c r="O25" i="2" s="1"/>
  <c r="I26" i="2"/>
  <c r="M26" i="2"/>
  <c r="Q26" i="2" s="1"/>
  <c r="I27" i="2"/>
  <c r="M27" i="2"/>
  <c r="Q27" i="2" s="1"/>
  <c r="I28" i="2"/>
  <c r="M28" i="2"/>
  <c r="O28" i="2" s="1"/>
  <c r="I29" i="2"/>
  <c r="M29" i="2"/>
  <c r="O29" i="2" s="1"/>
  <c r="I30" i="2"/>
  <c r="M30" i="2"/>
  <c r="Q30" i="2" s="1"/>
  <c r="I31" i="2"/>
  <c r="M31" i="2"/>
  <c r="Q31" i="2" s="1"/>
  <c r="I32" i="2"/>
  <c r="M32" i="2"/>
  <c r="O32" i="2" s="1"/>
  <c r="I33" i="2"/>
  <c r="M33" i="2"/>
  <c r="O33" i="2" s="1"/>
  <c r="I34" i="2"/>
  <c r="M34" i="2"/>
  <c r="Q34" i="2" s="1"/>
  <c r="I35" i="2"/>
  <c r="M35" i="2"/>
  <c r="O35" i="2" s="1"/>
  <c r="I36" i="2"/>
  <c r="M36" i="2"/>
  <c r="I37" i="2"/>
  <c r="M37" i="2"/>
  <c r="I38" i="2"/>
  <c r="M38" i="2"/>
  <c r="Q38" i="2" s="1"/>
  <c r="I39" i="2"/>
  <c r="M39" i="2"/>
  <c r="O39" i="2" s="1"/>
  <c r="I40" i="2"/>
  <c r="M40" i="2"/>
  <c r="I41" i="2"/>
  <c r="M41" i="2"/>
  <c r="I42" i="2"/>
  <c r="M42" i="2"/>
  <c r="Q42" i="2" s="1"/>
  <c r="I43" i="2"/>
  <c r="M43" i="2"/>
  <c r="O43" i="2" s="1"/>
  <c r="I44" i="2"/>
  <c r="M44" i="2"/>
  <c r="O44" i="2" s="1"/>
  <c r="I45" i="2"/>
  <c r="M45" i="2"/>
  <c r="Q45" i="2" s="1"/>
  <c r="I46" i="2"/>
  <c r="M46" i="2"/>
  <c r="Q46" i="2" s="1"/>
  <c r="I47" i="2"/>
  <c r="M47" i="2"/>
  <c r="O47" i="2" s="1"/>
  <c r="I48" i="2"/>
  <c r="M48" i="2"/>
  <c r="I49" i="2"/>
  <c r="M49" i="2"/>
  <c r="I50" i="2"/>
  <c r="M50" i="2"/>
  <c r="I51" i="2"/>
  <c r="M51" i="2"/>
  <c r="O51" i="2" s="1"/>
  <c r="I52" i="2"/>
  <c r="M52" i="2"/>
  <c r="O52" i="2" s="1"/>
  <c r="I53" i="2"/>
  <c r="M53" i="2"/>
  <c r="O53" i="2" s="1"/>
  <c r="I54" i="2"/>
  <c r="M54" i="2"/>
  <c r="Q54" i="2" s="1"/>
  <c r="I55" i="2"/>
  <c r="M55" i="2"/>
  <c r="O55" i="2" s="1"/>
  <c r="I56" i="2"/>
  <c r="M56" i="2"/>
  <c r="I57" i="2"/>
  <c r="M57" i="2"/>
  <c r="I58" i="2"/>
  <c r="M58" i="2"/>
  <c r="I59" i="2"/>
  <c r="M59" i="2"/>
  <c r="O59" i="2" s="1"/>
  <c r="I60" i="2"/>
  <c r="M60" i="2"/>
  <c r="O60" i="2" s="1"/>
  <c r="I61" i="2"/>
  <c r="M61" i="2"/>
  <c r="O61" i="2" s="1"/>
  <c r="I62" i="2"/>
  <c r="M62" i="2"/>
  <c r="Q62" i="2" s="1"/>
  <c r="I63" i="2"/>
  <c r="M63" i="2"/>
  <c r="O63" i="2" s="1"/>
  <c r="I64" i="2"/>
  <c r="M64" i="2"/>
  <c r="I65" i="2"/>
  <c r="M65" i="2"/>
  <c r="I66" i="2"/>
  <c r="M66" i="2"/>
  <c r="I67" i="2"/>
  <c r="M67" i="2"/>
  <c r="O67" i="2" s="1"/>
  <c r="I68" i="2"/>
  <c r="M68" i="2"/>
  <c r="I69" i="2"/>
  <c r="M69" i="2"/>
  <c r="O69" i="2" s="1"/>
  <c r="I70" i="2"/>
  <c r="M70" i="2"/>
  <c r="Q70" i="2" s="1"/>
  <c r="I71" i="2"/>
  <c r="M71" i="2"/>
  <c r="O71" i="2" s="1"/>
  <c r="I72" i="2"/>
  <c r="M72" i="2"/>
  <c r="O72" i="2" s="1"/>
  <c r="I73" i="2"/>
  <c r="M73" i="2"/>
  <c r="Q73" i="2" s="1"/>
  <c r="I74" i="2"/>
  <c r="M74" i="2"/>
  <c r="I75" i="2"/>
  <c r="M75" i="2"/>
  <c r="O75" i="2" s="1"/>
  <c r="I76" i="2"/>
  <c r="M76" i="2"/>
  <c r="O76" i="2" s="1"/>
  <c r="I77" i="2"/>
  <c r="M77" i="2"/>
  <c r="Q77" i="2" s="1"/>
  <c r="I78" i="2"/>
  <c r="M78" i="2"/>
  <c r="Q78" i="2" s="1"/>
  <c r="I79" i="2"/>
  <c r="M79" i="2"/>
  <c r="O79" i="2" s="1"/>
  <c r="I80" i="2"/>
  <c r="M80" i="2"/>
  <c r="I81" i="2"/>
  <c r="M81" i="2"/>
  <c r="I82" i="2"/>
  <c r="M82" i="2"/>
  <c r="I83" i="2"/>
  <c r="M83" i="2"/>
  <c r="O83" i="2" s="1"/>
  <c r="I84" i="2"/>
  <c r="M84" i="2"/>
  <c r="I85" i="2"/>
  <c r="M85" i="2"/>
  <c r="O85" i="2" s="1"/>
  <c r="I86" i="2"/>
  <c r="M86" i="2"/>
  <c r="Q86" i="2" s="1"/>
  <c r="I87" i="2"/>
  <c r="M87" i="2"/>
  <c r="O87" i="2" s="1"/>
  <c r="I88" i="2"/>
  <c r="M88" i="2"/>
  <c r="O88" i="2" s="1"/>
  <c r="I89" i="2"/>
  <c r="M89" i="2"/>
  <c r="Q89" i="2" s="1"/>
  <c r="I90" i="2"/>
  <c r="M90" i="2"/>
  <c r="I91" i="2"/>
  <c r="M91" i="2"/>
  <c r="O91" i="2" s="1"/>
  <c r="I92" i="2"/>
  <c r="M92" i="2"/>
  <c r="I93" i="2"/>
  <c r="M93" i="2"/>
  <c r="Q93" i="2" s="1"/>
  <c r="I94" i="2"/>
  <c r="M94" i="2"/>
  <c r="Q94" i="2" s="1"/>
  <c r="I95" i="2"/>
  <c r="M95" i="2"/>
  <c r="O95" i="2" s="1"/>
  <c r="I96" i="2"/>
  <c r="M96" i="2"/>
  <c r="I97" i="2"/>
  <c r="M97" i="2"/>
  <c r="I98" i="2"/>
  <c r="M98" i="2"/>
  <c r="I99" i="2"/>
  <c r="M99" i="2"/>
  <c r="I100" i="2"/>
  <c r="M100" i="2"/>
  <c r="O100" i="2" s="1"/>
  <c r="I101" i="2"/>
  <c r="M101" i="2"/>
  <c r="O101" i="2" s="1"/>
  <c r="I102" i="2"/>
  <c r="M102" i="2"/>
  <c r="Q102" i="2" s="1"/>
  <c r="I103" i="2"/>
  <c r="M103" i="2"/>
  <c r="O103" i="2" s="1"/>
  <c r="I104" i="2"/>
  <c r="M104" i="2"/>
  <c r="I105" i="2"/>
  <c r="M105" i="2"/>
  <c r="Q105" i="2" s="1"/>
  <c r="I106" i="2"/>
  <c r="M106" i="2"/>
  <c r="I107" i="2"/>
  <c r="M107" i="2"/>
  <c r="O107" i="2" s="1"/>
  <c r="I108" i="2"/>
  <c r="M108" i="2"/>
  <c r="I109" i="2"/>
  <c r="M109" i="2"/>
  <c r="Q109" i="2" s="1"/>
  <c r="I110" i="2"/>
  <c r="M110" i="2"/>
  <c r="Q110" i="2" s="1"/>
  <c r="I111" i="2"/>
  <c r="M111" i="2"/>
  <c r="O111" i="2" s="1"/>
  <c r="I112" i="2"/>
  <c r="M112" i="2"/>
  <c r="I113" i="2"/>
  <c r="M113" i="2"/>
  <c r="I114" i="2"/>
  <c r="M114" i="2"/>
  <c r="I115" i="2"/>
  <c r="M115" i="2"/>
  <c r="I116" i="2"/>
  <c r="M116" i="2"/>
  <c r="O116" i="2" s="1"/>
  <c r="I117" i="2"/>
  <c r="M117" i="2"/>
  <c r="Q117" i="2" s="1"/>
  <c r="I118" i="2"/>
  <c r="M118" i="2"/>
  <c r="Q118" i="2" s="1"/>
  <c r="I119" i="2"/>
  <c r="M119" i="2"/>
  <c r="Q119" i="2" s="1"/>
  <c r="I120" i="2"/>
  <c r="M120" i="2"/>
  <c r="O120" i="2" s="1"/>
  <c r="I121" i="2"/>
  <c r="M121" i="2"/>
  <c r="Q121" i="2" s="1"/>
  <c r="I122" i="2"/>
  <c r="M122" i="2"/>
  <c r="Q122" i="2" s="1"/>
  <c r="I123" i="2"/>
  <c r="M123" i="2"/>
  <c r="I124" i="2"/>
  <c r="M124" i="2"/>
  <c r="O124" i="2" s="1"/>
  <c r="I125" i="2"/>
  <c r="M125" i="2"/>
  <c r="Q125" i="2" s="1"/>
  <c r="I126" i="2"/>
  <c r="M126" i="2"/>
  <c r="Q126" i="2" s="1"/>
  <c r="I127" i="2"/>
  <c r="M127" i="2"/>
  <c r="Q127" i="2" s="1"/>
  <c r="I128" i="2"/>
  <c r="M128" i="2"/>
  <c r="O128" i="2" s="1"/>
  <c r="I129" i="2"/>
  <c r="M129" i="2"/>
  <c r="I130" i="2"/>
  <c r="M130" i="2"/>
  <c r="Q130" i="2" s="1"/>
  <c r="I131" i="2"/>
  <c r="M131" i="2"/>
  <c r="I132" i="2"/>
  <c r="M132" i="2"/>
  <c r="I133" i="2"/>
  <c r="M133" i="2"/>
  <c r="Q133" i="2" s="1"/>
  <c r="I134" i="2"/>
  <c r="M134" i="2"/>
  <c r="Q134" i="2" s="1"/>
  <c r="I135" i="2"/>
  <c r="M135" i="2"/>
  <c r="I136" i="2"/>
  <c r="M136" i="2"/>
  <c r="O136" i="2" s="1"/>
  <c r="I137" i="2"/>
  <c r="M137" i="2"/>
  <c r="Q137" i="2" s="1"/>
  <c r="I138" i="2"/>
  <c r="M138" i="2"/>
  <c r="Q138" i="2" s="1"/>
  <c r="I139" i="2"/>
  <c r="M139" i="2"/>
  <c r="Q139" i="2" s="1"/>
  <c r="I140" i="2"/>
  <c r="M140" i="2"/>
  <c r="O140" i="2" s="1"/>
  <c r="I141" i="2"/>
  <c r="M141" i="2"/>
  <c r="Q141" i="2" s="1"/>
  <c r="I142" i="2"/>
  <c r="M142" i="2"/>
  <c r="Q142" i="2" s="1"/>
  <c r="I143" i="2"/>
  <c r="M143" i="2"/>
  <c r="Q143" i="2" s="1"/>
  <c r="I144" i="2"/>
  <c r="M144" i="2"/>
  <c r="O144" i="2" s="1"/>
  <c r="I145" i="2"/>
  <c r="M145" i="2"/>
  <c r="Q145" i="2" s="1"/>
  <c r="I146" i="2"/>
  <c r="M146" i="2"/>
  <c r="O146" i="2" s="1"/>
  <c r="I147" i="2"/>
  <c r="M147" i="2"/>
  <c r="I148" i="2"/>
  <c r="M148" i="2"/>
  <c r="O148" i="2" s="1"/>
  <c r="I149" i="2"/>
  <c r="M149" i="2"/>
  <c r="I150" i="2"/>
  <c r="M150" i="2"/>
  <c r="I151" i="2"/>
  <c r="M151" i="2"/>
  <c r="Q151" i="2" s="1"/>
  <c r="I152" i="2"/>
  <c r="M152" i="2"/>
  <c r="I153" i="2"/>
  <c r="M153" i="2"/>
  <c r="I154" i="2"/>
  <c r="M154" i="2"/>
  <c r="O154" i="2" s="1"/>
  <c r="I155" i="2"/>
  <c r="M155" i="2"/>
  <c r="Q155" i="2" s="1"/>
  <c r="I156" i="2"/>
  <c r="M156" i="2"/>
  <c r="O156" i="2" s="1"/>
  <c r="I157" i="2"/>
  <c r="M157" i="2"/>
  <c r="Q157" i="2" s="1"/>
  <c r="I158" i="2"/>
  <c r="M158" i="2"/>
  <c r="O158" i="2" s="1"/>
  <c r="I159" i="2"/>
  <c r="M159" i="2"/>
  <c r="I160" i="2"/>
  <c r="M160" i="2"/>
  <c r="Q160" i="2" s="1"/>
  <c r="I161" i="2"/>
  <c r="M161" i="2"/>
  <c r="Q161" i="2" s="1"/>
  <c r="I162" i="2"/>
  <c r="M162" i="2"/>
  <c r="O162" i="2" s="1"/>
  <c r="I163" i="2"/>
  <c r="M163" i="2"/>
  <c r="O163" i="2" s="1"/>
  <c r="I164" i="2"/>
  <c r="M164" i="2"/>
  <c r="O164" i="2" s="1"/>
  <c r="I165" i="2"/>
  <c r="M165" i="2"/>
  <c r="Q165" i="2" s="1"/>
  <c r="I166" i="2"/>
  <c r="M166" i="2"/>
  <c r="I167" i="2"/>
  <c r="M167" i="2"/>
  <c r="O167" i="2" s="1"/>
  <c r="I168" i="2"/>
  <c r="M168" i="2"/>
  <c r="Q168" i="2" s="1"/>
  <c r="I169" i="2"/>
  <c r="M169" i="2"/>
  <c r="I170" i="2"/>
  <c r="M170" i="2"/>
  <c r="O170" i="2" s="1"/>
  <c r="I171" i="2"/>
  <c r="M171" i="2"/>
  <c r="I172" i="2"/>
  <c r="M172" i="2"/>
  <c r="O172" i="2" s="1"/>
  <c r="I173" i="2"/>
  <c r="M173" i="2"/>
  <c r="Q173" i="2" s="1"/>
  <c r="I174" i="2"/>
  <c r="M174" i="2"/>
  <c r="O174" i="2" s="1"/>
  <c r="I175" i="2"/>
  <c r="M175" i="2"/>
  <c r="Q175" i="2" s="1"/>
  <c r="I176" i="2"/>
  <c r="M176" i="2"/>
  <c r="Q176" i="2" s="1"/>
  <c r="I177" i="2"/>
  <c r="M177" i="2"/>
  <c r="Q177" i="2" s="1"/>
  <c r="I178" i="2"/>
  <c r="M178" i="2"/>
  <c r="O178" i="2" s="1"/>
  <c r="I179" i="2"/>
  <c r="M179" i="2"/>
  <c r="O179" i="2" s="1"/>
  <c r="I180" i="2"/>
  <c r="M180" i="2"/>
  <c r="O180" i="2" s="1"/>
  <c r="I181" i="2"/>
  <c r="M181" i="2"/>
  <c r="Q181" i="2" s="1"/>
  <c r="I182" i="2"/>
  <c r="M182" i="2"/>
  <c r="I183" i="2"/>
  <c r="M183" i="2"/>
  <c r="Q183" i="2" s="1"/>
  <c r="I184" i="2"/>
  <c r="M184" i="2"/>
  <c r="Q184" i="2" s="1"/>
  <c r="I185" i="2"/>
  <c r="M185" i="2"/>
  <c r="Q185" i="2" s="1"/>
  <c r="I186" i="2"/>
  <c r="M186" i="2"/>
  <c r="O186" i="2" s="1"/>
  <c r="I187" i="2"/>
  <c r="M187" i="2"/>
  <c r="O187" i="2" s="1"/>
  <c r="I188" i="2"/>
  <c r="M188" i="2"/>
  <c r="O188" i="2" s="1"/>
  <c r="I189" i="2"/>
  <c r="M189" i="2"/>
  <c r="Q189" i="2" s="1"/>
  <c r="I190" i="2"/>
  <c r="M190" i="2"/>
  <c r="O190" i="2" s="1"/>
  <c r="I191" i="2"/>
  <c r="M191" i="2"/>
  <c r="I192" i="2"/>
  <c r="M192" i="2"/>
  <c r="Q192" i="2" s="1"/>
  <c r="I193" i="2"/>
  <c r="M193" i="2"/>
  <c r="Q193" i="2" s="1"/>
  <c r="I194" i="2"/>
  <c r="M194" i="2"/>
  <c r="O194" i="2" s="1"/>
  <c r="I195" i="2"/>
  <c r="M195" i="2"/>
  <c r="O195" i="2" s="1"/>
  <c r="I196" i="2"/>
  <c r="M196" i="2"/>
  <c r="O196" i="2" s="1"/>
  <c r="I197" i="2"/>
  <c r="M197" i="2"/>
  <c r="Q197" i="2" s="1"/>
  <c r="I198" i="2"/>
  <c r="M198" i="2"/>
  <c r="I199" i="2"/>
  <c r="M199" i="2"/>
  <c r="I200" i="2"/>
  <c r="M200" i="2"/>
  <c r="I201" i="2"/>
  <c r="M201" i="2"/>
  <c r="I202" i="2"/>
  <c r="M202" i="2"/>
  <c r="O202" i="2" s="1"/>
  <c r="I203" i="2"/>
  <c r="M203" i="2"/>
  <c r="O203" i="2" s="1"/>
  <c r="I204" i="2"/>
  <c r="M204" i="2"/>
  <c r="O204" i="2" s="1"/>
  <c r="I205" i="2"/>
  <c r="M205" i="2"/>
  <c r="Q205" i="2" s="1"/>
  <c r="I206" i="2"/>
  <c r="M206" i="2"/>
  <c r="O206" i="2" s="1"/>
  <c r="I207" i="2"/>
  <c r="M207" i="2"/>
  <c r="Q207" i="2" s="1"/>
  <c r="I208" i="2"/>
  <c r="M208" i="2"/>
  <c r="Q208" i="2" s="1"/>
  <c r="I209" i="2"/>
  <c r="M209" i="2"/>
  <c r="Q209" i="2" s="1"/>
  <c r="I210" i="2"/>
  <c r="M210" i="2"/>
  <c r="O210" i="2" s="1"/>
  <c r="I211" i="2"/>
  <c r="M211" i="2"/>
  <c r="O211" i="2" s="1"/>
  <c r="I212" i="2"/>
  <c r="M212" i="2"/>
  <c r="O212" i="2" s="1"/>
  <c r="I213" i="2"/>
  <c r="M213" i="2"/>
  <c r="Q213" i="2" s="1"/>
  <c r="I214" i="2"/>
  <c r="M214" i="2"/>
  <c r="I215" i="2"/>
  <c r="M215" i="2"/>
  <c r="Q215" i="2" s="1"/>
  <c r="I216" i="2"/>
  <c r="M216" i="2"/>
  <c r="Q216" i="2" s="1"/>
  <c r="I217" i="2"/>
  <c r="M217" i="2"/>
  <c r="Q217" i="2" s="1"/>
  <c r="I218" i="2"/>
  <c r="M218" i="2"/>
  <c r="I219" i="2"/>
  <c r="M219" i="2"/>
  <c r="I220" i="2"/>
  <c r="M220" i="2"/>
  <c r="O220" i="2" s="1"/>
  <c r="I221" i="2"/>
  <c r="M221" i="2"/>
  <c r="Q221" i="2" s="1"/>
  <c r="I222" i="2"/>
  <c r="M222" i="2"/>
  <c r="O222" i="2" s="1"/>
  <c r="I223" i="2"/>
  <c r="M223" i="2"/>
  <c r="I224" i="2"/>
  <c r="M224" i="2"/>
  <c r="Q224" i="2" s="1"/>
  <c r="I225" i="2"/>
  <c r="M225" i="2"/>
  <c r="Q225" i="2" s="1"/>
  <c r="I226" i="2"/>
  <c r="M226" i="2"/>
  <c r="O226" i="2" s="1"/>
  <c r="I227" i="2"/>
  <c r="M227" i="2"/>
  <c r="O227" i="2" s="1"/>
  <c r="I228" i="2"/>
  <c r="M228" i="2"/>
  <c r="O228" i="2" s="1"/>
  <c r="I229" i="2"/>
  <c r="M229" i="2"/>
  <c r="Q229" i="2" s="1"/>
  <c r="I230" i="2"/>
  <c r="M230" i="2"/>
  <c r="I231" i="2"/>
  <c r="M231" i="2"/>
  <c r="O231" i="2" s="1"/>
  <c r="I232" i="2"/>
  <c r="M232" i="2"/>
  <c r="O232" i="2" s="1"/>
  <c r="I233" i="2"/>
  <c r="M233" i="2"/>
  <c r="Q233" i="2" s="1"/>
  <c r="I234" i="2"/>
  <c r="M234" i="2"/>
  <c r="I235" i="2"/>
  <c r="M235" i="2"/>
  <c r="O235" i="2" s="1"/>
  <c r="I236" i="2"/>
  <c r="M236" i="2"/>
  <c r="O236" i="2" s="1"/>
  <c r="I237" i="2"/>
  <c r="M237" i="2"/>
  <c r="Q237" i="2" s="1"/>
  <c r="I238" i="2"/>
  <c r="M238" i="2"/>
  <c r="O238" i="2" s="1"/>
  <c r="I239" i="2"/>
  <c r="M239" i="2"/>
  <c r="I240" i="2"/>
  <c r="M240" i="2"/>
  <c r="Q240" i="2" s="1"/>
  <c r="I241" i="2"/>
  <c r="M241" i="2"/>
  <c r="Q241" i="2" s="1"/>
  <c r="I242" i="2"/>
  <c r="M242" i="2"/>
  <c r="O242" i="2" s="1"/>
  <c r="I243" i="2"/>
  <c r="M243" i="2"/>
  <c r="O243" i="2" s="1"/>
  <c r="I244" i="2"/>
  <c r="M244" i="2"/>
  <c r="O244" i="2" s="1"/>
  <c r="I245" i="2"/>
  <c r="M245" i="2"/>
  <c r="Q245" i="2" s="1"/>
  <c r="I246" i="2"/>
  <c r="M246" i="2"/>
  <c r="I247" i="2"/>
  <c r="M247" i="2"/>
  <c r="I248" i="2"/>
  <c r="M248" i="2"/>
  <c r="Q248" i="2" s="1"/>
  <c r="I249" i="2"/>
  <c r="M249" i="2"/>
  <c r="Q249" i="2" s="1"/>
  <c r="I250" i="2"/>
  <c r="M250" i="2"/>
  <c r="O250" i="2" s="1"/>
  <c r="I251" i="2"/>
  <c r="M251" i="2"/>
  <c r="I252" i="2"/>
  <c r="M252" i="2"/>
  <c r="O252" i="2" s="1"/>
  <c r="I253" i="2"/>
  <c r="M253" i="2"/>
  <c r="Q253" i="2" s="1"/>
  <c r="I254" i="2"/>
  <c r="M254" i="2"/>
  <c r="O254" i="2" s="1"/>
  <c r="I255" i="2"/>
  <c r="M255" i="2"/>
  <c r="I256" i="2"/>
  <c r="M256" i="2"/>
  <c r="Q256" i="2" s="1"/>
  <c r="I257" i="2"/>
  <c r="M257" i="2"/>
  <c r="Q257" i="2" s="1"/>
  <c r="I258" i="2"/>
  <c r="M258" i="2"/>
  <c r="O258" i="2" s="1"/>
  <c r="I259" i="2"/>
  <c r="M259" i="2"/>
  <c r="O259" i="2" s="1"/>
  <c r="I260" i="2"/>
  <c r="M260" i="2"/>
  <c r="I261" i="2"/>
  <c r="M261" i="2"/>
  <c r="Q261" i="2" s="1"/>
  <c r="I262" i="2"/>
  <c r="M262" i="2"/>
  <c r="I263" i="2"/>
  <c r="M263" i="2"/>
  <c r="Q263" i="2" s="1"/>
  <c r="I264" i="2"/>
  <c r="M264" i="2"/>
  <c r="I265" i="2"/>
  <c r="M265" i="2"/>
  <c r="I266" i="2"/>
  <c r="M266" i="2"/>
  <c r="O266" i="2" s="1"/>
  <c r="I267" i="2"/>
  <c r="M267" i="2"/>
  <c r="O267" i="2" s="1"/>
  <c r="I268" i="2"/>
  <c r="M268" i="2"/>
  <c r="O268" i="2" s="1"/>
  <c r="I269" i="2"/>
  <c r="M269" i="2"/>
  <c r="Q269" i="2" s="1"/>
  <c r="I270" i="2"/>
  <c r="M270" i="2"/>
  <c r="O270" i="2" s="1"/>
  <c r="I271" i="2"/>
  <c r="M271" i="2"/>
  <c r="O271" i="2" s="1"/>
  <c r="I272" i="2"/>
  <c r="M272" i="2"/>
  <c r="Q272" i="2" s="1"/>
  <c r="I273" i="2"/>
  <c r="M273" i="2"/>
  <c r="Q273" i="2" s="1"/>
  <c r="I274" i="2"/>
  <c r="M274" i="2"/>
  <c r="O274" i="2" s="1"/>
  <c r="I275" i="2"/>
  <c r="M275" i="2"/>
  <c r="O275" i="2" s="1"/>
  <c r="I276" i="2"/>
  <c r="M276" i="2"/>
  <c r="O276" i="2" s="1"/>
  <c r="I277" i="2"/>
  <c r="M277" i="2"/>
  <c r="Q277" i="2" s="1"/>
  <c r="I278" i="2"/>
  <c r="M278" i="2"/>
  <c r="I279" i="2"/>
  <c r="M279" i="2"/>
  <c r="I280" i="2"/>
  <c r="M280" i="2"/>
  <c r="I281" i="2"/>
  <c r="M281" i="2"/>
  <c r="I282" i="2"/>
  <c r="M282" i="2"/>
  <c r="O282" i="2" s="1"/>
  <c r="I283" i="2"/>
  <c r="M283" i="2"/>
  <c r="O283" i="2" s="1"/>
  <c r="I284" i="2"/>
  <c r="M284" i="2"/>
  <c r="O284" i="2" s="1"/>
  <c r="I285" i="2"/>
  <c r="M285" i="2"/>
  <c r="Q285" i="2" s="1"/>
  <c r="I286" i="2"/>
  <c r="M286" i="2"/>
  <c r="O286" i="2" s="1"/>
  <c r="I287" i="2"/>
  <c r="M287" i="2"/>
  <c r="O287" i="2" s="1"/>
  <c r="I288" i="2"/>
  <c r="M288" i="2"/>
  <c r="Q288" i="2" s="1"/>
  <c r="I289" i="2"/>
  <c r="M289" i="2"/>
  <c r="Q289" i="2" s="1"/>
  <c r="I290" i="2"/>
  <c r="M290" i="2"/>
  <c r="O290" i="2" s="1"/>
  <c r="I291" i="2"/>
  <c r="M291" i="2"/>
  <c r="O291" i="2" s="1"/>
  <c r="I292" i="2"/>
  <c r="M292" i="2"/>
  <c r="O292" i="2" s="1"/>
  <c r="I293" i="2"/>
  <c r="M293" i="2"/>
  <c r="Q293" i="2" s="1"/>
  <c r="I294" i="2"/>
  <c r="M294" i="2"/>
  <c r="I295" i="2"/>
  <c r="M295" i="2"/>
  <c r="I296" i="2"/>
  <c r="M296" i="2"/>
  <c r="I297" i="2"/>
  <c r="M297" i="2"/>
  <c r="O297" i="2" s="1"/>
  <c r="I298" i="2"/>
  <c r="M298" i="2"/>
  <c r="Q298" i="2" s="1"/>
  <c r="I299" i="2"/>
  <c r="M299" i="2"/>
  <c r="I300" i="2"/>
  <c r="M300" i="2"/>
  <c r="I301" i="2"/>
  <c r="M301" i="2"/>
  <c r="O301" i="2" s="1"/>
  <c r="I302" i="2"/>
  <c r="M302" i="2"/>
  <c r="Q302" i="2" s="1"/>
  <c r="I303" i="2"/>
  <c r="M303" i="2"/>
  <c r="I304" i="2"/>
  <c r="M304" i="2"/>
  <c r="Q304" i="2" s="1"/>
  <c r="I305" i="2"/>
  <c r="M305" i="2"/>
  <c r="O305" i="2" s="1"/>
  <c r="I306" i="2"/>
  <c r="M306" i="2"/>
  <c r="Q306" i="2" s="1"/>
  <c r="I307" i="2"/>
  <c r="M307" i="2"/>
  <c r="I308" i="2"/>
  <c r="M308" i="2"/>
  <c r="I309" i="2"/>
  <c r="M309" i="2"/>
  <c r="O309" i="2" s="1"/>
  <c r="I310" i="2"/>
  <c r="M310" i="2"/>
  <c r="Q310" i="2" s="1"/>
  <c r="I311" i="2"/>
  <c r="M311" i="2"/>
  <c r="Q311" i="2" s="1"/>
  <c r="I312" i="2"/>
  <c r="M312" i="2"/>
  <c r="I313" i="2"/>
  <c r="M313" i="2"/>
  <c r="O313" i="2" s="1"/>
  <c r="I314" i="2"/>
  <c r="M314" i="2"/>
  <c r="Q314" i="2" s="1"/>
  <c r="I315" i="2"/>
  <c r="M315" i="2"/>
  <c r="Q315" i="2" s="1"/>
  <c r="I316" i="2"/>
  <c r="M316" i="2"/>
  <c r="I317" i="2"/>
  <c r="M317" i="2"/>
  <c r="I318" i="2"/>
  <c r="M318" i="2"/>
  <c r="Q318" i="2" s="1"/>
  <c r="I319" i="2"/>
  <c r="M319" i="2"/>
  <c r="I320" i="2"/>
  <c r="M320" i="2"/>
  <c r="I321" i="2"/>
  <c r="M321" i="2"/>
  <c r="I322" i="2"/>
  <c r="M322" i="2"/>
  <c r="Q322" i="2" s="1"/>
  <c r="I323" i="2"/>
  <c r="M323" i="2"/>
  <c r="I324" i="2"/>
  <c r="M324" i="2"/>
  <c r="O324" i="2" s="1"/>
  <c r="I325" i="2"/>
  <c r="M325" i="2"/>
  <c r="Q325" i="2" s="1"/>
  <c r="I326" i="2"/>
  <c r="M326" i="2"/>
  <c r="Q326" i="2" s="1"/>
  <c r="I327" i="2"/>
  <c r="M327" i="2"/>
  <c r="O327" i="2" s="1"/>
  <c r="I328" i="2"/>
  <c r="M328" i="2"/>
  <c r="O328" i="2" s="1"/>
  <c r="I329" i="2"/>
  <c r="M329" i="2"/>
  <c r="Q329" i="2" s="1"/>
  <c r="I330" i="2"/>
  <c r="M330" i="2"/>
  <c r="Q330" i="2" s="1"/>
  <c r="I331" i="2"/>
  <c r="M331" i="2"/>
  <c r="Q331" i="2" s="1"/>
  <c r="I332" i="2"/>
  <c r="M332" i="2"/>
  <c r="I333" i="2"/>
  <c r="M333" i="2"/>
  <c r="Q333" i="2" s="1"/>
  <c r="I334" i="2"/>
  <c r="M334" i="2"/>
  <c r="Q334" i="2" s="1"/>
  <c r="I335" i="2"/>
  <c r="M335" i="2"/>
  <c r="I336" i="2"/>
  <c r="M336" i="2"/>
  <c r="I337" i="2"/>
  <c r="M337" i="2"/>
  <c r="I338" i="2"/>
  <c r="M338" i="2"/>
  <c r="Q338" i="2" s="1"/>
  <c r="I339" i="2"/>
  <c r="M339" i="2"/>
  <c r="I340" i="2"/>
  <c r="M340" i="2"/>
  <c r="O340" i="2" s="1"/>
  <c r="I341" i="2"/>
  <c r="M341" i="2"/>
  <c r="Q341" i="2" s="1"/>
  <c r="I342" i="2"/>
  <c r="M342" i="2"/>
  <c r="Q342" i="2" s="1"/>
  <c r="I343" i="2"/>
  <c r="M343" i="2"/>
  <c r="I344" i="2"/>
  <c r="M344" i="2"/>
  <c r="I345" i="2"/>
  <c r="M345" i="2"/>
  <c r="O345" i="2" s="1"/>
  <c r="I346" i="2"/>
  <c r="M346" i="2"/>
  <c r="Q346" i="2" s="1"/>
  <c r="I347" i="2"/>
  <c r="M347" i="2"/>
  <c r="I348" i="2"/>
  <c r="M348" i="2"/>
  <c r="I349" i="2"/>
  <c r="M349" i="2"/>
  <c r="O349" i="2" s="1"/>
  <c r="I350" i="2"/>
  <c r="M350" i="2"/>
  <c r="Q350" i="2" s="1"/>
  <c r="I351" i="2"/>
  <c r="M351" i="2"/>
  <c r="I352" i="2"/>
  <c r="M352" i="2"/>
  <c r="I353" i="2"/>
  <c r="M353" i="2"/>
  <c r="O353" i="2" s="1"/>
  <c r="I354" i="2"/>
  <c r="M354" i="2"/>
  <c r="Q354" i="2" s="1"/>
  <c r="I355" i="2"/>
  <c r="M355" i="2"/>
  <c r="I356" i="2"/>
  <c r="M356" i="2"/>
  <c r="O356" i="2" s="1"/>
  <c r="I357" i="2"/>
  <c r="M357" i="2"/>
  <c r="Q357" i="2" s="1"/>
  <c r="I358" i="2"/>
  <c r="M358" i="2"/>
  <c r="I359" i="2"/>
  <c r="M359" i="2"/>
  <c r="O359" i="2" s="1"/>
  <c r="I360" i="2"/>
  <c r="M360" i="2"/>
  <c r="O360" i="2" s="1"/>
  <c r="I361" i="2"/>
  <c r="M361" i="2"/>
  <c r="Q361" i="2" s="1"/>
  <c r="I362" i="2"/>
  <c r="M362" i="2"/>
  <c r="I363" i="2"/>
  <c r="M363" i="2"/>
  <c r="O363" i="2" s="1"/>
  <c r="I364" i="2"/>
  <c r="M364" i="2"/>
  <c r="Q364" i="2" s="1"/>
  <c r="I365" i="2"/>
  <c r="M365" i="2"/>
  <c r="I366" i="2"/>
  <c r="M366" i="2"/>
  <c r="I367" i="2"/>
  <c r="M367" i="2"/>
  <c r="Q367" i="2" s="1"/>
  <c r="I368" i="2"/>
  <c r="M368" i="2"/>
  <c r="Q368" i="2" s="1"/>
  <c r="I369" i="2"/>
  <c r="M369" i="2"/>
  <c r="I370" i="2"/>
  <c r="M370" i="2"/>
  <c r="I371" i="2"/>
  <c r="M371" i="2"/>
  <c r="I372" i="2"/>
  <c r="M372" i="2"/>
  <c r="I373" i="2"/>
  <c r="M373" i="2"/>
  <c r="I374" i="2"/>
  <c r="M374" i="2"/>
  <c r="Q374" i="2" s="1"/>
  <c r="I375" i="2"/>
  <c r="M375" i="2"/>
  <c r="Q375" i="2" s="1"/>
  <c r="I376" i="2"/>
  <c r="M376" i="2"/>
  <c r="Q376" i="2" s="1"/>
  <c r="I377" i="2"/>
  <c r="M377" i="2"/>
  <c r="O377" i="2" s="1"/>
  <c r="I378" i="2"/>
  <c r="M378" i="2"/>
  <c r="Q378" i="2" s="1"/>
  <c r="I379" i="2"/>
  <c r="M379" i="2"/>
  <c r="I380" i="2"/>
  <c r="M380" i="2"/>
  <c r="I381" i="2"/>
  <c r="M381" i="2"/>
  <c r="O381" i="2" s="1"/>
  <c r="I382" i="2"/>
  <c r="M382" i="2"/>
  <c r="I383" i="2"/>
  <c r="M383" i="2"/>
  <c r="I384" i="2"/>
  <c r="M384" i="2"/>
  <c r="Q384" i="2" s="1"/>
  <c r="I385" i="2"/>
  <c r="M385" i="2"/>
  <c r="O385" i="2" s="1"/>
  <c r="I386" i="2"/>
  <c r="M386" i="2"/>
  <c r="I387" i="2"/>
  <c r="M387" i="2"/>
  <c r="I388" i="2"/>
  <c r="M388" i="2"/>
  <c r="I389" i="2"/>
  <c r="M389" i="2"/>
  <c r="O389" i="2" s="1"/>
  <c r="I390" i="2"/>
  <c r="M390" i="2"/>
  <c r="O390" i="2" s="1"/>
  <c r="I391" i="2"/>
  <c r="M391" i="2"/>
  <c r="Q391" i="2" s="1"/>
  <c r="I392" i="2"/>
  <c r="M392" i="2"/>
  <c r="Q392" i="2" s="1"/>
  <c r="I393" i="2"/>
  <c r="M393" i="2"/>
  <c r="O393" i="2" s="1"/>
  <c r="I394" i="2"/>
  <c r="M394" i="2"/>
  <c r="I395" i="2"/>
  <c r="M395" i="2"/>
  <c r="Q395" i="2" s="1"/>
  <c r="I396" i="2"/>
  <c r="M396" i="2"/>
  <c r="Q396" i="2" s="1"/>
  <c r="I397" i="2"/>
  <c r="M397" i="2"/>
  <c r="O397" i="2" s="1"/>
  <c r="I398" i="2"/>
  <c r="M398" i="2"/>
  <c r="O398" i="2" s="1"/>
  <c r="I399" i="2"/>
  <c r="M399" i="2"/>
  <c r="O399" i="2" s="1"/>
  <c r="I400" i="2"/>
  <c r="M400" i="2"/>
  <c r="Q400" i="2" s="1"/>
  <c r="I401" i="2"/>
  <c r="M401" i="2"/>
  <c r="O401" i="2" s="1"/>
  <c r="I402" i="2"/>
  <c r="M402" i="2"/>
  <c r="I403" i="2"/>
  <c r="M403" i="2"/>
  <c r="I404" i="2"/>
  <c r="M404" i="2"/>
  <c r="I405" i="2"/>
  <c r="M405" i="2"/>
  <c r="O405" i="2" s="1"/>
  <c r="I406" i="2"/>
  <c r="M406" i="2"/>
  <c r="O406" i="2" s="1"/>
  <c r="I407" i="2"/>
  <c r="M407" i="2"/>
  <c r="Q407" i="2" s="1"/>
  <c r="I408" i="2"/>
  <c r="M408" i="2"/>
  <c r="Q408" i="2" s="1"/>
  <c r="I409" i="2"/>
  <c r="M409" i="2"/>
  <c r="O409" i="2" s="1"/>
  <c r="I410" i="2"/>
  <c r="M410" i="2"/>
  <c r="Q410" i="2" s="1"/>
  <c r="I411" i="2"/>
  <c r="M411" i="2"/>
  <c r="I412" i="2"/>
  <c r="M412" i="2"/>
  <c r="Q412" i="2" s="1"/>
  <c r="I413" i="2"/>
  <c r="M413" i="2"/>
  <c r="O413" i="2" s="1"/>
  <c r="I414" i="2"/>
  <c r="M414" i="2"/>
  <c r="I415" i="2"/>
  <c r="M415" i="2"/>
  <c r="I416" i="2"/>
  <c r="M416" i="2"/>
  <c r="Q416" i="2" s="1"/>
  <c r="I417" i="2"/>
  <c r="M417" i="2"/>
  <c r="O417" i="2" s="1"/>
  <c r="I418" i="2"/>
  <c r="M418" i="2"/>
  <c r="I419" i="2"/>
  <c r="M419" i="2"/>
  <c r="I420" i="2"/>
  <c r="M420" i="2"/>
  <c r="Q420" i="2" s="1"/>
  <c r="I421" i="2"/>
  <c r="M421" i="2"/>
  <c r="O421" i="2" s="1"/>
  <c r="I422" i="2"/>
  <c r="M422" i="2"/>
  <c r="I423" i="2"/>
  <c r="M423" i="2"/>
  <c r="Q423" i="2" s="1"/>
  <c r="I424" i="2"/>
  <c r="M424" i="2"/>
  <c r="Q424" i="2" s="1"/>
  <c r="I425" i="2"/>
  <c r="M425" i="2"/>
  <c r="O425" i="2" s="1"/>
  <c r="I426" i="2"/>
  <c r="M426" i="2"/>
  <c r="Q426" i="2" s="1"/>
  <c r="I427" i="2"/>
  <c r="M427" i="2"/>
  <c r="I428" i="2"/>
  <c r="M428" i="2"/>
  <c r="I429" i="2"/>
  <c r="M429" i="2"/>
  <c r="O429" i="2" s="1"/>
  <c r="I430" i="2"/>
  <c r="M430" i="2"/>
  <c r="Q430" i="2" s="1"/>
  <c r="I431" i="2"/>
  <c r="M431" i="2"/>
  <c r="O431" i="2" s="1"/>
  <c r="I432" i="2"/>
  <c r="M432" i="2"/>
  <c r="Q432" i="2" s="1"/>
  <c r="I433" i="2"/>
  <c r="M433" i="2"/>
  <c r="O433" i="2" s="1"/>
  <c r="I434" i="2"/>
  <c r="M434" i="2"/>
  <c r="I435" i="2"/>
  <c r="M435" i="2"/>
  <c r="I436" i="2"/>
  <c r="M436" i="2"/>
  <c r="O436" i="2" s="1"/>
  <c r="I437" i="2"/>
  <c r="M437" i="2"/>
  <c r="I438" i="2"/>
  <c r="M438" i="2"/>
  <c r="Q438" i="2" s="1"/>
  <c r="I439" i="2"/>
  <c r="M439" i="2"/>
  <c r="Q439" i="2" s="1"/>
  <c r="I440" i="2"/>
  <c r="M440" i="2"/>
  <c r="O440" i="2" s="1"/>
  <c r="I441" i="2"/>
  <c r="M441" i="2"/>
  <c r="O441" i="2" s="1"/>
  <c r="I442" i="2"/>
  <c r="M442" i="2"/>
  <c r="O442" i="2" s="1"/>
  <c r="I443" i="2"/>
  <c r="M443" i="2"/>
  <c r="Q443" i="2" s="1"/>
  <c r="I444" i="2"/>
  <c r="M444" i="2"/>
  <c r="O444" i="2" s="1"/>
  <c r="I445" i="2"/>
  <c r="M445" i="2"/>
  <c r="O445" i="2" s="1"/>
  <c r="I446" i="2"/>
  <c r="M446" i="2"/>
  <c r="O446" i="2" s="1"/>
  <c r="I447" i="2"/>
  <c r="M447" i="2"/>
  <c r="Q447" i="2" s="1"/>
  <c r="I448" i="2"/>
  <c r="M448" i="2"/>
  <c r="O448" i="2" s="1"/>
  <c r="I449" i="2"/>
  <c r="M449" i="2"/>
  <c r="I450" i="2"/>
  <c r="M450" i="2"/>
  <c r="I451" i="2"/>
  <c r="M451" i="2"/>
  <c r="I452" i="2"/>
  <c r="M452" i="2"/>
  <c r="O452" i="2" s="1"/>
  <c r="I453" i="2"/>
  <c r="M453" i="2"/>
  <c r="I454" i="2"/>
  <c r="M454" i="2"/>
  <c r="Q454" i="2" s="1"/>
  <c r="I455" i="2"/>
  <c r="M455" i="2"/>
  <c r="Q455" i="2" s="1"/>
  <c r="I456" i="2"/>
  <c r="M456" i="2"/>
  <c r="O456" i="2" s="1"/>
  <c r="I457" i="2"/>
  <c r="M457" i="2"/>
  <c r="I458" i="2"/>
  <c r="M458" i="2"/>
  <c r="I459" i="2"/>
  <c r="M459" i="2"/>
  <c r="I460" i="2"/>
  <c r="M460" i="2"/>
  <c r="O460" i="2" s="1"/>
  <c r="I461" i="2"/>
  <c r="M461" i="2"/>
  <c r="I462" i="2"/>
  <c r="M462" i="2"/>
  <c r="I463" i="2"/>
  <c r="M463" i="2"/>
  <c r="Q463" i="2" s="1"/>
  <c r="I464" i="2"/>
  <c r="M464" i="2"/>
  <c r="O464" i="2" s="1"/>
  <c r="I465" i="2"/>
  <c r="M465" i="2"/>
  <c r="I466" i="2"/>
  <c r="M466" i="2"/>
  <c r="I467" i="2"/>
  <c r="M467" i="2"/>
  <c r="Q467" i="2" s="1"/>
  <c r="I468" i="2"/>
  <c r="M468" i="2"/>
  <c r="O468" i="2" s="1"/>
  <c r="I469" i="2"/>
  <c r="M469" i="2"/>
  <c r="O469" i="2" s="1"/>
  <c r="I470" i="2"/>
  <c r="M470" i="2"/>
  <c r="Q470" i="2" s="1"/>
  <c r="I471" i="2"/>
  <c r="M471" i="2"/>
  <c r="Q471" i="2" s="1"/>
  <c r="I472" i="2"/>
  <c r="M472" i="2"/>
  <c r="O472" i="2" s="1"/>
  <c r="I473" i="2"/>
  <c r="M473" i="2"/>
  <c r="I474" i="2"/>
  <c r="M474" i="2"/>
  <c r="Q474" i="2" s="1"/>
  <c r="I475" i="2"/>
  <c r="M475" i="2"/>
  <c r="Q475" i="2" s="1"/>
  <c r="I476" i="2"/>
  <c r="M476" i="2"/>
  <c r="O476" i="2" s="1"/>
  <c r="I477" i="2"/>
  <c r="M477" i="2"/>
  <c r="O477" i="2" s="1"/>
  <c r="I478" i="2"/>
  <c r="M478" i="2"/>
  <c r="O478" i="2" s="1"/>
  <c r="I479" i="2"/>
  <c r="M479" i="2"/>
  <c r="Q479" i="2" s="1"/>
  <c r="I480" i="2"/>
  <c r="M480" i="2"/>
  <c r="O480" i="2" s="1"/>
  <c r="I481" i="2"/>
  <c r="M481" i="2"/>
  <c r="I482" i="2"/>
  <c r="M482" i="2"/>
  <c r="I483" i="2"/>
  <c r="M483" i="2"/>
  <c r="Q483" i="2" s="1"/>
  <c r="I484" i="2"/>
  <c r="M484" i="2"/>
  <c r="O484" i="2" s="1"/>
  <c r="I485" i="2"/>
  <c r="M485" i="2"/>
  <c r="I486" i="2"/>
  <c r="M486" i="2"/>
  <c r="Q486" i="2" s="1"/>
  <c r="I487" i="2"/>
  <c r="M487" i="2"/>
  <c r="Q487" i="2" s="1"/>
  <c r="I488" i="2"/>
  <c r="M488" i="2"/>
  <c r="O488" i="2" s="1"/>
  <c r="I489" i="2"/>
  <c r="M489" i="2"/>
  <c r="O489" i="2" s="1"/>
  <c r="I490" i="2"/>
  <c r="M490" i="2"/>
  <c r="O490" i="2" s="1"/>
  <c r="I491" i="2"/>
  <c r="M491" i="2"/>
  <c r="Q491" i="2" s="1"/>
  <c r="I492" i="2"/>
  <c r="M492" i="2"/>
  <c r="O492" i="2" s="1"/>
  <c r="I493" i="2"/>
  <c r="M493" i="2"/>
  <c r="I494" i="2"/>
  <c r="M494" i="2"/>
  <c r="I495" i="2"/>
  <c r="M495" i="2"/>
  <c r="Q495" i="2" s="1"/>
  <c r="I496" i="2"/>
  <c r="M496" i="2"/>
  <c r="O496" i="2" s="1"/>
  <c r="I497" i="2"/>
  <c r="M497" i="2"/>
  <c r="I498" i="2"/>
  <c r="M498" i="2"/>
  <c r="I499" i="2"/>
  <c r="M499" i="2"/>
  <c r="I500" i="2"/>
  <c r="M500" i="2"/>
  <c r="O500" i="2" s="1"/>
  <c r="I501" i="2"/>
  <c r="M501" i="2"/>
  <c r="I502" i="2"/>
  <c r="M502" i="2"/>
  <c r="Q502" i="2" s="1"/>
  <c r="I503" i="2"/>
  <c r="M503" i="2"/>
  <c r="Q503" i="2" s="1"/>
  <c r="I504" i="2"/>
  <c r="M504" i="2"/>
  <c r="O504" i="2" s="1"/>
  <c r="I505" i="2"/>
  <c r="M505" i="2"/>
  <c r="O505" i="2" s="1"/>
  <c r="I506" i="2"/>
  <c r="M506" i="2"/>
  <c r="O506" i="2" s="1"/>
  <c r="I507" i="2"/>
  <c r="M507" i="2"/>
  <c r="Q507" i="2" s="1"/>
  <c r="I508" i="2"/>
  <c r="M508" i="2"/>
  <c r="I509" i="2"/>
  <c r="M509" i="2"/>
  <c r="O509" i="2" s="1"/>
  <c r="I510" i="2"/>
  <c r="M510" i="2"/>
  <c r="O510" i="2" s="1"/>
  <c r="I511" i="2"/>
  <c r="M511" i="2"/>
  <c r="Q511" i="2" s="1"/>
  <c r="I512" i="2"/>
  <c r="M512" i="2"/>
  <c r="O512" i="2" s="1"/>
  <c r="I513" i="2"/>
  <c r="M513" i="2"/>
  <c r="I514" i="2"/>
  <c r="M514" i="2"/>
  <c r="O514" i="2" s="1"/>
  <c r="I515" i="2"/>
  <c r="M515" i="2"/>
  <c r="Q515" i="2" s="1"/>
  <c r="I516" i="2"/>
  <c r="M516" i="2"/>
  <c r="O516" i="2" s="1"/>
  <c r="I517" i="2"/>
  <c r="M517" i="2"/>
  <c r="O517" i="2" s="1"/>
  <c r="I518" i="2"/>
  <c r="M518" i="2"/>
  <c r="O518" i="2" s="1"/>
  <c r="I519" i="2"/>
  <c r="M519" i="2"/>
  <c r="Q519" i="2" s="1"/>
  <c r="I520" i="2"/>
  <c r="M520" i="2"/>
  <c r="O520" i="2" s="1"/>
  <c r="I521" i="2"/>
  <c r="M521" i="2"/>
  <c r="O521" i="2" s="1"/>
  <c r="I522" i="2"/>
  <c r="M522" i="2"/>
  <c r="O522" i="2" s="1"/>
  <c r="I523" i="2"/>
  <c r="M523" i="2"/>
  <c r="Q523" i="2" s="1"/>
  <c r="I524" i="2"/>
  <c r="M524" i="2"/>
  <c r="I525" i="2"/>
  <c r="M525" i="2"/>
  <c r="I526" i="2"/>
  <c r="M526" i="2"/>
  <c r="O526" i="2" s="1"/>
  <c r="I527" i="2"/>
  <c r="M527" i="2"/>
  <c r="Q527" i="2" s="1"/>
  <c r="I528" i="2"/>
  <c r="M528" i="2"/>
  <c r="I529" i="2"/>
  <c r="M529" i="2"/>
  <c r="I530" i="2"/>
  <c r="M530" i="2"/>
  <c r="O530" i="2" s="1"/>
  <c r="I531" i="2"/>
  <c r="M531" i="2"/>
  <c r="Q531" i="2" s="1"/>
  <c r="I532" i="2"/>
  <c r="M532" i="2"/>
  <c r="I533" i="2"/>
  <c r="M533" i="2"/>
  <c r="I534" i="2"/>
  <c r="M534" i="2"/>
  <c r="O534" i="2" s="1"/>
  <c r="I535" i="2"/>
  <c r="M535" i="2"/>
  <c r="Q535" i="2" s="1"/>
  <c r="I536" i="2"/>
  <c r="M536" i="2"/>
  <c r="I537" i="2"/>
  <c r="M537" i="2"/>
  <c r="I538" i="2"/>
  <c r="M538" i="2"/>
  <c r="O538" i="2" s="1"/>
  <c r="I539" i="2"/>
  <c r="M539" i="2"/>
  <c r="Q539" i="2" s="1"/>
  <c r="I540" i="2"/>
  <c r="M540" i="2"/>
  <c r="I541" i="2"/>
  <c r="M541" i="2"/>
  <c r="I542" i="2"/>
  <c r="M542" i="2"/>
  <c r="O542" i="2" s="1"/>
  <c r="I543" i="2"/>
  <c r="M543" i="2"/>
  <c r="Q543" i="2" s="1"/>
  <c r="I544" i="2"/>
  <c r="M544" i="2"/>
  <c r="I545" i="2"/>
  <c r="M545" i="2"/>
  <c r="I546" i="2"/>
  <c r="M546" i="2"/>
  <c r="O546" i="2" s="1"/>
  <c r="I547" i="2"/>
  <c r="M547" i="2"/>
  <c r="Q547" i="2" s="1"/>
  <c r="I548" i="2"/>
  <c r="M548" i="2"/>
  <c r="I549" i="2"/>
  <c r="M549" i="2"/>
  <c r="I550" i="2"/>
  <c r="M550" i="2"/>
  <c r="O550" i="2" s="1"/>
  <c r="I551" i="2"/>
  <c r="M551" i="2"/>
  <c r="Q551" i="2" s="1"/>
  <c r="I552" i="2"/>
  <c r="M552" i="2"/>
  <c r="I553" i="2"/>
  <c r="M553" i="2"/>
  <c r="I554" i="2"/>
  <c r="M554" i="2"/>
  <c r="O554" i="2" s="1"/>
  <c r="I555" i="2"/>
  <c r="M555" i="2"/>
  <c r="Q555" i="2" s="1"/>
  <c r="I556" i="2"/>
  <c r="M556" i="2"/>
  <c r="I557" i="2"/>
  <c r="M557" i="2"/>
  <c r="I558" i="2"/>
  <c r="M558" i="2"/>
  <c r="O558" i="2" s="1"/>
  <c r="I559" i="2"/>
  <c r="M559" i="2"/>
  <c r="Q559" i="2" s="1"/>
  <c r="I560" i="2"/>
  <c r="M560" i="2"/>
  <c r="I561" i="2"/>
  <c r="M561" i="2"/>
  <c r="I562" i="2"/>
  <c r="M562" i="2"/>
  <c r="O562" i="2" s="1"/>
  <c r="I563" i="2"/>
  <c r="M563" i="2"/>
  <c r="Q563" i="2" s="1"/>
  <c r="I564" i="2"/>
  <c r="M564" i="2"/>
  <c r="I565" i="2"/>
  <c r="M565" i="2"/>
  <c r="I566" i="2"/>
  <c r="M566" i="2"/>
  <c r="O566" i="2" s="1"/>
  <c r="I567" i="2"/>
  <c r="M567" i="2"/>
  <c r="Q567" i="2" s="1"/>
  <c r="I568" i="2"/>
  <c r="M568" i="2"/>
  <c r="I569" i="2"/>
  <c r="M569" i="2"/>
  <c r="I570" i="2"/>
  <c r="M570" i="2"/>
  <c r="O570" i="2" s="1"/>
  <c r="I571" i="2"/>
  <c r="M571" i="2"/>
  <c r="Q571" i="2" s="1"/>
  <c r="I572" i="2"/>
  <c r="M572" i="2"/>
  <c r="I573" i="2"/>
  <c r="M573" i="2"/>
  <c r="I574" i="2"/>
  <c r="M574" i="2"/>
  <c r="O574" i="2" s="1"/>
  <c r="I575" i="2"/>
  <c r="M575" i="2"/>
  <c r="Q575" i="2" s="1"/>
  <c r="I576" i="2"/>
  <c r="M576" i="2"/>
  <c r="I577" i="2"/>
  <c r="M577" i="2"/>
  <c r="I578" i="2"/>
  <c r="M578" i="2"/>
  <c r="O578" i="2" s="1"/>
  <c r="I579" i="2"/>
  <c r="M579" i="2"/>
  <c r="Q579" i="2" s="1"/>
  <c r="I580" i="2"/>
  <c r="M580" i="2"/>
  <c r="I581" i="2"/>
  <c r="M581" i="2"/>
  <c r="I582" i="2"/>
  <c r="M582" i="2"/>
  <c r="O582" i="2" s="1"/>
  <c r="I583" i="2"/>
  <c r="M583" i="2"/>
  <c r="O583" i="2" s="1"/>
  <c r="I584" i="2"/>
  <c r="M584" i="2"/>
  <c r="O584" i="2" s="1"/>
  <c r="I585" i="2"/>
  <c r="M585" i="2"/>
  <c r="Q585" i="2" s="1"/>
  <c r="I586" i="2"/>
  <c r="M586" i="2"/>
  <c r="O586" i="2" s="1"/>
  <c r="I587" i="2"/>
  <c r="M587" i="2"/>
  <c r="O587" i="2" s="1"/>
  <c r="I588" i="2"/>
  <c r="M588" i="2"/>
  <c r="O588" i="2" s="1"/>
  <c r="I589" i="2"/>
  <c r="M589" i="2"/>
  <c r="Q589" i="2" s="1"/>
  <c r="I590" i="2"/>
  <c r="M590" i="2"/>
  <c r="O590" i="2" s="1"/>
  <c r="I591" i="2"/>
  <c r="M591" i="2"/>
  <c r="I592" i="2"/>
  <c r="M592" i="2"/>
  <c r="O592" i="2" s="1"/>
  <c r="I593" i="2"/>
  <c r="M593" i="2"/>
  <c r="Q593" i="2" s="1"/>
  <c r="I594" i="2"/>
  <c r="M594" i="2"/>
  <c r="O594" i="2" s="1"/>
  <c r="I595" i="2"/>
  <c r="M595" i="2"/>
  <c r="O595" i="2" s="1"/>
  <c r="I596" i="2"/>
  <c r="M596" i="2"/>
  <c r="O596" i="2" s="1"/>
  <c r="I597" i="2"/>
  <c r="M597" i="2"/>
  <c r="Q597" i="2" s="1"/>
  <c r="I598" i="2"/>
  <c r="M598" i="2"/>
  <c r="O598" i="2" s="1"/>
  <c r="I599" i="2"/>
  <c r="M599" i="2"/>
  <c r="O599" i="2" s="1"/>
  <c r="I600" i="2"/>
  <c r="M600" i="2"/>
  <c r="O600" i="2" s="1"/>
  <c r="I601" i="2"/>
  <c r="M601" i="2"/>
  <c r="Q601" i="2" s="1"/>
  <c r="I602" i="2"/>
  <c r="M602" i="2"/>
  <c r="O602" i="2" s="1"/>
  <c r="I603" i="2"/>
  <c r="M603" i="2"/>
  <c r="O603" i="2" s="1"/>
  <c r="I604" i="2"/>
  <c r="M604" i="2"/>
  <c r="O604" i="2" s="1"/>
  <c r="I605" i="2"/>
  <c r="M605" i="2"/>
  <c r="Q605" i="2" s="1"/>
  <c r="I606" i="2"/>
  <c r="M606" i="2"/>
  <c r="O606" i="2" s="1"/>
  <c r="I607" i="2"/>
  <c r="M607" i="2"/>
  <c r="O607" i="2" s="1"/>
  <c r="I608" i="2"/>
  <c r="M608" i="2"/>
  <c r="I609" i="2"/>
  <c r="M609" i="2"/>
  <c r="Q609" i="2" s="1"/>
  <c r="I610" i="2"/>
  <c r="M610" i="2"/>
  <c r="O610" i="2" s="1"/>
  <c r="I611" i="2"/>
  <c r="M611" i="2"/>
  <c r="O611" i="2" s="1"/>
  <c r="I612" i="2"/>
  <c r="M612" i="2"/>
  <c r="O612" i="2" s="1"/>
  <c r="I613" i="2"/>
  <c r="M613" i="2"/>
  <c r="Q613" i="2" s="1"/>
  <c r="I614" i="2"/>
  <c r="M614" i="2"/>
  <c r="O614" i="2" s="1"/>
  <c r="I615" i="2"/>
  <c r="M615" i="2"/>
  <c r="O615" i="2" s="1"/>
  <c r="I616" i="2"/>
  <c r="M616" i="2"/>
  <c r="O616" i="2" s="1"/>
  <c r="I617" i="2"/>
  <c r="M617" i="2"/>
  <c r="Q617" i="2" s="1"/>
  <c r="I618" i="2"/>
  <c r="M618" i="2"/>
  <c r="O618" i="2" s="1"/>
  <c r="I619" i="2"/>
  <c r="M619" i="2"/>
  <c r="O619" i="2" s="1"/>
  <c r="I620" i="2"/>
  <c r="M620" i="2"/>
  <c r="O620" i="2" s="1"/>
  <c r="I621" i="2"/>
  <c r="M621" i="2"/>
  <c r="Q621" i="2" s="1"/>
  <c r="I622" i="2"/>
  <c r="M622" i="2"/>
  <c r="O622" i="2" s="1"/>
  <c r="I623" i="2"/>
  <c r="M623" i="2"/>
  <c r="O623" i="2" s="1"/>
  <c r="I624" i="2"/>
  <c r="M624" i="2"/>
  <c r="O624" i="2" s="1"/>
  <c r="I625" i="2"/>
  <c r="M625" i="2"/>
  <c r="Q625" i="2" s="1"/>
  <c r="I626" i="2"/>
  <c r="M626" i="2"/>
  <c r="O626" i="2" s="1"/>
  <c r="I627" i="2"/>
  <c r="M627" i="2"/>
  <c r="O627" i="2" s="1"/>
  <c r="I628" i="2"/>
  <c r="M628" i="2"/>
  <c r="O628" i="2" s="1"/>
  <c r="I629" i="2"/>
  <c r="M629" i="2"/>
  <c r="Q629" i="2" s="1"/>
  <c r="I630" i="2"/>
  <c r="M630" i="2"/>
  <c r="O630" i="2" s="1"/>
  <c r="I631" i="2"/>
  <c r="M631" i="2"/>
  <c r="O631" i="2" s="1"/>
  <c r="I632" i="2"/>
  <c r="M632" i="2"/>
  <c r="O632" i="2" s="1"/>
  <c r="I633" i="2"/>
  <c r="M633" i="2"/>
  <c r="Q633" i="2" s="1"/>
  <c r="I634" i="2"/>
  <c r="M634" i="2"/>
  <c r="O634" i="2" s="1"/>
  <c r="I635" i="2"/>
  <c r="M635" i="2"/>
  <c r="O635" i="2" s="1"/>
  <c r="I636" i="2"/>
  <c r="M636" i="2"/>
  <c r="O636" i="2" s="1"/>
  <c r="I637" i="2"/>
  <c r="M637" i="2"/>
  <c r="Q637" i="2" s="1"/>
  <c r="I638" i="2"/>
  <c r="M638" i="2"/>
  <c r="O638" i="2" s="1"/>
  <c r="I639" i="2"/>
  <c r="M639" i="2"/>
  <c r="O639" i="2" s="1"/>
  <c r="I640" i="2"/>
  <c r="M640" i="2"/>
  <c r="O640" i="2" s="1"/>
  <c r="I641" i="2"/>
  <c r="M641" i="2"/>
  <c r="Q641" i="2" s="1"/>
  <c r="I642" i="2"/>
  <c r="M642" i="2"/>
  <c r="O642" i="2" s="1"/>
  <c r="I643" i="2"/>
  <c r="M643" i="2"/>
  <c r="O643" i="2" s="1"/>
  <c r="I644" i="2"/>
  <c r="M644" i="2"/>
  <c r="O644" i="2" s="1"/>
  <c r="I645" i="2"/>
  <c r="M645" i="2"/>
  <c r="Q645" i="2" s="1"/>
  <c r="I646" i="2"/>
  <c r="M646" i="2"/>
  <c r="I647" i="2"/>
  <c r="M647" i="2"/>
  <c r="O647" i="2" s="1"/>
  <c r="I648" i="2"/>
  <c r="M648" i="2"/>
  <c r="I649" i="2"/>
  <c r="M649" i="2"/>
  <c r="I650" i="2"/>
  <c r="M650" i="2"/>
  <c r="I651" i="2"/>
  <c r="M651" i="2"/>
  <c r="I652" i="2"/>
  <c r="M652" i="2"/>
  <c r="I653" i="2"/>
  <c r="M653" i="2"/>
  <c r="Q653" i="2" s="1"/>
  <c r="I654" i="2"/>
  <c r="M654" i="2"/>
  <c r="I655" i="2"/>
  <c r="M655" i="2"/>
  <c r="O655" i="2" s="1"/>
  <c r="I656" i="2"/>
  <c r="M656" i="2"/>
  <c r="O656" i="2" s="1"/>
  <c r="I657" i="2"/>
  <c r="M657" i="2"/>
  <c r="Q657" i="2" s="1"/>
  <c r="I658" i="2"/>
  <c r="M658" i="2"/>
  <c r="I659" i="2"/>
  <c r="M659" i="2"/>
  <c r="I660" i="2"/>
  <c r="M660" i="2"/>
  <c r="I661" i="2"/>
  <c r="M661" i="2"/>
  <c r="Q661" i="2" s="1"/>
  <c r="I662" i="2"/>
  <c r="M662" i="2"/>
  <c r="I663" i="2"/>
  <c r="M663" i="2"/>
  <c r="O663" i="2" s="1"/>
  <c r="I664" i="2"/>
  <c r="M664" i="2"/>
  <c r="O664" i="2" s="1"/>
  <c r="I665" i="2"/>
  <c r="M665" i="2"/>
  <c r="O665" i="2" s="1"/>
  <c r="I666" i="2"/>
  <c r="M666" i="2"/>
  <c r="Q666" i="2" s="1"/>
  <c r="I667" i="2"/>
  <c r="M667" i="2"/>
  <c r="O667" i="2" s="1"/>
  <c r="I668" i="2"/>
  <c r="M668" i="2"/>
  <c r="I669" i="2"/>
  <c r="M669" i="2"/>
  <c r="I670" i="2"/>
  <c r="M670" i="2"/>
  <c r="Q670" i="2" s="1"/>
  <c r="I671" i="2"/>
  <c r="M671" i="2"/>
  <c r="O671" i="2" s="1"/>
  <c r="I672" i="2"/>
  <c r="M672" i="2"/>
  <c r="I673" i="2"/>
  <c r="M673" i="2"/>
  <c r="O673" i="2" s="1"/>
  <c r="I674" i="2"/>
  <c r="M674" i="2"/>
  <c r="Q674" i="2" s="1"/>
  <c r="I675" i="2"/>
  <c r="M675" i="2"/>
  <c r="O675" i="2" s="1"/>
  <c r="I676" i="2"/>
  <c r="M676" i="2"/>
  <c r="I677" i="2"/>
  <c r="M677" i="2"/>
  <c r="I678" i="2"/>
  <c r="M678" i="2"/>
  <c r="I679" i="2"/>
  <c r="M679" i="2"/>
  <c r="I680" i="2"/>
  <c r="M680" i="2"/>
  <c r="I681" i="2"/>
  <c r="M681" i="2"/>
  <c r="O681" i="2" s="1"/>
  <c r="I682" i="2"/>
  <c r="M682" i="2"/>
  <c r="Q682" i="2" s="1"/>
  <c r="I683" i="2"/>
  <c r="M683" i="2"/>
  <c r="O683" i="2" s="1"/>
  <c r="I684" i="2"/>
  <c r="M684" i="2"/>
  <c r="I685" i="2"/>
  <c r="M685" i="2"/>
  <c r="I686" i="2"/>
  <c r="M686" i="2"/>
  <c r="O686" i="2" s="1"/>
  <c r="I687" i="2"/>
  <c r="M687" i="2"/>
  <c r="Q687" i="2" s="1"/>
  <c r="I688" i="2"/>
  <c r="M688" i="2"/>
  <c r="I689" i="2"/>
  <c r="M689" i="2"/>
  <c r="Q689" i="2" s="1"/>
  <c r="I690" i="2"/>
  <c r="M690" i="2"/>
  <c r="O690" i="2" s="1"/>
  <c r="I691" i="2"/>
  <c r="M691" i="2"/>
  <c r="I692" i="2"/>
  <c r="M692" i="2"/>
  <c r="I693" i="2"/>
  <c r="M693" i="2"/>
  <c r="I694" i="2"/>
  <c r="M694" i="2"/>
  <c r="O694" i="2" s="1"/>
  <c r="I695" i="2"/>
  <c r="M695" i="2"/>
  <c r="I696" i="2"/>
  <c r="M696" i="2"/>
  <c r="O696" i="2" s="1"/>
  <c r="I697" i="2"/>
  <c r="M697" i="2"/>
  <c r="Q697" i="2" s="1"/>
  <c r="I698" i="2"/>
  <c r="M698" i="2"/>
  <c r="O698" i="2" s="1"/>
  <c r="I699" i="2"/>
  <c r="M699" i="2"/>
  <c r="I700" i="2"/>
  <c r="M700" i="2"/>
  <c r="I701" i="2"/>
  <c r="M701" i="2"/>
  <c r="I702" i="2"/>
  <c r="M702" i="2"/>
  <c r="O702" i="2" s="1"/>
  <c r="I703" i="2"/>
  <c r="M703" i="2"/>
  <c r="Q703" i="2" s="1"/>
  <c r="I704" i="2"/>
  <c r="M704" i="2"/>
  <c r="I705" i="2"/>
  <c r="M705" i="2"/>
  <c r="Q705" i="2" s="1"/>
  <c r="I706" i="2"/>
  <c r="M706" i="2"/>
  <c r="O706" i="2" s="1"/>
  <c r="I707" i="2"/>
  <c r="M707" i="2"/>
  <c r="I708" i="2"/>
  <c r="M708" i="2"/>
  <c r="I709" i="2"/>
  <c r="M709" i="2"/>
  <c r="I710" i="2"/>
  <c r="M710" i="2"/>
  <c r="O710" i="2" s="1"/>
  <c r="I711" i="2"/>
  <c r="M711" i="2"/>
  <c r="I712" i="2"/>
  <c r="M712" i="2"/>
  <c r="O712" i="2" s="1"/>
  <c r="I713" i="2"/>
  <c r="M713" i="2"/>
  <c r="Q713" i="2" s="1"/>
  <c r="I714" i="2"/>
  <c r="M714" i="2"/>
  <c r="O714" i="2" s="1"/>
  <c r="I715" i="2"/>
  <c r="M715" i="2"/>
  <c r="I716" i="2"/>
  <c r="M716" i="2"/>
  <c r="I717" i="2"/>
  <c r="M717" i="2"/>
  <c r="Q717" i="2" s="1"/>
  <c r="I718" i="2"/>
  <c r="M718" i="2"/>
  <c r="O718" i="2" s="1"/>
  <c r="I719" i="2"/>
  <c r="M719" i="2"/>
  <c r="Q719" i="2" s="1"/>
  <c r="I720" i="2"/>
  <c r="M720" i="2"/>
  <c r="I721" i="2"/>
  <c r="M721" i="2"/>
  <c r="Q721" i="2" s="1"/>
  <c r="I722" i="2"/>
  <c r="M722" i="2"/>
  <c r="O722" i="2" s="1"/>
  <c r="I723" i="2"/>
  <c r="M723" i="2"/>
  <c r="I724" i="2"/>
  <c r="M724" i="2"/>
  <c r="I725" i="2"/>
  <c r="M725" i="2"/>
  <c r="I726" i="2"/>
  <c r="M726" i="2"/>
  <c r="O726" i="2" s="1"/>
  <c r="I727" i="2"/>
  <c r="M727" i="2"/>
  <c r="O727" i="2" s="1"/>
  <c r="I728" i="2"/>
  <c r="M728" i="2"/>
  <c r="O728" i="2" s="1"/>
  <c r="I729" i="2"/>
  <c r="M729" i="2"/>
  <c r="Q729" i="2" s="1"/>
  <c r="I730" i="2"/>
  <c r="M730" i="2"/>
  <c r="O730" i="2" s="1"/>
  <c r="I731" i="2"/>
  <c r="M731" i="2"/>
  <c r="I732" i="2"/>
  <c r="M732" i="2"/>
  <c r="I733" i="2"/>
  <c r="M733" i="2"/>
  <c r="Q733" i="2" s="1"/>
  <c r="I734" i="2"/>
  <c r="M734" i="2"/>
  <c r="O734" i="2" s="1"/>
  <c r="I735" i="2"/>
  <c r="M735" i="2"/>
  <c r="I736" i="2"/>
  <c r="M736" i="2"/>
  <c r="I737" i="2"/>
  <c r="M737" i="2"/>
  <c r="Q737" i="2" s="1"/>
  <c r="I738" i="2"/>
  <c r="M738" i="2"/>
  <c r="O738" i="2" s="1"/>
  <c r="I739" i="2"/>
  <c r="M739" i="2"/>
  <c r="I740" i="2"/>
  <c r="M740" i="2"/>
  <c r="I741" i="2"/>
  <c r="M741" i="2"/>
  <c r="I742" i="2"/>
  <c r="M742" i="2"/>
  <c r="I743" i="2"/>
  <c r="M743" i="2"/>
  <c r="O743" i="2" s="1"/>
  <c r="I744" i="2"/>
  <c r="M744" i="2"/>
  <c r="Q744" i="2" s="1"/>
  <c r="I745" i="2"/>
  <c r="M745" i="2"/>
  <c r="O745" i="2" s="1"/>
  <c r="I746" i="2"/>
  <c r="M746" i="2"/>
  <c r="I747" i="2"/>
  <c r="M747" i="2"/>
  <c r="I748" i="2"/>
  <c r="M748" i="2"/>
  <c r="I749" i="2"/>
  <c r="M749" i="2"/>
  <c r="O749" i="2" s="1"/>
  <c r="I750" i="2"/>
  <c r="M750" i="2"/>
  <c r="Q750" i="2" s="1"/>
  <c r="I751" i="2"/>
  <c r="M751" i="2"/>
  <c r="I752" i="2"/>
  <c r="M752" i="2"/>
  <c r="Q752" i="2" s="1"/>
  <c r="I753" i="2"/>
  <c r="M753" i="2"/>
  <c r="O753" i="2" s="1"/>
  <c r="I754" i="2"/>
  <c r="M754" i="2"/>
  <c r="I755" i="2"/>
  <c r="M755" i="2"/>
  <c r="I756" i="2"/>
  <c r="M756" i="2"/>
  <c r="I757" i="2"/>
  <c r="M757" i="2"/>
  <c r="I758" i="2"/>
  <c r="M758" i="2"/>
  <c r="I759" i="2"/>
  <c r="M759" i="2"/>
  <c r="O759" i="2" s="1"/>
  <c r="I760" i="2"/>
  <c r="M760" i="2"/>
  <c r="Q760" i="2" s="1"/>
  <c r="I761" i="2"/>
  <c r="M761" i="2"/>
  <c r="O761" i="2" s="1"/>
  <c r="I762" i="2"/>
  <c r="M762" i="2"/>
  <c r="I763" i="2"/>
  <c r="M763" i="2"/>
  <c r="I764" i="2"/>
  <c r="M764" i="2"/>
  <c r="Q764" i="2" s="1"/>
  <c r="I765" i="2"/>
  <c r="M765" i="2"/>
  <c r="O765" i="2" s="1"/>
  <c r="I766" i="2"/>
  <c r="M766" i="2"/>
  <c r="I767" i="2"/>
  <c r="M767" i="2"/>
  <c r="O767" i="2" s="1"/>
  <c r="I768" i="2"/>
  <c r="M768" i="2"/>
  <c r="Q768" i="2" s="1"/>
  <c r="I769" i="2"/>
  <c r="M769" i="2"/>
  <c r="O769" i="2" s="1"/>
  <c r="I770" i="2"/>
  <c r="M770" i="2"/>
  <c r="I771" i="2"/>
  <c r="M771" i="2"/>
  <c r="I772" i="2"/>
  <c r="M772" i="2"/>
  <c r="I773" i="2"/>
  <c r="M773" i="2"/>
  <c r="I774" i="2"/>
  <c r="M774" i="2"/>
  <c r="O774" i="2" s="1"/>
  <c r="I775" i="2"/>
  <c r="M775" i="2"/>
  <c r="O775" i="2" s="1"/>
  <c r="I776" i="2"/>
  <c r="M776" i="2"/>
  <c r="Q776" i="2" s="1"/>
  <c r="I777" i="2"/>
  <c r="M777" i="2"/>
  <c r="O777" i="2" s="1"/>
  <c r="I778" i="2"/>
  <c r="M778" i="2"/>
  <c r="I779" i="2"/>
  <c r="M779" i="2"/>
  <c r="I780" i="2"/>
  <c r="M780" i="2"/>
  <c r="I781" i="2"/>
  <c r="M781" i="2"/>
  <c r="O781" i="2" s="1"/>
  <c r="I782" i="2"/>
  <c r="M782" i="2"/>
  <c r="I783" i="2"/>
  <c r="M783" i="2"/>
  <c r="O783" i="2" s="1"/>
  <c r="I784" i="2"/>
  <c r="M784" i="2"/>
  <c r="Q784" i="2" s="1"/>
  <c r="I785" i="2"/>
  <c r="M785" i="2"/>
  <c r="O785" i="2" s="1"/>
  <c r="I786" i="2"/>
  <c r="M786" i="2"/>
  <c r="I787" i="2"/>
  <c r="M787" i="2"/>
  <c r="I788" i="2"/>
  <c r="M788" i="2"/>
  <c r="I789" i="2"/>
  <c r="M789" i="2"/>
  <c r="I790" i="2"/>
  <c r="M790" i="2"/>
  <c r="O790" i="2" s="1"/>
  <c r="I791" i="2"/>
  <c r="M791" i="2"/>
  <c r="O791" i="2" s="1"/>
  <c r="I792" i="2"/>
  <c r="M792" i="2"/>
  <c r="Q792" i="2" s="1"/>
  <c r="I793" i="2"/>
  <c r="M793" i="2"/>
  <c r="O793" i="2" s="1"/>
  <c r="I794" i="2"/>
  <c r="M794" i="2"/>
  <c r="I795" i="2"/>
  <c r="M795" i="2"/>
  <c r="I796" i="2"/>
  <c r="M796" i="2"/>
  <c r="I797" i="2"/>
  <c r="M797" i="2"/>
  <c r="O797" i="2" s="1"/>
  <c r="I798" i="2"/>
  <c r="M798" i="2"/>
  <c r="I799" i="2"/>
  <c r="M799" i="2"/>
  <c r="O799" i="2" s="1"/>
  <c r="I800" i="2"/>
  <c r="M800" i="2"/>
  <c r="Q800" i="2" s="1"/>
  <c r="I801" i="2"/>
  <c r="M801" i="2"/>
  <c r="O801" i="2" s="1"/>
  <c r="I802" i="2"/>
  <c r="M802" i="2"/>
  <c r="I803" i="2"/>
  <c r="M803" i="2"/>
  <c r="I804" i="2"/>
  <c r="M804" i="2"/>
  <c r="I805" i="2"/>
  <c r="M805" i="2"/>
  <c r="I806" i="2"/>
  <c r="M806" i="2"/>
  <c r="O806" i="2" s="1"/>
  <c r="I807" i="2"/>
  <c r="M807" i="2"/>
  <c r="O807" i="2" s="1"/>
  <c r="I808" i="2"/>
  <c r="M808" i="2"/>
  <c r="Q808" i="2" s="1"/>
  <c r="I809" i="2"/>
  <c r="M809" i="2"/>
  <c r="O809" i="2" s="1"/>
  <c r="I810" i="2"/>
  <c r="M810" i="2"/>
  <c r="I811" i="2"/>
  <c r="M811" i="2"/>
  <c r="I812" i="2"/>
  <c r="M812" i="2"/>
  <c r="I813" i="2"/>
  <c r="M813" i="2"/>
  <c r="O813" i="2" s="1"/>
  <c r="I814" i="2"/>
  <c r="M814" i="2"/>
  <c r="I815" i="2"/>
  <c r="M815" i="2"/>
  <c r="I816" i="2"/>
  <c r="M816" i="2"/>
  <c r="Q816" i="2" s="1"/>
  <c r="I817" i="2"/>
  <c r="M817" i="2"/>
  <c r="O817" i="2" s="1"/>
  <c r="I818" i="2"/>
  <c r="M818" i="2"/>
  <c r="I819" i="2"/>
  <c r="M819" i="2"/>
  <c r="I820" i="2"/>
  <c r="M820" i="2"/>
  <c r="I821" i="2"/>
  <c r="M821" i="2"/>
  <c r="O821" i="2" s="1"/>
  <c r="I822" i="2"/>
  <c r="M822" i="2"/>
  <c r="I823" i="2"/>
  <c r="M823" i="2"/>
  <c r="O823" i="2" s="1"/>
  <c r="I824" i="2"/>
  <c r="M824" i="2"/>
  <c r="I825" i="2"/>
  <c r="M825" i="2"/>
  <c r="I826" i="2"/>
  <c r="M826" i="2"/>
  <c r="O826" i="2" s="1"/>
  <c r="I827" i="2"/>
  <c r="M827" i="2"/>
  <c r="O827" i="2" s="1"/>
  <c r="I828" i="2"/>
  <c r="M828" i="2"/>
  <c r="I829" i="2"/>
  <c r="M829" i="2"/>
  <c r="O829" i="2" s="1"/>
  <c r="I830" i="2"/>
  <c r="M830" i="2"/>
  <c r="I831" i="2"/>
  <c r="M831" i="2"/>
  <c r="O831" i="2" s="1"/>
  <c r="I832" i="2"/>
  <c r="M832" i="2"/>
  <c r="I833" i="2"/>
  <c r="M833" i="2"/>
  <c r="O833" i="2" s="1"/>
  <c r="I834" i="2"/>
  <c r="M834" i="2"/>
  <c r="O834" i="2" s="1"/>
  <c r="I835" i="2"/>
  <c r="M835" i="2"/>
  <c r="O835" i="2" s="1"/>
  <c r="I836" i="2"/>
  <c r="M836" i="2"/>
  <c r="I837" i="2"/>
  <c r="M837" i="2"/>
  <c r="O837" i="2" s="1"/>
  <c r="I838" i="2"/>
  <c r="M838" i="2"/>
  <c r="I839" i="2"/>
  <c r="M839" i="2"/>
  <c r="O839" i="2" s="1"/>
  <c r="I840" i="2"/>
  <c r="M840" i="2"/>
  <c r="I841" i="2"/>
  <c r="M841" i="2"/>
  <c r="O841" i="2" s="1"/>
  <c r="I842" i="2"/>
  <c r="M842" i="2"/>
  <c r="I843" i="2"/>
  <c r="M843" i="2"/>
  <c r="O843" i="2" s="1"/>
  <c r="I844" i="2"/>
  <c r="M844" i="2"/>
  <c r="I845" i="2"/>
  <c r="M845" i="2"/>
  <c r="O845" i="2" s="1"/>
  <c r="I846" i="2"/>
  <c r="M846" i="2"/>
  <c r="O846" i="2" s="1"/>
  <c r="I847" i="2"/>
  <c r="M847" i="2"/>
  <c r="O847" i="2" s="1"/>
  <c r="I848" i="2"/>
  <c r="M848" i="2"/>
  <c r="I849" i="2"/>
  <c r="M849" i="2"/>
  <c r="O849" i="2" s="1"/>
  <c r="I850" i="2"/>
  <c r="M850" i="2"/>
  <c r="I851" i="2"/>
  <c r="M851" i="2"/>
  <c r="O851" i="2" s="1"/>
  <c r="I852" i="2"/>
  <c r="M852" i="2"/>
  <c r="I853" i="2"/>
  <c r="M853" i="2"/>
  <c r="I854" i="2"/>
  <c r="M854" i="2"/>
  <c r="O854" i="2" s="1"/>
  <c r="I855" i="2"/>
  <c r="M855" i="2"/>
  <c r="O855" i="2" s="1"/>
  <c r="I856" i="2"/>
  <c r="M856" i="2"/>
  <c r="I857" i="2"/>
  <c r="M857" i="2"/>
  <c r="O857" i="2" s="1"/>
  <c r="I858" i="2"/>
  <c r="M858" i="2"/>
  <c r="I859" i="2"/>
  <c r="M859" i="2"/>
  <c r="O859" i="2" s="1"/>
  <c r="I860" i="2"/>
  <c r="M860" i="2"/>
  <c r="I861" i="2"/>
  <c r="M861" i="2"/>
  <c r="O861" i="2" s="1"/>
  <c r="I862" i="2"/>
  <c r="M862" i="2"/>
  <c r="O862" i="2" s="1"/>
  <c r="I863" i="2"/>
  <c r="M863" i="2"/>
  <c r="O863" i="2" s="1"/>
  <c r="I864" i="2"/>
  <c r="M864" i="2"/>
  <c r="I865" i="2"/>
  <c r="M865" i="2"/>
  <c r="O865" i="2" s="1"/>
  <c r="I866" i="2"/>
  <c r="M866" i="2"/>
  <c r="I867" i="2"/>
  <c r="M867" i="2"/>
  <c r="O867" i="2" s="1"/>
  <c r="I868" i="2"/>
  <c r="M868" i="2"/>
  <c r="I869" i="2"/>
  <c r="M869" i="2"/>
  <c r="O869" i="2" s="1"/>
  <c r="I870" i="2"/>
  <c r="M870" i="2"/>
  <c r="O870" i="2" s="1"/>
  <c r="I871" i="2"/>
  <c r="M871" i="2"/>
  <c r="O871" i="2" s="1"/>
  <c r="I872" i="2"/>
  <c r="M872" i="2"/>
  <c r="I873" i="2"/>
  <c r="M873" i="2"/>
  <c r="O873" i="2" s="1"/>
  <c r="I874" i="2"/>
  <c r="M874" i="2"/>
  <c r="I875" i="2"/>
  <c r="M875" i="2"/>
  <c r="O875" i="2" s="1"/>
  <c r="I876" i="2"/>
  <c r="M876" i="2"/>
  <c r="I877" i="2"/>
  <c r="M877" i="2"/>
  <c r="O877" i="2" s="1"/>
  <c r="I878" i="2"/>
  <c r="M878" i="2"/>
  <c r="O878" i="2" s="1"/>
  <c r="I879" i="2"/>
  <c r="M879" i="2"/>
  <c r="O879" i="2" s="1"/>
  <c r="I880" i="2"/>
  <c r="M880" i="2"/>
  <c r="I881" i="2"/>
  <c r="M881" i="2"/>
  <c r="O881" i="2" s="1"/>
  <c r="I882" i="2"/>
  <c r="M882" i="2"/>
  <c r="I883" i="2"/>
  <c r="M883" i="2"/>
  <c r="O883" i="2" s="1"/>
  <c r="I884" i="2"/>
  <c r="M884" i="2"/>
  <c r="I885" i="2"/>
  <c r="M885" i="2"/>
  <c r="I886" i="2"/>
  <c r="M886" i="2"/>
  <c r="O886" i="2" s="1"/>
  <c r="I887" i="2"/>
  <c r="M887" i="2"/>
  <c r="O887" i="2" s="1"/>
  <c r="I888" i="2"/>
  <c r="M888" i="2"/>
  <c r="I889" i="2"/>
  <c r="M889" i="2"/>
  <c r="O889" i="2" s="1"/>
  <c r="I890" i="2"/>
  <c r="M890" i="2"/>
  <c r="I891" i="2"/>
  <c r="M891" i="2"/>
  <c r="O891" i="2" s="1"/>
  <c r="I892" i="2"/>
  <c r="M892" i="2"/>
  <c r="I893" i="2"/>
  <c r="M893" i="2"/>
  <c r="O893" i="2" s="1"/>
  <c r="I894" i="2"/>
  <c r="M894" i="2"/>
  <c r="O894" i="2" s="1"/>
  <c r="I895" i="2"/>
  <c r="M895" i="2"/>
  <c r="O895" i="2" s="1"/>
  <c r="I896" i="2"/>
  <c r="M896" i="2"/>
  <c r="I897" i="2"/>
  <c r="M897" i="2"/>
  <c r="O897" i="2" s="1"/>
  <c r="I898" i="2"/>
  <c r="M898" i="2"/>
  <c r="O898" i="2" s="1"/>
  <c r="I899" i="2"/>
  <c r="M899" i="2"/>
  <c r="I900" i="2"/>
  <c r="M900" i="2"/>
  <c r="O900" i="2" s="1"/>
  <c r="I901" i="2"/>
  <c r="M901" i="2"/>
  <c r="O901" i="2" s="1"/>
  <c r="I902" i="2"/>
  <c r="M902" i="2"/>
  <c r="O902" i="2" s="1"/>
  <c r="I903" i="2"/>
  <c r="M903" i="2"/>
  <c r="I904" i="2"/>
  <c r="M904" i="2"/>
  <c r="O904" i="2" s="1"/>
  <c r="I905" i="2"/>
  <c r="M905" i="2"/>
  <c r="I906" i="2"/>
  <c r="M906" i="2"/>
  <c r="O906" i="2" s="1"/>
  <c r="I907" i="2"/>
  <c r="M907" i="2"/>
  <c r="I908" i="2"/>
  <c r="M908" i="2"/>
  <c r="I909" i="2"/>
  <c r="M909" i="2"/>
  <c r="O909" i="2" s="1"/>
  <c r="I910" i="2"/>
  <c r="M910" i="2"/>
  <c r="O910" i="2" s="1"/>
  <c r="I911" i="2"/>
  <c r="M911" i="2"/>
  <c r="I912" i="2"/>
  <c r="M912" i="2"/>
  <c r="O912" i="2" s="1"/>
  <c r="I913" i="2"/>
  <c r="M913" i="2"/>
  <c r="I914" i="2"/>
  <c r="M914" i="2"/>
  <c r="O914" i="2" s="1"/>
  <c r="I915" i="2"/>
  <c r="M915" i="2"/>
  <c r="I916" i="2"/>
  <c r="M916" i="2"/>
  <c r="O916" i="2" s="1"/>
  <c r="I917" i="2"/>
  <c r="M917" i="2"/>
  <c r="O917" i="2" s="1"/>
  <c r="I918" i="2"/>
  <c r="M918" i="2"/>
  <c r="O918" i="2" s="1"/>
  <c r="I919" i="2"/>
  <c r="M919" i="2"/>
  <c r="I920" i="2"/>
  <c r="M920" i="2"/>
  <c r="O920" i="2" s="1"/>
  <c r="I921" i="2"/>
  <c r="M921" i="2"/>
  <c r="I922" i="2"/>
  <c r="M922" i="2"/>
  <c r="O922" i="2" s="1"/>
  <c r="I923" i="2"/>
  <c r="M923" i="2"/>
  <c r="I924" i="2"/>
  <c r="M924" i="2"/>
  <c r="I925" i="2"/>
  <c r="M925" i="2"/>
  <c r="O925" i="2" s="1"/>
  <c r="I926" i="2"/>
  <c r="M926" i="2"/>
  <c r="O926" i="2" s="1"/>
  <c r="I927" i="2"/>
  <c r="M927" i="2"/>
  <c r="I928" i="2"/>
  <c r="M928" i="2"/>
  <c r="O928" i="2" s="1"/>
  <c r="I929" i="2"/>
  <c r="M929" i="2"/>
  <c r="I930" i="2"/>
  <c r="M930" i="2"/>
  <c r="O930" i="2" s="1"/>
  <c r="I931" i="2"/>
  <c r="M931" i="2"/>
  <c r="I932" i="2"/>
  <c r="M932" i="2"/>
  <c r="O932" i="2" s="1"/>
  <c r="I933" i="2"/>
  <c r="M933" i="2"/>
  <c r="O933" i="2" s="1"/>
  <c r="I934" i="2"/>
  <c r="M934" i="2"/>
  <c r="O934" i="2" s="1"/>
  <c r="I935" i="2"/>
  <c r="M935" i="2"/>
  <c r="I936" i="2"/>
  <c r="M936" i="2"/>
  <c r="I937" i="2"/>
  <c r="M937" i="2"/>
  <c r="I938" i="2"/>
  <c r="M938" i="2"/>
  <c r="O938" i="2" s="1"/>
  <c r="I939" i="2"/>
  <c r="M939" i="2"/>
  <c r="Q939" i="2" s="1"/>
  <c r="I940" i="2"/>
  <c r="M940" i="2"/>
  <c r="O940" i="2" s="1"/>
  <c r="I941" i="2"/>
  <c r="M941" i="2"/>
  <c r="I942" i="2"/>
  <c r="M942" i="2"/>
  <c r="O942" i="2" s="1"/>
  <c r="I943" i="2"/>
  <c r="M943" i="2"/>
  <c r="I944" i="2"/>
  <c r="M944" i="2"/>
  <c r="O944" i="2" s="1"/>
  <c r="I945" i="2"/>
  <c r="M945" i="2"/>
  <c r="O945" i="2" s="1"/>
  <c r="I946" i="2"/>
  <c r="M946" i="2"/>
  <c r="O946" i="2" s="1"/>
  <c r="I947" i="2"/>
  <c r="M947" i="2"/>
  <c r="Q947" i="2" s="1"/>
  <c r="I948" i="2"/>
  <c r="M948" i="2"/>
  <c r="O948" i="2" s="1"/>
  <c r="I949" i="2"/>
  <c r="M949" i="2"/>
  <c r="I950" i="2"/>
  <c r="M950" i="2"/>
  <c r="O950" i="2" s="1"/>
  <c r="I951" i="2"/>
  <c r="M951" i="2"/>
  <c r="Q951" i="2" s="1"/>
  <c r="I952" i="2"/>
  <c r="M952" i="2"/>
  <c r="O952" i="2" s="1"/>
  <c r="I953" i="2"/>
  <c r="M953" i="2"/>
  <c r="I954" i="2"/>
  <c r="M954" i="2"/>
  <c r="O954" i="2" s="1"/>
  <c r="I955" i="2"/>
  <c r="M955" i="2"/>
  <c r="Q955" i="2" s="1"/>
  <c r="I956" i="2"/>
  <c r="M956" i="2"/>
  <c r="O956" i="2" s="1"/>
  <c r="I957" i="2"/>
  <c r="M957" i="2"/>
  <c r="I958" i="2"/>
  <c r="M958" i="2"/>
  <c r="O958" i="2" s="1"/>
  <c r="I959" i="2"/>
  <c r="M959" i="2"/>
  <c r="I960" i="2"/>
  <c r="M960" i="2"/>
  <c r="O960" i="2" s="1"/>
  <c r="I961" i="2"/>
  <c r="M961" i="2"/>
  <c r="O961" i="2" s="1"/>
  <c r="I962" i="2"/>
  <c r="M962" i="2"/>
  <c r="O962" i="2" s="1"/>
  <c r="I963" i="2"/>
  <c r="M963" i="2"/>
  <c r="Q963" i="2" s="1"/>
  <c r="I964" i="2"/>
  <c r="M964" i="2"/>
  <c r="O964" i="2" s="1"/>
  <c r="I965" i="2"/>
  <c r="M965" i="2"/>
  <c r="I966" i="2"/>
  <c r="M966" i="2"/>
  <c r="O966" i="2" s="1"/>
  <c r="I967" i="2"/>
  <c r="M967" i="2"/>
  <c r="Q967" i="2" s="1"/>
  <c r="I968" i="2"/>
  <c r="M968" i="2"/>
  <c r="I969" i="2"/>
  <c r="M969" i="2"/>
  <c r="I970" i="2"/>
  <c r="M970" i="2"/>
  <c r="O970" i="2" s="1"/>
  <c r="I971" i="2"/>
  <c r="M971" i="2"/>
  <c r="Q971" i="2" s="1"/>
  <c r="I972" i="2"/>
  <c r="M972" i="2"/>
  <c r="O972" i="2" s="1"/>
  <c r="I973" i="2"/>
  <c r="M973" i="2"/>
  <c r="I974" i="2"/>
  <c r="M974" i="2"/>
  <c r="O974" i="2" s="1"/>
  <c r="I975" i="2"/>
  <c r="M975" i="2"/>
  <c r="I976" i="2"/>
  <c r="M976" i="2"/>
  <c r="O976" i="2" s="1"/>
  <c r="I977" i="2"/>
  <c r="M977" i="2"/>
  <c r="O977" i="2" s="1"/>
  <c r="I978" i="2"/>
  <c r="M978" i="2"/>
  <c r="O978" i="2" s="1"/>
  <c r="I979" i="2"/>
  <c r="M979" i="2"/>
  <c r="Q979" i="2" s="1"/>
  <c r="I980" i="2"/>
  <c r="M980" i="2"/>
  <c r="O980" i="2" s="1"/>
  <c r="I981" i="2"/>
  <c r="M981" i="2"/>
  <c r="I982" i="2"/>
  <c r="M982" i="2"/>
  <c r="O982" i="2" s="1"/>
  <c r="I983" i="2"/>
  <c r="M983" i="2"/>
  <c r="Q983" i="2" s="1"/>
  <c r="I984" i="2"/>
  <c r="M984" i="2"/>
  <c r="O984" i="2" s="1"/>
  <c r="I985" i="2"/>
  <c r="M985" i="2"/>
  <c r="I986" i="2"/>
  <c r="M986" i="2"/>
  <c r="O986" i="2" s="1"/>
  <c r="I987" i="2"/>
  <c r="M987" i="2"/>
  <c r="Q987" i="2" s="1"/>
  <c r="I988" i="2"/>
  <c r="M988" i="2"/>
  <c r="O988" i="2" s="1"/>
  <c r="I989" i="2"/>
  <c r="M989" i="2"/>
  <c r="I990" i="2"/>
  <c r="M990" i="2"/>
  <c r="O990" i="2" s="1"/>
  <c r="I991" i="2"/>
  <c r="M991" i="2"/>
  <c r="I992" i="2"/>
  <c r="M992" i="2"/>
  <c r="O992" i="2" s="1"/>
  <c r="I993" i="2"/>
  <c r="M993" i="2"/>
  <c r="O993" i="2" s="1"/>
  <c r="I994" i="2"/>
  <c r="M994" i="2"/>
  <c r="I995" i="2"/>
  <c r="M995" i="2"/>
  <c r="Q995" i="2" s="1"/>
  <c r="I996" i="2"/>
  <c r="M996" i="2"/>
  <c r="O996" i="2" s="1"/>
  <c r="I997" i="2"/>
  <c r="M997" i="2"/>
  <c r="I998" i="2"/>
  <c r="M998" i="2"/>
  <c r="I999" i="2"/>
  <c r="M999" i="2"/>
  <c r="Q999" i="2" s="1"/>
  <c r="I1000" i="2"/>
  <c r="M1000" i="2"/>
  <c r="I1001" i="2"/>
  <c r="M1001" i="2"/>
  <c r="I1002" i="2"/>
  <c r="M1002" i="2"/>
  <c r="I1003" i="2"/>
  <c r="M1003" i="2"/>
  <c r="Q1003" i="2" s="1"/>
  <c r="I1004" i="2"/>
  <c r="M1004" i="2"/>
  <c r="O1004" i="2" s="1"/>
  <c r="I1005" i="2"/>
  <c r="M1005" i="2"/>
  <c r="I1006" i="2"/>
  <c r="M1006" i="2"/>
  <c r="I1007" i="2"/>
  <c r="M1007" i="2"/>
  <c r="I1008" i="2"/>
  <c r="M1008" i="2"/>
  <c r="O1008" i="2" s="1"/>
  <c r="I1009" i="2"/>
  <c r="M1009" i="2"/>
  <c r="O1009" i="2" s="1"/>
  <c r="I1010" i="2"/>
  <c r="M1010" i="2"/>
  <c r="I1011" i="2"/>
  <c r="M1011" i="2"/>
  <c r="Q1011" i="2" s="1"/>
  <c r="I1012" i="2"/>
  <c r="M1012" i="2"/>
  <c r="O1012" i="2" s="1"/>
  <c r="I1013" i="2"/>
  <c r="M1013" i="2"/>
  <c r="I1014" i="2"/>
  <c r="M1014" i="2"/>
  <c r="O1014" i="2" s="1"/>
  <c r="I1015" i="2"/>
  <c r="M1015" i="2"/>
  <c r="Q1015" i="2" s="1"/>
  <c r="I1016" i="2"/>
  <c r="M1016" i="2"/>
  <c r="O1016" i="2" s="1"/>
  <c r="I1017" i="2"/>
  <c r="M1017" i="2"/>
  <c r="I1018" i="2"/>
  <c r="M1018" i="2"/>
  <c r="O1018" i="2" s="1"/>
  <c r="I1019" i="2"/>
  <c r="M1019" i="2"/>
  <c r="I1020" i="2"/>
  <c r="M1020" i="2"/>
  <c r="I1021" i="2"/>
  <c r="M1021" i="2"/>
  <c r="Q1021" i="2" s="1"/>
  <c r="I1022" i="2"/>
  <c r="M1022" i="2"/>
  <c r="I1023" i="2"/>
  <c r="M1023" i="2"/>
  <c r="Q1023" i="2" s="1"/>
  <c r="I1024" i="2"/>
  <c r="M1024" i="2"/>
  <c r="O1024" i="2" s="1"/>
  <c r="I1025" i="2"/>
  <c r="M1025" i="2"/>
  <c r="I1026" i="2"/>
  <c r="M1026" i="2"/>
  <c r="I1027" i="2"/>
  <c r="M1027" i="2"/>
  <c r="I1028" i="2"/>
  <c r="M1028" i="2"/>
  <c r="O1028" i="2" s="1"/>
  <c r="I1029" i="2"/>
  <c r="M1029" i="2"/>
  <c r="I1030" i="2"/>
  <c r="M1030" i="2"/>
  <c r="Q1030" i="2" s="1"/>
  <c r="I1031" i="2"/>
  <c r="M1031" i="2"/>
  <c r="Q1031" i="2" s="1"/>
  <c r="I1032" i="2"/>
  <c r="M1032" i="2"/>
  <c r="O1032" i="2" s="1"/>
  <c r="I1033" i="2"/>
  <c r="M1033" i="2"/>
  <c r="O1033" i="2" s="1"/>
  <c r="I1034" i="2"/>
  <c r="M1034" i="2"/>
  <c r="I1035" i="2"/>
  <c r="M1035" i="2"/>
  <c r="Q1035" i="2" s="1"/>
  <c r="I1036" i="2"/>
  <c r="M1036" i="2"/>
  <c r="O1036" i="2" s="1"/>
  <c r="I1037" i="2"/>
  <c r="M1037" i="2"/>
  <c r="I1038" i="2"/>
  <c r="M1038" i="2"/>
  <c r="I1039" i="2"/>
  <c r="M1039" i="2"/>
  <c r="O1039" i="2" s="1"/>
  <c r="I1040" i="2"/>
  <c r="M1040" i="2"/>
  <c r="O1040" i="2" s="1"/>
  <c r="I1041" i="2"/>
  <c r="M1041" i="2"/>
  <c r="Q1041" i="2" s="1"/>
  <c r="I1042" i="2"/>
  <c r="M1042" i="2"/>
  <c r="Q1042" i="2" s="1"/>
  <c r="I1043" i="2"/>
  <c r="M1043" i="2"/>
  <c r="O1043" i="2" s="1"/>
  <c r="I1044" i="2"/>
  <c r="M1044" i="2"/>
  <c r="O1044" i="2" s="1"/>
  <c r="I1045" i="2"/>
  <c r="M1045" i="2"/>
  <c r="Q1045" i="2" s="1"/>
  <c r="I1046" i="2"/>
  <c r="M1046" i="2"/>
  <c r="Q1046" i="2" s="1"/>
  <c r="I1047" i="2"/>
  <c r="M1047" i="2"/>
  <c r="O1047" i="2" s="1"/>
  <c r="I1048" i="2"/>
  <c r="M1048" i="2"/>
  <c r="I1049" i="2"/>
  <c r="M1049" i="2"/>
  <c r="I1050" i="2"/>
  <c r="M1050" i="2"/>
  <c r="I1051" i="2"/>
  <c r="M1051" i="2"/>
  <c r="O1051" i="2" s="1"/>
  <c r="I1052" i="2"/>
  <c r="M1052" i="2"/>
  <c r="O1052" i="2" s="1"/>
  <c r="I1053" i="2"/>
  <c r="M1053" i="2"/>
  <c r="I1054" i="2"/>
  <c r="M1054" i="2"/>
  <c r="Q1054" i="2" s="1"/>
  <c r="I1055" i="2"/>
  <c r="M1055" i="2"/>
  <c r="O1055" i="2" s="1"/>
  <c r="I1056" i="2"/>
  <c r="M1056" i="2"/>
  <c r="I1057" i="2"/>
  <c r="M1057" i="2"/>
  <c r="I1058" i="2"/>
  <c r="M1058" i="2"/>
  <c r="Q1058" i="2" s="1"/>
  <c r="I1059" i="2"/>
  <c r="M1059" i="2"/>
  <c r="O1059" i="2" s="1"/>
  <c r="I1060" i="2"/>
  <c r="M1060" i="2"/>
  <c r="I1061" i="2"/>
  <c r="M1061" i="2"/>
  <c r="Q1061" i="2" s="1"/>
  <c r="I1062" i="2"/>
  <c r="M1062" i="2"/>
  <c r="Q1062" i="2" s="1"/>
  <c r="I1063" i="2"/>
  <c r="M1063" i="2"/>
  <c r="O1063" i="2" s="1"/>
  <c r="I1064" i="2"/>
  <c r="M1064" i="2"/>
  <c r="Q1064" i="2" s="1"/>
  <c r="I1065" i="2"/>
  <c r="M1065" i="2"/>
  <c r="O1065" i="2" s="1"/>
  <c r="I1066" i="2"/>
  <c r="M1066" i="2"/>
  <c r="Q1066" i="2" s="1"/>
  <c r="I1067" i="2"/>
  <c r="M1067" i="2"/>
  <c r="I1068" i="2"/>
  <c r="M1068" i="2"/>
  <c r="O1068" i="2" s="1"/>
  <c r="I1069" i="2"/>
  <c r="M1069" i="2"/>
  <c r="O1069" i="2" s="1"/>
  <c r="I1070" i="2"/>
  <c r="M1070" i="2"/>
  <c r="Q1070" i="2" s="1"/>
  <c r="I1071" i="2"/>
  <c r="M1071" i="2"/>
  <c r="O1071" i="2" s="1"/>
  <c r="I1072" i="2"/>
  <c r="M1072" i="2"/>
  <c r="I1073" i="2"/>
  <c r="M1073" i="2"/>
  <c r="O1073" i="2" s="1"/>
  <c r="I1074" i="2"/>
  <c r="M1074" i="2"/>
  <c r="Q1074" i="2" s="1"/>
  <c r="I1075" i="2"/>
  <c r="M1075" i="2"/>
  <c r="O1075" i="2" s="1"/>
  <c r="I1076" i="2"/>
  <c r="M1076" i="2"/>
  <c r="O1076" i="2" s="1"/>
  <c r="I1077" i="2"/>
  <c r="M1077" i="2"/>
  <c r="Q1077" i="2" s="1"/>
  <c r="I1078" i="2"/>
  <c r="M1078" i="2"/>
  <c r="Q1078" i="2" s="1"/>
  <c r="I1079" i="2"/>
  <c r="M1079" i="2"/>
  <c r="O1079" i="2" s="1"/>
  <c r="I1080" i="2"/>
  <c r="M1080" i="2"/>
  <c r="Q1080" i="2" s="1"/>
  <c r="I1081" i="2"/>
  <c r="M1081" i="2"/>
  <c r="Q1081" i="2" s="1"/>
  <c r="I1082" i="2"/>
  <c r="M1082" i="2"/>
  <c r="Q1082" i="2" s="1"/>
  <c r="I1083" i="2"/>
  <c r="M1083" i="2"/>
  <c r="I1084" i="2"/>
  <c r="M1084" i="2"/>
  <c r="Q1084" i="2" s="1"/>
  <c r="I1085" i="2"/>
  <c r="M1085" i="2"/>
  <c r="Q1085" i="2" s="1"/>
  <c r="I1086" i="2"/>
  <c r="M1086" i="2"/>
  <c r="Q1086" i="2" s="1"/>
  <c r="I1087" i="2"/>
  <c r="M1087" i="2"/>
  <c r="O1087" i="2" s="1"/>
  <c r="I1088" i="2"/>
  <c r="M1088" i="2"/>
  <c r="O1088" i="2" s="1"/>
  <c r="I1089" i="2"/>
  <c r="M1089" i="2"/>
  <c r="O1089" i="2" s="1"/>
  <c r="I1090" i="2"/>
  <c r="M1090" i="2"/>
  <c r="Q1090" i="2" s="1"/>
  <c r="I1091" i="2"/>
  <c r="M1091" i="2"/>
  <c r="O1091" i="2" s="1"/>
  <c r="I1092" i="2"/>
  <c r="M1092" i="2"/>
  <c r="I1093" i="2"/>
  <c r="M1093" i="2"/>
  <c r="Q1093" i="2" s="1"/>
  <c r="I1094" i="2"/>
  <c r="M1094" i="2"/>
  <c r="Q1094" i="2" s="1"/>
  <c r="I1095" i="2"/>
  <c r="M1095" i="2"/>
  <c r="O1095" i="2" s="1"/>
  <c r="I1096" i="2"/>
  <c r="M1096" i="2"/>
  <c r="Q1096" i="2" s="1"/>
  <c r="I1097" i="2"/>
  <c r="M1097" i="2"/>
  <c r="Q1097" i="2" s="1"/>
  <c r="I1098" i="2"/>
  <c r="M1098" i="2"/>
  <c r="I1099" i="2"/>
  <c r="M1099" i="2"/>
  <c r="I1100" i="2"/>
  <c r="M1100" i="2"/>
  <c r="O1100" i="2" s="1"/>
  <c r="I1101" i="2"/>
  <c r="M1101" i="2"/>
  <c r="O1101" i="2" s="1"/>
  <c r="I1102" i="2"/>
  <c r="M1102" i="2"/>
  <c r="Q1102" i="2" s="1"/>
  <c r="I1103" i="2"/>
  <c r="M1103" i="2"/>
  <c r="O1103" i="2" s="1"/>
  <c r="I1104" i="2"/>
  <c r="M1104" i="2"/>
  <c r="Q1104" i="2" s="1"/>
  <c r="I1105" i="2"/>
  <c r="M1105" i="2"/>
  <c r="O1105" i="2" s="1"/>
  <c r="I1106" i="2"/>
  <c r="M1106" i="2"/>
  <c r="Q1106" i="2" s="1"/>
  <c r="I1107" i="2"/>
  <c r="M1107" i="2"/>
  <c r="O1107" i="2" s="1"/>
  <c r="I1108" i="2"/>
  <c r="M1108" i="2"/>
  <c r="Q1108" i="2" s="1"/>
  <c r="I1109" i="2"/>
  <c r="M1109" i="2"/>
  <c r="Q1109" i="2" s="1"/>
  <c r="I1110" i="2"/>
  <c r="M1110" i="2"/>
  <c r="Q1110" i="2" s="1"/>
  <c r="I1111" i="2"/>
  <c r="M1111" i="2"/>
  <c r="O1111" i="2" s="1"/>
  <c r="I1112" i="2"/>
  <c r="M1112" i="2"/>
  <c r="Q1112" i="2" s="1"/>
  <c r="I1113" i="2"/>
  <c r="M1113" i="2"/>
  <c r="I1114" i="2"/>
  <c r="M1114" i="2"/>
  <c r="I1115" i="2"/>
  <c r="M1115" i="2"/>
  <c r="I1116" i="2"/>
  <c r="M1116" i="2"/>
  <c r="I1117" i="2"/>
  <c r="M1117" i="2"/>
  <c r="Q1117" i="2" s="1"/>
  <c r="I1118" i="2"/>
  <c r="M1118" i="2"/>
  <c r="Q1118" i="2" s="1"/>
  <c r="I1119" i="2"/>
  <c r="M1119" i="2"/>
  <c r="O1119" i="2" s="1"/>
  <c r="I1120" i="2"/>
  <c r="M1120" i="2"/>
  <c r="Q1120" i="2" s="1"/>
  <c r="I1121" i="2"/>
  <c r="M1121" i="2"/>
  <c r="O1121" i="2" s="1"/>
  <c r="I1122" i="2"/>
  <c r="M1122" i="2"/>
  <c r="Q1122" i="2" s="1"/>
  <c r="I1123" i="2"/>
  <c r="M1123" i="2"/>
  <c r="O1123" i="2" s="1"/>
  <c r="I1124" i="2"/>
  <c r="M1124" i="2"/>
  <c r="I1125" i="2"/>
  <c r="M1125" i="2"/>
  <c r="Q1125" i="2" s="1"/>
  <c r="I1126" i="2"/>
  <c r="M1126" i="2"/>
  <c r="Q1126" i="2" s="1"/>
  <c r="I1127" i="2"/>
  <c r="M1127" i="2"/>
  <c r="O1127" i="2" s="1"/>
  <c r="I1128" i="2"/>
  <c r="M1128" i="2"/>
  <c r="Q1128" i="2" s="1"/>
  <c r="I1129" i="2"/>
  <c r="M1129" i="2"/>
  <c r="Q1129" i="2" s="1"/>
  <c r="I1130" i="2"/>
  <c r="M1130" i="2"/>
  <c r="I1131" i="2"/>
  <c r="M1131" i="2"/>
  <c r="I1132" i="2"/>
  <c r="M1132" i="2"/>
  <c r="O1132" i="2" s="1"/>
  <c r="I1133" i="2"/>
  <c r="M1133" i="2"/>
  <c r="O1133" i="2" s="1"/>
  <c r="I1134" i="2"/>
  <c r="M1134" i="2"/>
  <c r="Q1134" i="2" s="1"/>
  <c r="I1135" i="2"/>
  <c r="M1135" i="2"/>
  <c r="O1135" i="2" s="1"/>
  <c r="I1136" i="2"/>
  <c r="M1136" i="2"/>
  <c r="I1137" i="2"/>
  <c r="M1137" i="2"/>
  <c r="O1137" i="2" s="1"/>
  <c r="I1138" i="2"/>
  <c r="M1138" i="2"/>
  <c r="Q1138" i="2" s="1"/>
  <c r="I1139" i="2"/>
  <c r="M1139" i="2"/>
  <c r="O1139" i="2" s="1"/>
  <c r="I1140" i="2"/>
  <c r="M1140" i="2"/>
  <c r="I1141" i="2"/>
  <c r="M1141" i="2"/>
  <c r="Q1141" i="2" s="1"/>
  <c r="I1142" i="2"/>
  <c r="M1142" i="2"/>
  <c r="Q1142" i="2" s="1"/>
  <c r="I1143" i="2"/>
  <c r="M1143" i="2"/>
  <c r="O1143" i="2" s="1"/>
  <c r="I1144" i="2"/>
  <c r="M1144" i="2"/>
  <c r="Q1144" i="2" s="1"/>
  <c r="I1145" i="2"/>
  <c r="M1145" i="2"/>
  <c r="Q1145" i="2" s="1"/>
  <c r="I1146" i="2"/>
  <c r="M1146" i="2"/>
  <c r="I1147" i="2"/>
  <c r="M1147" i="2"/>
  <c r="I1148" i="2"/>
  <c r="M1148" i="2"/>
  <c r="O1148" i="2" s="1"/>
  <c r="I1149" i="2"/>
  <c r="M1149" i="2"/>
  <c r="O1149" i="2" s="1"/>
  <c r="I1150" i="2"/>
  <c r="M1150" i="2"/>
  <c r="O1150" i="2" s="1"/>
  <c r="I1151" i="2"/>
  <c r="M1151" i="2"/>
  <c r="O1151" i="2" s="1"/>
  <c r="I1152" i="2"/>
  <c r="M1152" i="2"/>
  <c r="Q1152" i="2" s="1"/>
  <c r="I1153" i="2"/>
  <c r="M1153" i="2"/>
  <c r="Q1153" i="2" s="1"/>
  <c r="I1154" i="2"/>
  <c r="M1154" i="2"/>
  <c r="Q1154" i="2" s="1"/>
  <c r="I1155" i="2"/>
  <c r="M1155" i="2"/>
  <c r="I1156" i="2"/>
  <c r="M1156" i="2"/>
  <c r="O1156" i="2" s="1"/>
  <c r="I1157" i="2"/>
  <c r="M1157" i="2"/>
  <c r="Q1157" i="2" s="1"/>
  <c r="I1158" i="2"/>
  <c r="M1158" i="2"/>
  <c r="Q1158" i="2" s="1"/>
  <c r="I1159" i="2"/>
  <c r="M1159" i="2"/>
  <c r="Q1159" i="2" s="1"/>
  <c r="I1160" i="2"/>
  <c r="M1160" i="2"/>
  <c r="O1160" i="2" s="1"/>
  <c r="I1161" i="2"/>
  <c r="M1161" i="2"/>
  <c r="Q1161" i="2" s="1"/>
  <c r="I1162" i="2"/>
  <c r="M1162" i="2"/>
  <c r="Q1162" i="2" s="1"/>
  <c r="I1163" i="2"/>
  <c r="M1163" i="2"/>
  <c r="I1164" i="2"/>
  <c r="M1164" i="2"/>
  <c r="O1164" i="2" s="1"/>
  <c r="I1165" i="2"/>
  <c r="M1165" i="2"/>
  <c r="Q1165" i="2" s="1"/>
  <c r="I1166" i="2"/>
  <c r="M1166" i="2"/>
  <c r="Q1166" i="2" s="1"/>
  <c r="I1167" i="2"/>
  <c r="M1167" i="2"/>
  <c r="I1168" i="2"/>
  <c r="M1168" i="2"/>
  <c r="O1168" i="2" s="1"/>
  <c r="I1169" i="2"/>
  <c r="M1169" i="2"/>
  <c r="Q1169" i="2" s="1"/>
  <c r="I1170" i="2"/>
  <c r="M1170" i="2"/>
  <c r="Q1170" i="2" s="1"/>
  <c r="I1171" i="2"/>
  <c r="M1171" i="2"/>
  <c r="I1172" i="2"/>
  <c r="M1172" i="2"/>
  <c r="O1172" i="2" s="1"/>
  <c r="I1173" i="2"/>
  <c r="M1173" i="2"/>
  <c r="Q1173" i="2" s="1"/>
  <c r="I1174" i="2"/>
  <c r="M1174" i="2"/>
  <c r="Q1174" i="2" s="1"/>
  <c r="I1175" i="2"/>
  <c r="M1175" i="2"/>
  <c r="Q1175" i="2" s="1"/>
  <c r="I1176" i="2"/>
  <c r="M1176" i="2"/>
  <c r="O1176" i="2" s="1"/>
  <c r="I1177" i="2"/>
  <c r="M1177" i="2"/>
  <c r="Q1177" i="2" s="1"/>
  <c r="I1178" i="2"/>
  <c r="M1178" i="2"/>
  <c r="I1179" i="2"/>
  <c r="M1179" i="2"/>
  <c r="O1179" i="2" s="1"/>
  <c r="I1180" i="2"/>
  <c r="M1180" i="2"/>
  <c r="Q1180" i="2" s="1"/>
  <c r="I1181" i="2"/>
  <c r="M1181" i="2"/>
  <c r="Q1181" i="2" s="1"/>
  <c r="I1182" i="2"/>
  <c r="M1182" i="2"/>
  <c r="I1183" i="2"/>
  <c r="M1183" i="2"/>
  <c r="O1183" i="2" s="1"/>
  <c r="I1184" i="2"/>
  <c r="M1184" i="2"/>
  <c r="Q1184" i="2" s="1"/>
  <c r="I1185" i="2"/>
  <c r="M1185" i="2"/>
  <c r="Q1185" i="2" s="1"/>
  <c r="I1186" i="2"/>
  <c r="M1186" i="2"/>
  <c r="I1187" i="2"/>
  <c r="M1187" i="2"/>
  <c r="O1187" i="2" s="1"/>
  <c r="I1188" i="2"/>
  <c r="M1188" i="2"/>
  <c r="Q1188" i="2" s="1"/>
  <c r="I1189" i="2"/>
  <c r="M1189" i="2"/>
  <c r="I1190" i="2"/>
  <c r="M1190" i="2"/>
  <c r="Q1190" i="2" s="1"/>
  <c r="I1191" i="2"/>
  <c r="M1191" i="2"/>
  <c r="O1191" i="2" s="1"/>
  <c r="I1192" i="2"/>
  <c r="M1192" i="2"/>
  <c r="Q1192" i="2" s="1"/>
  <c r="I1193" i="2"/>
  <c r="M1193" i="2"/>
  <c r="Q1193" i="2" s="1"/>
  <c r="I1194" i="2"/>
  <c r="M1194" i="2"/>
  <c r="I1195" i="2"/>
  <c r="M1195" i="2"/>
  <c r="O1195" i="2" s="1"/>
  <c r="I1196" i="2"/>
  <c r="M1196" i="2"/>
  <c r="Q1196" i="2" s="1"/>
  <c r="I1197" i="2"/>
  <c r="M1197" i="2"/>
  <c r="Q1197" i="2" s="1"/>
  <c r="I1198" i="2"/>
  <c r="M1198" i="2"/>
  <c r="Q1198" i="2" s="1"/>
  <c r="I1199" i="2"/>
  <c r="M1199" i="2"/>
  <c r="O1199" i="2" s="1"/>
  <c r="I1200" i="2"/>
  <c r="M1200" i="2"/>
  <c r="Q1200" i="2" s="1"/>
  <c r="I1201" i="2"/>
  <c r="M1201" i="2"/>
  <c r="Q1201" i="2" s="1"/>
  <c r="I1202" i="2"/>
  <c r="M1202" i="2"/>
  <c r="I1203" i="2"/>
  <c r="M1203" i="2"/>
  <c r="I1204" i="2"/>
  <c r="M1204" i="2"/>
  <c r="Q1204" i="2" s="1"/>
  <c r="I1205" i="2"/>
  <c r="M1205" i="2"/>
  <c r="I1206" i="2"/>
  <c r="M1206" i="2"/>
  <c r="Q1206" i="2" s="1"/>
  <c r="I1207" i="2"/>
  <c r="M1207" i="2"/>
  <c r="Q1207" i="2" s="1"/>
  <c r="I1208" i="2"/>
  <c r="M1208" i="2"/>
  <c r="I1209" i="2"/>
  <c r="M1209" i="2"/>
  <c r="Q1209" i="2" s="1"/>
  <c r="I1210" i="2"/>
  <c r="M1210" i="2"/>
  <c r="Q1210" i="2" s="1"/>
  <c r="I1211" i="2"/>
  <c r="M1211" i="2"/>
  <c r="Q1211" i="2" s="1"/>
  <c r="I1212" i="2"/>
  <c r="M1212" i="2"/>
  <c r="I1213" i="2"/>
  <c r="M1213" i="2"/>
  <c r="I1214" i="2"/>
  <c r="M1214" i="2"/>
  <c r="O1214" i="2" s="1"/>
  <c r="I1215" i="2"/>
  <c r="M1215" i="2"/>
  <c r="Q1215" i="2" s="1"/>
  <c r="I1216" i="2"/>
  <c r="M1216" i="2"/>
  <c r="I1217" i="2"/>
  <c r="M1217" i="2"/>
  <c r="I1218" i="2"/>
  <c r="M1218" i="2"/>
  <c r="O1218" i="2" s="1"/>
  <c r="I1219" i="2"/>
  <c r="M1219" i="2"/>
  <c r="Q1219" i="2" s="1"/>
  <c r="I1220" i="2"/>
  <c r="M1220" i="2"/>
  <c r="I1221" i="2"/>
  <c r="M1221" i="2"/>
  <c r="O1221" i="2" s="1"/>
  <c r="I1222" i="2"/>
  <c r="M1222" i="2"/>
  <c r="O1222" i="2" s="1"/>
  <c r="I1223" i="2"/>
  <c r="M1223" i="2"/>
  <c r="Q1223" i="2" s="1"/>
  <c r="I1224" i="2"/>
  <c r="M1224" i="2"/>
  <c r="I1225" i="2"/>
  <c r="M1225" i="2"/>
  <c r="Q1225" i="2" s="1"/>
  <c r="I1226" i="2"/>
  <c r="M1226" i="2"/>
  <c r="Q1226" i="2" s="1"/>
  <c r="I1227" i="2"/>
  <c r="M1227" i="2"/>
  <c r="I1228" i="2"/>
  <c r="M1228" i="2"/>
  <c r="I1229" i="2"/>
  <c r="M1229" i="2"/>
  <c r="I1230" i="2"/>
  <c r="M1230" i="2"/>
  <c r="I1231" i="2"/>
  <c r="M1231" i="2"/>
  <c r="Q1231" i="2" s="1"/>
  <c r="I1232" i="2"/>
  <c r="M1232" i="2"/>
  <c r="I1233" i="2"/>
  <c r="M1233" i="2"/>
  <c r="I1234" i="2"/>
  <c r="M1234" i="2"/>
  <c r="I1235" i="2"/>
  <c r="M1235" i="2"/>
  <c r="I1236" i="2"/>
  <c r="M1236" i="2"/>
  <c r="I1237" i="2"/>
  <c r="M1237" i="2"/>
  <c r="I1238" i="2"/>
  <c r="M1238" i="2"/>
  <c r="O1238" i="2" s="1"/>
  <c r="I1239" i="2"/>
  <c r="M1239" i="2"/>
  <c r="Q1239" i="2" s="1"/>
  <c r="I1240" i="2"/>
  <c r="M1240" i="2"/>
  <c r="I1241" i="2"/>
  <c r="M1241" i="2"/>
  <c r="O1241" i="2" s="1"/>
  <c r="I1242" i="2"/>
  <c r="M1242" i="2"/>
  <c r="O1242" i="2" s="1"/>
  <c r="I1243" i="2"/>
  <c r="M1243" i="2"/>
  <c r="Q1243" i="2" s="1"/>
  <c r="I1244" i="2"/>
  <c r="M1244" i="2"/>
  <c r="I1245" i="2"/>
  <c r="M1245" i="2"/>
  <c r="O1245" i="2" s="1"/>
  <c r="I1246" i="2"/>
  <c r="M1246" i="2"/>
  <c r="I1247" i="2"/>
  <c r="M1247" i="2"/>
  <c r="Q1247" i="2" s="1"/>
  <c r="I1248" i="2"/>
  <c r="M1248" i="2"/>
  <c r="I1249" i="2"/>
  <c r="M1249" i="2"/>
  <c r="O1249" i="2" s="1"/>
  <c r="I1250" i="2"/>
  <c r="M1250" i="2"/>
  <c r="Q1250" i="2" s="1"/>
  <c r="I1251" i="2"/>
  <c r="M1251" i="2"/>
  <c r="Q1251" i="2" s="1"/>
  <c r="I1252" i="2"/>
  <c r="M1252" i="2"/>
  <c r="O1252" i="2" s="1"/>
  <c r="I1253" i="2"/>
  <c r="M1253" i="2"/>
  <c r="O1253" i="2" s="1"/>
  <c r="I1254" i="2"/>
  <c r="M1254" i="2"/>
  <c r="O1254" i="2" s="1"/>
  <c r="I1255" i="2"/>
  <c r="M1255" i="2"/>
  <c r="Q1255" i="2" s="1"/>
  <c r="I1256" i="2"/>
  <c r="M1256" i="2"/>
  <c r="I1257" i="2"/>
  <c r="M1257" i="2"/>
  <c r="O1257" i="2" s="1"/>
  <c r="I1258" i="2"/>
  <c r="M1258" i="2"/>
  <c r="O1258" i="2" s="1"/>
  <c r="I1259" i="2"/>
  <c r="M1259" i="2"/>
  <c r="Q1259" i="2" s="1"/>
  <c r="I1260" i="2"/>
  <c r="M1260" i="2"/>
  <c r="O1260" i="2" s="1"/>
  <c r="I1261" i="2"/>
  <c r="M1261" i="2"/>
  <c r="O1261" i="2" s="1"/>
  <c r="I1262" i="2"/>
  <c r="M1262" i="2"/>
  <c r="Q1262" i="2" s="1"/>
  <c r="I1263" i="2"/>
  <c r="M1263" i="2"/>
  <c r="I1264" i="2"/>
  <c r="M1264" i="2"/>
  <c r="I1265" i="2"/>
  <c r="M1265" i="2"/>
  <c r="Q1265" i="2" s="1"/>
  <c r="I1266" i="2"/>
  <c r="M1266" i="2"/>
  <c r="Q1266" i="2" s="1"/>
  <c r="I1267" i="2"/>
  <c r="M1267" i="2"/>
  <c r="Q1267" i="2" s="1"/>
  <c r="I1268" i="2"/>
  <c r="M1268" i="2"/>
  <c r="O1268" i="2" s="1"/>
  <c r="I1269" i="2"/>
  <c r="M1269" i="2"/>
  <c r="I1270" i="2"/>
  <c r="M1270" i="2"/>
  <c r="I1271" i="2"/>
  <c r="M1271" i="2"/>
  <c r="Q1271" i="2" s="1"/>
  <c r="I1272" i="2"/>
  <c r="M1272" i="2"/>
  <c r="I1273" i="2"/>
  <c r="M1273" i="2"/>
  <c r="O1273" i="2" s="1"/>
  <c r="I1274" i="2"/>
  <c r="M1274" i="2"/>
  <c r="O1274" i="2" s="1"/>
  <c r="I1275" i="2"/>
  <c r="M1275" i="2"/>
  <c r="Q1275" i="2" s="1"/>
  <c r="I1276" i="2"/>
  <c r="M1276" i="2"/>
  <c r="O1276" i="2" s="1"/>
  <c r="I1277" i="2"/>
  <c r="M1277" i="2"/>
  <c r="O1277" i="2" s="1"/>
  <c r="I1278" i="2"/>
  <c r="M1278" i="2"/>
  <c r="Q1278" i="2" s="1"/>
  <c r="I1279" i="2"/>
  <c r="M1279" i="2"/>
  <c r="I1280" i="2"/>
  <c r="M1280" i="2"/>
  <c r="I1281" i="2"/>
  <c r="M1281" i="2"/>
  <c r="Q1281" i="2" s="1"/>
  <c r="I1282" i="2"/>
  <c r="M1282" i="2"/>
  <c r="Q1282" i="2" s="1"/>
  <c r="I1283" i="2"/>
  <c r="M1283" i="2"/>
  <c r="O1283" i="2" s="1"/>
  <c r="I1284" i="2"/>
  <c r="M1284" i="2"/>
  <c r="O1284" i="2" s="1"/>
  <c r="I1285" i="2"/>
  <c r="M1285" i="2"/>
  <c r="I1286" i="2"/>
  <c r="M1286" i="2"/>
  <c r="Q1286" i="2" s="1"/>
  <c r="I1287" i="2"/>
  <c r="M1287" i="2"/>
  <c r="I1288" i="2"/>
  <c r="M1288" i="2"/>
  <c r="I1289" i="2"/>
  <c r="M1289" i="2"/>
  <c r="O1289" i="2" s="1"/>
  <c r="I1290" i="2"/>
  <c r="M1290" i="2"/>
  <c r="Q1290" i="2" s="1"/>
  <c r="I1291" i="2"/>
  <c r="M1291" i="2"/>
  <c r="O1291" i="2" s="1"/>
  <c r="I1292" i="2"/>
  <c r="M1292" i="2"/>
  <c r="Q1292" i="2" s="1"/>
  <c r="I1293" i="2"/>
  <c r="M1293" i="2"/>
  <c r="Q1293" i="2" s="1"/>
  <c r="I1294" i="2"/>
  <c r="M1294" i="2"/>
  <c r="Q1294" i="2" s="1"/>
  <c r="I1295" i="2"/>
  <c r="M1295" i="2"/>
  <c r="I1296" i="2"/>
  <c r="M1296" i="2"/>
  <c r="Q1296" i="2" s="1"/>
  <c r="I1297" i="2"/>
  <c r="M1297" i="2"/>
  <c r="Q1297" i="2" s="1"/>
  <c r="I1298" i="2"/>
  <c r="M1298" i="2"/>
  <c r="O1298" i="2" s="1"/>
  <c r="I1299" i="2"/>
  <c r="M1299" i="2"/>
  <c r="Q1299" i="2" s="1"/>
  <c r="I1300" i="2"/>
  <c r="M1300" i="2"/>
  <c r="Q1300" i="2" s="1"/>
  <c r="I1301" i="2"/>
  <c r="M1301" i="2"/>
  <c r="Q1301" i="2" s="1"/>
  <c r="I1302" i="2"/>
  <c r="M1302" i="2"/>
  <c r="I1303" i="2"/>
  <c r="M1303" i="2"/>
  <c r="I1304" i="2"/>
  <c r="M1304" i="2"/>
  <c r="O1304" i="2" s="1"/>
  <c r="I1305" i="2"/>
  <c r="M1305" i="2"/>
  <c r="Q1305" i="2" s="1"/>
  <c r="I1306" i="2"/>
  <c r="M1306" i="2"/>
  <c r="O1306" i="2" s="1"/>
  <c r="I1307" i="2"/>
  <c r="M1307" i="2"/>
  <c r="I1308" i="2"/>
  <c r="M1308" i="2"/>
  <c r="Q1308" i="2" s="1"/>
  <c r="I1309" i="2"/>
  <c r="M1309" i="2"/>
  <c r="Q1309" i="2" s="1"/>
  <c r="I1310" i="2"/>
  <c r="M1310" i="2"/>
  <c r="I1311" i="2"/>
  <c r="M1311" i="2"/>
  <c r="Q1311" i="2" s="1"/>
  <c r="I1312" i="2"/>
  <c r="M1312" i="2"/>
  <c r="Q1312" i="2" s="1"/>
  <c r="I1313" i="2"/>
  <c r="M1313" i="2"/>
  <c r="Q1313" i="2" s="1"/>
  <c r="I1314" i="2"/>
  <c r="M1314" i="2"/>
  <c r="O1314" i="2" s="1"/>
  <c r="I1315" i="2"/>
  <c r="M1315" i="2"/>
  <c r="O1315" i="2" s="1"/>
  <c r="I1316" i="2"/>
  <c r="M1316" i="2"/>
  <c r="O1316" i="2" s="1"/>
  <c r="I1317" i="2"/>
  <c r="M1317" i="2"/>
  <c r="Q1317" i="2" s="1"/>
  <c r="I1318" i="2"/>
  <c r="M1318" i="2"/>
  <c r="I1319" i="2"/>
  <c r="M1319" i="2"/>
  <c r="I1320" i="2"/>
  <c r="M1320" i="2"/>
  <c r="O1320" i="2" s="1"/>
  <c r="I1321" i="2"/>
  <c r="M1321" i="2"/>
  <c r="Q1321" i="2" s="1"/>
  <c r="I1322" i="2"/>
  <c r="M1322" i="2"/>
  <c r="O1322" i="2" s="1"/>
  <c r="I1323" i="2"/>
  <c r="M1323" i="2"/>
  <c r="I1324" i="2"/>
  <c r="M1324" i="2"/>
  <c r="Q1324" i="2" s="1"/>
  <c r="I1325" i="2"/>
  <c r="M1325" i="2"/>
  <c r="Q1325" i="2" s="1"/>
  <c r="I1326" i="2"/>
  <c r="M1326" i="2"/>
  <c r="I1327" i="2"/>
  <c r="M1327" i="2"/>
  <c r="I1328" i="2"/>
  <c r="M1328" i="2"/>
  <c r="Q1328" i="2" s="1"/>
  <c r="I1329" i="2"/>
  <c r="M1329" i="2"/>
  <c r="Q1329" i="2" s="1"/>
  <c r="I1330" i="2"/>
  <c r="M1330" i="2"/>
  <c r="O1330" i="2" s="1"/>
  <c r="I1331" i="2"/>
  <c r="M1331" i="2"/>
  <c r="O1331" i="2" s="1"/>
  <c r="I1332" i="2"/>
  <c r="M1332" i="2"/>
  <c r="O1332" i="2" s="1"/>
  <c r="I1333" i="2"/>
  <c r="M1333" i="2"/>
  <c r="Q1333" i="2" s="1"/>
  <c r="I1334" i="2"/>
  <c r="M1334" i="2"/>
  <c r="I1335" i="2"/>
  <c r="M1335" i="2"/>
  <c r="O1335" i="2" s="1"/>
  <c r="I1336" i="2"/>
  <c r="M1336" i="2"/>
  <c r="O1336" i="2" s="1"/>
  <c r="I1337" i="2"/>
  <c r="M1337" i="2"/>
  <c r="Q1337" i="2" s="1"/>
  <c r="I1338" i="2"/>
  <c r="M1338" i="2"/>
  <c r="O1338" i="2" s="1"/>
  <c r="I1339" i="2"/>
  <c r="M1339" i="2"/>
  <c r="O1339" i="2" s="1"/>
  <c r="I1340" i="2"/>
  <c r="M1340" i="2"/>
  <c r="Q1340" i="2" s="1"/>
  <c r="I1341" i="2"/>
  <c r="M1341" i="2"/>
  <c r="Q1341" i="2" s="1"/>
  <c r="I1342" i="2"/>
  <c r="M1342" i="2"/>
  <c r="I1343" i="2"/>
  <c r="M1343" i="2"/>
  <c r="Q1343" i="2" s="1"/>
  <c r="I1344" i="2"/>
  <c r="M1344" i="2"/>
  <c r="Q1344" i="2" s="1"/>
  <c r="I1345" i="2"/>
  <c r="M1345" i="2"/>
  <c r="Q1345" i="2" s="1"/>
  <c r="I1346" i="2"/>
  <c r="M1346" i="2"/>
  <c r="O1346" i="2" s="1"/>
  <c r="I1347" i="2"/>
  <c r="M1347" i="2"/>
  <c r="O1347" i="2" s="1"/>
  <c r="I1348" i="2"/>
  <c r="M1348" i="2"/>
  <c r="Q1348" i="2" s="1"/>
  <c r="I1349" i="2"/>
  <c r="M1349" i="2"/>
  <c r="I1350" i="2"/>
  <c r="M1350" i="2"/>
  <c r="O1350" i="2" s="1"/>
  <c r="I1351" i="2"/>
  <c r="M1351" i="2"/>
  <c r="Q1351" i="2" s="1"/>
  <c r="I1352" i="2"/>
  <c r="M1352" i="2"/>
  <c r="O1352" i="2" s="1"/>
  <c r="I1353" i="2"/>
  <c r="M1353" i="2"/>
  <c r="O1353" i="2" s="1"/>
  <c r="I1354" i="2"/>
  <c r="M1354" i="2"/>
  <c r="Q1354" i="2" s="1"/>
  <c r="I1355" i="2"/>
  <c r="M1355" i="2"/>
  <c r="Q1355" i="2" s="1"/>
  <c r="I1356" i="2"/>
  <c r="M1356" i="2"/>
  <c r="I1357" i="2"/>
  <c r="M1357" i="2"/>
  <c r="Q1357" i="2" s="1"/>
  <c r="I1358" i="2"/>
  <c r="M1358" i="2"/>
  <c r="Q1358" i="2" s="1"/>
  <c r="I1359" i="2"/>
  <c r="M1359" i="2"/>
  <c r="Q1359" i="2" s="1"/>
  <c r="I1360" i="2"/>
  <c r="M1360" i="2"/>
  <c r="O1360" i="2" s="1"/>
  <c r="I1361" i="2"/>
  <c r="M1361" i="2"/>
  <c r="O1361" i="2" s="1"/>
  <c r="I1362" i="2"/>
  <c r="M1362" i="2"/>
  <c r="I1363" i="2"/>
  <c r="M1363" i="2"/>
  <c r="Q1363" i="2" s="1"/>
  <c r="I1364" i="2"/>
  <c r="M1364" i="2"/>
  <c r="I1365" i="2"/>
  <c r="M1365" i="2"/>
  <c r="Q1365" i="2" s="1"/>
  <c r="I1366" i="2"/>
  <c r="M1366" i="2"/>
  <c r="O1366" i="2" s="1"/>
  <c r="I1367" i="2"/>
  <c r="M1367" i="2"/>
  <c r="Q1367" i="2" s="1"/>
  <c r="I1368" i="2"/>
  <c r="M1368" i="2"/>
  <c r="O1368" i="2" s="1"/>
  <c r="I1369" i="2"/>
  <c r="M1369" i="2"/>
  <c r="O1369" i="2" s="1"/>
  <c r="I1370" i="2"/>
  <c r="M1370" i="2"/>
  <c r="Q1370" i="2" s="1"/>
  <c r="I1371" i="2"/>
  <c r="M1371" i="2"/>
  <c r="Q1371" i="2" s="1"/>
  <c r="I1372" i="2"/>
  <c r="M1372" i="2"/>
  <c r="I1373" i="2"/>
  <c r="M1373" i="2"/>
  <c r="I1374" i="2"/>
  <c r="M1374" i="2"/>
  <c r="Q1374" i="2" s="1"/>
  <c r="I1375" i="2"/>
  <c r="M1375" i="2"/>
  <c r="Q1375" i="2" s="1"/>
  <c r="I1376" i="2"/>
  <c r="M1376" i="2"/>
  <c r="O1376" i="2" s="1"/>
  <c r="I1377" i="2"/>
  <c r="M1377" i="2"/>
  <c r="O1377" i="2" s="1"/>
  <c r="I1378" i="2"/>
  <c r="M1378" i="2"/>
  <c r="O1378" i="2" s="1"/>
  <c r="I1379" i="2"/>
  <c r="M1379" i="2"/>
  <c r="Q1379" i="2" s="1"/>
  <c r="I1380" i="2"/>
  <c r="M1380" i="2"/>
  <c r="I1381" i="2"/>
  <c r="M1381" i="2"/>
  <c r="O1381" i="2" s="1"/>
  <c r="I1382" i="2"/>
  <c r="M1382" i="2"/>
  <c r="O1382" i="2" s="1"/>
  <c r="I1383" i="2"/>
  <c r="M1383" i="2"/>
  <c r="Q1383" i="2" s="1"/>
  <c r="I1384" i="2"/>
  <c r="M1384" i="2"/>
  <c r="O1384" i="2" s="1"/>
  <c r="I1385" i="2"/>
  <c r="M1385" i="2"/>
  <c r="O1385" i="2" s="1"/>
  <c r="I1386" i="2"/>
  <c r="M1386" i="2"/>
  <c r="Q1386" i="2" s="1"/>
  <c r="I1387" i="2"/>
  <c r="M1387" i="2"/>
  <c r="I1388" i="2"/>
  <c r="M1388" i="2"/>
  <c r="I1389" i="2"/>
  <c r="M1389" i="2"/>
  <c r="O1389" i="2" s="1"/>
  <c r="I1390" i="2"/>
  <c r="M1390" i="2"/>
  <c r="Q1390" i="2" s="1"/>
  <c r="I1391" i="2"/>
  <c r="M1391" i="2"/>
  <c r="Q1391" i="2" s="1"/>
  <c r="I1392" i="2"/>
  <c r="M1392" i="2"/>
  <c r="O1392" i="2" s="1"/>
  <c r="I1393" i="2"/>
  <c r="M1393" i="2"/>
  <c r="O1393" i="2" s="1"/>
  <c r="I1394" i="2"/>
  <c r="M1394" i="2"/>
  <c r="O1394" i="2" s="1"/>
  <c r="I1395" i="2"/>
  <c r="M1395" i="2"/>
  <c r="Q1395" i="2" s="1"/>
  <c r="I1396" i="2"/>
  <c r="M1396" i="2"/>
  <c r="I1397" i="2"/>
  <c r="M1397" i="2"/>
  <c r="Q1397" i="2" s="1"/>
  <c r="I1398" i="2"/>
  <c r="M1398" i="2"/>
  <c r="O1398" i="2" s="1"/>
  <c r="I1399" i="2"/>
  <c r="M1399" i="2"/>
  <c r="Q1399" i="2" s="1"/>
  <c r="I1400" i="2"/>
  <c r="M1400" i="2"/>
  <c r="O1400" i="2" s="1"/>
  <c r="I1401" i="2"/>
  <c r="M1401" i="2"/>
  <c r="O1401" i="2" s="1"/>
  <c r="I1402" i="2"/>
  <c r="M1402" i="2"/>
  <c r="Q1402" i="2" s="1"/>
  <c r="I1403" i="2"/>
  <c r="M1403" i="2"/>
  <c r="Q1403" i="2" s="1"/>
  <c r="I1404" i="2"/>
  <c r="M1404" i="2"/>
  <c r="I1405" i="2"/>
  <c r="M1405" i="2"/>
  <c r="Q1405" i="2" s="1"/>
  <c r="I1406" i="2"/>
  <c r="M1406" i="2"/>
  <c r="Q1406" i="2" s="1"/>
  <c r="I1407" i="2"/>
  <c r="M1407" i="2"/>
  <c r="Q1407" i="2" s="1"/>
  <c r="I1408" i="2"/>
  <c r="M1408" i="2"/>
  <c r="O1408" i="2" s="1"/>
  <c r="I1409" i="2"/>
  <c r="M1409" i="2"/>
  <c r="I1410" i="2"/>
  <c r="M1410" i="2"/>
  <c r="Q1410" i="2" s="1"/>
  <c r="I1411" i="2"/>
  <c r="M1411" i="2"/>
  <c r="O1411" i="2" s="1"/>
  <c r="I1412" i="2"/>
  <c r="M1412" i="2"/>
  <c r="O1412" i="2" s="1"/>
  <c r="I1413" i="2"/>
  <c r="M1413" i="2"/>
  <c r="I1414" i="2"/>
  <c r="M1414" i="2"/>
  <c r="Q1414" i="2" s="1"/>
  <c r="I1415" i="2"/>
  <c r="M1415" i="2"/>
  <c r="O1415" i="2" s="1"/>
  <c r="I1416" i="2"/>
  <c r="M1416" i="2"/>
  <c r="O1416" i="2" s="1"/>
  <c r="I1417" i="2"/>
  <c r="M1417" i="2"/>
  <c r="I1418" i="2"/>
  <c r="M1418" i="2"/>
  <c r="Q1418" i="2" s="1"/>
  <c r="I1419" i="2"/>
  <c r="M1419" i="2"/>
  <c r="O1419" i="2" s="1"/>
  <c r="I1420" i="2"/>
  <c r="M1420" i="2"/>
  <c r="O1420" i="2" s="1"/>
  <c r="I1421" i="2"/>
  <c r="M1421" i="2"/>
  <c r="I1422" i="2"/>
  <c r="M1422" i="2"/>
  <c r="Q1422" i="2" s="1"/>
  <c r="I1423" i="2"/>
  <c r="M1423" i="2"/>
  <c r="O1423" i="2" s="1"/>
  <c r="I1424" i="2"/>
  <c r="M1424" i="2"/>
  <c r="O1424" i="2" s="1"/>
  <c r="I1425" i="2"/>
  <c r="M1425" i="2"/>
  <c r="I1426" i="2"/>
  <c r="M1426" i="2"/>
  <c r="Q1426" i="2" s="1"/>
  <c r="I1427" i="2"/>
  <c r="M1427" i="2"/>
  <c r="O1427" i="2" s="1"/>
  <c r="I1428" i="2"/>
  <c r="M1428" i="2"/>
  <c r="O1428" i="2" s="1"/>
  <c r="I1429" i="2"/>
  <c r="M1429" i="2"/>
  <c r="I1430" i="2"/>
  <c r="M1430" i="2"/>
  <c r="Q1430" i="2" s="1"/>
  <c r="I1431" i="2"/>
  <c r="M1431" i="2"/>
  <c r="O1431" i="2" s="1"/>
  <c r="I1432" i="2"/>
  <c r="M1432" i="2"/>
  <c r="O1432" i="2" s="1"/>
  <c r="I1433" i="2"/>
  <c r="M1433" i="2"/>
  <c r="I1434" i="2"/>
  <c r="M1434" i="2"/>
  <c r="Q1434" i="2" s="1"/>
  <c r="I1435" i="2"/>
  <c r="M1435" i="2"/>
  <c r="O1435" i="2" s="1"/>
  <c r="I1436" i="2"/>
  <c r="M1436" i="2"/>
  <c r="O1436" i="2" s="1"/>
  <c r="I1437" i="2"/>
  <c r="M1437" i="2"/>
  <c r="I1438" i="2"/>
  <c r="M1438" i="2"/>
  <c r="Q1438" i="2" s="1"/>
  <c r="I1439" i="2"/>
  <c r="M1439" i="2"/>
  <c r="O1439" i="2" s="1"/>
  <c r="I1440" i="2"/>
  <c r="M1440" i="2"/>
  <c r="O1440" i="2" s="1"/>
  <c r="I1441" i="2"/>
  <c r="M1441" i="2"/>
  <c r="I1442" i="2"/>
  <c r="M1442" i="2"/>
  <c r="Q1442" i="2" s="1"/>
  <c r="I1443" i="2"/>
  <c r="M1443" i="2"/>
  <c r="O1443" i="2" s="1"/>
  <c r="I1444" i="2"/>
  <c r="M1444" i="2"/>
  <c r="O1444" i="2" s="1"/>
  <c r="I1445" i="2"/>
  <c r="M1445" i="2"/>
  <c r="I1446" i="2"/>
  <c r="M1446" i="2"/>
  <c r="Q1446" i="2" s="1"/>
  <c r="I1447" i="2"/>
  <c r="M1447" i="2"/>
  <c r="O1447" i="2" s="1"/>
  <c r="I1448" i="2"/>
  <c r="M1448" i="2"/>
  <c r="O1448" i="2" s="1"/>
  <c r="I1449" i="2"/>
  <c r="M1449" i="2"/>
  <c r="I1450" i="2"/>
  <c r="M1450" i="2"/>
  <c r="Q1450" i="2" s="1"/>
  <c r="I1451" i="2"/>
  <c r="M1451" i="2"/>
  <c r="O1451" i="2" s="1"/>
  <c r="I1452" i="2"/>
  <c r="M1452" i="2"/>
  <c r="O1452" i="2" s="1"/>
  <c r="I1453" i="2"/>
  <c r="M1453" i="2"/>
  <c r="I1454" i="2"/>
  <c r="M1454" i="2"/>
  <c r="Q1454" i="2" s="1"/>
  <c r="I1455" i="2"/>
  <c r="M1455" i="2"/>
  <c r="O1455" i="2" s="1"/>
  <c r="I1456" i="2"/>
  <c r="M1456" i="2"/>
  <c r="O1456" i="2" s="1"/>
  <c r="I1457" i="2"/>
  <c r="M1457" i="2"/>
  <c r="I1458" i="2"/>
  <c r="M1458" i="2"/>
  <c r="Q1458" i="2" s="1"/>
  <c r="I1459" i="2"/>
  <c r="M1459" i="2"/>
  <c r="O1459" i="2" s="1"/>
  <c r="I1460" i="2"/>
  <c r="M1460" i="2"/>
  <c r="O1460" i="2" s="1"/>
  <c r="I1461" i="2"/>
  <c r="M1461" i="2"/>
  <c r="I1462" i="2"/>
  <c r="M1462" i="2"/>
  <c r="Q1462" i="2" s="1"/>
  <c r="I1463" i="2"/>
  <c r="M1463" i="2"/>
  <c r="O1463" i="2" s="1"/>
  <c r="I1464" i="2"/>
  <c r="M1464" i="2"/>
  <c r="O1464" i="2" s="1"/>
  <c r="I1465" i="2"/>
  <c r="M1465" i="2"/>
  <c r="I1466" i="2"/>
  <c r="M1466" i="2"/>
  <c r="Q1466" i="2" s="1"/>
  <c r="I1467" i="2"/>
  <c r="M1467" i="2"/>
  <c r="O1467" i="2" s="1"/>
  <c r="I1468" i="2"/>
  <c r="M1468" i="2"/>
  <c r="I1469" i="2"/>
  <c r="M1469" i="2"/>
  <c r="Q1469" i="2" s="1"/>
  <c r="I1470" i="2"/>
  <c r="M1470" i="2"/>
  <c r="O1470" i="2" s="1"/>
  <c r="I1471" i="2"/>
  <c r="M1471" i="2"/>
  <c r="O1471" i="2" s="1"/>
  <c r="I1472" i="2"/>
  <c r="M1472" i="2"/>
  <c r="I1473" i="2"/>
  <c r="M1473" i="2"/>
  <c r="Q1473" i="2" s="1"/>
  <c r="I1474" i="2"/>
  <c r="M1474" i="2"/>
  <c r="O1474" i="2" s="1"/>
  <c r="I1475" i="2"/>
  <c r="M1475" i="2"/>
  <c r="O1475" i="2" s="1"/>
  <c r="I1476" i="2"/>
  <c r="M1476" i="2"/>
  <c r="I1477" i="2"/>
  <c r="M1477" i="2"/>
  <c r="Q1477" i="2" s="1"/>
  <c r="I1478" i="2"/>
  <c r="M1478" i="2"/>
  <c r="O1478" i="2" s="1"/>
  <c r="I1479" i="2"/>
  <c r="M1479" i="2"/>
  <c r="O1479" i="2" s="1"/>
  <c r="I1480" i="2"/>
  <c r="M1480" i="2"/>
  <c r="I1481" i="2"/>
  <c r="M1481" i="2"/>
  <c r="Q1481" i="2" s="1"/>
  <c r="I1482" i="2"/>
  <c r="M1482" i="2"/>
  <c r="O1482" i="2" s="1"/>
  <c r="I1483" i="2"/>
  <c r="M1483" i="2"/>
  <c r="O1483" i="2" s="1"/>
  <c r="I1484" i="2"/>
  <c r="M1484" i="2"/>
  <c r="I1485" i="2"/>
  <c r="M1485" i="2"/>
  <c r="Q1485" i="2" s="1"/>
  <c r="I1486" i="2"/>
  <c r="M1486" i="2"/>
  <c r="O1486" i="2" s="1"/>
  <c r="I1487" i="2"/>
  <c r="M1487" i="2"/>
  <c r="O1487" i="2" s="1"/>
  <c r="I1488" i="2"/>
  <c r="M1488" i="2"/>
  <c r="I1489" i="2"/>
  <c r="M1489" i="2"/>
  <c r="Q1489" i="2" s="1"/>
  <c r="I1490" i="2"/>
  <c r="M1490" i="2"/>
  <c r="O1490" i="2" s="1"/>
  <c r="I1491" i="2"/>
  <c r="M1491" i="2"/>
  <c r="O1491" i="2" s="1"/>
  <c r="I1492" i="2"/>
  <c r="M1492" i="2"/>
  <c r="I1493" i="2"/>
  <c r="M1493" i="2"/>
  <c r="Q1493" i="2" s="1"/>
  <c r="I1494" i="2"/>
  <c r="M1494" i="2"/>
  <c r="O1494" i="2" s="1"/>
  <c r="I1495" i="2"/>
  <c r="M1495" i="2"/>
  <c r="O1495" i="2" s="1"/>
  <c r="I1496" i="2"/>
  <c r="M1496" i="2"/>
  <c r="I1497" i="2"/>
  <c r="M1497" i="2"/>
  <c r="Q1497" i="2" s="1"/>
  <c r="I1498" i="2"/>
  <c r="M1498" i="2"/>
  <c r="O1498" i="2" s="1"/>
  <c r="I1499" i="2"/>
  <c r="M1499" i="2"/>
  <c r="O1499" i="2" s="1"/>
  <c r="I1500" i="2"/>
  <c r="M1500" i="2"/>
  <c r="I1501" i="2"/>
  <c r="M1501" i="2"/>
  <c r="Q1501" i="2" s="1"/>
  <c r="I1502" i="2"/>
  <c r="M1502" i="2"/>
  <c r="O1502" i="2" s="1"/>
  <c r="I1503" i="2"/>
  <c r="M1503" i="2"/>
  <c r="O1503" i="2" s="1"/>
  <c r="I1504" i="2"/>
  <c r="M1504" i="2"/>
  <c r="I1505" i="2"/>
  <c r="M1505" i="2"/>
  <c r="Q1505" i="2" s="1"/>
  <c r="I1506" i="2"/>
  <c r="M1506" i="2"/>
  <c r="O1506" i="2" s="1"/>
  <c r="I1507" i="2"/>
  <c r="M1507" i="2"/>
  <c r="O1507" i="2" s="1"/>
  <c r="I1508" i="2"/>
  <c r="M1508" i="2"/>
  <c r="I1509" i="2"/>
  <c r="M1509" i="2"/>
  <c r="Q1509" i="2" s="1"/>
  <c r="I1510" i="2"/>
  <c r="M1510" i="2"/>
  <c r="O1510" i="2" s="1"/>
  <c r="I1511" i="2"/>
  <c r="M1511" i="2"/>
  <c r="O1511" i="2" s="1"/>
  <c r="I1512" i="2"/>
  <c r="M1512" i="2"/>
  <c r="I1513" i="2"/>
  <c r="M1513" i="2"/>
  <c r="Q1513" i="2" s="1"/>
  <c r="I1514" i="2"/>
  <c r="M1514" i="2"/>
  <c r="O1514" i="2" s="1"/>
  <c r="I1515" i="2"/>
  <c r="M1515" i="2"/>
  <c r="O1515" i="2" s="1"/>
  <c r="I1516" i="2"/>
  <c r="M1516" i="2"/>
  <c r="I1517" i="2"/>
  <c r="M1517" i="2"/>
  <c r="Q1517" i="2" s="1"/>
  <c r="I1518" i="2"/>
  <c r="M1518" i="2"/>
  <c r="O1518" i="2" s="1"/>
  <c r="I1519" i="2"/>
  <c r="M1519" i="2"/>
  <c r="O1519" i="2" s="1"/>
  <c r="I1520" i="2"/>
  <c r="M1520" i="2"/>
  <c r="I1521" i="2"/>
  <c r="M1521" i="2"/>
  <c r="Q1521" i="2" s="1"/>
  <c r="I1522" i="2"/>
  <c r="M1522" i="2"/>
  <c r="O1522" i="2" s="1"/>
  <c r="I1523" i="2"/>
  <c r="M1523" i="2"/>
  <c r="O1523" i="2" s="1"/>
  <c r="I1524" i="2"/>
  <c r="M1524" i="2"/>
  <c r="I1525" i="2"/>
  <c r="M1525" i="2"/>
  <c r="Q1525" i="2" s="1"/>
  <c r="I1526" i="2"/>
  <c r="M1526" i="2"/>
  <c r="O1526" i="2" s="1"/>
  <c r="I1527" i="2"/>
  <c r="M1527" i="2"/>
  <c r="O1527" i="2" s="1"/>
  <c r="I1528" i="2"/>
  <c r="M1528" i="2"/>
  <c r="I1529" i="2"/>
  <c r="M1529" i="2"/>
  <c r="Q1529" i="2" s="1"/>
  <c r="I1530" i="2"/>
  <c r="M1530" i="2"/>
  <c r="O1530" i="2" s="1"/>
  <c r="I1531" i="2"/>
  <c r="M1531" i="2"/>
  <c r="O1531" i="2" s="1"/>
  <c r="I1532" i="2"/>
  <c r="M1532" i="2"/>
  <c r="I1533" i="2"/>
  <c r="M1533" i="2"/>
  <c r="Q1533" i="2" s="1"/>
  <c r="I1534" i="2"/>
  <c r="M1534" i="2"/>
  <c r="O1534" i="2" s="1"/>
  <c r="I1535" i="2"/>
  <c r="M1535" i="2"/>
  <c r="O1535" i="2" s="1"/>
  <c r="I1536" i="2"/>
  <c r="M1536" i="2"/>
  <c r="I1537" i="2"/>
  <c r="M1537" i="2"/>
  <c r="Q1537" i="2" s="1"/>
  <c r="I1538" i="2"/>
  <c r="M1538" i="2"/>
  <c r="O1538" i="2" s="1"/>
  <c r="I1539" i="2"/>
  <c r="M1539" i="2"/>
  <c r="O1539" i="2" s="1"/>
  <c r="I1540" i="2"/>
  <c r="M1540" i="2"/>
  <c r="I1541" i="2"/>
  <c r="M1541" i="2"/>
  <c r="Q1541" i="2" s="1"/>
  <c r="I1542" i="2"/>
  <c r="M1542" i="2"/>
  <c r="O1542" i="2" s="1"/>
  <c r="I1543" i="2"/>
  <c r="M1543" i="2"/>
  <c r="O1543" i="2" s="1"/>
  <c r="I1544" i="2"/>
  <c r="M1544" i="2"/>
  <c r="I1545" i="2"/>
  <c r="M1545" i="2"/>
  <c r="I1546" i="2"/>
  <c r="M1546" i="2"/>
  <c r="O1546" i="2" s="1"/>
  <c r="I1547" i="2"/>
  <c r="M1547" i="2"/>
  <c r="O1547" i="2" s="1"/>
  <c r="I1548" i="2"/>
  <c r="M1548" i="2"/>
  <c r="Q1548" i="2" s="1"/>
  <c r="I1549" i="2"/>
  <c r="M1549" i="2"/>
  <c r="O1549" i="2" s="1"/>
  <c r="I1550" i="2"/>
  <c r="M1550" i="2"/>
  <c r="O1550" i="2" s="1"/>
  <c r="I1551" i="2"/>
  <c r="M1551" i="2"/>
  <c r="O1551" i="2" s="1"/>
  <c r="I1552" i="2"/>
  <c r="M1552" i="2"/>
  <c r="I1553" i="2"/>
  <c r="M1553" i="2"/>
  <c r="O1553" i="2" s="1"/>
  <c r="I1554" i="2"/>
  <c r="M1554" i="2"/>
  <c r="O1554" i="2" s="1"/>
  <c r="I1555" i="2"/>
  <c r="M1555" i="2"/>
  <c r="O1555" i="2" s="1"/>
  <c r="I1556" i="2"/>
  <c r="M1556" i="2"/>
  <c r="I1557" i="2"/>
  <c r="M1557" i="2"/>
  <c r="O1557" i="2" s="1"/>
  <c r="I1558" i="2"/>
  <c r="M1558" i="2"/>
  <c r="O1558" i="2" s="1"/>
  <c r="I1559" i="2"/>
  <c r="M1559" i="2"/>
  <c r="O1559" i="2" s="1"/>
  <c r="I1560" i="2"/>
  <c r="M1560" i="2"/>
  <c r="I1561" i="2"/>
  <c r="M1561" i="2"/>
  <c r="O1561" i="2" s="1"/>
  <c r="I1562" i="2"/>
  <c r="M1562" i="2"/>
  <c r="O1562" i="2" s="1"/>
  <c r="I1563" i="2"/>
  <c r="M1563" i="2"/>
  <c r="O1563" i="2" s="1"/>
  <c r="I1564" i="2"/>
  <c r="M1564" i="2"/>
  <c r="Q1564" i="2" s="1"/>
  <c r="I1565" i="2"/>
  <c r="M1565" i="2"/>
  <c r="I1566" i="2"/>
  <c r="M1566" i="2"/>
  <c r="Q1566" i="2" s="1"/>
  <c r="I1567" i="2"/>
  <c r="M1567" i="2"/>
  <c r="O1567" i="2" s="1"/>
  <c r="I1568" i="2"/>
  <c r="M1568" i="2"/>
  <c r="I1569" i="2"/>
  <c r="M1569" i="2"/>
  <c r="O1569" i="2" s="1"/>
  <c r="I1570" i="2"/>
  <c r="M1570" i="2"/>
  <c r="O1570" i="2" s="1"/>
  <c r="I1571" i="2"/>
  <c r="M1571" i="2"/>
  <c r="O1571" i="2" s="1"/>
  <c r="I1572" i="2"/>
  <c r="M1572" i="2"/>
  <c r="Q1572" i="2" s="1"/>
  <c r="I1573" i="2"/>
  <c r="M1573" i="2"/>
  <c r="O1573" i="2" s="1"/>
  <c r="I1574" i="2"/>
  <c r="M1574" i="2"/>
  <c r="O1574" i="2" s="1"/>
  <c r="I1575" i="2"/>
  <c r="M1575" i="2"/>
  <c r="O1575" i="2" s="1"/>
  <c r="I1576" i="2"/>
  <c r="M1576" i="2"/>
  <c r="I1577" i="2"/>
  <c r="M1577" i="2"/>
  <c r="O1577" i="2" s="1"/>
  <c r="I1578" i="2"/>
  <c r="M1578" i="2"/>
  <c r="O1578" i="2" s="1"/>
  <c r="I1579" i="2"/>
  <c r="M1579" i="2"/>
  <c r="O1579" i="2" s="1"/>
  <c r="I1580" i="2"/>
  <c r="M1580" i="2"/>
  <c r="Q1580" i="2" s="1"/>
  <c r="I1581" i="2"/>
  <c r="M1581" i="2"/>
  <c r="O1581" i="2" s="1"/>
  <c r="I1582" i="2"/>
  <c r="M1582" i="2"/>
  <c r="Q1582" i="2" s="1"/>
  <c r="I1583" i="2"/>
  <c r="M1583" i="2"/>
  <c r="O1583" i="2" s="1"/>
  <c r="I1584" i="2"/>
  <c r="M1584" i="2"/>
  <c r="I1585" i="2"/>
  <c r="M1585" i="2"/>
  <c r="O1585" i="2" s="1"/>
  <c r="I1586" i="2"/>
  <c r="M1586" i="2"/>
  <c r="O1586" i="2" s="1"/>
  <c r="I1587" i="2"/>
  <c r="M1587" i="2"/>
  <c r="Q1587" i="2" s="1"/>
  <c r="I1588" i="2"/>
  <c r="M1588" i="2"/>
  <c r="O1588" i="2" s="1"/>
  <c r="I1589" i="2"/>
  <c r="M1589" i="2"/>
  <c r="O1589" i="2" s="1"/>
  <c r="I1590" i="2"/>
  <c r="M1590" i="2"/>
  <c r="I1591" i="2"/>
  <c r="M1591" i="2"/>
  <c r="I1592" i="2"/>
  <c r="M1592" i="2"/>
  <c r="O1592" i="2" s="1"/>
  <c r="I1593" i="2"/>
  <c r="M1593" i="2"/>
  <c r="O1593" i="2" s="1"/>
  <c r="I1594" i="2"/>
  <c r="M1594" i="2"/>
  <c r="O1594" i="2" s="1"/>
  <c r="I1595" i="2"/>
  <c r="M1595" i="2"/>
  <c r="Q1595" i="2" s="1"/>
  <c r="I1596" i="2"/>
  <c r="M1596" i="2"/>
  <c r="O1596" i="2" s="1"/>
  <c r="I1597" i="2"/>
  <c r="M1597" i="2"/>
  <c r="O1597" i="2" s="1"/>
  <c r="I1598" i="2"/>
  <c r="M1598" i="2"/>
  <c r="O1598" i="2" s="1"/>
  <c r="I1599" i="2"/>
  <c r="M1599" i="2"/>
  <c r="I1600" i="2"/>
  <c r="M1600" i="2"/>
  <c r="O1600" i="2" s="1"/>
  <c r="I1601" i="2"/>
  <c r="M1601" i="2"/>
  <c r="O1601" i="2" s="1"/>
  <c r="I1602" i="2"/>
  <c r="M1602" i="2"/>
  <c r="O1602" i="2" s="1"/>
  <c r="I1603" i="2"/>
  <c r="M1603" i="2"/>
  <c r="I1604" i="2"/>
  <c r="M1604" i="2"/>
  <c r="O1604" i="2" s="1"/>
  <c r="I1605" i="2"/>
  <c r="M1605" i="2"/>
  <c r="O1605" i="2" s="1"/>
  <c r="I1606" i="2"/>
  <c r="M1606" i="2"/>
  <c r="O1606" i="2" s="1"/>
  <c r="I1607" i="2"/>
  <c r="M1607" i="2"/>
  <c r="Q1607" i="2" s="1"/>
  <c r="I1608" i="2"/>
  <c r="M1608" i="2"/>
  <c r="O1608" i="2" s="1"/>
  <c r="I1609" i="2"/>
  <c r="M1609" i="2"/>
  <c r="I1610" i="2"/>
  <c r="M1610" i="2"/>
  <c r="I1611" i="2"/>
  <c r="M1611" i="2"/>
  <c r="I1612" i="2"/>
  <c r="M1612" i="2"/>
  <c r="I1613" i="2"/>
  <c r="M1613" i="2"/>
  <c r="O1613" i="2" s="1"/>
  <c r="I1614" i="2"/>
  <c r="M1614" i="2"/>
  <c r="O1614" i="2" s="1"/>
  <c r="I1615" i="2"/>
  <c r="M1615" i="2"/>
  <c r="Q1615" i="2" s="1"/>
  <c r="I1616" i="2"/>
  <c r="M1616" i="2"/>
  <c r="O1616" i="2" s="1"/>
  <c r="I1617" i="2"/>
  <c r="M1617" i="2"/>
  <c r="I1618" i="2"/>
  <c r="M1618" i="2"/>
  <c r="I1619" i="2"/>
  <c r="M1619" i="2"/>
  <c r="I1620" i="2"/>
  <c r="M1620" i="2"/>
  <c r="O1620" i="2" s="1"/>
  <c r="I1621" i="2"/>
  <c r="M1621" i="2"/>
  <c r="O1621" i="2" s="1"/>
  <c r="I1622" i="2"/>
  <c r="M1622" i="2"/>
  <c r="O1622" i="2" s="1"/>
  <c r="I1623" i="2"/>
  <c r="M1623" i="2"/>
  <c r="Q1623" i="2" s="1"/>
  <c r="I1624" i="2"/>
  <c r="M1624" i="2"/>
  <c r="O1624" i="2" s="1"/>
  <c r="I1625" i="2"/>
  <c r="M1625" i="2"/>
  <c r="I1626" i="2"/>
  <c r="M1626" i="2"/>
  <c r="I1627" i="2"/>
  <c r="M1627" i="2"/>
  <c r="I1628" i="2"/>
  <c r="M1628" i="2"/>
  <c r="O1628" i="2" s="1"/>
  <c r="I1629" i="2"/>
  <c r="M1629" i="2"/>
  <c r="O1629" i="2" s="1"/>
  <c r="I1630" i="2"/>
  <c r="M1630" i="2"/>
  <c r="O1630" i="2" s="1"/>
  <c r="I1631" i="2"/>
  <c r="M1631" i="2"/>
  <c r="Q1631" i="2" s="1"/>
  <c r="I1632" i="2"/>
  <c r="M1632" i="2"/>
  <c r="O1632" i="2" s="1"/>
  <c r="I1633" i="2"/>
  <c r="M1633" i="2"/>
  <c r="I1634" i="2"/>
  <c r="M1634" i="2"/>
  <c r="I1635" i="2"/>
  <c r="M1635" i="2"/>
  <c r="Q1635" i="2" s="1"/>
  <c r="I1636" i="2"/>
  <c r="M1636" i="2"/>
  <c r="I1637" i="2"/>
  <c r="M1637" i="2"/>
  <c r="O1637" i="2" s="1"/>
  <c r="I1638" i="2"/>
  <c r="M1638" i="2"/>
  <c r="O1638" i="2" s="1"/>
  <c r="I1639" i="2"/>
  <c r="M1639" i="2"/>
  <c r="Q1639" i="2" s="1"/>
  <c r="I1640" i="2"/>
  <c r="M1640" i="2"/>
  <c r="O1640" i="2" s="1"/>
  <c r="I1641" i="2"/>
  <c r="M1641" i="2"/>
  <c r="I1642" i="2"/>
  <c r="M1642" i="2"/>
  <c r="I1643" i="2"/>
  <c r="M1643" i="2"/>
  <c r="I1644" i="2"/>
  <c r="M1644" i="2"/>
  <c r="O1644" i="2" s="1"/>
  <c r="I1645" i="2"/>
  <c r="M1645" i="2"/>
  <c r="O1645" i="2" s="1"/>
  <c r="I1646" i="2"/>
  <c r="M1646" i="2"/>
  <c r="O1646" i="2" s="1"/>
  <c r="I1647" i="2"/>
  <c r="M1647" i="2"/>
  <c r="Q1647" i="2" s="1"/>
  <c r="I1648" i="2"/>
  <c r="M1648" i="2"/>
  <c r="O1648" i="2" s="1"/>
  <c r="I1649" i="2"/>
  <c r="M1649" i="2"/>
  <c r="I1650" i="2"/>
  <c r="M1650" i="2"/>
  <c r="I1651" i="2"/>
  <c r="M1651" i="2"/>
  <c r="Q1651" i="2" s="1"/>
  <c r="I1652" i="2"/>
  <c r="M1652" i="2"/>
  <c r="O1652" i="2" s="1"/>
  <c r="I1653" i="2"/>
  <c r="M1653" i="2"/>
  <c r="Q1653" i="2" s="1"/>
  <c r="I1654" i="2"/>
  <c r="M1654" i="2"/>
  <c r="O1654" i="2" s="1"/>
  <c r="I1655" i="2"/>
  <c r="M1655" i="2"/>
  <c r="Q1655" i="2" s="1"/>
  <c r="I1656" i="2"/>
  <c r="M1656" i="2"/>
  <c r="O1656" i="2" s="1"/>
  <c r="I1657" i="2"/>
  <c r="M1657" i="2"/>
  <c r="I1658" i="2"/>
  <c r="M1658" i="2"/>
  <c r="I1659" i="2"/>
  <c r="M1659" i="2"/>
  <c r="I1660" i="2"/>
  <c r="M1660" i="2"/>
  <c r="O1660" i="2" s="1"/>
  <c r="I1661" i="2"/>
  <c r="M1661" i="2"/>
  <c r="O1661" i="2" s="1"/>
  <c r="I1662" i="2"/>
  <c r="M1662" i="2"/>
  <c r="O1662" i="2" s="1"/>
  <c r="I1663" i="2"/>
  <c r="M1663" i="2"/>
  <c r="Q1663" i="2" s="1"/>
  <c r="I1664" i="2"/>
  <c r="M1664" i="2"/>
  <c r="O1664" i="2" s="1"/>
  <c r="I1665" i="2"/>
  <c r="M1665" i="2"/>
  <c r="I1666" i="2"/>
  <c r="M1666" i="2"/>
  <c r="I1667" i="2"/>
  <c r="M1667" i="2"/>
  <c r="Q1667" i="2" s="1"/>
  <c r="I1668" i="2"/>
  <c r="M1668" i="2"/>
  <c r="O1668" i="2" s="1"/>
  <c r="I1669" i="2"/>
  <c r="M1669" i="2"/>
  <c r="Q1669" i="2" s="1"/>
  <c r="I1670" i="2"/>
  <c r="M1670" i="2"/>
  <c r="O1670" i="2" s="1"/>
  <c r="I1671" i="2"/>
  <c r="M1671" i="2"/>
  <c r="Q1671" i="2" s="1"/>
  <c r="I1672" i="2"/>
  <c r="M1672" i="2"/>
  <c r="O1672" i="2" s="1"/>
  <c r="I1673" i="2"/>
  <c r="M1673" i="2"/>
  <c r="I1674" i="2"/>
  <c r="M1674" i="2"/>
  <c r="I1675" i="2"/>
  <c r="M1675" i="2"/>
  <c r="I1676" i="2"/>
  <c r="M1676" i="2"/>
  <c r="O1676" i="2" s="1"/>
  <c r="I1677" i="2"/>
  <c r="M1677" i="2"/>
  <c r="Q1677" i="2" s="1"/>
  <c r="I1678" i="2"/>
  <c r="M1678" i="2"/>
  <c r="O1678" i="2" s="1"/>
  <c r="I1679" i="2"/>
  <c r="M1679" i="2"/>
  <c r="Q1679" i="2" s="1"/>
  <c r="I1680" i="2"/>
  <c r="M1680" i="2"/>
  <c r="O1680" i="2" s="1"/>
  <c r="I1681" i="2"/>
  <c r="M1681" i="2"/>
  <c r="I1682" i="2"/>
  <c r="M1682" i="2"/>
  <c r="I1683" i="2"/>
  <c r="M1683" i="2"/>
  <c r="Q1683" i="2" s="1"/>
  <c r="I1684" i="2"/>
  <c r="M1684" i="2"/>
  <c r="O1684" i="2" s="1"/>
  <c r="I1685" i="2"/>
  <c r="M1685" i="2"/>
  <c r="I1686" i="2"/>
  <c r="M1686" i="2"/>
  <c r="I1687" i="2"/>
  <c r="M1687" i="2"/>
  <c r="Q1687" i="2" s="1"/>
  <c r="I1688" i="2"/>
  <c r="M1688" i="2"/>
  <c r="O1688" i="2" s="1"/>
  <c r="I1689" i="2"/>
  <c r="M1689" i="2"/>
  <c r="I1690" i="2"/>
  <c r="M1690" i="2"/>
  <c r="I1691" i="2"/>
  <c r="M1691" i="2"/>
  <c r="I1692" i="2"/>
  <c r="M1692" i="2"/>
  <c r="O1692" i="2" s="1"/>
  <c r="I1693" i="2"/>
  <c r="M1693" i="2"/>
  <c r="I1694" i="2"/>
  <c r="M1694" i="2"/>
  <c r="O1694" i="2" s="1"/>
  <c r="I1695" i="2"/>
  <c r="M1695" i="2"/>
  <c r="Q1695" i="2" s="1"/>
  <c r="I1696" i="2"/>
  <c r="M1696" i="2"/>
  <c r="O1696" i="2" s="1"/>
  <c r="I1697" i="2"/>
  <c r="M1697" i="2"/>
  <c r="I1698" i="2"/>
  <c r="M1698" i="2"/>
  <c r="I1699" i="2"/>
  <c r="M1699" i="2"/>
  <c r="Q1699" i="2" s="1"/>
  <c r="I1700" i="2"/>
  <c r="M1700" i="2"/>
  <c r="O1700" i="2" s="1"/>
  <c r="I1701" i="2"/>
  <c r="M1701" i="2"/>
  <c r="O1701" i="2" s="1"/>
  <c r="I1702" i="2"/>
  <c r="M1702" i="2"/>
  <c r="O1702" i="2" s="1"/>
  <c r="I1703" i="2"/>
  <c r="M1703" i="2"/>
  <c r="Q1703" i="2" s="1"/>
  <c r="I1704" i="2"/>
  <c r="M1704" i="2"/>
  <c r="O1704" i="2" s="1"/>
  <c r="I1705" i="2"/>
  <c r="M1705" i="2"/>
  <c r="I1706" i="2"/>
  <c r="M1706" i="2"/>
  <c r="I1707" i="2"/>
  <c r="M1707" i="2"/>
  <c r="I1708" i="2"/>
  <c r="M1708" i="2"/>
  <c r="O1708" i="2" s="1"/>
  <c r="I1709" i="2"/>
  <c r="M1709" i="2"/>
  <c r="O1709" i="2" s="1"/>
  <c r="I1710" i="2"/>
  <c r="M1710" i="2"/>
  <c r="O1710" i="2" s="1"/>
  <c r="I1711" i="2"/>
  <c r="M1711" i="2"/>
  <c r="Q1711" i="2" s="1"/>
  <c r="I1712" i="2"/>
  <c r="M1712" i="2"/>
  <c r="O1712" i="2" s="1"/>
  <c r="I1713" i="2"/>
  <c r="M1713" i="2"/>
  <c r="I1714" i="2"/>
  <c r="M1714" i="2"/>
  <c r="I1715" i="2"/>
  <c r="M1715" i="2"/>
  <c r="Q1715" i="2" s="1"/>
  <c r="I1716" i="2"/>
  <c r="M1716" i="2"/>
  <c r="O1716" i="2" s="1"/>
  <c r="I1717" i="2"/>
  <c r="M1717" i="2"/>
  <c r="I1718" i="2"/>
  <c r="M1718" i="2"/>
  <c r="I1719" i="2"/>
  <c r="M1719" i="2"/>
  <c r="Q1719" i="2" s="1"/>
  <c r="I1720" i="2"/>
  <c r="M1720" i="2"/>
  <c r="O1720" i="2" s="1"/>
  <c r="I1721" i="2"/>
  <c r="M1721" i="2"/>
  <c r="I1722" i="2"/>
  <c r="M1722" i="2"/>
  <c r="O1722" i="2" s="1"/>
  <c r="I1723" i="2"/>
  <c r="M1723" i="2"/>
  <c r="I1724" i="2"/>
  <c r="M1724" i="2"/>
  <c r="O1724" i="2" s="1"/>
  <c r="I1725" i="2"/>
  <c r="M1725" i="2"/>
  <c r="O1725" i="2" s="1"/>
  <c r="I1726" i="2"/>
  <c r="M1726" i="2"/>
  <c r="O1726" i="2" s="1"/>
  <c r="I1727" i="2"/>
  <c r="M1727" i="2"/>
  <c r="Q1727" i="2" s="1"/>
  <c r="I1728" i="2"/>
  <c r="M1728" i="2"/>
  <c r="O1728" i="2" s="1"/>
  <c r="I1729" i="2"/>
  <c r="M1729" i="2"/>
  <c r="O1729" i="2" s="1"/>
  <c r="I1730" i="2"/>
  <c r="M1730" i="2"/>
  <c r="Q1730" i="2" s="1"/>
  <c r="I1731" i="2"/>
  <c r="M1731" i="2"/>
  <c r="Q1731" i="2" s="1"/>
  <c r="I1732" i="2"/>
  <c r="M1732" i="2"/>
  <c r="O1732" i="2" s="1"/>
  <c r="I1733" i="2"/>
  <c r="M1733" i="2"/>
  <c r="I1734" i="2"/>
  <c r="M1734" i="2"/>
  <c r="I1735" i="2"/>
  <c r="M1735" i="2"/>
  <c r="Q1735" i="2" s="1"/>
  <c r="I1736" i="2"/>
  <c r="M1736" i="2"/>
  <c r="O1736" i="2" s="1"/>
  <c r="I1737" i="2"/>
  <c r="M1737" i="2"/>
  <c r="O1737" i="2" s="1"/>
  <c r="I1738" i="2"/>
  <c r="M1738" i="2"/>
  <c r="O1738" i="2" s="1"/>
  <c r="I1739" i="2"/>
  <c r="M1739" i="2"/>
  <c r="Q1739" i="2" s="1"/>
  <c r="I1740" i="2"/>
  <c r="M1740" i="2"/>
  <c r="O1740" i="2" s="1"/>
  <c r="I1741" i="2"/>
  <c r="M1741" i="2"/>
  <c r="O1741" i="2" s="1"/>
  <c r="I1742" i="2"/>
  <c r="M1742" i="2"/>
  <c r="O1742" i="2" s="1"/>
  <c r="I1743" i="2"/>
  <c r="M1743" i="2"/>
  <c r="Q1743" i="2" s="1"/>
  <c r="I1744" i="2"/>
  <c r="M1744" i="2"/>
  <c r="O1744" i="2" s="1"/>
  <c r="I1745" i="2"/>
  <c r="M1745" i="2"/>
  <c r="O1745" i="2" s="1"/>
  <c r="I1746" i="2"/>
  <c r="M1746" i="2"/>
  <c r="Q1746" i="2" s="1"/>
  <c r="I1747" i="2"/>
  <c r="M1747" i="2"/>
  <c r="Q1747" i="2" s="1"/>
  <c r="I1748" i="2"/>
  <c r="M1748" i="2"/>
  <c r="O1748" i="2" s="1"/>
  <c r="I1749" i="2"/>
  <c r="M1749" i="2"/>
  <c r="I1750" i="2"/>
  <c r="M1750" i="2"/>
  <c r="I1751" i="2"/>
  <c r="M1751" i="2"/>
  <c r="Q1751" i="2" s="1"/>
  <c r="I1752" i="2"/>
  <c r="M1752" i="2"/>
  <c r="O1752" i="2" s="1"/>
  <c r="I1753" i="2"/>
  <c r="M1753" i="2"/>
  <c r="O1753" i="2" s="1"/>
  <c r="I1754" i="2"/>
  <c r="M1754" i="2"/>
  <c r="O1754" i="2" s="1"/>
  <c r="I1755" i="2"/>
  <c r="M1755" i="2"/>
  <c r="Q1755" i="2" s="1"/>
  <c r="I1756" i="2"/>
  <c r="M1756" i="2"/>
  <c r="O1756" i="2" s="1"/>
  <c r="I1757" i="2"/>
  <c r="M1757" i="2"/>
  <c r="O1757" i="2" s="1"/>
  <c r="I1758" i="2"/>
  <c r="M1758" i="2"/>
  <c r="O1758" i="2" s="1"/>
  <c r="I1759" i="2"/>
  <c r="M1759" i="2"/>
  <c r="I1760" i="2"/>
  <c r="M1760" i="2"/>
  <c r="O1760" i="2" s="1"/>
  <c r="I1761" i="2"/>
  <c r="M1761" i="2"/>
  <c r="O1761" i="2" s="1"/>
  <c r="I1762" i="2"/>
  <c r="M1762" i="2"/>
  <c r="O1762" i="2" s="1"/>
  <c r="I1763" i="2"/>
  <c r="M1763" i="2"/>
  <c r="Q1763" i="2" s="1"/>
  <c r="I1764" i="2"/>
  <c r="M1764" i="2"/>
  <c r="O1764" i="2" s="1"/>
  <c r="I1765" i="2"/>
  <c r="M1765" i="2"/>
  <c r="I1766" i="2"/>
  <c r="M1766" i="2"/>
  <c r="O1766" i="2" s="1"/>
  <c r="I1767" i="2"/>
  <c r="M1767" i="2"/>
  <c r="Q1767" i="2" s="1"/>
  <c r="I1768" i="2"/>
  <c r="M1768" i="2"/>
  <c r="O1768" i="2" s="1"/>
  <c r="I1769" i="2"/>
  <c r="M1769" i="2"/>
  <c r="Q1769" i="2" s="1"/>
  <c r="I1770" i="2"/>
  <c r="M1770" i="2"/>
  <c r="O1770" i="2" s="1"/>
  <c r="I1771" i="2"/>
  <c r="M1771" i="2"/>
  <c r="Q1771" i="2" s="1"/>
  <c r="I1772" i="2"/>
  <c r="M1772" i="2"/>
  <c r="O1772" i="2" s="1"/>
  <c r="I1773" i="2"/>
  <c r="M1773" i="2"/>
  <c r="Q1773" i="2" s="1"/>
  <c r="I1774" i="2"/>
  <c r="M1774" i="2"/>
  <c r="O1774" i="2" s="1"/>
  <c r="I1775" i="2"/>
  <c r="M1775" i="2"/>
  <c r="Q1775" i="2" s="1"/>
  <c r="I1776" i="2"/>
  <c r="M1776" i="2"/>
  <c r="O1776" i="2" s="1"/>
  <c r="I1777" i="2"/>
  <c r="M1777" i="2"/>
  <c r="Q1777" i="2" s="1"/>
  <c r="I1778" i="2"/>
  <c r="M1778" i="2"/>
  <c r="O1778" i="2" s="1"/>
  <c r="I1779" i="2"/>
  <c r="M1779" i="2"/>
  <c r="Q1779" i="2" s="1"/>
  <c r="I1780" i="2"/>
  <c r="M1780" i="2"/>
  <c r="O1780" i="2" s="1"/>
  <c r="I1781" i="2"/>
  <c r="M1781" i="2"/>
  <c r="O1781" i="2" s="1"/>
  <c r="I1782" i="2"/>
  <c r="M1782" i="2"/>
  <c r="O1782" i="2" s="1"/>
  <c r="I1783" i="2"/>
  <c r="M1783" i="2"/>
  <c r="Q1783" i="2" s="1"/>
  <c r="I1784" i="2"/>
  <c r="M1784" i="2"/>
  <c r="O1784" i="2" s="1"/>
  <c r="I1785" i="2"/>
  <c r="M1785" i="2"/>
  <c r="Q1785" i="2" s="1"/>
  <c r="I1786" i="2"/>
  <c r="M1786" i="2"/>
  <c r="O1786" i="2" s="1"/>
  <c r="I1787" i="2"/>
  <c r="M1787" i="2"/>
  <c r="Q1787" i="2" s="1"/>
  <c r="I1788" i="2"/>
  <c r="M1788" i="2"/>
  <c r="O1788" i="2" s="1"/>
  <c r="I1789" i="2"/>
  <c r="M1789" i="2"/>
  <c r="O1789" i="2" s="1"/>
  <c r="I1790" i="2"/>
  <c r="M1790" i="2"/>
  <c r="O1790" i="2" s="1"/>
  <c r="I1791" i="2"/>
  <c r="M1791" i="2"/>
  <c r="Q1791" i="2" s="1"/>
  <c r="I1792" i="2"/>
  <c r="M1792" i="2"/>
  <c r="O1792" i="2" s="1"/>
  <c r="I1793" i="2"/>
  <c r="M1793" i="2"/>
  <c r="O1793" i="2" s="1"/>
  <c r="I1794" i="2"/>
  <c r="M1794" i="2"/>
  <c r="O1794" i="2" s="1"/>
  <c r="I1795" i="2"/>
  <c r="M1795" i="2"/>
  <c r="Q1795" i="2" s="1"/>
  <c r="I1796" i="2"/>
  <c r="M1796" i="2"/>
  <c r="O1796" i="2" s="1"/>
  <c r="I1797" i="2"/>
  <c r="M1797" i="2"/>
  <c r="O1797" i="2" s="1"/>
  <c r="I1798" i="2"/>
  <c r="M1798" i="2"/>
  <c r="O1798" i="2" s="1"/>
  <c r="I1799" i="2"/>
  <c r="M1799" i="2"/>
  <c r="Q1799" i="2" s="1"/>
  <c r="I1800" i="2"/>
  <c r="M1800" i="2"/>
  <c r="O1800" i="2" s="1"/>
  <c r="I1801" i="2"/>
  <c r="M1801" i="2"/>
  <c r="O1801" i="2" s="1"/>
  <c r="I1802" i="2"/>
  <c r="M1802" i="2"/>
  <c r="O1802" i="2" s="1"/>
  <c r="I1803" i="2"/>
  <c r="M1803" i="2"/>
  <c r="Q1803" i="2" s="1"/>
  <c r="I1804" i="2"/>
  <c r="M1804" i="2"/>
  <c r="O1804" i="2" s="1"/>
  <c r="I1805" i="2"/>
  <c r="M1805" i="2"/>
  <c r="O1805" i="2" s="1"/>
  <c r="I1806" i="2"/>
  <c r="M1806" i="2"/>
  <c r="O1806" i="2" s="1"/>
  <c r="I1807" i="2"/>
  <c r="M1807" i="2"/>
  <c r="Q1807" i="2" s="1"/>
  <c r="I1808" i="2"/>
  <c r="M1808" i="2"/>
  <c r="O1808" i="2" s="1"/>
  <c r="I1809" i="2"/>
  <c r="M1809" i="2"/>
  <c r="O1809" i="2" s="1"/>
  <c r="I1810" i="2"/>
  <c r="M1810" i="2"/>
  <c r="O1810" i="2" s="1"/>
  <c r="I1811" i="2"/>
  <c r="M1811" i="2"/>
  <c r="Q1811" i="2" s="1"/>
  <c r="I1812" i="2"/>
  <c r="M1812" i="2"/>
  <c r="O1812" i="2" s="1"/>
  <c r="I1813" i="2"/>
  <c r="M1813" i="2"/>
  <c r="O1813" i="2" s="1"/>
  <c r="I1814" i="2"/>
  <c r="M1814" i="2"/>
  <c r="O1814" i="2" s="1"/>
  <c r="I1815" i="2"/>
  <c r="M1815" i="2"/>
  <c r="Q1815" i="2" s="1"/>
  <c r="I1816" i="2"/>
  <c r="M1816" i="2"/>
  <c r="O1816" i="2" s="1"/>
  <c r="I1817" i="2"/>
  <c r="M1817" i="2"/>
  <c r="O1817" i="2" s="1"/>
  <c r="I1818" i="2"/>
  <c r="M1818" i="2"/>
  <c r="O1818" i="2" s="1"/>
  <c r="I1819" i="2"/>
  <c r="M1819" i="2"/>
  <c r="Q1819" i="2" s="1"/>
  <c r="I1820" i="2"/>
  <c r="M1820" i="2"/>
  <c r="O1820" i="2" s="1"/>
  <c r="I1821" i="2"/>
  <c r="M1821" i="2"/>
  <c r="O1821" i="2" s="1"/>
  <c r="I1822" i="2"/>
  <c r="M1822" i="2"/>
  <c r="O1822" i="2" s="1"/>
  <c r="I1823" i="2"/>
  <c r="M1823" i="2"/>
  <c r="Q1823" i="2" s="1"/>
  <c r="I1824" i="2"/>
  <c r="M1824" i="2"/>
  <c r="O1824" i="2" s="1"/>
  <c r="I1825" i="2"/>
  <c r="M1825" i="2"/>
  <c r="O1825" i="2" s="1"/>
  <c r="I1826" i="2"/>
  <c r="M1826" i="2"/>
  <c r="O1826" i="2" s="1"/>
  <c r="I1827" i="2"/>
  <c r="M1827" i="2"/>
  <c r="Q1827" i="2" s="1"/>
  <c r="I1828" i="2"/>
  <c r="M1828" i="2"/>
  <c r="O1828" i="2" s="1"/>
  <c r="I1829" i="2"/>
  <c r="M1829" i="2"/>
  <c r="O1829" i="2" s="1"/>
  <c r="I1830" i="2"/>
  <c r="M1830" i="2"/>
  <c r="O1830" i="2" s="1"/>
  <c r="I1831" i="2"/>
  <c r="M1831" i="2"/>
  <c r="Q1831" i="2" s="1"/>
  <c r="I1832" i="2"/>
  <c r="M1832" i="2"/>
  <c r="O1832" i="2" s="1"/>
  <c r="I1833" i="2"/>
  <c r="M1833" i="2"/>
  <c r="O1833" i="2" s="1"/>
  <c r="I1834" i="2"/>
  <c r="M1834" i="2"/>
  <c r="O1834" i="2" s="1"/>
  <c r="I1835" i="2"/>
  <c r="M1835" i="2"/>
  <c r="Q1835" i="2" s="1"/>
  <c r="I1836" i="2"/>
  <c r="M1836" i="2"/>
  <c r="O1836" i="2" s="1"/>
  <c r="I1837" i="2"/>
  <c r="M1837" i="2"/>
  <c r="O1837" i="2" s="1"/>
  <c r="I1838" i="2"/>
  <c r="M1838" i="2"/>
  <c r="O1838" i="2" s="1"/>
  <c r="I1839" i="2"/>
  <c r="M1839" i="2"/>
  <c r="Q1839" i="2" s="1"/>
  <c r="I1840" i="2"/>
  <c r="M1840" i="2"/>
  <c r="O1840" i="2" s="1"/>
  <c r="I1841" i="2"/>
  <c r="M1841" i="2"/>
  <c r="O1841" i="2" s="1"/>
  <c r="I1842" i="2"/>
  <c r="M1842" i="2"/>
  <c r="O1842" i="2" s="1"/>
  <c r="I1843" i="2"/>
  <c r="M1843" i="2"/>
  <c r="Q1843" i="2" s="1"/>
  <c r="I1844" i="2"/>
  <c r="M1844" i="2"/>
  <c r="O1844" i="2" s="1"/>
  <c r="I1845" i="2"/>
  <c r="M1845" i="2"/>
  <c r="O1845" i="2" s="1"/>
  <c r="I1846" i="2"/>
  <c r="M1846" i="2"/>
  <c r="O1846" i="2" s="1"/>
  <c r="I1847" i="2"/>
  <c r="M1847" i="2"/>
  <c r="Q1847" i="2" s="1"/>
  <c r="I1848" i="2"/>
  <c r="M1848" i="2"/>
  <c r="O1848" i="2" s="1"/>
  <c r="I1849" i="2"/>
  <c r="M1849" i="2"/>
  <c r="O1849" i="2" s="1"/>
  <c r="I1850" i="2"/>
  <c r="M1850" i="2"/>
  <c r="O1850" i="2" s="1"/>
  <c r="I1851" i="2"/>
  <c r="M1851" i="2"/>
  <c r="Q1851" i="2" s="1"/>
  <c r="I1852" i="2"/>
  <c r="M1852" i="2"/>
  <c r="O1852" i="2" s="1"/>
  <c r="I1853" i="2"/>
  <c r="M1853" i="2"/>
  <c r="Q1853" i="2" s="1"/>
  <c r="I1854" i="2"/>
  <c r="M1854" i="2"/>
  <c r="O1854" i="2" s="1"/>
  <c r="I1855" i="2"/>
  <c r="M1855" i="2"/>
  <c r="O1855" i="2" s="1"/>
  <c r="I1856" i="2"/>
  <c r="M1856" i="2"/>
  <c r="O1856" i="2" s="1"/>
  <c r="I1857" i="2"/>
  <c r="M1857" i="2"/>
  <c r="Q1857" i="2" s="1"/>
  <c r="I1858" i="2"/>
  <c r="M1858" i="2"/>
  <c r="O1858" i="2" s="1"/>
  <c r="I1859" i="2"/>
  <c r="M1859" i="2"/>
  <c r="O1859" i="2" s="1"/>
  <c r="I1860" i="2"/>
  <c r="M1860" i="2"/>
  <c r="O1860" i="2" s="1"/>
  <c r="I1861" i="2"/>
  <c r="M1861" i="2"/>
  <c r="Q1861" i="2" s="1"/>
  <c r="I1862" i="2"/>
  <c r="M1862" i="2"/>
  <c r="O1862" i="2" s="1"/>
  <c r="I1863" i="2"/>
  <c r="M1863" i="2"/>
  <c r="O1863" i="2" s="1"/>
  <c r="I1864" i="2"/>
  <c r="M1864" i="2"/>
  <c r="O1864" i="2" s="1"/>
  <c r="I1865" i="2"/>
  <c r="M1865" i="2"/>
  <c r="Q1865" i="2" s="1"/>
  <c r="I1866" i="2"/>
  <c r="M1866" i="2"/>
  <c r="O1866" i="2" s="1"/>
  <c r="I1867" i="2"/>
  <c r="M1867" i="2"/>
  <c r="O1867" i="2" s="1"/>
  <c r="I1868" i="2"/>
  <c r="M1868" i="2"/>
  <c r="O1868" i="2" s="1"/>
  <c r="I1869" i="2"/>
  <c r="M1869" i="2"/>
  <c r="Q1869" i="2" s="1"/>
  <c r="I1870" i="2"/>
  <c r="M1870" i="2"/>
  <c r="O1870" i="2" s="1"/>
  <c r="I1871" i="2"/>
  <c r="M1871" i="2"/>
  <c r="O1871" i="2" s="1"/>
  <c r="I1872" i="2"/>
  <c r="M1872" i="2"/>
  <c r="O1872" i="2" s="1"/>
  <c r="I1873" i="2"/>
  <c r="M1873" i="2"/>
  <c r="Q1873" i="2" s="1"/>
  <c r="I1874" i="2"/>
  <c r="M1874" i="2"/>
  <c r="O1874" i="2" s="1"/>
  <c r="I1875" i="2"/>
  <c r="M1875" i="2"/>
  <c r="O1875" i="2" s="1"/>
  <c r="I1876" i="2"/>
  <c r="M1876" i="2"/>
  <c r="O1876" i="2" s="1"/>
  <c r="I1877" i="2"/>
  <c r="M1877" i="2"/>
  <c r="Q1877" i="2" s="1"/>
  <c r="I1878" i="2"/>
  <c r="M1878" i="2"/>
  <c r="O1878" i="2" s="1"/>
  <c r="I1879" i="2"/>
  <c r="M1879" i="2"/>
  <c r="O1879" i="2" s="1"/>
  <c r="I1880" i="2"/>
  <c r="M1880" i="2"/>
  <c r="O1880" i="2" s="1"/>
  <c r="I1881" i="2"/>
  <c r="M1881" i="2"/>
  <c r="Q1881" i="2" s="1"/>
  <c r="I1882" i="2"/>
  <c r="M1882" i="2"/>
  <c r="O1882" i="2" s="1"/>
  <c r="I1883" i="2"/>
  <c r="M1883" i="2"/>
  <c r="O1883" i="2" s="1"/>
  <c r="I1884" i="2"/>
  <c r="M1884" i="2"/>
  <c r="O1884" i="2" s="1"/>
  <c r="I1885" i="2"/>
  <c r="M1885" i="2"/>
  <c r="Q1885" i="2" s="1"/>
  <c r="I1886" i="2"/>
  <c r="M1886" i="2"/>
  <c r="O1886" i="2" s="1"/>
  <c r="I1887" i="2"/>
  <c r="M1887" i="2"/>
  <c r="O1887" i="2" s="1"/>
  <c r="I1888" i="2"/>
  <c r="M1888" i="2"/>
  <c r="O1888" i="2" s="1"/>
  <c r="I1889" i="2"/>
  <c r="M1889" i="2"/>
  <c r="Q1889" i="2" s="1"/>
  <c r="I1890" i="2"/>
  <c r="M1890" i="2"/>
  <c r="O1890" i="2" s="1"/>
  <c r="I1891" i="2"/>
  <c r="M1891" i="2"/>
  <c r="O1891" i="2" s="1"/>
  <c r="I1892" i="2"/>
  <c r="M1892" i="2"/>
  <c r="O1892" i="2" s="1"/>
  <c r="I1893" i="2"/>
  <c r="M1893" i="2"/>
  <c r="Q1893" i="2" s="1"/>
  <c r="I1894" i="2"/>
  <c r="M1894" i="2"/>
  <c r="O1894" i="2" s="1"/>
  <c r="I1895" i="2"/>
  <c r="M1895" i="2"/>
  <c r="O1895" i="2" s="1"/>
  <c r="I1896" i="2"/>
  <c r="M1896" i="2"/>
  <c r="O1896" i="2" s="1"/>
  <c r="I1897" i="2"/>
  <c r="M1897" i="2"/>
  <c r="Q1897" i="2" s="1"/>
  <c r="I1898" i="2"/>
  <c r="M1898" i="2"/>
  <c r="O1898" i="2" s="1"/>
  <c r="I1899" i="2"/>
  <c r="M1899" i="2"/>
  <c r="O1899" i="2" s="1"/>
  <c r="I1900" i="2"/>
  <c r="M1900" i="2"/>
  <c r="O1900" i="2" s="1"/>
  <c r="I1901" i="2"/>
  <c r="M1901" i="2"/>
  <c r="Q1901" i="2" s="1"/>
  <c r="I1902" i="2"/>
  <c r="M1902" i="2"/>
  <c r="O1902" i="2" s="1"/>
  <c r="I1903" i="2"/>
  <c r="M1903" i="2"/>
  <c r="O1903" i="2" s="1"/>
  <c r="I1904" i="2"/>
  <c r="M1904" i="2"/>
  <c r="O1904" i="2" s="1"/>
  <c r="I1905" i="2"/>
  <c r="M1905" i="2"/>
  <c r="Q1905" i="2" s="1"/>
  <c r="I1906" i="2"/>
  <c r="M1906" i="2"/>
  <c r="O1906" i="2" s="1"/>
  <c r="I1907" i="2"/>
  <c r="M1907" i="2"/>
  <c r="O1907" i="2" s="1"/>
  <c r="I1908" i="2"/>
  <c r="M1908" i="2"/>
  <c r="O1908" i="2" s="1"/>
  <c r="I1909" i="2"/>
  <c r="M1909" i="2"/>
  <c r="Q1909" i="2" s="1"/>
  <c r="I1910" i="2"/>
  <c r="M1910" i="2"/>
  <c r="O1910" i="2" s="1"/>
  <c r="I1911" i="2"/>
  <c r="M1911" i="2"/>
  <c r="O1911" i="2" s="1"/>
  <c r="I1912" i="2"/>
  <c r="M1912" i="2"/>
  <c r="O1912" i="2" s="1"/>
  <c r="I1913" i="2"/>
  <c r="M1913" i="2"/>
  <c r="Q1913" i="2" s="1"/>
  <c r="I1914" i="2"/>
  <c r="M1914" i="2"/>
  <c r="O1914" i="2" s="1"/>
  <c r="I1915" i="2"/>
  <c r="M1915" i="2"/>
  <c r="O1915" i="2" s="1"/>
  <c r="I1916" i="2"/>
  <c r="M1916" i="2"/>
  <c r="O1916" i="2" s="1"/>
  <c r="I1917" i="2"/>
  <c r="M1917" i="2"/>
  <c r="Q1917" i="2" s="1"/>
  <c r="I1918" i="2"/>
  <c r="M1918" i="2"/>
  <c r="O1918" i="2" s="1"/>
  <c r="I1919" i="2"/>
  <c r="M1919" i="2"/>
  <c r="O1919" i="2" s="1"/>
  <c r="I1920" i="2"/>
  <c r="M1920" i="2"/>
  <c r="O1920" i="2" s="1"/>
  <c r="I1921" i="2"/>
  <c r="M1921" i="2"/>
  <c r="Q1921" i="2" s="1"/>
  <c r="I1922" i="2"/>
  <c r="M1922" i="2"/>
  <c r="O1922" i="2" s="1"/>
  <c r="I1923" i="2"/>
  <c r="M1923" i="2"/>
  <c r="O1923" i="2" s="1"/>
  <c r="I1924" i="2"/>
  <c r="M1924" i="2"/>
  <c r="O1924" i="2" s="1"/>
  <c r="I1925" i="2"/>
  <c r="M1925" i="2"/>
  <c r="Q1925" i="2" s="1"/>
  <c r="I1926" i="2"/>
  <c r="M1926" i="2"/>
  <c r="O1926" i="2" s="1"/>
  <c r="I1927" i="2"/>
  <c r="M1927" i="2"/>
  <c r="O1927" i="2" s="1"/>
  <c r="I1928" i="2"/>
  <c r="M1928" i="2"/>
  <c r="O1928" i="2" s="1"/>
  <c r="I1929" i="2"/>
  <c r="M1929" i="2"/>
  <c r="Q1929" i="2" s="1"/>
  <c r="I1930" i="2"/>
  <c r="M1930" i="2"/>
  <c r="O1930" i="2" s="1"/>
  <c r="I1931" i="2"/>
  <c r="M1931" i="2"/>
  <c r="O1931" i="2" s="1"/>
  <c r="I1932" i="2"/>
  <c r="M1932" i="2"/>
  <c r="O1932" i="2" s="1"/>
  <c r="I1933" i="2"/>
  <c r="M1933" i="2"/>
  <c r="Q1933" i="2" s="1"/>
  <c r="I1934" i="2"/>
  <c r="M1934" i="2"/>
  <c r="O1934" i="2" s="1"/>
  <c r="I1935" i="2"/>
  <c r="M1935" i="2"/>
  <c r="O1935" i="2" s="1"/>
  <c r="I1936" i="2"/>
  <c r="M1936" i="2"/>
  <c r="O1936" i="2" s="1"/>
  <c r="I1937" i="2"/>
  <c r="M1937" i="2"/>
  <c r="Q1937" i="2" s="1"/>
  <c r="I1938" i="2"/>
  <c r="M1938" i="2"/>
  <c r="O1938" i="2" s="1"/>
  <c r="I1939" i="2"/>
  <c r="M1939" i="2"/>
  <c r="O1939" i="2" s="1"/>
  <c r="I1940" i="2"/>
  <c r="M1940" i="2"/>
  <c r="Q1940" i="2" s="1"/>
  <c r="I1941" i="2"/>
  <c r="M1941" i="2"/>
  <c r="O1941" i="2" s="1"/>
  <c r="I1942" i="2"/>
  <c r="M1942" i="2"/>
  <c r="O1942" i="2" s="1"/>
  <c r="I1943" i="2"/>
  <c r="M1943" i="2"/>
  <c r="Q1943" i="2" s="1"/>
  <c r="I1944" i="2"/>
  <c r="M1944" i="2"/>
  <c r="O1944" i="2" s="1"/>
  <c r="I1945" i="2"/>
  <c r="M1945" i="2"/>
  <c r="O1945" i="2" s="1"/>
  <c r="I1946" i="2"/>
  <c r="M1946" i="2"/>
  <c r="O1946" i="2" s="1"/>
  <c r="I1947" i="2"/>
  <c r="M1947" i="2"/>
  <c r="Q1947" i="2" s="1"/>
  <c r="I1948" i="2"/>
  <c r="M1948" i="2"/>
  <c r="O1948" i="2" s="1"/>
  <c r="I1949" i="2"/>
  <c r="M1949" i="2"/>
  <c r="O1949" i="2" s="1"/>
  <c r="I1950" i="2"/>
  <c r="M1950" i="2"/>
  <c r="O1950" i="2" s="1"/>
  <c r="I1951" i="2"/>
  <c r="M1951" i="2"/>
  <c r="Q1951" i="2" s="1"/>
  <c r="I1952" i="2"/>
  <c r="M1952" i="2"/>
  <c r="O1952" i="2" s="1"/>
  <c r="I1953" i="2"/>
  <c r="M1953" i="2"/>
  <c r="O1953" i="2" s="1"/>
  <c r="I1954" i="2"/>
  <c r="M1954" i="2"/>
  <c r="O1954" i="2" s="1"/>
  <c r="I1955" i="2"/>
  <c r="M1955" i="2"/>
  <c r="Q1955" i="2" s="1"/>
  <c r="I1956" i="2"/>
  <c r="M1956" i="2"/>
  <c r="O1956" i="2" s="1"/>
  <c r="I1957" i="2"/>
  <c r="M1957" i="2"/>
  <c r="O1957" i="2" s="1"/>
  <c r="I1958" i="2"/>
  <c r="M1958" i="2"/>
  <c r="O1958" i="2" s="1"/>
  <c r="I1959" i="2"/>
  <c r="M1959" i="2"/>
  <c r="Q1959" i="2" s="1"/>
  <c r="I1960" i="2"/>
  <c r="M1960" i="2"/>
  <c r="O1960" i="2" s="1"/>
  <c r="I1961" i="2"/>
  <c r="M1961" i="2"/>
  <c r="O1961" i="2" s="1"/>
  <c r="I1962" i="2"/>
  <c r="M1962" i="2"/>
  <c r="O1962" i="2" s="1"/>
  <c r="I1963" i="2"/>
  <c r="M1963" i="2"/>
  <c r="Q1963" i="2" s="1"/>
  <c r="I1964" i="2"/>
  <c r="M1964" i="2"/>
  <c r="O1964" i="2" s="1"/>
  <c r="I1965" i="2"/>
  <c r="M1965" i="2"/>
  <c r="O1965" i="2" s="1"/>
  <c r="I1966" i="2"/>
  <c r="M1966" i="2"/>
  <c r="Q1966" i="2" s="1"/>
  <c r="I1967" i="2"/>
  <c r="M1967" i="2"/>
  <c r="O1967" i="2" s="1"/>
  <c r="I1968" i="2"/>
  <c r="M1968" i="2"/>
  <c r="O1968" i="2" s="1"/>
  <c r="I1969" i="2"/>
  <c r="M1969" i="2"/>
  <c r="O1969" i="2" s="1"/>
  <c r="I1970" i="2"/>
  <c r="M1970" i="2"/>
  <c r="Q1970" i="2" s="1"/>
  <c r="I1971" i="2"/>
  <c r="M1971" i="2"/>
  <c r="O1971" i="2" s="1"/>
  <c r="I1972" i="2"/>
  <c r="M1972" i="2"/>
  <c r="O1972" i="2" s="1"/>
  <c r="I1973" i="2"/>
  <c r="M1973" i="2"/>
  <c r="O1973" i="2" s="1"/>
  <c r="I1974" i="2"/>
  <c r="M1974" i="2"/>
  <c r="Q1974" i="2" s="1"/>
  <c r="I1975" i="2"/>
  <c r="M1975" i="2"/>
  <c r="O1975" i="2" s="1"/>
  <c r="I1976" i="2"/>
  <c r="M1976" i="2"/>
  <c r="O1976" i="2" s="1"/>
  <c r="I1977" i="2"/>
  <c r="M1977" i="2"/>
  <c r="O1977" i="2" s="1"/>
  <c r="I1978" i="2"/>
  <c r="M1978" i="2"/>
  <c r="Q1978" i="2" s="1"/>
  <c r="I1979" i="2"/>
  <c r="M1979" i="2"/>
  <c r="O1979" i="2" s="1"/>
  <c r="I1980" i="2"/>
  <c r="M1980" i="2"/>
  <c r="O1980" i="2" s="1"/>
  <c r="I1981" i="2"/>
  <c r="M1981" i="2"/>
  <c r="O1981" i="2" s="1"/>
  <c r="I1982" i="2"/>
  <c r="M1982" i="2"/>
  <c r="Q1982" i="2" s="1"/>
  <c r="I1983" i="2"/>
  <c r="M1983" i="2"/>
  <c r="O1983" i="2" s="1"/>
  <c r="I1984" i="2"/>
  <c r="M1984" i="2"/>
  <c r="O1984" i="2" s="1"/>
  <c r="I1985" i="2"/>
  <c r="M1985" i="2"/>
  <c r="I1986" i="2"/>
  <c r="M1986" i="2"/>
  <c r="Q1986" i="2" s="1"/>
  <c r="I1987" i="2"/>
  <c r="M1987" i="2"/>
  <c r="O1987" i="2" s="1"/>
  <c r="I1988" i="2"/>
  <c r="M1988" i="2"/>
  <c r="O1988" i="2" s="1"/>
  <c r="I1989" i="2"/>
  <c r="M1989" i="2"/>
  <c r="I1990" i="2"/>
  <c r="M1990" i="2"/>
  <c r="Q1990" i="2" s="1"/>
  <c r="I1991" i="2"/>
  <c r="M1991" i="2"/>
  <c r="O1991" i="2" s="1"/>
  <c r="I1992" i="2"/>
  <c r="M1992" i="2"/>
  <c r="O1992" i="2" s="1"/>
  <c r="I1993" i="2"/>
  <c r="M1993" i="2"/>
  <c r="I1994" i="2"/>
  <c r="M1994" i="2"/>
  <c r="Q1994" i="2" s="1"/>
  <c r="I1995" i="2"/>
  <c r="M1995" i="2"/>
  <c r="O1995" i="2" s="1"/>
  <c r="I1996" i="2"/>
  <c r="M1996" i="2"/>
  <c r="O1996" i="2" s="1"/>
  <c r="I1997" i="2"/>
  <c r="M1997" i="2"/>
  <c r="I1998" i="2"/>
  <c r="M1998" i="2"/>
  <c r="Q1998" i="2" s="1"/>
  <c r="I1999" i="2"/>
  <c r="M1999" i="2"/>
  <c r="O1999" i="2" s="1"/>
  <c r="I2000" i="2"/>
  <c r="M2000" i="2"/>
  <c r="O2000" i="2" s="1"/>
  <c r="I2001" i="2"/>
  <c r="M2001" i="2"/>
  <c r="O2001" i="2" s="1"/>
  <c r="I2002" i="2"/>
  <c r="M2002" i="2"/>
  <c r="Q2002" i="2" s="1"/>
  <c r="I2003" i="2"/>
  <c r="M2003" i="2"/>
  <c r="O2003" i="2" s="1"/>
  <c r="I2004" i="2"/>
  <c r="M2004" i="2"/>
  <c r="O2004" i="2" s="1"/>
  <c r="I2005" i="2"/>
  <c r="M2005" i="2"/>
  <c r="O2005" i="2" s="1"/>
  <c r="I2006" i="2"/>
  <c r="M2006" i="2"/>
  <c r="Q2006" i="2" s="1"/>
  <c r="I2007" i="2"/>
  <c r="M2007" i="2"/>
  <c r="O2007" i="2" s="1"/>
  <c r="I2008" i="2"/>
  <c r="M2008" i="2"/>
  <c r="Q2008" i="2" s="1"/>
  <c r="I2009" i="2"/>
  <c r="M2009" i="2"/>
  <c r="O2009" i="2" s="1"/>
  <c r="I2010" i="2"/>
  <c r="M2010" i="2"/>
  <c r="Q2010" i="2" s="1"/>
  <c r="I2011" i="2"/>
  <c r="M2011" i="2"/>
  <c r="O2011" i="2" s="1"/>
  <c r="I2012" i="2"/>
  <c r="M2012" i="2"/>
  <c r="I2013" i="2"/>
  <c r="M2013" i="2"/>
  <c r="I2014" i="2"/>
  <c r="M2014" i="2"/>
  <c r="Q2014" i="2" s="1"/>
  <c r="I2015" i="2"/>
  <c r="M2015" i="2"/>
  <c r="O2015" i="2" s="1"/>
  <c r="I2016" i="2"/>
  <c r="M2016" i="2"/>
  <c r="O2016" i="2" s="1"/>
  <c r="I2017" i="2"/>
  <c r="M2017" i="2"/>
  <c r="O2017" i="2" s="1"/>
  <c r="I2018" i="2"/>
  <c r="M2018" i="2"/>
  <c r="Q2018" i="2" s="1"/>
  <c r="I2019" i="2"/>
  <c r="M2019" i="2"/>
  <c r="O2019" i="2" s="1"/>
  <c r="I2020" i="2"/>
  <c r="M2020" i="2"/>
  <c r="O2020" i="2" s="1"/>
  <c r="I2021" i="2"/>
  <c r="M2021" i="2"/>
  <c r="O2021" i="2" s="1"/>
  <c r="I2022" i="2"/>
  <c r="M2022" i="2"/>
  <c r="Q2022" i="2" s="1"/>
  <c r="I2023" i="2"/>
  <c r="M2023" i="2"/>
  <c r="O2023" i="2" s="1"/>
  <c r="I2024" i="2"/>
  <c r="M2024" i="2"/>
  <c r="I2025" i="2"/>
  <c r="M2025" i="2"/>
  <c r="Q2025" i="2" s="1"/>
  <c r="I2026" i="2"/>
  <c r="M2026" i="2"/>
  <c r="O2026" i="2" s="1"/>
  <c r="I2027" i="2"/>
  <c r="M2027" i="2"/>
  <c r="Q2027" i="2" s="1"/>
  <c r="I2028" i="2"/>
  <c r="M2028" i="2"/>
  <c r="O2028" i="2" s="1"/>
  <c r="I2029" i="2"/>
  <c r="M2029" i="2"/>
  <c r="Q2029" i="2" s="1"/>
  <c r="I2030" i="2"/>
  <c r="M2030" i="2"/>
  <c r="O2030" i="2" s="1"/>
  <c r="I2031" i="2"/>
  <c r="M2031" i="2"/>
  <c r="O2031" i="2" s="1"/>
  <c r="I2032" i="2"/>
  <c r="M2032" i="2"/>
  <c r="Q2032" i="2" s="1"/>
  <c r="I2033" i="2"/>
  <c r="M2033" i="2"/>
  <c r="Q2033" i="2" s="1"/>
  <c r="I2034" i="2"/>
  <c r="M2034" i="2"/>
  <c r="O2034" i="2" s="1"/>
  <c r="I2035" i="2"/>
  <c r="M2035" i="2"/>
  <c r="Q2035" i="2" s="1"/>
  <c r="I2036" i="2"/>
  <c r="M2036" i="2"/>
  <c r="Q2036" i="2" s="1"/>
  <c r="I2037" i="2"/>
  <c r="M2037" i="2"/>
  <c r="Q2037" i="2" s="1"/>
  <c r="I2038" i="2"/>
  <c r="M2038" i="2"/>
  <c r="O2038" i="2" s="1"/>
  <c r="I2039" i="2"/>
  <c r="M2039" i="2"/>
  <c r="O2039" i="2" s="1"/>
  <c r="I2040" i="2"/>
  <c r="M2040" i="2"/>
  <c r="O2040" i="2" s="1"/>
  <c r="I2041" i="2"/>
  <c r="M2041" i="2"/>
  <c r="Q2041" i="2" s="1"/>
  <c r="I2042" i="2"/>
  <c r="M2042" i="2"/>
  <c r="O2042" i="2" s="1"/>
  <c r="I2043" i="2"/>
  <c r="M2043" i="2"/>
  <c r="I2044" i="2"/>
  <c r="M2044" i="2"/>
  <c r="I2045" i="2"/>
  <c r="M2045" i="2"/>
  <c r="Q2045" i="2" s="1"/>
  <c r="I2046" i="2"/>
  <c r="M2046" i="2"/>
  <c r="O2046" i="2" s="1"/>
  <c r="I2047" i="2"/>
  <c r="M2047" i="2"/>
  <c r="O2047" i="2" s="1"/>
  <c r="I2048" i="2"/>
  <c r="M2048" i="2"/>
  <c r="Q2048" i="2" s="1"/>
  <c r="I2049" i="2"/>
  <c r="M2049" i="2"/>
  <c r="Q2049" i="2" s="1"/>
  <c r="I2050" i="2"/>
  <c r="M2050" i="2"/>
  <c r="O2050" i="2" s="1"/>
  <c r="I2051" i="2"/>
  <c r="M2051" i="2"/>
  <c r="I2052" i="2"/>
  <c r="M2052" i="2"/>
  <c r="Q2052" i="2" s="1"/>
  <c r="I2053" i="2"/>
  <c r="M2053" i="2"/>
  <c r="Q2053" i="2" s="1"/>
  <c r="I2054" i="2"/>
  <c r="M2054" i="2"/>
  <c r="O2054" i="2" s="1"/>
  <c r="I2055" i="2"/>
  <c r="M2055" i="2"/>
  <c r="O2055" i="2" s="1"/>
  <c r="I2056" i="2"/>
  <c r="M2056" i="2"/>
  <c r="O2056" i="2" s="1"/>
  <c r="I2057" i="2"/>
  <c r="M2057" i="2"/>
  <c r="Q2057" i="2" s="1"/>
  <c r="I2058" i="2"/>
  <c r="M2058" i="2"/>
  <c r="O2058" i="2" s="1"/>
  <c r="I2059" i="2"/>
  <c r="M2059" i="2"/>
  <c r="O2059" i="2" s="1"/>
  <c r="I2060" i="2"/>
  <c r="M2060" i="2"/>
  <c r="O2060" i="2" s="1"/>
  <c r="I2061" i="2"/>
  <c r="M2061" i="2"/>
  <c r="Q2061" i="2" s="1"/>
  <c r="I2062" i="2"/>
  <c r="M2062" i="2"/>
  <c r="O2062" i="2" s="1"/>
  <c r="I2063" i="2"/>
  <c r="M2063" i="2"/>
  <c r="O2063" i="2" s="1"/>
  <c r="I2064" i="2"/>
  <c r="M2064" i="2"/>
  <c r="Q2064" i="2" s="1"/>
  <c r="I2065" i="2"/>
  <c r="M2065" i="2"/>
  <c r="Q2065" i="2" s="1"/>
  <c r="I2066" i="2"/>
  <c r="M2066" i="2"/>
  <c r="O2066" i="2" s="1"/>
  <c r="I2067" i="2"/>
  <c r="M2067" i="2"/>
  <c r="O2067" i="2" s="1"/>
  <c r="I2068" i="2"/>
  <c r="M2068" i="2"/>
  <c r="Q2068" i="2" s="1"/>
  <c r="I2069" i="2"/>
  <c r="M2069" i="2"/>
  <c r="Q2069" i="2" s="1"/>
  <c r="I2070" i="2"/>
  <c r="M2070" i="2"/>
  <c r="O2070" i="2" s="1"/>
  <c r="I2071" i="2"/>
  <c r="M2071" i="2"/>
  <c r="O2071" i="2" s="1"/>
  <c r="I2072" i="2"/>
  <c r="M2072" i="2"/>
  <c r="O2072" i="2" s="1"/>
  <c r="I2073" i="2"/>
  <c r="M2073" i="2"/>
  <c r="Q2073" i="2" s="1"/>
  <c r="I2074" i="2"/>
  <c r="M2074" i="2"/>
  <c r="O2074" i="2" s="1"/>
  <c r="I2075" i="2"/>
  <c r="M2075" i="2"/>
  <c r="I2076" i="2"/>
  <c r="M2076" i="2"/>
  <c r="I2077" i="2"/>
  <c r="M2077" i="2"/>
  <c r="Q2077" i="2" s="1"/>
  <c r="I2078" i="2"/>
  <c r="M2078" i="2"/>
  <c r="O2078" i="2" s="1"/>
  <c r="I2079" i="2"/>
  <c r="M2079" i="2"/>
  <c r="O2079" i="2" s="1"/>
  <c r="I2080" i="2"/>
  <c r="M2080" i="2"/>
  <c r="Q2080" i="2" s="1"/>
  <c r="I2081" i="2"/>
  <c r="M2081" i="2"/>
  <c r="Q2081" i="2" s="1"/>
  <c r="I2082" i="2"/>
  <c r="M2082" i="2"/>
  <c r="O2082" i="2" s="1"/>
  <c r="I2083" i="2"/>
  <c r="M2083" i="2"/>
  <c r="I2084" i="2"/>
  <c r="M2084" i="2"/>
  <c r="Q2084" i="2" s="1"/>
  <c r="I2085" i="2"/>
  <c r="M2085" i="2"/>
  <c r="Q2085" i="2" s="1"/>
  <c r="I2086" i="2"/>
  <c r="M2086" i="2"/>
  <c r="O2086" i="2" s="1"/>
  <c r="I2087" i="2"/>
  <c r="M2087" i="2"/>
  <c r="O2087" i="2" s="1"/>
  <c r="I2088" i="2"/>
  <c r="M2088" i="2"/>
  <c r="O2088" i="2" s="1"/>
  <c r="I2089" i="2"/>
  <c r="M2089" i="2"/>
  <c r="Q2089" i="2" s="1"/>
  <c r="I2090" i="2"/>
  <c r="M2090" i="2"/>
  <c r="O2090" i="2" s="1"/>
  <c r="I2091" i="2"/>
  <c r="M2091" i="2"/>
  <c r="O2091" i="2" s="1"/>
  <c r="I2092" i="2"/>
  <c r="M2092" i="2"/>
  <c r="O2092" i="2" s="1"/>
  <c r="I2093" i="2"/>
  <c r="M2093" i="2"/>
  <c r="Q2093" i="2" s="1"/>
  <c r="I2094" i="2"/>
  <c r="M2094" i="2"/>
  <c r="O2094" i="2" s="1"/>
  <c r="I2095" i="2"/>
  <c r="M2095" i="2"/>
  <c r="O2095" i="2" s="1"/>
  <c r="I2096" i="2"/>
  <c r="M2096" i="2"/>
  <c r="Q2096" i="2" s="1"/>
  <c r="I2097" i="2"/>
  <c r="M2097" i="2"/>
  <c r="Q2097" i="2" s="1"/>
  <c r="I2098" i="2"/>
  <c r="M2098" i="2"/>
  <c r="O2098" i="2" s="1"/>
  <c r="I2099" i="2"/>
  <c r="M2099" i="2"/>
  <c r="O2099" i="2" s="1"/>
  <c r="I2100" i="2"/>
  <c r="M2100" i="2"/>
  <c r="Q2100" i="2" s="1"/>
  <c r="I2101" i="2"/>
  <c r="M2101" i="2"/>
  <c r="Q2101" i="2" s="1"/>
  <c r="I2102" i="2"/>
  <c r="M2102" i="2"/>
  <c r="O2102" i="2" s="1"/>
  <c r="I2103" i="2"/>
  <c r="M2103" i="2"/>
  <c r="O2103" i="2" s="1"/>
  <c r="I2104" i="2"/>
  <c r="M2104" i="2"/>
  <c r="O2104" i="2" s="1"/>
  <c r="I2105" i="2"/>
  <c r="M2105" i="2"/>
  <c r="Q2105" i="2" s="1"/>
  <c r="I2106" i="2"/>
  <c r="M2106" i="2"/>
  <c r="O2106" i="2" s="1"/>
  <c r="I2107" i="2"/>
  <c r="M2107" i="2"/>
  <c r="I2108" i="2"/>
  <c r="M2108" i="2"/>
  <c r="I2109" i="2"/>
  <c r="M2109" i="2"/>
  <c r="Q2109" i="2" s="1"/>
  <c r="I2110" i="2"/>
  <c r="M2110" i="2"/>
  <c r="O2110" i="2" s="1"/>
  <c r="I2111" i="2"/>
  <c r="M2111" i="2"/>
  <c r="O2111" i="2" s="1"/>
  <c r="I2112" i="2"/>
  <c r="M2112" i="2"/>
  <c r="Q2112" i="2" s="1"/>
  <c r="I2113" i="2"/>
  <c r="M2113" i="2"/>
  <c r="Q2113" i="2" s="1"/>
  <c r="I2114" i="2"/>
  <c r="M2114" i="2"/>
  <c r="O2114" i="2" s="1"/>
  <c r="I2115" i="2"/>
  <c r="M2115" i="2"/>
  <c r="I2116" i="2"/>
  <c r="M2116" i="2"/>
  <c r="Q2116" i="2" s="1"/>
  <c r="I2117" i="2"/>
  <c r="M2117" i="2"/>
  <c r="Q2117" i="2" s="1"/>
  <c r="I2118" i="2"/>
  <c r="M2118" i="2"/>
  <c r="O2118" i="2" s="1"/>
  <c r="I2119" i="2"/>
  <c r="M2119" i="2"/>
  <c r="O2119" i="2" s="1"/>
  <c r="I2120" i="2"/>
  <c r="M2120" i="2"/>
  <c r="O2120" i="2" s="1"/>
  <c r="I2121" i="2"/>
  <c r="M2121" i="2"/>
  <c r="Q2121" i="2" s="1"/>
  <c r="I2122" i="2"/>
  <c r="M2122" i="2"/>
  <c r="O2122" i="2" s="1"/>
  <c r="I2123" i="2"/>
  <c r="M2123" i="2"/>
  <c r="O2123" i="2" s="1"/>
  <c r="I2124" i="2"/>
  <c r="M2124" i="2"/>
  <c r="O2124" i="2" s="1"/>
  <c r="I2125" i="2"/>
  <c r="M2125" i="2"/>
  <c r="Q2125" i="2" s="1"/>
  <c r="I2126" i="2"/>
  <c r="M2126" i="2"/>
  <c r="O2126" i="2" s="1"/>
  <c r="I2127" i="2"/>
  <c r="M2127" i="2"/>
  <c r="O2127" i="2" s="1"/>
  <c r="I2128" i="2"/>
  <c r="M2128" i="2"/>
  <c r="Q2128" i="2" s="1"/>
  <c r="I2129" i="2"/>
  <c r="M2129" i="2"/>
  <c r="Q2129" i="2" s="1"/>
  <c r="I2130" i="2"/>
  <c r="M2130" i="2"/>
  <c r="O2130" i="2" s="1"/>
  <c r="I2131" i="2"/>
  <c r="M2131" i="2"/>
  <c r="O2131" i="2" s="1"/>
  <c r="I2132" i="2"/>
  <c r="M2132" i="2"/>
  <c r="Q2132" i="2" s="1"/>
  <c r="I2133" i="2"/>
  <c r="M2133" i="2"/>
  <c r="Q2133" i="2" s="1"/>
  <c r="I2134" i="2"/>
  <c r="M2134" i="2"/>
  <c r="O2134" i="2" s="1"/>
  <c r="I2135" i="2"/>
  <c r="M2135" i="2"/>
  <c r="O2135" i="2" s="1"/>
  <c r="I2136" i="2"/>
  <c r="M2136" i="2"/>
  <c r="O2136" i="2" s="1"/>
  <c r="I2137" i="2"/>
  <c r="M2137" i="2"/>
  <c r="Q2137" i="2" s="1"/>
  <c r="I2138" i="2"/>
  <c r="M2138" i="2"/>
  <c r="O2138" i="2" s="1"/>
  <c r="I2139" i="2"/>
  <c r="M2139" i="2"/>
  <c r="I2140" i="2"/>
  <c r="M2140" i="2"/>
  <c r="I2141" i="2"/>
  <c r="M2141" i="2"/>
  <c r="Q2141" i="2" s="1"/>
  <c r="I2142" i="2"/>
  <c r="M2142" i="2"/>
  <c r="O2142" i="2" s="1"/>
  <c r="I2143" i="2"/>
  <c r="M2143" i="2"/>
  <c r="O2143" i="2" s="1"/>
  <c r="I2144" i="2"/>
  <c r="M2144" i="2"/>
  <c r="Q2144" i="2" s="1"/>
  <c r="I2145" i="2"/>
  <c r="M2145" i="2"/>
  <c r="Q2145" i="2" s="1"/>
  <c r="I2146" i="2"/>
  <c r="M2146" i="2"/>
  <c r="O2146" i="2" s="1"/>
  <c r="I2147" i="2"/>
  <c r="M2147" i="2"/>
  <c r="I2148" i="2"/>
  <c r="M2148" i="2"/>
  <c r="Q2148" i="2" s="1"/>
  <c r="I2149" i="2"/>
  <c r="M2149" i="2"/>
  <c r="Q2149" i="2" s="1"/>
  <c r="I2150" i="2"/>
  <c r="M2150" i="2"/>
  <c r="O2150" i="2" s="1"/>
  <c r="I2151" i="2"/>
  <c r="M2151" i="2"/>
  <c r="O2151" i="2" s="1"/>
  <c r="I2152" i="2"/>
  <c r="M2152" i="2"/>
  <c r="O2152" i="2" s="1"/>
  <c r="I2153" i="2"/>
  <c r="M2153" i="2"/>
  <c r="Q2153" i="2" s="1"/>
  <c r="I2154" i="2"/>
  <c r="M2154" i="2"/>
  <c r="O2154" i="2" s="1"/>
  <c r="I2155" i="2"/>
  <c r="M2155" i="2"/>
  <c r="O2155" i="2" s="1"/>
  <c r="I2156" i="2"/>
  <c r="M2156" i="2"/>
  <c r="O2156" i="2" s="1"/>
  <c r="I2157" i="2"/>
  <c r="M2157" i="2"/>
  <c r="Q2157" i="2" s="1"/>
  <c r="I2158" i="2"/>
  <c r="M2158" i="2"/>
  <c r="O2158" i="2" s="1"/>
  <c r="I2159" i="2"/>
  <c r="M2159" i="2"/>
  <c r="Q2159" i="2" s="1"/>
  <c r="I2160" i="2"/>
  <c r="M2160" i="2"/>
  <c r="Q2160" i="2" s="1"/>
  <c r="I2161" i="2"/>
  <c r="M2161" i="2"/>
  <c r="Q2161" i="2" s="1"/>
  <c r="I2162" i="2"/>
  <c r="M2162" i="2"/>
  <c r="O2162" i="2" s="1"/>
  <c r="I2163" i="2"/>
  <c r="M2163" i="2"/>
  <c r="I2164" i="2"/>
  <c r="M2164" i="2"/>
  <c r="Q2164" i="2" s="1"/>
  <c r="I2165" i="2"/>
  <c r="M2165" i="2"/>
  <c r="Q2165" i="2" s="1"/>
  <c r="I2166" i="2"/>
  <c r="M2166" i="2"/>
  <c r="O2166" i="2" s="1"/>
  <c r="I2167" i="2"/>
  <c r="M2167" i="2"/>
  <c r="O2167" i="2" s="1"/>
  <c r="I2168" i="2"/>
  <c r="M2168" i="2"/>
  <c r="O2168" i="2" s="1"/>
  <c r="I2169" i="2"/>
  <c r="M2169" i="2"/>
  <c r="Q2169" i="2" s="1"/>
  <c r="I2170" i="2"/>
  <c r="M2170" i="2"/>
  <c r="O2170" i="2" s="1"/>
  <c r="I2171" i="2"/>
  <c r="M2171" i="2"/>
  <c r="O2171" i="2" s="1"/>
  <c r="I2172" i="2"/>
  <c r="M2172" i="2"/>
  <c r="O2172" i="2" s="1"/>
  <c r="I2173" i="2"/>
  <c r="M2173" i="2"/>
  <c r="Q2173" i="2" s="1"/>
  <c r="I2174" i="2"/>
  <c r="M2174" i="2"/>
  <c r="O2174" i="2" s="1"/>
  <c r="I2175" i="2"/>
  <c r="M2175" i="2"/>
  <c r="O2175" i="2" s="1"/>
  <c r="I2176" i="2"/>
  <c r="M2176" i="2"/>
  <c r="Q2176" i="2" s="1"/>
  <c r="I2177" i="2"/>
  <c r="M2177" i="2"/>
  <c r="Q2177" i="2" s="1"/>
  <c r="I2178" i="2"/>
  <c r="M2178" i="2"/>
  <c r="O2178" i="2" s="1"/>
  <c r="I2179" i="2"/>
  <c r="M2179" i="2"/>
  <c r="Q2179" i="2" s="1"/>
  <c r="I2180" i="2"/>
  <c r="M2180" i="2"/>
  <c r="Q2180" i="2" s="1"/>
  <c r="I2181" i="2"/>
  <c r="M2181" i="2"/>
  <c r="Q2181" i="2" s="1"/>
  <c r="I2182" i="2"/>
  <c r="M2182" i="2"/>
  <c r="O2182" i="2" s="1"/>
  <c r="I2183" i="2"/>
  <c r="M2183" i="2"/>
  <c r="I2184" i="2"/>
  <c r="M2184" i="2"/>
  <c r="O2184" i="2" s="1"/>
  <c r="I2185" i="2"/>
  <c r="M2185" i="2"/>
  <c r="I2186" i="2"/>
  <c r="M2186" i="2"/>
  <c r="O2186" i="2" s="1"/>
  <c r="I2187" i="2"/>
  <c r="M2187" i="2"/>
  <c r="Q2187" i="2" s="1"/>
  <c r="I2188" i="2"/>
  <c r="M2188" i="2"/>
  <c r="O2188" i="2" s="1"/>
  <c r="I2189" i="2"/>
  <c r="M2189" i="2"/>
  <c r="Q2189" i="2" s="1"/>
  <c r="I2190" i="2"/>
  <c r="M2190" i="2"/>
  <c r="O2190" i="2" s="1"/>
  <c r="I2191" i="2"/>
  <c r="M2191" i="2"/>
  <c r="O2191" i="2" s="1"/>
  <c r="I2192" i="2"/>
  <c r="M2192" i="2"/>
  <c r="Q2192" i="2" s="1"/>
  <c r="I2193" i="2"/>
  <c r="M2193" i="2"/>
  <c r="Q2193" i="2" s="1"/>
  <c r="I2194" i="2"/>
  <c r="M2194" i="2"/>
  <c r="O2194" i="2" s="1"/>
  <c r="I2195" i="2"/>
  <c r="M2195" i="2"/>
  <c r="Q2195" i="2" s="1"/>
  <c r="I2196" i="2"/>
  <c r="M2196" i="2"/>
  <c r="Q2196" i="2" s="1"/>
  <c r="I2197" i="2"/>
  <c r="M2197" i="2"/>
  <c r="Q2197" i="2" s="1"/>
  <c r="I2198" i="2"/>
  <c r="M2198" i="2"/>
  <c r="O2198" i="2" s="1"/>
  <c r="I2199" i="2"/>
  <c r="M2199" i="2"/>
  <c r="O2199" i="2" s="1"/>
  <c r="I2200" i="2"/>
  <c r="M2200" i="2"/>
  <c r="O2200" i="2" s="1"/>
  <c r="I2201" i="2"/>
  <c r="M2201" i="2"/>
  <c r="Q2201" i="2" s="1"/>
  <c r="I2202" i="2"/>
  <c r="M2202" i="2"/>
  <c r="O2202" i="2" s="1"/>
  <c r="I2203" i="2"/>
  <c r="M2203" i="2"/>
  <c r="Q2203" i="2" s="1"/>
  <c r="I2204" i="2"/>
  <c r="M2204" i="2"/>
  <c r="O2204" i="2" s="1"/>
  <c r="I2205" i="2"/>
  <c r="M2205" i="2"/>
  <c r="Q2205" i="2" s="1"/>
  <c r="I2206" i="2"/>
  <c r="M2206" i="2"/>
  <c r="O2206" i="2" s="1"/>
  <c r="I2207" i="2"/>
  <c r="M2207" i="2"/>
  <c r="O2207" i="2" s="1"/>
  <c r="I2208" i="2"/>
  <c r="M2208" i="2"/>
  <c r="Q2208" i="2" s="1"/>
  <c r="I2209" i="2"/>
  <c r="M2209" i="2"/>
  <c r="O2209" i="2" s="1"/>
  <c r="I2210" i="2"/>
  <c r="M2210" i="2"/>
  <c r="O2210" i="2" s="1"/>
  <c r="I2211" i="2"/>
  <c r="M2211" i="2"/>
  <c r="Q2211" i="2" s="1"/>
  <c r="I2212" i="2"/>
  <c r="M2212" i="2"/>
  <c r="Q2212" i="2" s="1"/>
  <c r="I2213" i="2"/>
  <c r="M2213" i="2"/>
  <c r="O2213" i="2" s="1"/>
  <c r="I2214" i="2"/>
  <c r="M2214" i="2"/>
  <c r="O2214" i="2" s="1"/>
  <c r="I2215" i="2"/>
  <c r="M2215" i="2"/>
  <c r="O2215" i="2" s="1"/>
  <c r="I2216" i="2"/>
  <c r="M2216" i="2"/>
  <c r="Q2216" i="2" s="1"/>
  <c r="I2217" i="2"/>
  <c r="M2217" i="2"/>
  <c r="O2217" i="2" s="1"/>
  <c r="I2218" i="2"/>
  <c r="M2218" i="2"/>
  <c r="O2218" i="2" s="1"/>
  <c r="I2219" i="2"/>
  <c r="M2219" i="2"/>
  <c r="O2219" i="2" s="1"/>
  <c r="I2220" i="2"/>
  <c r="M2220" i="2"/>
  <c r="Q2220" i="2" s="1"/>
  <c r="I2221" i="2"/>
  <c r="M2221" i="2"/>
  <c r="O2221" i="2" s="1"/>
  <c r="I2222" i="2"/>
  <c r="M2222" i="2"/>
  <c r="O2222" i="2" s="1"/>
  <c r="I2223" i="2"/>
  <c r="M2223" i="2"/>
  <c r="Q2223" i="2" s="1"/>
  <c r="I2224" i="2"/>
  <c r="M2224" i="2"/>
  <c r="Q2224" i="2" s="1"/>
  <c r="I2225" i="2"/>
  <c r="M2225" i="2"/>
  <c r="O2225" i="2" s="1"/>
  <c r="I2226" i="2"/>
  <c r="M2226" i="2"/>
  <c r="Q2226" i="2" s="1"/>
  <c r="I2227" i="2"/>
  <c r="M2227" i="2"/>
  <c r="Q2227" i="2" s="1"/>
  <c r="I2228" i="2"/>
  <c r="M2228" i="2"/>
  <c r="Q2228" i="2" s="1"/>
  <c r="I2229" i="2"/>
  <c r="M2229" i="2"/>
  <c r="O2229" i="2" s="1"/>
  <c r="I2230" i="2"/>
  <c r="M2230" i="2"/>
  <c r="O2230" i="2" s="1"/>
  <c r="I2231" i="2"/>
  <c r="M2231" i="2"/>
  <c r="O2231" i="2" s="1"/>
  <c r="I2232" i="2"/>
  <c r="M2232" i="2"/>
  <c r="Q2232" i="2" s="1"/>
  <c r="I2233" i="2"/>
  <c r="M2233" i="2"/>
  <c r="O2233" i="2" s="1"/>
  <c r="I2234" i="2"/>
  <c r="M2234" i="2"/>
  <c r="O2234" i="2" s="1"/>
  <c r="I2235" i="2"/>
  <c r="M2235" i="2"/>
  <c r="O2235" i="2" s="1"/>
  <c r="I2236" i="2"/>
  <c r="M2236" i="2"/>
  <c r="Q2236" i="2" s="1"/>
  <c r="I2237" i="2"/>
  <c r="M2237" i="2"/>
  <c r="O2237" i="2" s="1"/>
  <c r="I2238" i="2"/>
  <c r="M2238" i="2"/>
  <c r="O2238" i="2" s="1"/>
  <c r="I2239" i="2"/>
  <c r="M2239" i="2"/>
  <c r="Q2239" i="2" s="1"/>
  <c r="I2240" i="2"/>
  <c r="M2240" i="2"/>
  <c r="Q2240" i="2" s="1"/>
  <c r="I2241" i="2"/>
  <c r="M2241" i="2"/>
  <c r="O2241" i="2" s="1"/>
  <c r="I2242" i="2"/>
  <c r="M2242" i="2"/>
  <c r="Q2242" i="2" s="1"/>
  <c r="I2243" i="2"/>
  <c r="M2243" i="2"/>
  <c r="Q2243" i="2" s="1"/>
  <c r="I2244" i="2"/>
  <c r="M2244" i="2"/>
  <c r="Q2244" i="2" s="1"/>
  <c r="I2245" i="2"/>
  <c r="M2245" i="2"/>
  <c r="O2245" i="2" s="1"/>
  <c r="I2246" i="2"/>
  <c r="M2246" i="2"/>
  <c r="O2246" i="2" s="1"/>
  <c r="I2247" i="2"/>
  <c r="M2247" i="2"/>
  <c r="O2247" i="2" s="1"/>
  <c r="I2248" i="2"/>
  <c r="M2248" i="2"/>
  <c r="Q2248" i="2" s="1"/>
  <c r="I2249" i="2"/>
  <c r="M2249" i="2"/>
  <c r="O2249" i="2" s="1"/>
  <c r="I2250" i="2"/>
  <c r="M2250" i="2"/>
  <c r="Q2250" i="2" s="1"/>
  <c r="I2251" i="2"/>
  <c r="M2251" i="2"/>
  <c r="O2251" i="2" s="1"/>
  <c r="I2252" i="2"/>
  <c r="M2252" i="2"/>
  <c r="O2252" i="2" s="1"/>
  <c r="I2253" i="2"/>
  <c r="M2253" i="2"/>
  <c r="Q2253" i="2" s="1"/>
  <c r="I2254" i="2"/>
  <c r="M2254" i="2"/>
  <c r="Q2254" i="2" s="1"/>
  <c r="I2255" i="2"/>
  <c r="M2255" i="2"/>
  <c r="O2255" i="2" s="1"/>
  <c r="I2256" i="2"/>
  <c r="M2256" i="2"/>
  <c r="O2256" i="2" s="1"/>
  <c r="I2257" i="2"/>
  <c r="M2257" i="2"/>
  <c r="Q2257" i="2" s="1"/>
  <c r="I2258" i="2"/>
  <c r="M2258" i="2"/>
  <c r="O2258" i="2" s="1"/>
  <c r="I2259" i="2"/>
  <c r="M2259" i="2"/>
  <c r="O2259" i="2" s="1"/>
  <c r="I2260" i="2"/>
  <c r="M2260" i="2"/>
  <c r="Q2260" i="2" s="1"/>
  <c r="I2261" i="2"/>
  <c r="M2261" i="2"/>
  <c r="O2261" i="2" s="1"/>
  <c r="I2262" i="2"/>
  <c r="M2262" i="2"/>
  <c r="O2262" i="2" s="1"/>
  <c r="I2263" i="2"/>
  <c r="M2263" i="2"/>
  <c r="O2263" i="2" s="1"/>
  <c r="I2264" i="2"/>
  <c r="M2264" i="2"/>
  <c r="Q2264" i="2" s="1"/>
  <c r="I2265" i="2"/>
  <c r="M2265" i="2"/>
  <c r="O2265" i="2" s="1"/>
  <c r="I2266" i="2"/>
  <c r="M2266" i="2"/>
  <c r="O2266" i="2" s="1"/>
  <c r="I2267" i="2"/>
  <c r="M2267" i="2"/>
  <c r="Q2267" i="2" s="1"/>
  <c r="I2268" i="2"/>
  <c r="M2268" i="2"/>
  <c r="Q2268" i="2" s="1"/>
  <c r="I2269" i="2"/>
  <c r="M2269" i="2"/>
  <c r="O2269" i="2" s="1"/>
  <c r="I2270" i="2"/>
  <c r="M2270" i="2"/>
  <c r="O2270" i="2" s="1"/>
  <c r="I2271" i="2"/>
  <c r="M2271" i="2"/>
  <c r="Q2271" i="2" s="1"/>
  <c r="I2272" i="2"/>
  <c r="M2272" i="2"/>
  <c r="Q2272" i="2" s="1"/>
  <c r="I2273" i="2"/>
  <c r="M2273" i="2"/>
  <c r="O2273" i="2" s="1"/>
  <c r="I2274" i="2"/>
  <c r="M2274" i="2"/>
  <c r="O2274" i="2" s="1"/>
  <c r="I2275" i="2"/>
  <c r="M2275" i="2"/>
  <c r="O2275" i="2" s="1"/>
  <c r="I2276" i="2"/>
  <c r="M2276" i="2"/>
  <c r="Q2276" i="2" s="1"/>
  <c r="I2277" i="2"/>
  <c r="M2277" i="2"/>
  <c r="O2277" i="2" s="1"/>
  <c r="I2278" i="2"/>
  <c r="M2278" i="2"/>
  <c r="O2278" i="2" s="1"/>
  <c r="I2279" i="2"/>
  <c r="M2279" i="2"/>
  <c r="O2279" i="2" s="1"/>
  <c r="I2280" i="2"/>
  <c r="M2280" i="2"/>
  <c r="O2280" i="2" s="1"/>
  <c r="I2281" i="2"/>
  <c r="M2281" i="2"/>
  <c r="Q2281" i="2" s="1"/>
  <c r="I2282" i="2"/>
  <c r="M2282" i="2"/>
  <c r="Q2282" i="2" s="1"/>
  <c r="I2283" i="2"/>
  <c r="M2283" i="2"/>
  <c r="O2283" i="2" s="1"/>
  <c r="I2284" i="2"/>
  <c r="M2284" i="2"/>
  <c r="O2284" i="2" s="1"/>
  <c r="I2285" i="2"/>
  <c r="M2285" i="2"/>
  <c r="Q2285" i="2" s="1"/>
  <c r="I2286" i="2"/>
  <c r="M2286" i="2"/>
  <c r="Q2286" i="2" s="1"/>
  <c r="I2287" i="2"/>
  <c r="M2287" i="2"/>
  <c r="O2287" i="2" s="1"/>
  <c r="I2288" i="2"/>
  <c r="M2288" i="2"/>
  <c r="O2288" i="2" s="1"/>
  <c r="I2289" i="2"/>
  <c r="M2289" i="2"/>
  <c r="Q2289" i="2" s="1"/>
  <c r="I2290" i="2"/>
  <c r="M2290" i="2"/>
  <c r="Q2290" i="2" s="1"/>
  <c r="I2291" i="2"/>
  <c r="M2291" i="2"/>
  <c r="O2291" i="2" s="1"/>
  <c r="I2292" i="2"/>
  <c r="M2292" i="2"/>
  <c r="O2292" i="2" s="1"/>
  <c r="I2293" i="2"/>
  <c r="M2293" i="2"/>
  <c r="Q2293" i="2" s="1"/>
  <c r="I2294" i="2"/>
  <c r="M2294" i="2"/>
  <c r="Q2294" i="2" s="1"/>
  <c r="I2295" i="2"/>
  <c r="M2295" i="2"/>
  <c r="O2295" i="2" s="1"/>
  <c r="I2296" i="2"/>
  <c r="M2296" i="2"/>
  <c r="O2296" i="2" s="1"/>
  <c r="I2297" i="2"/>
  <c r="M2297" i="2"/>
  <c r="Q2297" i="2" s="1"/>
  <c r="I2298" i="2"/>
  <c r="M2298" i="2"/>
  <c r="Q2298" i="2" s="1"/>
  <c r="I2299" i="2"/>
  <c r="M2299" i="2"/>
  <c r="O2299" i="2" s="1"/>
  <c r="I2300" i="2"/>
  <c r="M2300" i="2"/>
  <c r="O2300" i="2" s="1"/>
  <c r="I2301" i="2"/>
  <c r="M2301" i="2"/>
  <c r="Q2301" i="2" s="1"/>
  <c r="I2302" i="2"/>
  <c r="M2302" i="2"/>
  <c r="Q2302" i="2" s="1"/>
  <c r="I2303" i="2"/>
  <c r="M2303" i="2"/>
  <c r="O2303" i="2" s="1"/>
  <c r="I2304" i="2"/>
  <c r="M2304" i="2"/>
  <c r="O2304" i="2" s="1"/>
  <c r="I2305" i="2"/>
  <c r="M2305" i="2"/>
  <c r="Q2305" i="2" s="1"/>
  <c r="I2306" i="2"/>
  <c r="M2306" i="2"/>
  <c r="Q2306" i="2" s="1"/>
  <c r="I2307" i="2"/>
  <c r="M2307" i="2"/>
  <c r="O2307" i="2" s="1"/>
  <c r="I2308" i="2"/>
  <c r="M2308" i="2"/>
  <c r="O2308" i="2" s="1"/>
  <c r="I2309" i="2"/>
  <c r="M2309" i="2"/>
  <c r="Q2309" i="2" s="1"/>
  <c r="I2310" i="2"/>
  <c r="M2310" i="2"/>
  <c r="Q2310" i="2" s="1"/>
  <c r="I2311" i="2"/>
  <c r="M2311" i="2"/>
  <c r="O2311" i="2" s="1"/>
  <c r="I2312" i="2"/>
  <c r="M2312" i="2"/>
  <c r="O2312" i="2" s="1"/>
  <c r="I2313" i="2"/>
  <c r="M2313" i="2"/>
  <c r="Q2313" i="2" s="1"/>
  <c r="I2314" i="2"/>
  <c r="M2314" i="2"/>
  <c r="Q2314" i="2" s="1"/>
  <c r="I2315" i="2"/>
  <c r="M2315" i="2"/>
  <c r="O2315" i="2" s="1"/>
  <c r="I2316" i="2"/>
  <c r="M2316" i="2"/>
  <c r="O2316" i="2" s="1"/>
  <c r="I2317" i="2"/>
  <c r="M2317" i="2"/>
  <c r="Q2317" i="2" s="1"/>
  <c r="I2318" i="2"/>
  <c r="M2318" i="2"/>
  <c r="Q2318" i="2" s="1"/>
  <c r="I2319" i="2"/>
  <c r="M2319" i="2"/>
  <c r="O2319" i="2" s="1"/>
  <c r="I2320" i="2"/>
  <c r="M2320" i="2"/>
  <c r="O2320" i="2" s="1"/>
  <c r="D2321" i="2"/>
  <c r="G2321" i="2"/>
  <c r="H2321" i="2"/>
  <c r="K2321" i="2"/>
  <c r="N2321" i="2"/>
  <c r="Q1761" i="2" l="1"/>
  <c r="Q8" i="2"/>
  <c r="O1166" i="2"/>
  <c r="O137" i="2"/>
  <c r="Q656" i="2"/>
  <c r="O1210" i="2"/>
  <c r="O687" i="2"/>
  <c r="Q4" i="2"/>
  <c r="O1566" i="2"/>
  <c r="O2035" i="2"/>
  <c r="Q1583" i="2"/>
  <c r="O483" i="2"/>
  <c r="Q100" i="2"/>
  <c r="Q2016" i="2"/>
  <c r="Q1415" i="2"/>
  <c r="O1198" i="2"/>
  <c r="Q1039" i="2"/>
  <c r="Q774" i="2"/>
  <c r="O117" i="2"/>
  <c r="O42" i="2"/>
  <c r="O2268" i="2"/>
  <c r="Q1919" i="2"/>
  <c r="Q1661" i="2"/>
  <c r="O1082" i="2"/>
  <c r="Q869" i="2"/>
  <c r="Q431" i="2"/>
  <c r="Q24" i="2"/>
  <c r="Q2307" i="2"/>
  <c r="Q2127" i="2"/>
  <c r="Q1793" i="2"/>
  <c r="Q1740" i="2"/>
  <c r="O1085" i="2"/>
  <c r="Q664" i="2"/>
  <c r="Q655" i="2"/>
  <c r="Q436" i="2"/>
  <c r="O249" i="2"/>
  <c r="Q20" i="2"/>
  <c r="O2297" i="2"/>
  <c r="Q2256" i="2"/>
  <c r="Q2091" i="2"/>
  <c r="Q1887" i="2"/>
  <c r="O1785" i="2"/>
  <c r="O1572" i="2"/>
  <c r="Q1557" i="2"/>
  <c r="Q1381" i="2"/>
  <c r="O1265" i="2"/>
  <c r="O1064" i="2"/>
  <c r="Q944" i="2"/>
  <c r="Q799" i="2"/>
  <c r="Q490" i="2"/>
  <c r="Q328" i="2"/>
  <c r="Q327" i="2"/>
  <c r="Q271" i="2"/>
  <c r="Q266" i="2"/>
  <c r="Q232" i="2"/>
  <c r="Q231" i="2"/>
  <c r="O2179" i="2"/>
  <c r="Q1980" i="2"/>
  <c r="Q1855" i="2"/>
  <c r="O1773" i="2"/>
  <c r="Q1670" i="2"/>
  <c r="O1653" i="2"/>
  <c r="O1365" i="2"/>
  <c r="Q1332" i="2"/>
  <c r="Q1315" i="2"/>
  <c r="O1293" i="2"/>
  <c r="O1190" i="2"/>
  <c r="Q710" i="2"/>
  <c r="Q509" i="2"/>
  <c r="O463" i="2"/>
  <c r="O329" i="2"/>
  <c r="Q282" i="2"/>
  <c r="O233" i="2"/>
  <c r="Q32" i="2"/>
  <c r="Q16" i="2"/>
  <c r="I2322" i="2"/>
  <c r="O2159" i="2"/>
  <c r="O2027" i="2"/>
  <c r="Q1949" i="2"/>
  <c r="Q1825" i="2"/>
  <c r="O1769" i="2"/>
  <c r="O1683" i="2"/>
  <c r="O1595" i="2"/>
  <c r="Q1316" i="2"/>
  <c r="O1301" i="2"/>
  <c r="Q727" i="2"/>
  <c r="Q510" i="2"/>
  <c r="O474" i="2"/>
  <c r="Q390" i="2"/>
  <c r="Q287" i="2"/>
  <c r="Q244" i="2"/>
  <c r="Q167" i="2"/>
  <c r="Q28" i="2"/>
  <c r="Q12" i="2"/>
  <c r="Q2311" i="2"/>
  <c r="Q2295" i="2"/>
  <c r="Q2218" i="2"/>
  <c r="O2160" i="2"/>
  <c r="Q2155" i="2"/>
  <c r="Q2079" i="2"/>
  <c r="O2008" i="2"/>
  <c r="O1755" i="2"/>
  <c r="Q1737" i="2"/>
  <c r="Q1382" i="2"/>
  <c r="Q1347" i="2"/>
  <c r="O1317" i="2"/>
  <c r="Q1304" i="2"/>
  <c r="O1292" i="2"/>
  <c r="Q1249" i="2"/>
  <c r="O1226" i="2"/>
  <c r="O1181" i="2"/>
  <c r="O1108" i="2"/>
  <c r="Q1008" i="2"/>
  <c r="Q920" i="2"/>
  <c r="Q861" i="2"/>
  <c r="Q783" i="2"/>
  <c r="O750" i="2"/>
  <c r="O717" i="2"/>
  <c r="O511" i="2"/>
  <c r="Q442" i="2"/>
  <c r="Q441" i="2"/>
  <c r="Q406" i="2"/>
  <c r="O395" i="2"/>
  <c r="Q340" i="2"/>
  <c r="O315" i="2"/>
  <c r="O304" i="2"/>
  <c r="Q267" i="2"/>
  <c r="Q250" i="2"/>
  <c r="O183" i="2"/>
  <c r="O168" i="2"/>
  <c r="O143" i="2"/>
  <c r="Q140" i="2"/>
  <c r="Q120" i="2"/>
  <c r="Q107" i="2"/>
  <c r="Q67" i="2"/>
  <c r="O38" i="2"/>
  <c r="Q33" i="2"/>
  <c r="Q29" i="2"/>
  <c r="Q25" i="2"/>
  <c r="Q21" i="2"/>
  <c r="Q17" i="2"/>
  <c r="Q13" i="2"/>
  <c r="Q9" i="2"/>
  <c r="Q5" i="2"/>
  <c r="O2289" i="2"/>
  <c r="Q2278" i="2"/>
  <c r="O2240" i="2"/>
  <c r="Q2219" i="2"/>
  <c r="Q2188" i="2"/>
  <c r="Q2175" i="2"/>
  <c r="Q2059" i="2"/>
  <c r="Q1996" i="2"/>
  <c r="Q1935" i="2"/>
  <c r="Q1903" i="2"/>
  <c r="Q1871" i="2"/>
  <c r="Q1841" i="2"/>
  <c r="Q1809" i="2"/>
  <c r="O1767" i="2"/>
  <c r="Q1753" i="2"/>
  <c r="O1715" i="2"/>
  <c r="Q1708" i="2"/>
  <c r="O1677" i="2"/>
  <c r="O1635" i="2"/>
  <c r="Q1586" i="2"/>
  <c r="Q1401" i="2"/>
  <c r="Q1320" i="2"/>
  <c r="O1309" i="2"/>
  <c r="O1299" i="2"/>
  <c r="Q1277" i="2"/>
  <c r="O1120" i="2"/>
  <c r="O1117" i="2"/>
  <c r="Q1088" i="2"/>
  <c r="Q984" i="2"/>
  <c r="Q893" i="2"/>
  <c r="Q837" i="2"/>
  <c r="Q694" i="2"/>
  <c r="O443" i="2"/>
  <c r="Q413" i="2"/>
  <c r="O378" i="2"/>
  <c r="Q363" i="2"/>
  <c r="O311" i="2"/>
  <c r="O215" i="2"/>
  <c r="O184" i="2"/>
  <c r="O175" i="2"/>
  <c r="O155" i="2"/>
  <c r="Q144" i="2"/>
  <c r="O141" i="2"/>
  <c r="O127" i="2"/>
  <c r="Q76" i="2"/>
  <c r="O34" i="2"/>
  <c r="O30" i="2"/>
  <c r="O26" i="2"/>
  <c r="O22" i="2"/>
  <c r="O18" i="2"/>
  <c r="O14" i="2"/>
  <c r="O10" i="2"/>
  <c r="O6" i="2"/>
  <c r="O2305" i="2"/>
  <c r="Q2279" i="2"/>
  <c r="O2226" i="2"/>
  <c r="Q2199" i="2"/>
  <c r="Q2123" i="2"/>
  <c r="Q2028" i="2"/>
  <c r="Q1781" i="2"/>
  <c r="Q1709" i="2"/>
  <c r="Q1613" i="2"/>
  <c r="Q1588" i="2"/>
  <c r="Q1439" i="2"/>
  <c r="Q1408" i="2"/>
  <c r="Q1361" i="2"/>
  <c r="O1325" i="2"/>
  <c r="O1300" i="2"/>
  <c r="O1294" i="2"/>
  <c r="Q1273" i="2"/>
  <c r="O1206" i="2"/>
  <c r="O1197" i="2"/>
  <c r="O1158" i="2"/>
  <c r="O1118" i="2"/>
  <c r="Q976" i="2"/>
  <c r="Q877" i="2"/>
  <c r="Q829" i="2"/>
  <c r="O703" i="2"/>
  <c r="Q489" i="2"/>
  <c r="Q476" i="2"/>
  <c r="O467" i="2"/>
  <c r="Q444" i="2"/>
  <c r="O426" i="2"/>
  <c r="O368" i="2"/>
  <c r="O248" i="2"/>
  <c r="Q243" i="2"/>
  <c r="O216" i="2"/>
  <c r="Q203" i="2"/>
  <c r="O151" i="2"/>
  <c r="Q128" i="2"/>
  <c r="Q83" i="2"/>
  <c r="Q1619" i="2"/>
  <c r="O1619" i="2"/>
  <c r="Q1556" i="2"/>
  <c r="O1556" i="2"/>
  <c r="O1362" i="2"/>
  <c r="Q1362" i="2"/>
  <c r="O1270" i="2"/>
  <c r="Q1270" i="2"/>
  <c r="Q701" i="2"/>
  <c r="O701" i="2"/>
  <c r="Q435" i="2"/>
  <c r="O435" i="2"/>
  <c r="Q312" i="2"/>
  <c r="O312" i="2"/>
  <c r="O255" i="2"/>
  <c r="Q255" i="2"/>
  <c r="O1323" i="2"/>
  <c r="Q1323" i="2"/>
  <c r="O1636" i="2"/>
  <c r="Q1636" i="2"/>
  <c r="O1590" i="2"/>
  <c r="Q1590" i="2"/>
  <c r="O1565" i="2"/>
  <c r="Q1565" i="2"/>
  <c r="Q1373" i="2"/>
  <c r="O1373" i="2"/>
  <c r="O1213" i="2"/>
  <c r="Q1213" i="2"/>
  <c r="Q1167" i="2"/>
  <c r="O1167" i="2"/>
  <c r="O936" i="2"/>
  <c r="Q936" i="2"/>
  <c r="Q814" i="2"/>
  <c r="O814" i="2"/>
  <c r="O757" i="2"/>
  <c r="Q757" i="2"/>
  <c r="O704" i="2"/>
  <c r="Q704" i="2"/>
  <c r="O457" i="2"/>
  <c r="Q457" i="2"/>
  <c r="Q380" i="2"/>
  <c r="O380" i="2"/>
  <c r="Q317" i="2"/>
  <c r="O317" i="2"/>
  <c r="Q115" i="2"/>
  <c r="O115" i="2"/>
  <c r="O92" i="2"/>
  <c r="Q92" i="2"/>
  <c r="Q2319" i="2"/>
  <c r="Q2280" i="2"/>
  <c r="Q2270" i="2"/>
  <c r="Q2262" i="2"/>
  <c r="Q2259" i="2"/>
  <c r="O2224" i="2"/>
  <c r="Q2204" i="2"/>
  <c r="Q2171" i="2"/>
  <c r="Q2143" i="2"/>
  <c r="Q2111" i="2"/>
  <c r="Q2067" i="2"/>
  <c r="Q2060" i="2"/>
  <c r="Q2004" i="2"/>
  <c r="Q1988" i="2"/>
  <c r="Q1972" i="2"/>
  <c r="Q1957" i="2"/>
  <c r="Q1927" i="2"/>
  <c r="Q1911" i="2"/>
  <c r="Q1895" i="2"/>
  <c r="Q1879" i="2"/>
  <c r="Q1863" i="2"/>
  <c r="Q1849" i="2"/>
  <c r="Q1833" i="2"/>
  <c r="Q1817" i="2"/>
  <c r="Q1801" i="2"/>
  <c r="Q1789" i="2"/>
  <c r="O1777" i="2"/>
  <c r="Q1757" i="2"/>
  <c r="Q1603" i="2"/>
  <c r="O1603" i="2"/>
  <c r="Q1387" i="2"/>
  <c r="O1387" i="2"/>
  <c r="Q1331" i="2"/>
  <c r="Q1288" i="2"/>
  <c r="O1288" i="2"/>
  <c r="Q1284" i="2"/>
  <c r="O1237" i="2"/>
  <c r="Q1237" i="2"/>
  <c r="Q1222" i="2"/>
  <c r="Q1221" i="2"/>
  <c r="Q1218" i="2"/>
  <c r="O1209" i="2"/>
  <c r="Q1182" i="2"/>
  <c r="O1182" i="2"/>
  <c r="O1174" i="2"/>
  <c r="O1159" i="2"/>
  <c r="O1080" i="2"/>
  <c r="Q1069" i="2"/>
  <c r="Q1068" i="2"/>
  <c r="Q1065" i="2"/>
  <c r="Q1044" i="2"/>
  <c r="O968" i="2"/>
  <c r="Q968" i="2"/>
  <c r="Q960" i="2"/>
  <c r="Q904" i="2"/>
  <c r="O825" i="2"/>
  <c r="Q825" i="2"/>
  <c r="Q821" i="2"/>
  <c r="Q790" i="2"/>
  <c r="Q766" i="2"/>
  <c r="O766" i="2"/>
  <c r="O764" i="2"/>
  <c r="O711" i="2"/>
  <c r="Q711" i="2"/>
  <c r="Q499" i="2"/>
  <c r="O499" i="2"/>
  <c r="Q427" i="2"/>
  <c r="O427" i="2"/>
  <c r="O412" i="2"/>
  <c r="Q389" i="2"/>
  <c r="Q332" i="2"/>
  <c r="O332" i="2"/>
  <c r="O260" i="2"/>
  <c r="Q260" i="2"/>
  <c r="O219" i="2"/>
  <c r="Q219" i="2"/>
  <c r="O217" i="2"/>
  <c r="O191" i="2"/>
  <c r="Q191" i="2"/>
  <c r="O185" i="2"/>
  <c r="O171" i="2"/>
  <c r="Q171" i="2"/>
  <c r="Q131" i="2"/>
  <c r="O131" i="2"/>
  <c r="Q124" i="2"/>
  <c r="O119" i="2"/>
  <c r="Q116" i="2"/>
  <c r="Q1205" i="2"/>
  <c r="O1205" i="2"/>
  <c r="O1136" i="2"/>
  <c r="Q1136" i="2"/>
  <c r="Q1017" i="2"/>
  <c r="O1017" i="2"/>
  <c r="O885" i="2"/>
  <c r="Q885" i="2"/>
  <c r="Q780" i="2"/>
  <c r="O780" i="2"/>
  <c r="O742" i="2"/>
  <c r="Q742" i="2"/>
  <c r="O362" i="2"/>
  <c r="Q362" i="2"/>
  <c r="Q152" i="2"/>
  <c r="O152" i="2"/>
  <c r="O104" i="2"/>
  <c r="Q104" i="2"/>
  <c r="Q58" i="2"/>
  <c r="O58" i="2"/>
  <c r="M2321" i="2"/>
  <c r="O2322" i="2" s="1"/>
  <c r="O2313" i="2"/>
  <c r="Q2303" i="2"/>
  <c r="Q2287" i="2"/>
  <c r="Q2263" i="2"/>
  <c r="O2250" i="2"/>
  <c r="Q2207" i="2"/>
  <c r="O2187" i="2"/>
  <c r="Q2131" i="2"/>
  <c r="Q2099" i="2"/>
  <c r="Q2047" i="2"/>
  <c r="Q2005" i="2"/>
  <c r="O1763" i="2"/>
  <c r="O1747" i="2"/>
  <c r="Q1738" i="2"/>
  <c r="Q1729" i="2"/>
  <c r="Q1701" i="2"/>
  <c r="O1669" i="2"/>
  <c r="Q1654" i="2"/>
  <c r="O1612" i="2"/>
  <c r="Q1612" i="2"/>
  <c r="Q1604" i="2"/>
  <c r="Q1589" i="2"/>
  <c r="O1582" i="2"/>
  <c r="Q1567" i="2"/>
  <c r="O1407" i="2"/>
  <c r="Q1398" i="2"/>
  <c r="O1307" i="2"/>
  <c r="Q1307" i="2"/>
  <c r="Q1289" i="2"/>
  <c r="O1278" i="2"/>
  <c r="Q1263" i="2"/>
  <c r="O1263" i="2"/>
  <c r="Q1257" i="2"/>
  <c r="O1225" i="2"/>
  <c r="Q1189" i="2"/>
  <c r="O1189" i="2"/>
  <c r="O1185" i="2"/>
  <c r="O1175" i="2"/>
  <c r="Q1114" i="2"/>
  <c r="O1114" i="2"/>
  <c r="O1084" i="2"/>
  <c r="O1081" i="2"/>
  <c r="O1070" i="2"/>
  <c r="O1000" i="2"/>
  <c r="Q1000" i="2"/>
  <c r="Q992" i="2"/>
  <c r="Q952" i="2"/>
  <c r="O853" i="2"/>
  <c r="Q853" i="2"/>
  <c r="Q845" i="2"/>
  <c r="O773" i="2"/>
  <c r="Q773" i="2"/>
  <c r="Q767" i="2"/>
  <c r="O720" i="2"/>
  <c r="Q720" i="2"/>
  <c r="O659" i="2"/>
  <c r="Q659" i="2"/>
  <c r="O430" i="2"/>
  <c r="O339" i="2"/>
  <c r="Q339" i="2"/>
  <c r="O333" i="2"/>
  <c r="Q307" i="2"/>
  <c r="O307" i="2"/>
  <c r="O263" i="2"/>
  <c r="O234" i="2"/>
  <c r="Q234" i="2"/>
  <c r="Q149" i="2"/>
  <c r="O149" i="2"/>
  <c r="O139" i="2"/>
  <c r="Q136" i="2"/>
  <c r="O99" i="2"/>
  <c r="Q99" i="2"/>
  <c r="Q2247" i="2"/>
  <c r="Q2246" i="2"/>
  <c r="Q2234" i="2"/>
  <c r="Q2191" i="2"/>
  <c r="Q2185" i="2"/>
  <c r="O2185" i="2"/>
  <c r="O2163" i="2"/>
  <c r="Q2163" i="2"/>
  <c r="O2139" i="2"/>
  <c r="Q2139" i="2"/>
  <c r="O2107" i="2"/>
  <c r="Q2107" i="2"/>
  <c r="O2051" i="2"/>
  <c r="Q2051" i="2"/>
  <c r="O2012" i="2"/>
  <c r="Q2012" i="2"/>
  <c r="O1765" i="2"/>
  <c r="Q1765" i="2"/>
  <c r="O1749" i="2"/>
  <c r="Q1749" i="2"/>
  <c r="O1733" i="2"/>
  <c r="Q1733" i="2"/>
  <c r="O1686" i="2"/>
  <c r="Q1686" i="2"/>
  <c r="O2317" i="2"/>
  <c r="O2309" i="2"/>
  <c r="O2301" i="2"/>
  <c r="O2293" i="2"/>
  <c r="Q2283" i="2"/>
  <c r="Q2274" i="2"/>
  <c r="Q2266" i="2"/>
  <c r="O2254" i="2"/>
  <c r="O2248" i="2"/>
  <c r="Q2238" i="2"/>
  <c r="Q2235" i="2"/>
  <c r="Q2222" i="2"/>
  <c r="Q2210" i="2"/>
  <c r="Q2200" i="2"/>
  <c r="O2195" i="2"/>
  <c r="O2192" i="2"/>
  <c r="O2183" i="2"/>
  <c r="Q2183" i="2"/>
  <c r="O2076" i="2"/>
  <c r="Q2076" i="2"/>
  <c r="O2043" i="2"/>
  <c r="Q2043" i="2"/>
  <c r="O1717" i="2"/>
  <c r="Q1717" i="2"/>
  <c r="Q2315" i="2"/>
  <c r="Q2299" i="2"/>
  <c r="Q2291" i="2"/>
  <c r="Q2275" i="2"/>
  <c r="Q2258" i="2"/>
  <c r="Q2252" i="2"/>
  <c r="O2242" i="2"/>
  <c r="O2239" i="2"/>
  <c r="Q2230" i="2"/>
  <c r="O2203" i="2"/>
  <c r="O2193" i="2"/>
  <c r="Q2184" i="2"/>
  <c r="O2140" i="2"/>
  <c r="Q2140" i="2"/>
  <c r="O2108" i="2"/>
  <c r="Q2108" i="2"/>
  <c r="O2083" i="2"/>
  <c r="Q2083" i="2"/>
  <c r="O2024" i="2"/>
  <c r="Q2024" i="2"/>
  <c r="O2013" i="2"/>
  <c r="Q2013" i="2"/>
  <c r="O1750" i="2"/>
  <c r="Q1750" i="2"/>
  <c r="O1734" i="2"/>
  <c r="Q1734" i="2"/>
  <c r="O1693" i="2"/>
  <c r="Q1693" i="2"/>
  <c r="O1685" i="2"/>
  <c r="Q1685" i="2"/>
  <c r="O2147" i="2"/>
  <c r="Q2147" i="2"/>
  <c r="O2115" i="2"/>
  <c r="Q2115" i="2"/>
  <c r="O2075" i="2"/>
  <c r="Q2075" i="2"/>
  <c r="O2044" i="2"/>
  <c r="Q2044" i="2"/>
  <c r="Q1759" i="2"/>
  <c r="O1759" i="2"/>
  <c r="O1718" i="2"/>
  <c r="Q1718" i="2"/>
  <c r="O2177" i="2"/>
  <c r="Q2172" i="2"/>
  <c r="Q2156" i="2"/>
  <c r="Q2124" i="2"/>
  <c r="Q2092" i="2"/>
  <c r="Q2020" i="2"/>
  <c r="Q2000" i="2"/>
  <c r="Q1992" i="2"/>
  <c r="Q1984" i="2"/>
  <c r="Q1976" i="2"/>
  <c r="Q1968" i="2"/>
  <c r="Q1961" i="2"/>
  <c r="Q1953" i="2"/>
  <c r="Q1945" i="2"/>
  <c r="Q1931" i="2"/>
  <c r="Q1923" i="2"/>
  <c r="Q1915" i="2"/>
  <c r="Q1907" i="2"/>
  <c r="Q1899" i="2"/>
  <c r="Q1891" i="2"/>
  <c r="Q1883" i="2"/>
  <c r="Q1875" i="2"/>
  <c r="Q1867" i="2"/>
  <c r="Q1859" i="2"/>
  <c r="Q1845" i="2"/>
  <c r="Q1837" i="2"/>
  <c r="Q1829" i="2"/>
  <c r="Q1821" i="2"/>
  <c r="Q1813" i="2"/>
  <c r="Q1805" i="2"/>
  <c r="Q1797" i="2"/>
  <c r="Q1745" i="2"/>
  <c r="Q1702" i="2"/>
  <c r="Q1676" i="2"/>
  <c r="Q1597" i="2"/>
  <c r="Q1596" i="2"/>
  <c r="Q1593" i="2"/>
  <c r="O1580" i="2"/>
  <c r="O1548" i="2"/>
  <c r="Q1427" i="2"/>
  <c r="Q1411" i="2"/>
  <c r="O1405" i="2"/>
  <c r="O1402" i="2"/>
  <c r="Q1393" i="2"/>
  <c r="Q1385" i="2"/>
  <c r="O1371" i="2"/>
  <c r="Q1366" i="2"/>
  <c r="O1363" i="2"/>
  <c r="Q1353" i="2"/>
  <c r="Q1350" i="2"/>
  <c r="O1343" i="2"/>
  <c r="Q1335" i="2"/>
  <c r="O1327" i="2"/>
  <c r="Q1327" i="2"/>
  <c r="O1285" i="2"/>
  <c r="Q1285" i="2"/>
  <c r="O1269" i="2"/>
  <c r="Q1269" i="2"/>
  <c r="Q1202" i="2"/>
  <c r="O1202" i="2"/>
  <c r="Q1186" i="2"/>
  <c r="O1186" i="2"/>
  <c r="Q1113" i="2"/>
  <c r="O1113" i="2"/>
  <c r="Q1098" i="2"/>
  <c r="O1098" i="2"/>
  <c r="O1092" i="2"/>
  <c r="Q1092" i="2"/>
  <c r="O997" i="2"/>
  <c r="Q997" i="2"/>
  <c r="O965" i="2"/>
  <c r="Q965" i="2"/>
  <c r="O882" i="2"/>
  <c r="Q882" i="2"/>
  <c r="O850" i="2"/>
  <c r="Q850" i="2"/>
  <c r="O805" i="2"/>
  <c r="Q805" i="2"/>
  <c r="O736" i="2"/>
  <c r="Q736" i="2"/>
  <c r="O680" i="2"/>
  <c r="Q680" i="2"/>
  <c r="Q608" i="2"/>
  <c r="O608" i="2"/>
  <c r="Q394" i="2"/>
  <c r="O394" i="2"/>
  <c r="O358" i="2"/>
  <c r="Q358" i="2"/>
  <c r="O352" i="2"/>
  <c r="Q352" i="2"/>
  <c r="O348" i="2"/>
  <c r="Q348" i="2"/>
  <c r="O344" i="2"/>
  <c r="Q344" i="2"/>
  <c r="Q265" i="2"/>
  <c r="O265" i="2"/>
  <c r="Q2095" i="2"/>
  <c r="Q2063" i="2"/>
  <c r="Q2031" i="2"/>
  <c r="Q2021" i="2"/>
  <c r="O1699" i="2"/>
  <c r="Q1692" i="2"/>
  <c r="O1651" i="2"/>
  <c r="Q1644" i="2"/>
  <c r="Q1637" i="2"/>
  <c r="Q1629" i="2"/>
  <c r="Q1628" i="2"/>
  <c r="Q1621" i="2"/>
  <c r="Q1578" i="2"/>
  <c r="Q1573" i="2"/>
  <c r="O1564" i="2"/>
  <c r="Q1534" i="2"/>
  <c r="Q1423" i="2"/>
  <c r="O1403" i="2"/>
  <c r="Q1394" i="2"/>
  <c r="Q1389" i="2"/>
  <c r="Q1377" i="2"/>
  <c r="Q1369" i="2"/>
  <c r="O1357" i="2"/>
  <c r="O1354" i="2"/>
  <c r="O1341" i="2"/>
  <c r="Q1336" i="2"/>
  <c r="O1217" i="2"/>
  <c r="Q1217" i="2"/>
  <c r="Q1171" i="2"/>
  <c r="O1171" i="2"/>
  <c r="Q1155" i="2"/>
  <c r="O1155" i="2"/>
  <c r="Q1146" i="2"/>
  <c r="O1146" i="2"/>
  <c r="O1140" i="2"/>
  <c r="Q1140" i="2"/>
  <c r="Q1116" i="2"/>
  <c r="O1116" i="2"/>
  <c r="O1053" i="2"/>
  <c r="Q1053" i="2"/>
  <c r="Q1027" i="2"/>
  <c r="O1027" i="2"/>
  <c r="Q1019" i="2"/>
  <c r="O1019" i="2"/>
  <c r="O989" i="2"/>
  <c r="Q989" i="2"/>
  <c r="O957" i="2"/>
  <c r="Q957" i="2"/>
  <c r="O874" i="2"/>
  <c r="Q874" i="2"/>
  <c r="O842" i="2"/>
  <c r="Q842" i="2"/>
  <c r="Q782" i="2"/>
  <c r="O782" i="2"/>
  <c r="Q748" i="2"/>
  <c r="O748" i="2"/>
  <c r="O688" i="2"/>
  <c r="Q688" i="2"/>
  <c r="O660" i="2"/>
  <c r="Q660" i="2"/>
  <c r="Q473" i="2"/>
  <c r="O473" i="2"/>
  <c r="O458" i="2"/>
  <c r="Q458" i="2"/>
  <c r="Q428" i="2"/>
  <c r="O428" i="2"/>
  <c r="Q303" i="2"/>
  <c r="O303" i="2"/>
  <c r="O299" i="2"/>
  <c r="Q299" i="2"/>
  <c r="O295" i="2"/>
  <c r="Q295" i="2"/>
  <c r="O1667" i="2"/>
  <c r="Q1660" i="2"/>
  <c r="Q1652" i="2"/>
  <c r="Q1645" i="2"/>
  <c r="Q1638" i="2"/>
  <c r="Q1622" i="2"/>
  <c r="O1587" i="2"/>
  <c r="Q1451" i="2"/>
  <c r="Q1419" i="2"/>
  <c r="O1397" i="2"/>
  <c r="Q1378" i="2"/>
  <c r="O1355" i="2"/>
  <c r="Q1339" i="2"/>
  <c r="Q1227" i="2"/>
  <c r="O1227" i="2"/>
  <c r="Q1194" i="2"/>
  <c r="O1194" i="2"/>
  <c r="Q1130" i="2"/>
  <c r="O1130" i="2"/>
  <c r="O1124" i="2"/>
  <c r="Q1124" i="2"/>
  <c r="O981" i="2"/>
  <c r="Q981" i="2"/>
  <c r="O949" i="2"/>
  <c r="Q949" i="2"/>
  <c r="O924" i="2"/>
  <c r="Q924" i="2"/>
  <c r="O866" i="2"/>
  <c r="Q866" i="2"/>
  <c r="O830" i="2"/>
  <c r="Q830" i="2"/>
  <c r="O789" i="2"/>
  <c r="Q789" i="2"/>
  <c r="Q316" i="2"/>
  <c r="O316" i="2"/>
  <c r="Q1319" i="2"/>
  <c r="O1319" i="2"/>
  <c r="Q1303" i="2"/>
  <c r="O1303" i="2"/>
  <c r="Q1280" i="2"/>
  <c r="O1280" i="2"/>
  <c r="O1246" i="2"/>
  <c r="Q1246" i="2"/>
  <c r="Q1178" i="2"/>
  <c r="O1178" i="2"/>
  <c r="Q1163" i="2"/>
  <c r="O1163" i="2"/>
  <c r="Q1072" i="2"/>
  <c r="O1072" i="2"/>
  <c r="O1060" i="2"/>
  <c r="Q1060" i="2"/>
  <c r="O1034" i="2"/>
  <c r="Q1034" i="2"/>
  <c r="O1022" i="2"/>
  <c r="Q1022" i="2"/>
  <c r="O1005" i="2"/>
  <c r="Q1005" i="2"/>
  <c r="O973" i="2"/>
  <c r="Q973" i="2"/>
  <c r="O941" i="2"/>
  <c r="Q941" i="2"/>
  <c r="O908" i="2"/>
  <c r="Q908" i="2"/>
  <c r="O890" i="2"/>
  <c r="Q890" i="2"/>
  <c r="O858" i="2"/>
  <c r="Q858" i="2"/>
  <c r="Q796" i="2"/>
  <c r="O796" i="2"/>
  <c r="O501" i="2"/>
  <c r="Q501" i="2"/>
  <c r="Q411" i="2"/>
  <c r="O411" i="2"/>
  <c r="Q388" i="2"/>
  <c r="O388" i="2"/>
  <c r="O382" i="2"/>
  <c r="Q382" i="2"/>
  <c r="Q247" i="2"/>
  <c r="O247" i="2"/>
  <c r="O223" i="2"/>
  <c r="Q223" i="2"/>
  <c r="Q147" i="2"/>
  <c r="O147" i="2"/>
  <c r="Q123" i="2"/>
  <c r="O123" i="2"/>
  <c r="Q50" i="2"/>
  <c r="O50" i="2"/>
  <c r="O48" i="2"/>
  <c r="Q48" i="2"/>
  <c r="O1311" i="2"/>
  <c r="O1308" i="2"/>
  <c r="O1296" i="2"/>
  <c r="Q1274" i="2"/>
  <c r="Q1258" i="2"/>
  <c r="Q1242" i="2"/>
  <c r="Q1241" i="2"/>
  <c r="Q1238" i="2"/>
  <c r="Q1149" i="2"/>
  <c r="Q1148" i="2"/>
  <c r="O1144" i="2"/>
  <c r="Q1133" i="2"/>
  <c r="Q1132" i="2"/>
  <c r="O1128" i="2"/>
  <c r="O1104" i="2"/>
  <c r="Q1101" i="2"/>
  <c r="Q1100" i="2"/>
  <c r="O1096" i="2"/>
  <c r="Q1076" i="2"/>
  <c r="O1066" i="2"/>
  <c r="Q1051" i="2"/>
  <c r="O1042" i="2"/>
  <c r="O1011" i="2"/>
  <c r="O1003" i="2"/>
  <c r="O995" i="2"/>
  <c r="O987" i="2"/>
  <c r="O979" i="2"/>
  <c r="O971" i="2"/>
  <c r="O963" i="2"/>
  <c r="O955" i="2"/>
  <c r="O947" i="2"/>
  <c r="O939" i="2"/>
  <c r="Q932" i="2"/>
  <c r="Q916" i="2"/>
  <c r="Q900" i="2"/>
  <c r="Q894" i="2"/>
  <c r="Q886" i="2"/>
  <c r="Q878" i="2"/>
  <c r="Q870" i="2"/>
  <c r="Q862" i="2"/>
  <c r="Q854" i="2"/>
  <c r="Q846" i="2"/>
  <c r="O838" i="2"/>
  <c r="Q838" i="2"/>
  <c r="Q833" i="2"/>
  <c r="Q826" i="2"/>
  <c r="Q812" i="2"/>
  <c r="O812" i="2"/>
  <c r="Q806" i="2"/>
  <c r="O751" i="2"/>
  <c r="Q751" i="2"/>
  <c r="O695" i="2"/>
  <c r="Q695" i="2"/>
  <c r="Q672" i="2"/>
  <c r="O672" i="2"/>
  <c r="O670" i="2"/>
  <c r="Q663" i="2"/>
  <c r="O497" i="2"/>
  <c r="Q497" i="2"/>
  <c r="O475" i="2"/>
  <c r="O437" i="2"/>
  <c r="Q437" i="2"/>
  <c r="O415" i="2"/>
  <c r="Q415" i="2"/>
  <c r="Q404" i="2"/>
  <c r="O404" i="2"/>
  <c r="O396" i="2"/>
  <c r="Q366" i="2"/>
  <c r="O366" i="2"/>
  <c r="Q359" i="2"/>
  <c r="O323" i="2"/>
  <c r="Q323" i="2"/>
  <c r="O280" i="2"/>
  <c r="Q280" i="2"/>
  <c r="O251" i="2"/>
  <c r="Q251" i="2"/>
  <c r="Q201" i="2"/>
  <c r="O201" i="2"/>
  <c r="O199" i="2"/>
  <c r="Q199" i="2"/>
  <c r="Q153" i="2"/>
  <c r="O153" i="2"/>
  <c r="Q129" i="2"/>
  <c r="O129" i="2"/>
  <c r="O68" i="2"/>
  <c r="Q68" i="2"/>
  <c r="I2323" i="2"/>
  <c r="Q51" i="2"/>
  <c r="Q1261" i="2"/>
  <c r="Q1253" i="2"/>
  <c r="Q1245" i="2"/>
  <c r="Q1214" i="2"/>
  <c r="O1211" i="2"/>
  <c r="O1201" i="2"/>
  <c r="O1193" i="2"/>
  <c r="O1177" i="2"/>
  <c r="O1170" i="2"/>
  <c r="O1162" i="2"/>
  <c r="O1154" i="2"/>
  <c r="O1145" i="2"/>
  <c r="O1134" i="2"/>
  <c r="O1129" i="2"/>
  <c r="O1112" i="2"/>
  <c r="O1102" i="2"/>
  <c r="O1097" i="2"/>
  <c r="O1086" i="2"/>
  <c r="Q1055" i="2"/>
  <c r="Q1052" i="2"/>
  <c r="Q1040" i="2"/>
  <c r="Q1036" i="2"/>
  <c r="Q1033" i="2"/>
  <c r="Q1024" i="2"/>
  <c r="O1021" i="2"/>
  <c r="Q1004" i="2"/>
  <c r="Q996" i="2"/>
  <c r="Q988" i="2"/>
  <c r="Q980" i="2"/>
  <c r="Q972" i="2"/>
  <c r="Q964" i="2"/>
  <c r="Q956" i="2"/>
  <c r="Q948" i="2"/>
  <c r="Q940" i="2"/>
  <c r="Q928" i="2"/>
  <c r="Q912" i="2"/>
  <c r="Q897" i="2"/>
  <c r="Q889" i="2"/>
  <c r="Q881" i="2"/>
  <c r="Q873" i="2"/>
  <c r="Q865" i="2"/>
  <c r="Q857" i="2"/>
  <c r="Q849" i="2"/>
  <c r="Q841" i="2"/>
  <c r="Q834" i="2"/>
  <c r="O815" i="2"/>
  <c r="Q815" i="2"/>
  <c r="O758" i="2"/>
  <c r="Q758" i="2"/>
  <c r="Q735" i="2"/>
  <c r="O735" i="2"/>
  <c r="O733" i="2"/>
  <c r="Q726" i="2"/>
  <c r="O719" i="2"/>
  <c r="O679" i="2"/>
  <c r="Q679" i="2"/>
  <c r="Q673" i="2"/>
  <c r="O591" i="2"/>
  <c r="Q591" i="2"/>
  <c r="Q517" i="2"/>
  <c r="Q459" i="2"/>
  <c r="O459" i="2"/>
  <c r="O422" i="2"/>
  <c r="Q422" i="2"/>
  <c r="O420" i="2"/>
  <c r="O410" i="2"/>
  <c r="O383" i="2"/>
  <c r="Q383" i="2"/>
  <c r="O374" i="2"/>
  <c r="O367" i="2"/>
  <c r="O355" i="2"/>
  <c r="Q355" i="2"/>
  <c r="O351" i="2"/>
  <c r="Q351" i="2"/>
  <c r="O347" i="2"/>
  <c r="Q347" i="2"/>
  <c r="O343" i="2"/>
  <c r="Q343" i="2"/>
  <c r="O331" i="2"/>
  <c r="Q324" i="2"/>
  <c r="Q300" i="2"/>
  <c r="O300" i="2"/>
  <c r="O296" i="2"/>
  <c r="Q296" i="2"/>
  <c r="Q264" i="2"/>
  <c r="O264" i="2"/>
  <c r="Q259" i="2"/>
  <c r="O239" i="2"/>
  <c r="Q239" i="2"/>
  <c r="O207" i="2"/>
  <c r="Q202" i="2"/>
  <c r="Q159" i="2"/>
  <c r="O159" i="2"/>
  <c r="Q154" i="2"/>
  <c r="O132" i="2"/>
  <c r="Q132" i="2"/>
  <c r="O84" i="2"/>
  <c r="Q84" i="2"/>
  <c r="Q75" i="2"/>
  <c r="O49" i="2"/>
  <c r="Q49" i="2"/>
  <c r="O822" i="2"/>
  <c r="Q822" i="2"/>
  <c r="Q798" i="2"/>
  <c r="O798" i="2"/>
  <c r="O741" i="2"/>
  <c r="Q741" i="2"/>
  <c r="Q685" i="2"/>
  <c r="O685" i="2"/>
  <c r="Q652" i="2"/>
  <c r="O652" i="2"/>
  <c r="Q498" i="2"/>
  <c r="O498" i="2"/>
  <c r="Q451" i="2"/>
  <c r="O451" i="2"/>
  <c r="O414" i="2"/>
  <c r="Q414" i="2"/>
  <c r="Q379" i="2"/>
  <c r="O379" i="2"/>
  <c r="Q308" i="2"/>
  <c r="O308" i="2"/>
  <c r="Q281" i="2"/>
  <c r="O281" i="2"/>
  <c r="O279" i="2"/>
  <c r="Q279" i="2"/>
  <c r="O218" i="2"/>
  <c r="Q218" i="2"/>
  <c r="O200" i="2"/>
  <c r="Q200" i="2"/>
  <c r="Q169" i="2"/>
  <c r="O169" i="2"/>
  <c r="Q135" i="2"/>
  <c r="O135" i="2"/>
  <c r="O133" i="2"/>
  <c r="O108" i="2"/>
  <c r="Q108" i="2"/>
  <c r="Q91" i="2"/>
  <c r="Q1707" i="2"/>
  <c r="O1707" i="2"/>
  <c r="O1697" i="2"/>
  <c r="Q1697" i="2"/>
  <c r="O1690" i="2"/>
  <c r="Q1690" i="2"/>
  <c r="Q1618" i="2"/>
  <c r="O1618" i="2"/>
  <c r="Q1611" i="2"/>
  <c r="O1611" i="2"/>
  <c r="Q1591" i="2"/>
  <c r="O1591" i="2"/>
  <c r="Q1520" i="2"/>
  <c r="O1520" i="2"/>
  <c r="Q1512" i="2"/>
  <c r="O1512" i="2"/>
  <c r="Q1500" i="2"/>
  <c r="O1500" i="2"/>
  <c r="Q1492" i="2"/>
  <c r="O1492" i="2"/>
  <c r="Q1480" i="2"/>
  <c r="O1480" i="2"/>
  <c r="Q1476" i="2"/>
  <c r="O1476" i="2"/>
  <c r="Q1472" i="2"/>
  <c r="O1472" i="2"/>
  <c r="Q1461" i="2"/>
  <c r="O1461" i="2"/>
  <c r="Q1453" i="2"/>
  <c r="O1453" i="2"/>
  <c r="O1372" i="2"/>
  <c r="Q1372" i="2"/>
  <c r="O1364" i="2"/>
  <c r="Q1364" i="2"/>
  <c r="O1349" i="2"/>
  <c r="Q1349" i="2"/>
  <c r="O1310" i="2"/>
  <c r="Q1310" i="2"/>
  <c r="O1056" i="2"/>
  <c r="Q1056" i="2"/>
  <c r="Q1050" i="2"/>
  <c r="O1050" i="2"/>
  <c r="O1037" i="2"/>
  <c r="Q1037" i="2"/>
  <c r="O778" i="2"/>
  <c r="Q778" i="2"/>
  <c r="O771" i="2"/>
  <c r="Q771" i="2"/>
  <c r="Q747" i="2"/>
  <c r="O747" i="2"/>
  <c r="O739" i="2"/>
  <c r="Q739" i="2"/>
  <c r="Q649" i="2"/>
  <c r="O649" i="2"/>
  <c r="O576" i="2"/>
  <c r="Q576" i="2"/>
  <c r="O572" i="2"/>
  <c r="Q572" i="2"/>
  <c r="O560" i="2"/>
  <c r="Q560" i="2"/>
  <c r="O556" i="2"/>
  <c r="Q556" i="2"/>
  <c r="O552" i="2"/>
  <c r="Q552" i="2"/>
  <c r="O540" i="2"/>
  <c r="Q540" i="2"/>
  <c r="O494" i="2"/>
  <c r="Q494" i="2"/>
  <c r="O485" i="2"/>
  <c r="Q485" i="2"/>
  <c r="Q450" i="2"/>
  <c r="O450" i="2"/>
  <c r="O434" i="2"/>
  <c r="Q434" i="2"/>
  <c r="Q321" i="2"/>
  <c r="O321" i="2"/>
  <c r="Q2320" i="2"/>
  <c r="Q2316" i="2"/>
  <c r="Q2312" i="2"/>
  <c r="Q2308" i="2"/>
  <c r="Q2304" i="2"/>
  <c r="Q2300" i="2"/>
  <c r="Q2296" i="2"/>
  <c r="Q2292" i="2"/>
  <c r="Q2288" i="2"/>
  <c r="Q2284" i="2"/>
  <c r="O2267" i="2"/>
  <c r="O2253" i="2"/>
  <c r="Q2231" i="2"/>
  <c r="O2223" i="2"/>
  <c r="Q2215" i="2"/>
  <c r="Q2214" i="2"/>
  <c r="O2208" i="2"/>
  <c r="O2176" i="2"/>
  <c r="Q2168" i="2"/>
  <c r="Q2167" i="2"/>
  <c r="Q2152" i="2"/>
  <c r="Q2151" i="2"/>
  <c r="O2144" i="2"/>
  <c r="Q2136" i="2"/>
  <c r="Q2135" i="2"/>
  <c r="O2128" i="2"/>
  <c r="Q2120" i="2"/>
  <c r="Q2119" i="2"/>
  <c r="O2112" i="2"/>
  <c r="Q2104" i="2"/>
  <c r="Q2103" i="2"/>
  <c r="O2096" i="2"/>
  <c r="Q2088" i="2"/>
  <c r="Q2087" i="2"/>
  <c r="O2080" i="2"/>
  <c r="Q2072" i="2"/>
  <c r="Q2071" i="2"/>
  <c r="O2064" i="2"/>
  <c r="Q2056" i="2"/>
  <c r="Q2055" i="2"/>
  <c r="O2048" i="2"/>
  <c r="Q2040" i="2"/>
  <c r="Q2039" i="2"/>
  <c r="O2032" i="2"/>
  <c r="O2022" i="2"/>
  <c r="O2014" i="2"/>
  <c r="O2006" i="2"/>
  <c r="O1746" i="2"/>
  <c r="O1739" i="2"/>
  <c r="O1730" i="2"/>
  <c r="Q1723" i="2"/>
  <c r="O1723" i="2"/>
  <c r="Q1675" i="2"/>
  <c r="O1675" i="2"/>
  <c r="O1673" i="2"/>
  <c r="Q1673" i="2"/>
  <c r="O1665" i="2"/>
  <c r="Q1665" i="2"/>
  <c r="O1658" i="2"/>
  <c r="Q1658" i="2"/>
  <c r="Q1634" i="2"/>
  <c r="O1634" i="2"/>
  <c r="Q1576" i="2"/>
  <c r="O1576" i="2"/>
  <c r="Q1449" i="2"/>
  <c r="O1449" i="2"/>
  <c r="Q1445" i="2"/>
  <c r="O1445" i="2"/>
  <c r="Q1441" i="2"/>
  <c r="O1441" i="2"/>
  <c r="Q1417" i="2"/>
  <c r="O1417" i="2"/>
  <c r="O1404" i="2"/>
  <c r="Q1404" i="2"/>
  <c r="O1342" i="2"/>
  <c r="Q1342" i="2"/>
  <c r="O1234" i="2"/>
  <c r="Q1234" i="2"/>
  <c r="O1230" i="2"/>
  <c r="Q1230" i="2"/>
  <c r="O1147" i="2"/>
  <c r="Q1147" i="2"/>
  <c r="O1131" i="2"/>
  <c r="Q1131" i="2"/>
  <c r="O1099" i="2"/>
  <c r="Q1099" i="2"/>
  <c r="O1020" i="2"/>
  <c r="Q1020" i="2"/>
  <c r="O1013" i="2"/>
  <c r="Q1013" i="2"/>
  <c r="O1705" i="2"/>
  <c r="Q1705" i="2"/>
  <c r="O1609" i="2"/>
  <c r="Q1609" i="2"/>
  <c r="Q1528" i="2"/>
  <c r="O1528" i="2"/>
  <c r="Q1516" i="2"/>
  <c r="O1516" i="2"/>
  <c r="Q1504" i="2"/>
  <c r="O1504" i="2"/>
  <c r="Q1488" i="2"/>
  <c r="O1488" i="2"/>
  <c r="Q1468" i="2"/>
  <c r="O1468" i="2"/>
  <c r="Q1457" i="2"/>
  <c r="O1457" i="2"/>
  <c r="O1295" i="2"/>
  <c r="Q1295" i="2"/>
  <c r="O1256" i="2"/>
  <c r="Q1256" i="2"/>
  <c r="Q1038" i="2"/>
  <c r="O1038" i="2"/>
  <c r="O929" i="2"/>
  <c r="Q929" i="2"/>
  <c r="O913" i="2"/>
  <c r="Q913" i="2"/>
  <c r="Q811" i="2"/>
  <c r="O811" i="2"/>
  <c r="O802" i="2"/>
  <c r="Q802" i="2"/>
  <c r="Q684" i="2"/>
  <c r="O684" i="2"/>
  <c r="Q678" i="2"/>
  <c r="O678" i="2"/>
  <c r="O580" i="2"/>
  <c r="Q580" i="2"/>
  <c r="O568" i="2"/>
  <c r="Q568" i="2"/>
  <c r="O564" i="2"/>
  <c r="Q564" i="2"/>
  <c r="O548" i="2"/>
  <c r="Q548" i="2"/>
  <c r="O544" i="2"/>
  <c r="Q544" i="2"/>
  <c r="O536" i="2"/>
  <c r="Q536" i="2"/>
  <c r="O532" i="2"/>
  <c r="Q532" i="2"/>
  <c r="O528" i="2"/>
  <c r="Q528" i="2"/>
  <c r="O524" i="2"/>
  <c r="Q524" i="2"/>
  <c r="O465" i="2"/>
  <c r="Q465" i="2"/>
  <c r="O402" i="2"/>
  <c r="Q402" i="2"/>
  <c r="O336" i="2"/>
  <c r="Q336" i="2"/>
  <c r="O319" i="2"/>
  <c r="Q319" i="2"/>
  <c r="O230" i="2"/>
  <c r="Q230" i="2"/>
  <c r="O150" i="2"/>
  <c r="Q150" i="2"/>
  <c r="Q98" i="2"/>
  <c r="O98" i="2"/>
  <c r="O96" i="2"/>
  <c r="Q96" i="2"/>
  <c r="Q57" i="2"/>
  <c r="O57" i="2"/>
  <c r="O37" i="2"/>
  <c r="Q37" i="2"/>
  <c r="O2285" i="2"/>
  <c r="O2281" i="2"/>
  <c r="O2276" i="2"/>
  <c r="O2260" i="2"/>
  <c r="O2232" i="2"/>
  <c r="O2216" i="2"/>
  <c r="O2201" i="2"/>
  <c r="O2169" i="2"/>
  <c r="O2161" i="2"/>
  <c r="O2153" i="2"/>
  <c r="O2145" i="2"/>
  <c r="O2137" i="2"/>
  <c r="O2129" i="2"/>
  <c r="O2121" i="2"/>
  <c r="O2113" i="2"/>
  <c r="O2105" i="2"/>
  <c r="O2097" i="2"/>
  <c r="O2089" i="2"/>
  <c r="O2081" i="2"/>
  <c r="O2073" i="2"/>
  <c r="O2065" i="2"/>
  <c r="O2057" i="2"/>
  <c r="O2049" i="2"/>
  <c r="O2041" i="2"/>
  <c r="O2033" i="2"/>
  <c r="O2025" i="2"/>
  <c r="O2018" i="2"/>
  <c r="O2010" i="2"/>
  <c r="O2002" i="2"/>
  <c r="O1998" i="2"/>
  <c r="O1994" i="2"/>
  <c r="O1990" i="2"/>
  <c r="O1986" i="2"/>
  <c r="O1982" i="2"/>
  <c r="O1978" i="2"/>
  <c r="O1974" i="2"/>
  <c r="O1970" i="2"/>
  <c r="O1966" i="2"/>
  <c r="O1963" i="2"/>
  <c r="O1959" i="2"/>
  <c r="O1955" i="2"/>
  <c r="O1951" i="2"/>
  <c r="O1947" i="2"/>
  <c r="O1943" i="2"/>
  <c r="O1940" i="2"/>
  <c r="O1937" i="2"/>
  <c r="O1933" i="2"/>
  <c r="O1929" i="2"/>
  <c r="O1925" i="2"/>
  <c r="O1921" i="2"/>
  <c r="O1917" i="2"/>
  <c r="O1913" i="2"/>
  <c r="O1909" i="2"/>
  <c r="O1905" i="2"/>
  <c r="O1901" i="2"/>
  <c r="O1897" i="2"/>
  <c r="O1893" i="2"/>
  <c r="O1889" i="2"/>
  <c r="O1885" i="2"/>
  <c r="O1881" i="2"/>
  <c r="O1877" i="2"/>
  <c r="O1873" i="2"/>
  <c r="O1869" i="2"/>
  <c r="O1865" i="2"/>
  <c r="O1861" i="2"/>
  <c r="O1857" i="2"/>
  <c r="O1853" i="2"/>
  <c r="O1851" i="2"/>
  <c r="O1847" i="2"/>
  <c r="O1843" i="2"/>
  <c r="O1839" i="2"/>
  <c r="O1835" i="2"/>
  <c r="O1831" i="2"/>
  <c r="O1827" i="2"/>
  <c r="O1823" i="2"/>
  <c r="O1819" i="2"/>
  <c r="O1815" i="2"/>
  <c r="O1811" i="2"/>
  <c r="O1807" i="2"/>
  <c r="O1803" i="2"/>
  <c r="O1799" i="2"/>
  <c r="O1795" i="2"/>
  <c r="O1791" i="2"/>
  <c r="O1787" i="2"/>
  <c r="O1783" i="2"/>
  <c r="O1779" i="2"/>
  <c r="O1775" i="2"/>
  <c r="O1771" i="2"/>
  <c r="Q1741" i="2"/>
  <c r="O1731" i="2"/>
  <c r="Q1725" i="2"/>
  <c r="Q1724" i="2"/>
  <c r="O1721" i="2"/>
  <c r="Q1721" i="2"/>
  <c r="O1713" i="2"/>
  <c r="Q1713" i="2"/>
  <c r="O1706" i="2"/>
  <c r="Q1706" i="2"/>
  <c r="Q1698" i="2"/>
  <c r="O1698" i="2"/>
  <c r="Q1691" i="2"/>
  <c r="O1691" i="2"/>
  <c r="O1689" i="2"/>
  <c r="Q1689" i="2"/>
  <c r="O1681" i="2"/>
  <c r="Q1681" i="2"/>
  <c r="Q1650" i="2"/>
  <c r="O1650" i="2"/>
  <c r="Q1643" i="2"/>
  <c r="O1643" i="2"/>
  <c r="O1641" i="2"/>
  <c r="Q1641" i="2"/>
  <c r="Q1627" i="2"/>
  <c r="O1627" i="2"/>
  <c r="O1625" i="2"/>
  <c r="Q1625" i="2"/>
  <c r="O1617" i="2"/>
  <c r="Q1617" i="2"/>
  <c r="O1610" i="2"/>
  <c r="Q1610" i="2"/>
  <c r="Q1599" i="2"/>
  <c r="O1599" i="2"/>
  <c r="Q1552" i="2"/>
  <c r="O1552" i="2"/>
  <c r="Q1437" i="2"/>
  <c r="O1437" i="2"/>
  <c r="Q1433" i="2"/>
  <c r="O1433" i="2"/>
  <c r="Q1429" i="2"/>
  <c r="O1429" i="2"/>
  <c r="Q1413" i="2"/>
  <c r="O1413" i="2"/>
  <c r="O1356" i="2"/>
  <c r="Q1356" i="2"/>
  <c r="O1334" i="2"/>
  <c r="Q1334" i="2"/>
  <c r="O1326" i="2"/>
  <c r="Q1326" i="2"/>
  <c r="O1318" i="2"/>
  <c r="Q1318" i="2"/>
  <c r="O1302" i="2"/>
  <c r="Q1302" i="2"/>
  <c r="O1279" i="2"/>
  <c r="Q1279" i="2"/>
  <c r="O1115" i="2"/>
  <c r="Q1115" i="2"/>
  <c r="Q1057" i="2"/>
  <c r="O1057" i="2"/>
  <c r="O1049" i="2"/>
  <c r="Q1049" i="2"/>
  <c r="O1026" i="2"/>
  <c r="Q1026" i="2"/>
  <c r="O1001" i="2"/>
  <c r="Q1001" i="2"/>
  <c r="O985" i="2"/>
  <c r="Q985" i="2"/>
  <c r="O969" i="2"/>
  <c r="Q969" i="2"/>
  <c r="O953" i="2"/>
  <c r="Q953" i="2"/>
  <c r="O937" i="2"/>
  <c r="Q937" i="2"/>
  <c r="O921" i="2"/>
  <c r="Q921" i="2"/>
  <c r="O905" i="2"/>
  <c r="Q905" i="2"/>
  <c r="Q1714" i="2"/>
  <c r="O1714" i="2"/>
  <c r="Q1682" i="2"/>
  <c r="O1682" i="2"/>
  <c r="O1649" i="2"/>
  <c r="Q1649" i="2"/>
  <c r="O1642" i="2"/>
  <c r="Q1642" i="2"/>
  <c r="O1626" i="2"/>
  <c r="Q1626" i="2"/>
  <c r="Q1560" i="2"/>
  <c r="O1560" i="2"/>
  <c r="Q1532" i="2"/>
  <c r="O1532" i="2"/>
  <c r="Q1524" i="2"/>
  <c r="O1524" i="2"/>
  <c r="Q1508" i="2"/>
  <c r="O1508" i="2"/>
  <c r="Q1496" i="2"/>
  <c r="O1496" i="2"/>
  <c r="Q1484" i="2"/>
  <c r="O1484" i="2"/>
  <c r="Q1465" i="2"/>
  <c r="O1465" i="2"/>
  <c r="Q1421" i="2"/>
  <c r="O1421" i="2"/>
  <c r="O1380" i="2"/>
  <c r="Q1380" i="2"/>
  <c r="O1272" i="2"/>
  <c r="Q1272" i="2"/>
  <c r="O1048" i="2"/>
  <c r="Q1048" i="2"/>
  <c r="O1025" i="2"/>
  <c r="Q1025" i="2"/>
  <c r="Q804" i="2"/>
  <c r="O804" i="2"/>
  <c r="O715" i="2"/>
  <c r="Q715" i="2"/>
  <c r="O708" i="2"/>
  <c r="Q708" i="2"/>
  <c r="O676" i="2"/>
  <c r="Q676" i="2"/>
  <c r="Q2277" i="2"/>
  <c r="Q2269" i="2"/>
  <c r="Q2261" i="2"/>
  <c r="Q2255" i="2"/>
  <c r="Q2249" i="2"/>
  <c r="Q2241" i="2"/>
  <c r="Q2233" i="2"/>
  <c r="Q2225" i="2"/>
  <c r="Q2217" i="2"/>
  <c r="Q2209" i="2"/>
  <c r="Q2202" i="2"/>
  <c r="Q2194" i="2"/>
  <c r="Q2186" i="2"/>
  <c r="Q2178" i="2"/>
  <c r="Q2170" i="2"/>
  <c r="Q2162" i="2"/>
  <c r="Q2154" i="2"/>
  <c r="Q2146" i="2"/>
  <c r="Q2138" i="2"/>
  <c r="Q2130" i="2"/>
  <c r="Q2122" i="2"/>
  <c r="Q2114" i="2"/>
  <c r="Q2106" i="2"/>
  <c r="Q2098" i="2"/>
  <c r="Q2090" i="2"/>
  <c r="Q2082" i="2"/>
  <c r="Q2074" i="2"/>
  <c r="Q2066" i="2"/>
  <c r="Q2058" i="2"/>
  <c r="Q2050" i="2"/>
  <c r="Q2042" i="2"/>
  <c r="Q2034" i="2"/>
  <c r="Q2026" i="2"/>
  <c r="Q2019" i="2"/>
  <c r="Q2011" i="2"/>
  <c r="Q2003" i="2"/>
  <c r="Q1999" i="2"/>
  <c r="Q1995" i="2"/>
  <c r="Q1991" i="2"/>
  <c r="Q1987" i="2"/>
  <c r="Q1983" i="2"/>
  <c r="Q1979" i="2"/>
  <c r="Q1975" i="2"/>
  <c r="Q1971" i="2"/>
  <c r="Q1967" i="2"/>
  <c r="Q1964" i="2"/>
  <c r="Q1960" i="2"/>
  <c r="Q1956" i="2"/>
  <c r="Q1952" i="2"/>
  <c r="Q1948" i="2"/>
  <c r="Q1944" i="2"/>
  <c r="Q1941" i="2"/>
  <c r="Q1938" i="2"/>
  <c r="Q1934" i="2"/>
  <c r="Q1930" i="2"/>
  <c r="Q1926" i="2"/>
  <c r="Q1922" i="2"/>
  <c r="Q1918" i="2"/>
  <c r="Q1914" i="2"/>
  <c r="Q1910" i="2"/>
  <c r="Q1906" i="2"/>
  <c r="Q1902" i="2"/>
  <c r="Q1898" i="2"/>
  <c r="Q1894" i="2"/>
  <c r="Q1890" i="2"/>
  <c r="Q1886" i="2"/>
  <c r="Q1882" i="2"/>
  <c r="Q1878" i="2"/>
  <c r="Q1874" i="2"/>
  <c r="Q1870" i="2"/>
  <c r="Q1866" i="2"/>
  <c r="Q1862" i="2"/>
  <c r="Q1858" i="2"/>
  <c r="Q1854" i="2"/>
  <c r="Q1848" i="2"/>
  <c r="Q1844" i="2"/>
  <c r="Q1840" i="2"/>
  <c r="Q1836" i="2"/>
  <c r="Q1832" i="2"/>
  <c r="Q1828" i="2"/>
  <c r="Q1824" i="2"/>
  <c r="Q1820" i="2"/>
  <c r="Q1816" i="2"/>
  <c r="Q1812" i="2"/>
  <c r="Q1808" i="2"/>
  <c r="Q1804" i="2"/>
  <c r="Q1800" i="2"/>
  <c r="Q1796" i="2"/>
  <c r="Q1792" i="2"/>
  <c r="Q1788" i="2"/>
  <c r="Q1784" i="2"/>
  <c r="Q1780" i="2"/>
  <c r="Q1776" i="2"/>
  <c r="Q1772" i="2"/>
  <c r="Q1768" i="2"/>
  <c r="Q1764" i="2"/>
  <c r="Q1760" i="2"/>
  <c r="Q1756" i="2"/>
  <c r="Q1752" i="2"/>
  <c r="Q1748" i="2"/>
  <c r="Q1732" i="2"/>
  <c r="Q1722" i="2"/>
  <c r="O1674" i="2"/>
  <c r="Q1674" i="2"/>
  <c r="Q1666" i="2"/>
  <c r="O1666" i="2"/>
  <c r="Q1659" i="2"/>
  <c r="O1659" i="2"/>
  <c r="O1657" i="2"/>
  <c r="Q1657" i="2"/>
  <c r="O1633" i="2"/>
  <c r="Q1633" i="2"/>
  <c r="Q1584" i="2"/>
  <c r="O1584" i="2"/>
  <c r="Q1568" i="2"/>
  <c r="O1568" i="2"/>
  <c r="Q1544" i="2"/>
  <c r="O1544" i="2"/>
  <c r="Q1540" i="2"/>
  <c r="O1540" i="2"/>
  <c r="Q1536" i="2"/>
  <c r="O1536" i="2"/>
  <c r="Q1425" i="2"/>
  <c r="O1425" i="2"/>
  <c r="Q1409" i="2"/>
  <c r="O1409" i="2"/>
  <c r="O1396" i="2"/>
  <c r="Q1396" i="2"/>
  <c r="O1388" i="2"/>
  <c r="Q1388" i="2"/>
  <c r="O1287" i="2"/>
  <c r="Q1287" i="2"/>
  <c r="O1264" i="2"/>
  <c r="Q1264" i="2"/>
  <c r="O1248" i="2"/>
  <c r="Q1248" i="2"/>
  <c r="Q1235" i="2"/>
  <c r="O1235" i="2"/>
  <c r="O1233" i="2"/>
  <c r="Q1233" i="2"/>
  <c r="O1229" i="2"/>
  <c r="Q1229" i="2"/>
  <c r="O1083" i="2"/>
  <c r="Q1083" i="2"/>
  <c r="O1067" i="2"/>
  <c r="Q1067" i="2"/>
  <c r="O1029" i="2"/>
  <c r="Q1029" i="2"/>
  <c r="Q1007" i="2"/>
  <c r="O1007" i="2"/>
  <c r="Q991" i="2"/>
  <c r="O991" i="2"/>
  <c r="Q975" i="2"/>
  <c r="O975" i="2"/>
  <c r="Q959" i="2"/>
  <c r="O959" i="2"/>
  <c r="Q943" i="2"/>
  <c r="O943" i="2"/>
  <c r="Q1716" i="2"/>
  <c r="Q1700" i="2"/>
  <c r="Q1684" i="2"/>
  <c r="Q1668" i="2"/>
  <c r="Q1620" i="2"/>
  <c r="Q1605" i="2"/>
  <c r="Q1601" i="2"/>
  <c r="Q1581" i="2"/>
  <c r="Q1574" i="2"/>
  <c r="Q1570" i="2"/>
  <c r="Q1562" i="2"/>
  <c r="Q1558" i="2"/>
  <c r="Q1554" i="2"/>
  <c r="Q1550" i="2"/>
  <c r="Q1549" i="2"/>
  <c r="Q1546" i="2"/>
  <c r="Q1542" i="2"/>
  <c r="Q1538" i="2"/>
  <c r="Q1530" i="2"/>
  <c r="Q1526" i="2"/>
  <c r="Q1522" i="2"/>
  <c r="Q1518" i="2"/>
  <c r="Q1514" i="2"/>
  <c r="Q1510" i="2"/>
  <c r="Q1506" i="2"/>
  <c r="Q1502" i="2"/>
  <c r="Q1498" i="2"/>
  <c r="Q1494" i="2"/>
  <c r="Q1490" i="2"/>
  <c r="Q1486" i="2"/>
  <c r="Q1482" i="2"/>
  <c r="Q1478" i="2"/>
  <c r="Q1474" i="2"/>
  <c r="Q1470" i="2"/>
  <c r="Q1467" i="2"/>
  <c r="Q1463" i="2"/>
  <c r="Q1459" i="2"/>
  <c r="Q1455" i="2"/>
  <c r="Q1447" i="2"/>
  <c r="Q1443" i="2"/>
  <c r="Q1435" i="2"/>
  <c r="Q1431" i="2"/>
  <c r="O1386" i="2"/>
  <c r="O1370" i="2"/>
  <c r="O1340" i="2"/>
  <c r="O1324" i="2"/>
  <c r="O1262" i="2"/>
  <c r="Q1254" i="2"/>
  <c r="O1219" i="2"/>
  <c r="Q1150" i="2"/>
  <c r="Q1135" i="2"/>
  <c r="Q1119" i="2"/>
  <c r="Q1103" i="2"/>
  <c r="Q1087" i="2"/>
  <c r="Q1071" i="2"/>
  <c r="O1054" i="2"/>
  <c r="O1041" i="2"/>
  <c r="O1035" i="2"/>
  <c r="O1023" i="2"/>
  <c r="O1015" i="2"/>
  <c r="Q1009" i="2"/>
  <c r="O999" i="2"/>
  <c r="Q993" i="2"/>
  <c r="O983" i="2"/>
  <c r="Q977" i="2"/>
  <c r="O967" i="2"/>
  <c r="Q961" i="2"/>
  <c r="O951" i="2"/>
  <c r="Q945" i="2"/>
  <c r="Q935" i="2"/>
  <c r="O935" i="2"/>
  <c r="Q933" i="2"/>
  <c r="Q927" i="2"/>
  <c r="O927" i="2"/>
  <c r="Q925" i="2"/>
  <c r="Q919" i="2"/>
  <c r="O919" i="2"/>
  <c r="Q917" i="2"/>
  <c r="Q911" i="2"/>
  <c r="O911" i="2"/>
  <c r="Q909" i="2"/>
  <c r="Q903" i="2"/>
  <c r="O903" i="2"/>
  <c r="Q901" i="2"/>
  <c r="Q896" i="2"/>
  <c r="O896" i="2"/>
  <c r="Q888" i="2"/>
  <c r="O888" i="2"/>
  <c r="Q880" i="2"/>
  <c r="O880" i="2"/>
  <c r="Q872" i="2"/>
  <c r="O872" i="2"/>
  <c r="Q864" i="2"/>
  <c r="O864" i="2"/>
  <c r="Q856" i="2"/>
  <c r="O856" i="2"/>
  <c r="Q848" i="2"/>
  <c r="O848" i="2"/>
  <c r="Q840" i="2"/>
  <c r="O840" i="2"/>
  <c r="Q832" i="2"/>
  <c r="O832" i="2"/>
  <c r="Q824" i="2"/>
  <c r="O824" i="2"/>
  <c r="O819" i="2"/>
  <c r="Q819" i="2"/>
  <c r="Q795" i="2"/>
  <c r="O795" i="2"/>
  <c r="Q788" i="2"/>
  <c r="O788" i="2"/>
  <c r="O786" i="2"/>
  <c r="Q786" i="2"/>
  <c r="O762" i="2"/>
  <c r="Q762" i="2"/>
  <c r="O755" i="2"/>
  <c r="Q755" i="2"/>
  <c r="Q732" i="2"/>
  <c r="O732" i="2"/>
  <c r="Q725" i="2"/>
  <c r="O725" i="2"/>
  <c r="O723" i="2"/>
  <c r="Q723" i="2"/>
  <c r="O699" i="2"/>
  <c r="Q699" i="2"/>
  <c r="O692" i="2"/>
  <c r="Q692" i="2"/>
  <c r="Q669" i="2"/>
  <c r="O669" i="2"/>
  <c r="Q1606" i="2"/>
  <c r="Q1598" i="2"/>
  <c r="Q1575" i="2"/>
  <c r="Q1559" i="2"/>
  <c r="Q1551" i="2"/>
  <c r="Q1543" i="2"/>
  <c r="Q1539" i="2"/>
  <c r="Q1535" i="2"/>
  <c r="Q1531" i="2"/>
  <c r="Q1527" i="2"/>
  <c r="Q1523" i="2"/>
  <c r="Q1519" i="2"/>
  <c r="Q1515" i="2"/>
  <c r="Q1511" i="2"/>
  <c r="Q1507" i="2"/>
  <c r="Q1503" i="2"/>
  <c r="Q1499" i="2"/>
  <c r="Q1495" i="2"/>
  <c r="Q1491" i="2"/>
  <c r="Q1487" i="2"/>
  <c r="Q1483" i="2"/>
  <c r="Q1479" i="2"/>
  <c r="Q1475" i="2"/>
  <c r="Q1471" i="2"/>
  <c r="Q1464" i="2"/>
  <c r="Q1460" i="2"/>
  <c r="Q1456" i="2"/>
  <c r="Q1452" i="2"/>
  <c r="Q1448" i="2"/>
  <c r="Q1444" i="2"/>
  <c r="Q1440" i="2"/>
  <c r="Q1436" i="2"/>
  <c r="Q1432" i="2"/>
  <c r="Q1428" i="2"/>
  <c r="Q1424" i="2"/>
  <c r="Q1420" i="2"/>
  <c r="Q1416" i="2"/>
  <c r="Q1412" i="2"/>
  <c r="O1395" i="2"/>
  <c r="O1379" i="2"/>
  <c r="O1348" i="2"/>
  <c r="O1333" i="2"/>
  <c r="O1286" i="2"/>
  <c r="O1271" i="2"/>
  <c r="O1255" i="2"/>
  <c r="O1243" i="2"/>
  <c r="O810" i="2"/>
  <c r="Q810" i="2"/>
  <c r="O803" i="2"/>
  <c r="Q803" i="2"/>
  <c r="Q779" i="2"/>
  <c r="O779" i="2"/>
  <c r="Q772" i="2"/>
  <c r="O772" i="2"/>
  <c r="O770" i="2"/>
  <c r="Q770" i="2"/>
  <c r="O746" i="2"/>
  <c r="Q746" i="2"/>
  <c r="O740" i="2"/>
  <c r="Q740" i="2"/>
  <c r="Q716" i="2"/>
  <c r="O716" i="2"/>
  <c r="Q709" i="2"/>
  <c r="O709" i="2"/>
  <c r="O707" i="2"/>
  <c r="Q707" i="2"/>
  <c r="O677" i="2"/>
  <c r="Q677" i="2"/>
  <c r="O1010" i="2"/>
  <c r="Q1010" i="2"/>
  <c r="Q931" i="2"/>
  <c r="O931" i="2"/>
  <c r="Q923" i="2"/>
  <c r="O923" i="2"/>
  <c r="Q915" i="2"/>
  <c r="O915" i="2"/>
  <c r="Q907" i="2"/>
  <c r="O907" i="2"/>
  <c r="Q899" i="2"/>
  <c r="O899" i="2"/>
  <c r="Q892" i="2"/>
  <c r="O892" i="2"/>
  <c r="Q884" i="2"/>
  <c r="O884" i="2"/>
  <c r="Q876" i="2"/>
  <c r="O876" i="2"/>
  <c r="Q868" i="2"/>
  <c r="O868" i="2"/>
  <c r="Q860" i="2"/>
  <c r="O860" i="2"/>
  <c r="Q852" i="2"/>
  <c r="O852" i="2"/>
  <c r="Q844" i="2"/>
  <c r="O844" i="2"/>
  <c r="Q836" i="2"/>
  <c r="O836" i="2"/>
  <c r="Q828" i="2"/>
  <c r="O828" i="2"/>
  <c r="Q820" i="2"/>
  <c r="O820" i="2"/>
  <c r="O818" i="2"/>
  <c r="Q818" i="2"/>
  <c r="O794" i="2"/>
  <c r="Q794" i="2"/>
  <c r="O787" i="2"/>
  <c r="Q787" i="2"/>
  <c r="Q763" i="2"/>
  <c r="O763" i="2"/>
  <c r="Q756" i="2"/>
  <c r="O756" i="2"/>
  <c r="O754" i="2"/>
  <c r="Q754" i="2"/>
  <c r="O731" i="2"/>
  <c r="Q731" i="2"/>
  <c r="O724" i="2"/>
  <c r="Q724" i="2"/>
  <c r="Q700" i="2"/>
  <c r="O700" i="2"/>
  <c r="Q693" i="2"/>
  <c r="O693" i="2"/>
  <c r="O691" i="2"/>
  <c r="Q691" i="2"/>
  <c r="O668" i="2"/>
  <c r="Q668" i="2"/>
  <c r="Q813" i="2"/>
  <c r="Q797" i="2"/>
  <c r="Q781" i="2"/>
  <c r="Q765" i="2"/>
  <c r="Q749" i="2"/>
  <c r="Q734" i="2"/>
  <c r="Q718" i="2"/>
  <c r="Q702" i="2"/>
  <c r="Q686" i="2"/>
  <c r="Q671" i="2"/>
  <c r="O661" i="2"/>
  <c r="O657" i="2"/>
  <c r="O653" i="2"/>
  <c r="O481" i="2"/>
  <c r="Q481" i="2"/>
  <c r="O461" i="2"/>
  <c r="Q461" i="2"/>
  <c r="O453" i="2"/>
  <c r="Q453" i="2"/>
  <c r="O648" i="2"/>
  <c r="Q648" i="2"/>
  <c r="O581" i="2"/>
  <c r="Q581" i="2"/>
  <c r="O577" i="2"/>
  <c r="Q577" i="2"/>
  <c r="O573" i="2"/>
  <c r="Q573" i="2"/>
  <c r="O569" i="2"/>
  <c r="Q569" i="2"/>
  <c r="O565" i="2"/>
  <c r="Q565" i="2"/>
  <c r="O561" i="2"/>
  <c r="Q561" i="2"/>
  <c r="O557" i="2"/>
  <c r="Q557" i="2"/>
  <c r="O553" i="2"/>
  <c r="Q553" i="2"/>
  <c r="O549" i="2"/>
  <c r="Q549" i="2"/>
  <c r="O545" i="2"/>
  <c r="Q545" i="2"/>
  <c r="O541" i="2"/>
  <c r="Q541" i="2"/>
  <c r="O537" i="2"/>
  <c r="Q537" i="2"/>
  <c r="O533" i="2"/>
  <c r="Q533" i="2"/>
  <c r="O529" i="2"/>
  <c r="Q529" i="2"/>
  <c r="O525" i="2"/>
  <c r="Q525" i="2"/>
  <c r="O508" i="2"/>
  <c r="Q508" i="2"/>
  <c r="O493" i="2"/>
  <c r="Q493" i="2"/>
  <c r="Q466" i="2"/>
  <c r="O466" i="2"/>
  <c r="O651" i="2"/>
  <c r="Q651" i="2"/>
  <c r="O513" i="2"/>
  <c r="Q513" i="2"/>
  <c r="Q482" i="2"/>
  <c r="O482" i="2"/>
  <c r="O462" i="2"/>
  <c r="Q462" i="2"/>
  <c r="Q647" i="2"/>
  <c r="Q644" i="2"/>
  <c r="Q643" i="2"/>
  <c r="Q640" i="2"/>
  <c r="Q639" i="2"/>
  <c r="Q636" i="2"/>
  <c r="Q635" i="2"/>
  <c r="Q632" i="2"/>
  <c r="Q631" i="2"/>
  <c r="Q628" i="2"/>
  <c r="Q627" i="2"/>
  <c r="Q624" i="2"/>
  <c r="Q623" i="2"/>
  <c r="Q620" i="2"/>
  <c r="Q619" i="2"/>
  <c r="Q616" i="2"/>
  <c r="Q615" i="2"/>
  <c r="Q612" i="2"/>
  <c r="Q611" i="2"/>
  <c r="Q607" i="2"/>
  <c r="Q604" i="2"/>
  <c r="Q603" i="2"/>
  <c r="Q600" i="2"/>
  <c r="Q599" i="2"/>
  <c r="Q596" i="2"/>
  <c r="Q595" i="2"/>
  <c r="Q592" i="2"/>
  <c r="Q588" i="2"/>
  <c r="Q587" i="2"/>
  <c r="Q584" i="2"/>
  <c r="Q583" i="2"/>
  <c r="Q522" i="2"/>
  <c r="Q521" i="2"/>
  <c r="Q518" i="2"/>
  <c r="Q506" i="2"/>
  <c r="Q505" i="2"/>
  <c r="O491" i="2"/>
  <c r="Q477" i="2"/>
  <c r="Q469" i="2"/>
  <c r="Q468" i="2"/>
  <c r="O418" i="2"/>
  <c r="Q418" i="2"/>
  <c r="O386" i="2"/>
  <c r="Q386" i="2"/>
  <c r="Q372" i="2"/>
  <c r="O372" i="2"/>
  <c r="O370" i="2"/>
  <c r="Q370" i="2"/>
  <c r="O262" i="2"/>
  <c r="Q262" i="2"/>
  <c r="O214" i="2"/>
  <c r="Q214" i="2"/>
  <c r="O182" i="2"/>
  <c r="Q182" i="2"/>
  <c r="O166" i="2"/>
  <c r="Q166" i="2"/>
  <c r="O113" i="2"/>
  <c r="Q113" i="2"/>
  <c r="Q106" i="2"/>
  <c r="O106" i="2"/>
  <c r="Q82" i="2"/>
  <c r="O82" i="2"/>
  <c r="O80" i="2"/>
  <c r="Q80" i="2"/>
  <c r="Q66" i="2"/>
  <c r="O66" i="2"/>
  <c r="O64" i="2"/>
  <c r="Q64" i="2"/>
  <c r="O40" i="2"/>
  <c r="Q40" i="2"/>
  <c r="O645" i="2"/>
  <c r="O641" i="2"/>
  <c r="O637" i="2"/>
  <c r="O633" i="2"/>
  <c r="O629" i="2"/>
  <c r="O625" i="2"/>
  <c r="O621" i="2"/>
  <c r="O617" i="2"/>
  <c r="O613" i="2"/>
  <c r="O609" i="2"/>
  <c r="O605" i="2"/>
  <c r="O601" i="2"/>
  <c r="O597" i="2"/>
  <c r="O593" i="2"/>
  <c r="O589" i="2"/>
  <c r="O585" i="2"/>
  <c r="O523" i="2"/>
  <c r="O507" i="2"/>
  <c r="Q492" i="2"/>
  <c r="Q478" i="2"/>
  <c r="Q460" i="2"/>
  <c r="Q452" i="2"/>
  <c r="O449" i="2"/>
  <c r="Q449" i="2"/>
  <c r="Q403" i="2"/>
  <c r="O403" i="2"/>
  <c r="Q337" i="2"/>
  <c r="O337" i="2"/>
  <c r="O335" i="2"/>
  <c r="Q335" i="2"/>
  <c r="O320" i="2"/>
  <c r="Q320" i="2"/>
  <c r="O294" i="2"/>
  <c r="Q294" i="2"/>
  <c r="O278" i="2"/>
  <c r="Q278" i="2"/>
  <c r="O246" i="2"/>
  <c r="Q246" i="2"/>
  <c r="O198" i="2"/>
  <c r="Q198" i="2"/>
  <c r="O97" i="2"/>
  <c r="Q97" i="2"/>
  <c r="O56" i="2"/>
  <c r="Q56" i="2"/>
  <c r="O36" i="2"/>
  <c r="Q36" i="2"/>
  <c r="Q419" i="2"/>
  <c r="O419" i="2"/>
  <c r="Q387" i="2"/>
  <c r="O387" i="2"/>
  <c r="O371" i="2"/>
  <c r="Q371" i="2"/>
  <c r="Q114" i="2"/>
  <c r="O114" i="2"/>
  <c r="O112" i="2"/>
  <c r="Q112" i="2"/>
  <c r="Q90" i="2"/>
  <c r="O90" i="2"/>
  <c r="O81" i="2"/>
  <c r="Q81" i="2"/>
  <c r="Q74" i="2"/>
  <c r="O74" i="2"/>
  <c r="O65" i="2"/>
  <c r="Q65" i="2"/>
  <c r="Q41" i="2"/>
  <c r="O41" i="2"/>
  <c r="Q445" i="2"/>
  <c r="Q429" i="2"/>
  <c r="Q421" i="2"/>
  <c r="Q405" i="2"/>
  <c r="Q398" i="2"/>
  <c r="Q397" i="2"/>
  <c r="Q381" i="2"/>
  <c r="O364" i="2"/>
  <c r="Q292" i="2"/>
  <c r="Q291" i="2"/>
  <c r="Q283" i="2"/>
  <c r="Q276" i="2"/>
  <c r="Q275" i="2"/>
  <c r="Q235" i="2"/>
  <c r="Q228" i="2"/>
  <c r="Q227" i="2"/>
  <c r="Q212" i="2"/>
  <c r="Q211" i="2"/>
  <c r="Q196" i="2"/>
  <c r="Q195" i="2"/>
  <c r="Q187" i="2"/>
  <c r="Q186" i="2"/>
  <c r="Q180" i="2"/>
  <c r="Q179" i="2"/>
  <c r="Q170" i="2"/>
  <c r="Q164" i="2"/>
  <c r="Q163" i="2"/>
  <c r="O145" i="2"/>
  <c r="O125" i="2"/>
  <c r="O121" i="2"/>
  <c r="Q101" i="2"/>
  <c r="Q88" i="2"/>
  <c r="Q85" i="2"/>
  <c r="Q72" i="2"/>
  <c r="Q69" i="2"/>
  <c r="Q60" i="2"/>
  <c r="Q59" i="2"/>
  <c r="Q52" i="2"/>
  <c r="Q44" i="2"/>
  <c r="Q43" i="2"/>
  <c r="O2" i="2"/>
  <c r="Q446" i="2"/>
  <c r="Q399" i="2"/>
  <c r="O341" i="2"/>
  <c r="O325" i="2"/>
  <c r="O293" i="2"/>
  <c r="O277" i="2"/>
  <c r="O261" i="2"/>
  <c r="O245" i="2"/>
  <c r="O229" i="2"/>
  <c r="O213" i="2"/>
  <c r="O197" i="2"/>
  <c r="O181" i="2"/>
  <c r="O165" i="2"/>
  <c r="O105" i="2"/>
  <c r="O89" i="2"/>
  <c r="O73" i="2"/>
  <c r="Q61" i="2"/>
  <c r="Q53" i="2"/>
  <c r="Q35" i="2"/>
  <c r="O2318" i="2"/>
  <c r="O2314" i="2"/>
  <c r="O2310" i="2"/>
  <c r="O2306" i="2"/>
  <c r="O2302" i="2"/>
  <c r="O2298" i="2"/>
  <c r="O2294" i="2"/>
  <c r="O2290" i="2"/>
  <c r="O2286" i="2"/>
  <c r="O2282" i="2"/>
  <c r="Q2273" i="2"/>
  <c r="O2272" i="2"/>
  <c r="O2271" i="2"/>
  <c r="O2257" i="2"/>
  <c r="Q2245" i="2"/>
  <c r="O2244" i="2"/>
  <c r="O2243" i="2"/>
  <c r="Q2229" i="2"/>
  <c r="O2228" i="2"/>
  <c r="O2227" i="2"/>
  <c r="Q2213" i="2"/>
  <c r="O2212" i="2"/>
  <c r="O2211" i="2"/>
  <c r="Q2198" i="2"/>
  <c r="O2197" i="2"/>
  <c r="O2196" i="2"/>
  <c r="Q2182" i="2"/>
  <c r="O2181" i="2"/>
  <c r="O2180" i="2"/>
  <c r="Q2166" i="2"/>
  <c r="O2165" i="2"/>
  <c r="O2164" i="2"/>
  <c r="Q2150" i="2"/>
  <c r="O2149" i="2"/>
  <c r="O2148" i="2"/>
  <c r="Q2134" i="2"/>
  <c r="O2133" i="2"/>
  <c r="O2132" i="2"/>
  <c r="Q2118" i="2"/>
  <c r="O2117" i="2"/>
  <c r="O2116" i="2"/>
  <c r="Q2102" i="2"/>
  <c r="O2101" i="2"/>
  <c r="O2100" i="2"/>
  <c r="Q2086" i="2"/>
  <c r="O2085" i="2"/>
  <c r="O2084" i="2"/>
  <c r="Q2070" i="2"/>
  <c r="O2069" i="2"/>
  <c r="O2068" i="2"/>
  <c r="Q2054" i="2"/>
  <c r="O2053" i="2"/>
  <c r="O2052" i="2"/>
  <c r="Q2038" i="2"/>
  <c r="O2037" i="2"/>
  <c r="O2036" i="2"/>
  <c r="Q2017" i="2"/>
  <c r="Q2015" i="2"/>
  <c r="Q2001" i="2"/>
  <c r="O1989" i="2"/>
  <c r="Q1989" i="2"/>
  <c r="O1985" i="2"/>
  <c r="Q1985" i="2"/>
  <c r="Q2265" i="2"/>
  <c r="O2264" i="2"/>
  <c r="Q2251" i="2"/>
  <c r="Q2237" i="2"/>
  <c r="O2236" i="2"/>
  <c r="Q2221" i="2"/>
  <c r="O2220" i="2"/>
  <c r="Q2206" i="2"/>
  <c r="O2205" i="2"/>
  <c r="Q2190" i="2"/>
  <c r="O2189" i="2"/>
  <c r="Q2174" i="2"/>
  <c r="O2173" i="2"/>
  <c r="Q2158" i="2"/>
  <c r="O2157" i="2"/>
  <c r="Q2142" i="2"/>
  <c r="O2141" i="2"/>
  <c r="Q2126" i="2"/>
  <c r="O2125" i="2"/>
  <c r="Q2110" i="2"/>
  <c r="O2109" i="2"/>
  <c r="Q2094" i="2"/>
  <c r="O2093" i="2"/>
  <c r="Q2078" i="2"/>
  <c r="O2077" i="2"/>
  <c r="Q2062" i="2"/>
  <c r="O2061" i="2"/>
  <c r="Q2046" i="2"/>
  <c r="O2045" i="2"/>
  <c r="Q2030" i="2"/>
  <c r="O2029" i="2"/>
  <c r="Q2023" i="2"/>
  <c r="Q2009" i="2"/>
  <c r="Q2007" i="2"/>
  <c r="O1997" i="2"/>
  <c r="Q1997" i="2"/>
  <c r="O1993" i="2"/>
  <c r="Q1993" i="2"/>
  <c r="O1751" i="2"/>
  <c r="Q1736" i="2"/>
  <c r="O1735" i="2"/>
  <c r="Q1720" i="2"/>
  <c r="O1719" i="2"/>
  <c r="Q1704" i="2"/>
  <c r="O1703" i="2"/>
  <c r="Q1688" i="2"/>
  <c r="O1687" i="2"/>
  <c r="Q1672" i="2"/>
  <c r="O1671" i="2"/>
  <c r="Q1656" i="2"/>
  <c r="O1655" i="2"/>
  <c r="Q1640" i="2"/>
  <c r="O1639" i="2"/>
  <c r="Q1624" i="2"/>
  <c r="O1623" i="2"/>
  <c r="Q1608" i="2"/>
  <c r="O1607" i="2"/>
  <c r="Q1602" i="2"/>
  <c r="Q1600" i="2"/>
  <c r="Q1585" i="2"/>
  <c r="Q1571" i="2"/>
  <c r="Q1569" i="2"/>
  <c r="Q1555" i="2"/>
  <c r="Q1553" i="2"/>
  <c r="Q1981" i="2"/>
  <c r="Q1977" i="2"/>
  <c r="Q1973" i="2"/>
  <c r="Q1969" i="2"/>
  <c r="Q1965" i="2"/>
  <c r="Q1962" i="2"/>
  <c r="Q1958" i="2"/>
  <c r="Q1954" i="2"/>
  <c r="Q1950" i="2"/>
  <c r="Q1946" i="2"/>
  <c r="Q1942" i="2"/>
  <c r="Q1939" i="2"/>
  <c r="Q1936" i="2"/>
  <c r="Q1932" i="2"/>
  <c r="Q1928" i="2"/>
  <c r="Q1924" i="2"/>
  <c r="Q1920" i="2"/>
  <c r="Q1916" i="2"/>
  <c r="Q1912" i="2"/>
  <c r="Q1908" i="2"/>
  <c r="Q1904" i="2"/>
  <c r="Q1900" i="2"/>
  <c r="Q1896" i="2"/>
  <c r="Q1892" i="2"/>
  <c r="Q1888" i="2"/>
  <c r="Q1884" i="2"/>
  <c r="Q1880" i="2"/>
  <c r="Q1876" i="2"/>
  <c r="Q1872" i="2"/>
  <c r="Q1868" i="2"/>
  <c r="Q1864" i="2"/>
  <c r="Q1860" i="2"/>
  <c r="Q1856" i="2"/>
  <c r="Q1852" i="2"/>
  <c r="Q1850" i="2"/>
  <c r="Q1846" i="2"/>
  <c r="Q1842" i="2"/>
  <c r="Q1838" i="2"/>
  <c r="Q1834" i="2"/>
  <c r="Q1830" i="2"/>
  <c r="Q1826" i="2"/>
  <c r="Q1822" i="2"/>
  <c r="Q1818" i="2"/>
  <c r="Q1814" i="2"/>
  <c r="Q1810" i="2"/>
  <c r="Q1806" i="2"/>
  <c r="Q1802" i="2"/>
  <c r="Q1798" i="2"/>
  <c r="Q1794" i="2"/>
  <c r="Q1790" i="2"/>
  <c r="Q1786" i="2"/>
  <c r="Q1782" i="2"/>
  <c r="Q1778" i="2"/>
  <c r="Q1774" i="2"/>
  <c r="Q1770" i="2"/>
  <c r="Q1766" i="2"/>
  <c r="Q1762" i="2"/>
  <c r="Q1758" i="2"/>
  <c r="Q1754" i="2"/>
  <c r="Q1742" i="2"/>
  <c r="Q1726" i="2"/>
  <c r="Q1710" i="2"/>
  <c r="Q1694" i="2"/>
  <c r="Q1678" i="2"/>
  <c r="Q1662" i="2"/>
  <c r="Q1646" i="2"/>
  <c r="Q1630" i="2"/>
  <c r="Q1614" i="2"/>
  <c r="Q1744" i="2"/>
  <c r="O1743" i="2"/>
  <c r="Q1728" i="2"/>
  <c r="O1727" i="2"/>
  <c r="Q1712" i="2"/>
  <c r="O1711" i="2"/>
  <c r="Q1696" i="2"/>
  <c r="O1695" i="2"/>
  <c r="Q1680" i="2"/>
  <c r="O1679" i="2"/>
  <c r="Q1664" i="2"/>
  <c r="O1663" i="2"/>
  <c r="Q1648" i="2"/>
  <c r="O1647" i="2"/>
  <c r="Q1632" i="2"/>
  <c r="O1631" i="2"/>
  <c r="Q1616" i="2"/>
  <c r="O1615" i="2"/>
  <c r="Q1594" i="2"/>
  <c r="Q1592" i="2"/>
  <c r="Q1579" i="2"/>
  <c r="Q1577" i="2"/>
  <c r="Q1563" i="2"/>
  <c r="Q1561" i="2"/>
  <c r="Q1547" i="2"/>
  <c r="Q1545" i="2"/>
  <c r="O1545" i="2"/>
  <c r="O1541" i="2"/>
  <c r="O1537" i="2"/>
  <c r="O1533" i="2"/>
  <c r="O1529" i="2"/>
  <c r="O1525" i="2"/>
  <c r="O1521" i="2"/>
  <c r="O1517" i="2"/>
  <c r="O1513" i="2"/>
  <c r="O1509" i="2"/>
  <c r="O1505" i="2"/>
  <c r="O1501" i="2"/>
  <c r="O1497" i="2"/>
  <c r="O1493" i="2"/>
  <c r="O1489" i="2"/>
  <c r="O1485" i="2"/>
  <c r="O1481" i="2"/>
  <c r="O1477" i="2"/>
  <c r="O1473" i="2"/>
  <c r="O1469" i="2"/>
  <c r="O1466" i="2"/>
  <c r="O1462" i="2"/>
  <c r="O1458" i="2"/>
  <c r="O1454" i="2"/>
  <c r="O1450" i="2"/>
  <c r="O1446" i="2"/>
  <c r="O1442" i="2"/>
  <c r="O1438" i="2"/>
  <c r="O1434" i="2"/>
  <c r="O1430" i="2"/>
  <c r="O1426" i="2"/>
  <c r="O1422" i="2"/>
  <c r="O1418" i="2"/>
  <c r="O1414" i="2"/>
  <c r="O1410" i="2"/>
  <c r="O1406" i="2"/>
  <c r="Q1392" i="2"/>
  <c r="O1391" i="2"/>
  <c r="O1390" i="2"/>
  <c r="Q1376" i="2"/>
  <c r="O1375" i="2"/>
  <c r="O1374" i="2"/>
  <c r="Q1360" i="2"/>
  <c r="O1359" i="2"/>
  <c r="O1358" i="2"/>
  <c r="Q1346" i="2"/>
  <c r="O1345" i="2"/>
  <c r="O1344" i="2"/>
  <c r="Q1330" i="2"/>
  <c r="O1329" i="2"/>
  <c r="O1328" i="2"/>
  <c r="Q1314" i="2"/>
  <c r="O1313" i="2"/>
  <c r="O1312" i="2"/>
  <c r="Q1298" i="2"/>
  <c r="O1297" i="2"/>
  <c r="Q1283" i="2"/>
  <c r="O1282" i="2"/>
  <c r="O1281" i="2"/>
  <c r="Q1268" i="2"/>
  <c r="O1267" i="2"/>
  <c r="O1266" i="2"/>
  <c r="Q1252" i="2"/>
  <c r="O1251" i="2"/>
  <c r="O1250" i="2"/>
  <c r="O1247" i="2"/>
  <c r="Q1240" i="2"/>
  <c r="O1240" i="2"/>
  <c r="O1231" i="2"/>
  <c r="Q1224" i="2"/>
  <c r="O1224" i="2"/>
  <c r="O1215" i="2"/>
  <c r="Q1208" i="2"/>
  <c r="O1208" i="2"/>
  <c r="O1203" i="2"/>
  <c r="Q1203" i="2"/>
  <c r="Q1244" i="2"/>
  <c r="O1244" i="2"/>
  <c r="Q1228" i="2"/>
  <c r="O1228" i="2"/>
  <c r="Q1212" i="2"/>
  <c r="O1212" i="2"/>
  <c r="Q1400" i="2"/>
  <c r="O1399" i="2"/>
  <c r="Q1384" i="2"/>
  <c r="O1383" i="2"/>
  <c r="Q1368" i="2"/>
  <c r="O1367" i="2"/>
  <c r="Q1352" i="2"/>
  <c r="O1351" i="2"/>
  <c r="Q1338" i="2"/>
  <c r="O1337" i="2"/>
  <c r="Q1322" i="2"/>
  <c r="O1321" i="2"/>
  <c r="Q1306" i="2"/>
  <c r="O1305" i="2"/>
  <c r="Q1291" i="2"/>
  <c r="O1290" i="2"/>
  <c r="Q1276" i="2"/>
  <c r="O1275" i="2"/>
  <c r="Q1260" i="2"/>
  <c r="O1259" i="2"/>
  <c r="O1239" i="2"/>
  <c r="Q1232" i="2"/>
  <c r="O1232" i="2"/>
  <c r="O1223" i="2"/>
  <c r="Q1216" i="2"/>
  <c r="O1216" i="2"/>
  <c r="O1207" i="2"/>
  <c r="Q1236" i="2"/>
  <c r="O1236" i="2"/>
  <c r="Q1220" i="2"/>
  <c r="O1220" i="2"/>
  <c r="O1204" i="2"/>
  <c r="O1200" i="2"/>
  <c r="Q1199" i="2"/>
  <c r="O1196" i="2"/>
  <c r="Q1195" i="2"/>
  <c r="O1192" i="2"/>
  <c r="Q1191" i="2"/>
  <c r="O1188" i="2"/>
  <c r="Q1187" i="2"/>
  <c r="O1184" i="2"/>
  <c r="Q1183" i="2"/>
  <c r="O1180" i="2"/>
  <c r="Q1179" i="2"/>
  <c r="Q1176" i="2"/>
  <c r="O1173" i="2"/>
  <c r="Q1172" i="2"/>
  <c r="O1169" i="2"/>
  <c r="Q1168" i="2"/>
  <c r="O1165" i="2"/>
  <c r="Q1164" i="2"/>
  <c r="O1161" i="2"/>
  <c r="Q1160" i="2"/>
  <c r="O1157" i="2"/>
  <c r="Q1156" i="2"/>
  <c r="O1153" i="2"/>
  <c r="Q1151" i="2"/>
  <c r="Q1143" i="2"/>
  <c r="O1142" i="2"/>
  <c r="O1141" i="2"/>
  <c r="Q1137" i="2"/>
  <c r="Q1127" i="2"/>
  <c r="O1126" i="2"/>
  <c r="O1125" i="2"/>
  <c r="Q1121" i="2"/>
  <c r="Q1111" i="2"/>
  <c r="O1110" i="2"/>
  <c r="O1109" i="2"/>
  <c r="Q1105" i="2"/>
  <c r="Q1095" i="2"/>
  <c r="O1094" i="2"/>
  <c r="O1093" i="2"/>
  <c r="Q1089" i="2"/>
  <c r="Q1079" i="2"/>
  <c r="O1078" i="2"/>
  <c r="O1077" i="2"/>
  <c r="Q1073" i="2"/>
  <c r="Q1063" i="2"/>
  <c r="O1062" i="2"/>
  <c r="O1061" i="2"/>
  <c r="Q1047" i="2"/>
  <c r="O1046" i="2"/>
  <c r="O1045" i="2"/>
  <c r="Q1032" i="2"/>
  <c r="O1031" i="2"/>
  <c r="O1030" i="2"/>
  <c r="Q1028" i="2"/>
  <c r="Q1014" i="2"/>
  <c r="Q1012" i="2"/>
  <c r="O998" i="2"/>
  <c r="Q998" i="2"/>
  <c r="O1152" i="2"/>
  <c r="Q1139" i="2"/>
  <c r="O1138" i="2"/>
  <c r="Q1123" i="2"/>
  <c r="O1122" i="2"/>
  <c r="Q1107" i="2"/>
  <c r="O1106" i="2"/>
  <c r="Q1091" i="2"/>
  <c r="O1090" i="2"/>
  <c r="Q1075" i="2"/>
  <c r="O1074" i="2"/>
  <c r="Q1059" i="2"/>
  <c r="O1058" i="2"/>
  <c r="Q1043" i="2"/>
  <c r="Q1018" i="2"/>
  <c r="Q1016" i="2"/>
  <c r="O994" i="2"/>
  <c r="Q994" i="2"/>
  <c r="O1006" i="2"/>
  <c r="Q1006" i="2"/>
  <c r="O1002" i="2"/>
  <c r="Q1002" i="2"/>
  <c r="Q817" i="2"/>
  <c r="O816" i="2"/>
  <c r="Q801" i="2"/>
  <c r="O800" i="2"/>
  <c r="Q785" i="2"/>
  <c r="O784" i="2"/>
  <c r="Q769" i="2"/>
  <c r="O768" i="2"/>
  <c r="Q753" i="2"/>
  <c r="O752" i="2"/>
  <c r="Q738" i="2"/>
  <c r="O737" i="2"/>
  <c r="Q722" i="2"/>
  <c r="O721" i="2"/>
  <c r="Q706" i="2"/>
  <c r="O705" i="2"/>
  <c r="Q690" i="2"/>
  <c r="O689" i="2"/>
  <c r="Q675" i="2"/>
  <c r="O674" i="2"/>
  <c r="Q990" i="2"/>
  <c r="Q986" i="2"/>
  <c r="Q982" i="2"/>
  <c r="Q978" i="2"/>
  <c r="Q974" i="2"/>
  <c r="Q970" i="2"/>
  <c r="Q966" i="2"/>
  <c r="Q962" i="2"/>
  <c r="Q958" i="2"/>
  <c r="Q954" i="2"/>
  <c r="Q950" i="2"/>
  <c r="Q946" i="2"/>
  <c r="Q942" i="2"/>
  <c r="Q938" i="2"/>
  <c r="Q934" i="2"/>
  <c r="Q930" i="2"/>
  <c r="Q926" i="2"/>
  <c r="Q922" i="2"/>
  <c r="Q918" i="2"/>
  <c r="Q914" i="2"/>
  <c r="Q910" i="2"/>
  <c r="Q906" i="2"/>
  <c r="Q902" i="2"/>
  <c r="Q898" i="2"/>
  <c r="Q895" i="2"/>
  <c r="Q891" i="2"/>
  <c r="Q887" i="2"/>
  <c r="Q883" i="2"/>
  <c r="Q879" i="2"/>
  <c r="Q875" i="2"/>
  <c r="Q871" i="2"/>
  <c r="Q867" i="2"/>
  <c r="Q863" i="2"/>
  <c r="Q859" i="2"/>
  <c r="Q855" i="2"/>
  <c r="Q851" i="2"/>
  <c r="Q847" i="2"/>
  <c r="Q843" i="2"/>
  <c r="Q839" i="2"/>
  <c r="Q835" i="2"/>
  <c r="Q831" i="2"/>
  <c r="Q827" i="2"/>
  <c r="Q823" i="2"/>
  <c r="Q807" i="2"/>
  <c r="Q791" i="2"/>
  <c r="Q775" i="2"/>
  <c r="Q759" i="2"/>
  <c r="Q743" i="2"/>
  <c r="Q728" i="2"/>
  <c r="Q712" i="2"/>
  <c r="Q696" i="2"/>
  <c r="Q681" i="2"/>
  <c r="Q665" i="2"/>
  <c r="O658" i="2"/>
  <c r="Q658" i="2"/>
  <c r="O650" i="2"/>
  <c r="Q650" i="2"/>
  <c r="Q809" i="2"/>
  <c r="O808" i="2"/>
  <c r="Q793" i="2"/>
  <c r="O792" i="2"/>
  <c r="Q777" i="2"/>
  <c r="O776" i="2"/>
  <c r="Q761" i="2"/>
  <c r="O760" i="2"/>
  <c r="Q745" i="2"/>
  <c r="O744" i="2"/>
  <c r="Q730" i="2"/>
  <c r="O729" i="2"/>
  <c r="Q714" i="2"/>
  <c r="O713" i="2"/>
  <c r="Q698" i="2"/>
  <c r="O697" i="2"/>
  <c r="Q683" i="2"/>
  <c r="O682" i="2"/>
  <c r="Q667" i="2"/>
  <c r="O666" i="2"/>
  <c r="O662" i="2"/>
  <c r="Q662" i="2"/>
  <c r="O654" i="2"/>
  <c r="Q654" i="2"/>
  <c r="O646" i="2"/>
  <c r="Q646" i="2"/>
  <c r="Q642" i="2"/>
  <c r="Q638" i="2"/>
  <c r="Q634" i="2"/>
  <c r="Q630" i="2"/>
  <c r="Q626" i="2"/>
  <c r="Q622" i="2"/>
  <c r="Q618" i="2"/>
  <c r="Q614" i="2"/>
  <c r="Q610" i="2"/>
  <c r="Q606" i="2"/>
  <c r="Q602" i="2"/>
  <c r="Q598" i="2"/>
  <c r="Q594" i="2"/>
  <c r="Q590" i="2"/>
  <c r="Q586" i="2"/>
  <c r="Q582" i="2"/>
  <c r="O579" i="2"/>
  <c r="Q578" i="2"/>
  <c r="O575" i="2"/>
  <c r="Q574" i="2"/>
  <c r="O571" i="2"/>
  <c r="Q570" i="2"/>
  <c r="O567" i="2"/>
  <c r="Q566" i="2"/>
  <c r="O563" i="2"/>
  <c r="Q562" i="2"/>
  <c r="O559" i="2"/>
  <c r="Q558" i="2"/>
  <c r="O555" i="2"/>
  <c r="Q554" i="2"/>
  <c r="O551" i="2"/>
  <c r="Q550" i="2"/>
  <c r="O547" i="2"/>
  <c r="Q546" i="2"/>
  <c r="O543" i="2"/>
  <c r="Q542" i="2"/>
  <c r="O539" i="2"/>
  <c r="Q538" i="2"/>
  <c r="O535" i="2"/>
  <c r="Q534" i="2"/>
  <c r="O531" i="2"/>
  <c r="Q530" i="2"/>
  <c r="O527" i="2"/>
  <c r="Q526" i="2"/>
  <c r="Q520" i="2"/>
  <c r="O519" i="2"/>
  <c r="Q514" i="2"/>
  <c r="Q504" i="2"/>
  <c r="O503" i="2"/>
  <c r="O502" i="2"/>
  <c r="Q488" i="2"/>
  <c r="O487" i="2"/>
  <c r="O486" i="2"/>
  <c r="Q472" i="2"/>
  <c r="O471" i="2"/>
  <c r="O470" i="2"/>
  <c r="Q456" i="2"/>
  <c r="O455" i="2"/>
  <c r="O454" i="2"/>
  <c r="Q440" i="2"/>
  <c r="O439" i="2"/>
  <c r="O438" i="2"/>
  <c r="Q425" i="2"/>
  <c r="O424" i="2"/>
  <c r="O423" i="2"/>
  <c r="Q409" i="2"/>
  <c r="O408" i="2"/>
  <c r="O407" i="2"/>
  <c r="Q393" i="2"/>
  <c r="O392" i="2"/>
  <c r="O391" i="2"/>
  <c r="Q377" i="2"/>
  <c r="O376" i="2"/>
  <c r="O375" i="2"/>
  <c r="Q369" i="2"/>
  <c r="O369" i="2"/>
  <c r="Q516" i="2"/>
  <c r="O515" i="2"/>
  <c r="Q500" i="2"/>
  <c r="Q484" i="2"/>
  <c r="Q373" i="2"/>
  <c r="O373" i="2"/>
  <c r="Q512" i="2"/>
  <c r="Q496" i="2"/>
  <c r="O495" i="2"/>
  <c r="Q480" i="2"/>
  <c r="O479" i="2"/>
  <c r="Q464" i="2"/>
  <c r="Q448" i="2"/>
  <c r="O447" i="2"/>
  <c r="Q433" i="2"/>
  <c r="O432" i="2"/>
  <c r="Q417" i="2"/>
  <c r="O416" i="2"/>
  <c r="Q401" i="2"/>
  <c r="O400" i="2"/>
  <c r="Q385" i="2"/>
  <c r="O384" i="2"/>
  <c r="Q365" i="2"/>
  <c r="O365" i="2"/>
  <c r="O361" i="2"/>
  <c r="Q360" i="2"/>
  <c r="O357" i="2"/>
  <c r="Q356" i="2"/>
  <c r="O354" i="2"/>
  <c r="Q353" i="2"/>
  <c r="O350" i="2"/>
  <c r="Q349" i="2"/>
  <c r="O346" i="2"/>
  <c r="Q345" i="2"/>
  <c r="O342" i="2"/>
  <c r="O338" i="2"/>
  <c r="O334" i="2"/>
  <c r="O330" i="2"/>
  <c r="O326" i="2"/>
  <c r="O322" i="2"/>
  <c r="O318" i="2"/>
  <c r="O314" i="2"/>
  <c r="Q313" i="2"/>
  <c r="O310" i="2"/>
  <c r="Q309" i="2"/>
  <c r="O306" i="2"/>
  <c r="Q305" i="2"/>
  <c r="O302" i="2"/>
  <c r="Q301" i="2"/>
  <c r="O298" i="2"/>
  <c r="Q297" i="2"/>
  <c r="Q290" i="2"/>
  <c r="O289" i="2"/>
  <c r="O288" i="2"/>
  <c r="Q284" i="2"/>
  <c r="Q274" i="2"/>
  <c r="O273" i="2"/>
  <c r="O272" i="2"/>
  <c r="Q268" i="2"/>
  <c r="Q258" i="2"/>
  <c r="O257" i="2"/>
  <c r="O256" i="2"/>
  <c r="Q252" i="2"/>
  <c r="Q242" i="2"/>
  <c r="O241" i="2"/>
  <c r="O240" i="2"/>
  <c r="Q236" i="2"/>
  <c r="Q226" i="2"/>
  <c r="O225" i="2"/>
  <c r="O224" i="2"/>
  <c r="Q220" i="2"/>
  <c r="Q210" i="2"/>
  <c r="O209" i="2"/>
  <c r="O208" i="2"/>
  <c r="Q204" i="2"/>
  <c r="Q194" i="2"/>
  <c r="O193" i="2"/>
  <c r="O192" i="2"/>
  <c r="Q188" i="2"/>
  <c r="Q178" i="2"/>
  <c r="O177" i="2"/>
  <c r="O176" i="2"/>
  <c r="Q172" i="2"/>
  <c r="Q162" i="2"/>
  <c r="O161" i="2"/>
  <c r="O160" i="2"/>
  <c r="Q156" i="2"/>
  <c r="Q286" i="2"/>
  <c r="O285" i="2"/>
  <c r="Q270" i="2"/>
  <c r="O269" i="2"/>
  <c r="Q254" i="2"/>
  <c r="O253" i="2"/>
  <c r="Q238" i="2"/>
  <c r="O237" i="2"/>
  <c r="Q222" i="2"/>
  <c r="O221" i="2"/>
  <c r="Q206" i="2"/>
  <c r="O205" i="2"/>
  <c r="Q190" i="2"/>
  <c r="O189" i="2"/>
  <c r="Q174" i="2"/>
  <c r="O173" i="2"/>
  <c r="Q158" i="2"/>
  <c r="O157" i="2"/>
  <c r="Q148" i="2"/>
  <c r="Q146" i="2"/>
  <c r="O142" i="2"/>
  <c r="O138" i="2"/>
  <c r="O134" i="2"/>
  <c r="O130" i="2"/>
  <c r="O126" i="2"/>
  <c r="O122" i="2"/>
  <c r="O118" i="2"/>
  <c r="Q111" i="2"/>
  <c r="O110" i="2"/>
  <c r="O109" i="2"/>
  <c r="Q95" i="2"/>
  <c r="O94" i="2"/>
  <c r="O93" i="2"/>
  <c r="Q79" i="2"/>
  <c r="O78" i="2"/>
  <c r="O77" i="2"/>
  <c r="Q63" i="2"/>
  <c r="O62" i="2"/>
  <c r="Q47" i="2"/>
  <c r="O46" i="2"/>
  <c r="O45" i="2"/>
  <c r="Q103" i="2"/>
  <c r="O102" i="2"/>
  <c r="Q87" i="2"/>
  <c r="O86" i="2"/>
  <c r="Q71" i="2"/>
  <c r="O70" i="2"/>
  <c r="Q55" i="2"/>
  <c r="O54" i="2"/>
  <c r="Q39" i="2"/>
  <c r="O31" i="2"/>
  <c r="O27" i="2"/>
  <c r="O23" i="2"/>
  <c r="O19" i="2"/>
  <c r="O15" i="2"/>
  <c r="O11" i="2"/>
  <c r="O7" i="2"/>
  <c r="O3" i="2"/>
  <c r="R2322" i="2" l="1"/>
  <c r="O2323" i="2"/>
  <c r="Q2321" i="2"/>
  <c r="S2" i="2" l="1"/>
  <c r="S6" i="2"/>
  <c r="S10" i="2"/>
  <c r="S14" i="2"/>
  <c r="S18" i="2"/>
  <c r="S22" i="2"/>
  <c r="S26" i="2"/>
  <c r="S30" i="2"/>
  <c r="S34" i="2"/>
  <c r="S3" i="2"/>
  <c r="S7" i="2"/>
  <c r="S11" i="2"/>
  <c r="S15" i="2"/>
  <c r="S19" i="2"/>
  <c r="S23" i="2"/>
  <c r="S27" i="2"/>
  <c r="S31" i="2"/>
  <c r="S35" i="2"/>
  <c r="S4" i="2"/>
  <c r="S8" i="2"/>
  <c r="S12" i="2"/>
  <c r="S16" i="2"/>
  <c r="S20" i="2"/>
  <c r="S24" i="2"/>
  <c r="S28" i="2"/>
  <c r="S32" i="2"/>
  <c r="S5" i="2"/>
  <c r="S9" i="2"/>
  <c r="S13" i="2"/>
  <c r="S17" i="2"/>
  <c r="S21" i="2"/>
  <c r="S25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1" i="2"/>
  <c r="S85" i="2"/>
  <c r="S89" i="2"/>
  <c r="S93" i="2"/>
  <c r="S97" i="2"/>
  <c r="S101" i="2"/>
  <c r="S105" i="2"/>
  <c r="S109" i="2"/>
  <c r="S113" i="2"/>
  <c r="S44" i="2"/>
  <c r="S46" i="2"/>
  <c r="S47" i="2"/>
  <c r="S60" i="2"/>
  <c r="S62" i="2"/>
  <c r="S63" i="2"/>
  <c r="S76" i="2"/>
  <c r="S78" i="2"/>
  <c r="S79" i="2"/>
  <c r="S92" i="2"/>
  <c r="S94" i="2"/>
  <c r="S95" i="2"/>
  <c r="S108" i="2"/>
  <c r="S110" i="2"/>
  <c r="S111" i="2"/>
  <c r="S117" i="2"/>
  <c r="S121" i="2"/>
  <c r="S125" i="2"/>
  <c r="S129" i="2"/>
  <c r="S133" i="2"/>
  <c r="S137" i="2"/>
  <c r="S141" i="2"/>
  <c r="S48" i="2"/>
  <c r="S50" i="2"/>
  <c r="S51" i="2"/>
  <c r="S64" i="2"/>
  <c r="S66" i="2"/>
  <c r="S67" i="2"/>
  <c r="S80" i="2"/>
  <c r="S82" i="2"/>
  <c r="S83" i="2"/>
  <c r="S96" i="2"/>
  <c r="S98" i="2"/>
  <c r="S99" i="2"/>
  <c r="S112" i="2"/>
  <c r="S114" i="2"/>
  <c r="S118" i="2"/>
  <c r="S122" i="2"/>
  <c r="S126" i="2"/>
  <c r="S130" i="2"/>
  <c r="S134" i="2"/>
  <c r="S138" i="2"/>
  <c r="S142" i="2"/>
  <c r="S146" i="2"/>
  <c r="S150" i="2"/>
  <c r="S36" i="2"/>
  <c r="S38" i="2"/>
  <c r="S39" i="2"/>
  <c r="S52" i="2"/>
  <c r="S54" i="2"/>
  <c r="S55" i="2"/>
  <c r="S68" i="2"/>
  <c r="S70" i="2"/>
  <c r="S71" i="2"/>
  <c r="S84" i="2"/>
  <c r="S86" i="2"/>
  <c r="S87" i="2"/>
  <c r="S100" i="2"/>
  <c r="S102" i="2"/>
  <c r="S103" i="2"/>
  <c r="S115" i="2"/>
  <c r="S119" i="2"/>
  <c r="S123" i="2"/>
  <c r="S127" i="2"/>
  <c r="S131" i="2"/>
  <c r="S135" i="2"/>
  <c r="S139" i="2"/>
  <c r="S143" i="2"/>
  <c r="S40" i="2"/>
  <c r="S42" i="2"/>
  <c r="S43" i="2"/>
  <c r="S56" i="2"/>
  <c r="S58" i="2"/>
  <c r="S59" i="2"/>
  <c r="S72" i="2"/>
  <c r="S74" i="2"/>
  <c r="S75" i="2"/>
  <c r="S88" i="2"/>
  <c r="S90" i="2"/>
  <c r="S91" i="2"/>
  <c r="S104" i="2"/>
  <c r="S106" i="2"/>
  <c r="S107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224" i="2"/>
  <c r="S228" i="2"/>
  <c r="S232" i="2"/>
  <c r="S236" i="2"/>
  <c r="S240" i="2"/>
  <c r="S244" i="2"/>
  <c r="S248" i="2"/>
  <c r="S252" i="2"/>
  <c r="S256" i="2"/>
  <c r="S260" i="2"/>
  <c r="S264" i="2"/>
  <c r="S268" i="2"/>
  <c r="S272" i="2"/>
  <c r="S276" i="2"/>
  <c r="S280" i="2"/>
  <c r="S284" i="2"/>
  <c r="S288" i="2"/>
  <c r="S292" i="2"/>
  <c r="S159" i="2"/>
  <c r="S161" i="2"/>
  <c r="S162" i="2"/>
  <c r="S175" i="2"/>
  <c r="S177" i="2"/>
  <c r="S178" i="2"/>
  <c r="S191" i="2"/>
  <c r="S193" i="2"/>
  <c r="S194" i="2"/>
  <c r="S207" i="2"/>
  <c r="S209" i="2"/>
  <c r="S210" i="2"/>
  <c r="S223" i="2"/>
  <c r="S225" i="2"/>
  <c r="S226" i="2"/>
  <c r="S239" i="2"/>
  <c r="S241" i="2"/>
  <c r="S242" i="2"/>
  <c r="S255" i="2"/>
  <c r="S257" i="2"/>
  <c r="S258" i="2"/>
  <c r="S271" i="2"/>
  <c r="S273" i="2"/>
  <c r="S274" i="2"/>
  <c r="S287" i="2"/>
  <c r="S289" i="2"/>
  <c r="S290" i="2"/>
  <c r="S297" i="2"/>
  <c r="S301" i="2"/>
  <c r="S305" i="2"/>
  <c r="S309" i="2"/>
  <c r="S313" i="2"/>
  <c r="S317" i="2"/>
  <c r="S321" i="2"/>
  <c r="S325" i="2"/>
  <c r="S329" i="2"/>
  <c r="S333" i="2"/>
  <c r="S337" i="2"/>
  <c r="S341" i="2"/>
  <c r="S345" i="2"/>
  <c r="S349" i="2"/>
  <c r="S353" i="2"/>
  <c r="S356" i="2"/>
  <c r="S360" i="2"/>
  <c r="S364" i="2"/>
  <c r="S368" i="2"/>
  <c r="S372" i="2"/>
  <c r="S163" i="2"/>
  <c r="S165" i="2"/>
  <c r="S166" i="2"/>
  <c r="S179" i="2"/>
  <c r="S181" i="2"/>
  <c r="S182" i="2"/>
  <c r="S195" i="2"/>
  <c r="S197" i="2"/>
  <c r="S198" i="2"/>
  <c r="S211" i="2"/>
  <c r="S213" i="2"/>
  <c r="S214" i="2"/>
  <c r="S227" i="2"/>
  <c r="S229" i="2"/>
  <c r="S230" i="2"/>
  <c r="S243" i="2"/>
  <c r="S245" i="2"/>
  <c r="S246" i="2"/>
  <c r="S259" i="2"/>
  <c r="S261" i="2"/>
  <c r="S262" i="2"/>
  <c r="S275" i="2"/>
  <c r="S277" i="2"/>
  <c r="S278" i="2"/>
  <c r="S291" i="2"/>
  <c r="S293" i="2"/>
  <c r="S294" i="2"/>
  <c r="S298" i="2"/>
  <c r="S302" i="2"/>
  <c r="S306" i="2"/>
  <c r="S310" i="2"/>
  <c r="S314" i="2"/>
  <c r="S318" i="2"/>
  <c r="S322" i="2"/>
  <c r="S326" i="2"/>
  <c r="S330" i="2"/>
  <c r="S334" i="2"/>
  <c r="S338" i="2"/>
  <c r="S342" i="2"/>
  <c r="S346" i="2"/>
  <c r="S350" i="2"/>
  <c r="S354" i="2"/>
  <c r="S357" i="2"/>
  <c r="S361" i="2"/>
  <c r="S149" i="2"/>
  <c r="S151" i="2"/>
  <c r="S153" i="2"/>
  <c r="S154" i="2"/>
  <c r="S167" i="2"/>
  <c r="S169" i="2"/>
  <c r="S170" i="2"/>
  <c r="S183" i="2"/>
  <c r="S185" i="2"/>
  <c r="S186" i="2"/>
  <c r="S199" i="2"/>
  <c r="S201" i="2"/>
  <c r="S202" i="2"/>
  <c r="S215" i="2"/>
  <c r="S217" i="2"/>
  <c r="S218" i="2"/>
  <c r="S231" i="2"/>
  <c r="S233" i="2"/>
  <c r="S234" i="2"/>
  <c r="S247" i="2"/>
  <c r="S249" i="2"/>
  <c r="S250" i="2"/>
  <c r="S263" i="2"/>
  <c r="S265" i="2"/>
  <c r="S266" i="2"/>
  <c r="S279" i="2"/>
  <c r="S281" i="2"/>
  <c r="S282" i="2"/>
  <c r="S295" i="2"/>
  <c r="S299" i="2"/>
  <c r="S303" i="2"/>
  <c r="S307" i="2"/>
  <c r="S311" i="2"/>
  <c r="S315" i="2"/>
  <c r="S319" i="2"/>
  <c r="S323" i="2"/>
  <c r="S327" i="2"/>
  <c r="S331" i="2"/>
  <c r="S335" i="2"/>
  <c r="S339" i="2"/>
  <c r="S343" i="2"/>
  <c r="S347" i="2"/>
  <c r="S351" i="2"/>
  <c r="S355" i="2"/>
  <c r="S358" i="2"/>
  <c r="S362" i="2"/>
  <c r="S145" i="2"/>
  <c r="S147" i="2"/>
  <c r="S155" i="2"/>
  <c r="S157" i="2"/>
  <c r="S158" i="2"/>
  <c r="S171" i="2"/>
  <c r="S173" i="2"/>
  <c r="S174" i="2"/>
  <c r="S187" i="2"/>
  <c r="S189" i="2"/>
  <c r="S190" i="2"/>
  <c r="S203" i="2"/>
  <c r="S205" i="2"/>
  <c r="S206" i="2"/>
  <c r="S219" i="2"/>
  <c r="S221" i="2"/>
  <c r="S222" i="2"/>
  <c r="S235" i="2"/>
  <c r="S237" i="2"/>
  <c r="S238" i="2"/>
  <c r="S251" i="2"/>
  <c r="S253" i="2"/>
  <c r="S254" i="2"/>
  <c r="S267" i="2"/>
  <c r="S269" i="2"/>
  <c r="S270" i="2"/>
  <c r="S283" i="2"/>
  <c r="S285" i="2"/>
  <c r="S286" i="2"/>
  <c r="S296" i="2"/>
  <c r="S300" i="2"/>
  <c r="S304" i="2"/>
  <c r="S308" i="2"/>
  <c r="S312" i="2"/>
  <c r="S316" i="2"/>
  <c r="S320" i="2"/>
  <c r="S324" i="2"/>
  <c r="S328" i="2"/>
  <c r="S332" i="2"/>
  <c r="S336" i="2"/>
  <c r="S340" i="2"/>
  <c r="S344" i="2"/>
  <c r="S348" i="2"/>
  <c r="S352" i="2"/>
  <c r="S359" i="2"/>
  <c r="S363" i="2"/>
  <c r="S367" i="2"/>
  <c r="S371" i="2"/>
  <c r="S375" i="2"/>
  <c r="S379" i="2"/>
  <c r="S383" i="2"/>
  <c r="S387" i="2"/>
  <c r="S391" i="2"/>
  <c r="S395" i="2"/>
  <c r="S399" i="2"/>
  <c r="S403" i="2"/>
  <c r="S407" i="2"/>
  <c r="S411" i="2"/>
  <c r="S415" i="2"/>
  <c r="S419" i="2"/>
  <c r="S423" i="2"/>
  <c r="S427" i="2"/>
  <c r="S431" i="2"/>
  <c r="S438" i="2"/>
  <c r="S442" i="2"/>
  <c r="S446" i="2"/>
  <c r="S450" i="2"/>
  <c r="S454" i="2"/>
  <c r="S458" i="2"/>
  <c r="S462" i="2"/>
  <c r="S466" i="2"/>
  <c r="S470" i="2"/>
  <c r="S474" i="2"/>
  <c r="S478" i="2"/>
  <c r="S482" i="2"/>
  <c r="S486" i="2"/>
  <c r="S490" i="2"/>
  <c r="S494" i="2"/>
  <c r="S498" i="2"/>
  <c r="S502" i="2"/>
  <c r="S506" i="2"/>
  <c r="S510" i="2"/>
  <c r="S514" i="2"/>
  <c r="S518" i="2"/>
  <c r="S522" i="2"/>
  <c r="S369" i="2"/>
  <c r="S374" i="2"/>
  <c r="S376" i="2"/>
  <c r="S377" i="2"/>
  <c r="S390" i="2"/>
  <c r="S392" i="2"/>
  <c r="S393" i="2"/>
  <c r="S406" i="2"/>
  <c r="S408" i="2"/>
  <c r="S409" i="2"/>
  <c r="S422" i="2"/>
  <c r="S424" i="2"/>
  <c r="S425" i="2"/>
  <c r="S437" i="2"/>
  <c r="S439" i="2"/>
  <c r="S440" i="2"/>
  <c r="S453" i="2"/>
  <c r="S455" i="2"/>
  <c r="S456" i="2"/>
  <c r="S469" i="2"/>
  <c r="S471" i="2"/>
  <c r="S472" i="2"/>
  <c r="S485" i="2"/>
  <c r="S487" i="2"/>
  <c r="S488" i="2"/>
  <c r="S501" i="2"/>
  <c r="S503" i="2"/>
  <c r="S504" i="2"/>
  <c r="S517" i="2"/>
  <c r="S519" i="2"/>
  <c r="S520" i="2"/>
  <c r="S526" i="2"/>
  <c r="S530" i="2"/>
  <c r="S534" i="2"/>
  <c r="S538" i="2"/>
  <c r="S542" i="2"/>
  <c r="S546" i="2"/>
  <c r="S550" i="2"/>
  <c r="S554" i="2"/>
  <c r="S558" i="2"/>
  <c r="S562" i="2"/>
  <c r="S566" i="2"/>
  <c r="S570" i="2"/>
  <c r="S574" i="2"/>
  <c r="S578" i="2"/>
  <c r="S582" i="2"/>
  <c r="S586" i="2"/>
  <c r="S590" i="2"/>
  <c r="S594" i="2"/>
  <c r="S598" i="2"/>
  <c r="S602" i="2"/>
  <c r="S606" i="2"/>
  <c r="S610" i="2"/>
  <c r="S614" i="2"/>
  <c r="S618" i="2"/>
  <c r="S622" i="2"/>
  <c r="S626" i="2"/>
  <c r="S630" i="2"/>
  <c r="S634" i="2"/>
  <c r="S638" i="2"/>
  <c r="S642" i="2"/>
  <c r="S365" i="2"/>
  <c r="S370" i="2"/>
  <c r="S378" i="2"/>
  <c r="S380" i="2"/>
  <c r="S381" i="2"/>
  <c r="S394" i="2"/>
  <c r="S396" i="2"/>
  <c r="S397" i="2"/>
  <c r="S410" i="2"/>
  <c r="S412" i="2"/>
  <c r="S413" i="2"/>
  <c r="S426" i="2"/>
  <c r="S428" i="2"/>
  <c r="S429" i="2"/>
  <c r="S441" i="2"/>
  <c r="S443" i="2"/>
  <c r="S444" i="2"/>
  <c r="S457" i="2"/>
  <c r="S459" i="2"/>
  <c r="S460" i="2"/>
  <c r="S473" i="2"/>
  <c r="S475" i="2"/>
  <c r="S476" i="2"/>
  <c r="S489" i="2"/>
  <c r="S491" i="2"/>
  <c r="S492" i="2"/>
  <c r="S505" i="2"/>
  <c r="S507" i="2"/>
  <c r="S508" i="2"/>
  <c r="S521" i="2"/>
  <c r="S523" i="2"/>
  <c r="S527" i="2"/>
  <c r="S531" i="2"/>
  <c r="S535" i="2"/>
  <c r="S539" i="2"/>
  <c r="S543" i="2"/>
  <c r="S547" i="2"/>
  <c r="S551" i="2"/>
  <c r="S555" i="2"/>
  <c r="S559" i="2"/>
  <c r="S563" i="2"/>
  <c r="S567" i="2"/>
  <c r="S571" i="2"/>
  <c r="S575" i="2"/>
  <c r="S579" i="2"/>
  <c r="S583" i="2"/>
  <c r="S587" i="2"/>
  <c r="S591" i="2"/>
  <c r="S595" i="2"/>
  <c r="S599" i="2"/>
  <c r="S603" i="2"/>
  <c r="S607" i="2"/>
  <c r="S611" i="2"/>
  <c r="S615" i="2"/>
  <c r="S619" i="2"/>
  <c r="S623" i="2"/>
  <c r="S627" i="2"/>
  <c r="S631" i="2"/>
  <c r="S635" i="2"/>
  <c r="S639" i="2"/>
  <c r="S643" i="2"/>
  <c r="S366" i="2"/>
  <c r="S382" i="2"/>
  <c r="S384" i="2"/>
  <c r="S385" i="2"/>
  <c r="S398" i="2"/>
  <c r="S400" i="2"/>
  <c r="S401" i="2"/>
  <c r="S414" i="2"/>
  <c r="S416" i="2"/>
  <c r="S417" i="2"/>
  <c r="S430" i="2"/>
  <c r="S432" i="2"/>
  <c r="S433" i="2"/>
  <c r="S445" i="2"/>
  <c r="S447" i="2"/>
  <c r="S448" i="2"/>
  <c r="S461" i="2"/>
  <c r="S463" i="2"/>
  <c r="S464" i="2"/>
  <c r="S477" i="2"/>
  <c r="S479" i="2"/>
  <c r="S480" i="2"/>
  <c r="S493" i="2"/>
  <c r="S495" i="2"/>
  <c r="S496" i="2"/>
  <c r="S509" i="2"/>
  <c r="S511" i="2"/>
  <c r="S512" i="2"/>
  <c r="S524" i="2"/>
  <c r="S528" i="2"/>
  <c r="S532" i="2"/>
  <c r="S536" i="2"/>
  <c r="S540" i="2"/>
  <c r="S544" i="2"/>
  <c r="S548" i="2"/>
  <c r="S552" i="2"/>
  <c r="S556" i="2"/>
  <c r="S560" i="2"/>
  <c r="S564" i="2"/>
  <c r="S568" i="2"/>
  <c r="S572" i="2"/>
  <c r="S576" i="2"/>
  <c r="S580" i="2"/>
  <c r="S584" i="2"/>
  <c r="S588" i="2"/>
  <c r="S592" i="2"/>
  <c r="S596" i="2"/>
  <c r="S600" i="2"/>
  <c r="S604" i="2"/>
  <c r="S608" i="2"/>
  <c r="S612" i="2"/>
  <c r="S616" i="2"/>
  <c r="S620" i="2"/>
  <c r="S624" i="2"/>
  <c r="S628" i="2"/>
  <c r="S632" i="2"/>
  <c r="S636" i="2"/>
  <c r="S640" i="2"/>
  <c r="S644" i="2"/>
  <c r="S648" i="2"/>
  <c r="S652" i="2"/>
  <c r="S656" i="2"/>
  <c r="S660" i="2"/>
  <c r="S373" i="2"/>
  <c r="S386" i="2"/>
  <c r="S388" i="2"/>
  <c r="S389" i="2"/>
  <c r="S402" i="2"/>
  <c r="S404" i="2"/>
  <c r="S405" i="2"/>
  <c r="S418" i="2"/>
  <c r="S420" i="2"/>
  <c r="S421" i="2"/>
  <c r="S434" i="2"/>
  <c r="S435" i="2"/>
  <c r="S436" i="2"/>
  <c r="S449" i="2"/>
  <c r="S451" i="2"/>
  <c r="S452" i="2"/>
  <c r="S465" i="2"/>
  <c r="S467" i="2"/>
  <c r="S468" i="2"/>
  <c r="S481" i="2"/>
  <c r="S483" i="2"/>
  <c r="S484" i="2"/>
  <c r="S497" i="2"/>
  <c r="S499" i="2"/>
  <c r="S500" i="2"/>
  <c r="S513" i="2"/>
  <c r="S515" i="2"/>
  <c r="S516" i="2"/>
  <c r="S525" i="2"/>
  <c r="S529" i="2"/>
  <c r="S533" i="2"/>
  <c r="S537" i="2"/>
  <c r="S541" i="2"/>
  <c r="S545" i="2"/>
  <c r="S549" i="2"/>
  <c r="S553" i="2"/>
  <c r="S557" i="2"/>
  <c r="S561" i="2"/>
  <c r="S565" i="2"/>
  <c r="S569" i="2"/>
  <c r="S573" i="2"/>
  <c r="S577" i="2"/>
  <c r="S581" i="2"/>
  <c r="S585" i="2"/>
  <c r="S589" i="2"/>
  <c r="S593" i="2"/>
  <c r="S597" i="2"/>
  <c r="S601" i="2"/>
  <c r="S605" i="2"/>
  <c r="S609" i="2"/>
  <c r="S613" i="2"/>
  <c r="S617" i="2"/>
  <c r="S621" i="2"/>
  <c r="S625" i="2"/>
  <c r="S629" i="2"/>
  <c r="S633" i="2"/>
  <c r="S637" i="2"/>
  <c r="S641" i="2"/>
  <c r="S645" i="2"/>
  <c r="S649" i="2"/>
  <c r="S653" i="2"/>
  <c r="S657" i="2"/>
  <c r="S661" i="2"/>
  <c r="S665" i="2"/>
  <c r="S669" i="2"/>
  <c r="S673" i="2"/>
  <c r="S677" i="2"/>
  <c r="S681" i="2"/>
  <c r="S684" i="2"/>
  <c r="S688" i="2"/>
  <c r="S692" i="2"/>
  <c r="S696" i="2"/>
  <c r="S700" i="2"/>
  <c r="S704" i="2"/>
  <c r="S708" i="2"/>
  <c r="S712" i="2"/>
  <c r="S716" i="2"/>
  <c r="S720" i="2"/>
  <c r="S724" i="2"/>
  <c r="S728" i="2"/>
  <c r="S732" i="2"/>
  <c r="S736" i="2"/>
  <c r="S740" i="2"/>
  <c r="S743" i="2"/>
  <c r="S747" i="2"/>
  <c r="S751" i="2"/>
  <c r="S755" i="2"/>
  <c r="S759" i="2"/>
  <c r="S763" i="2"/>
  <c r="S767" i="2"/>
  <c r="S771" i="2"/>
  <c r="S775" i="2"/>
  <c r="S779" i="2"/>
  <c r="S783" i="2"/>
  <c r="S787" i="2"/>
  <c r="S791" i="2"/>
  <c r="S795" i="2"/>
  <c r="S799" i="2"/>
  <c r="S803" i="2"/>
  <c r="S807" i="2"/>
  <c r="S811" i="2"/>
  <c r="S815" i="2"/>
  <c r="S819" i="2"/>
  <c r="S672" i="2"/>
  <c r="S674" i="2"/>
  <c r="S675" i="2"/>
  <c r="S687" i="2"/>
  <c r="S689" i="2"/>
  <c r="S690" i="2"/>
  <c r="S703" i="2"/>
  <c r="S705" i="2"/>
  <c r="S706" i="2"/>
  <c r="S719" i="2"/>
  <c r="S721" i="2"/>
  <c r="S722" i="2"/>
  <c r="S735" i="2"/>
  <c r="S737" i="2"/>
  <c r="S738" i="2"/>
  <c r="S750" i="2"/>
  <c r="S752" i="2"/>
  <c r="S753" i="2"/>
  <c r="S766" i="2"/>
  <c r="S768" i="2"/>
  <c r="S769" i="2"/>
  <c r="S782" i="2"/>
  <c r="S784" i="2"/>
  <c r="S785" i="2"/>
  <c r="S798" i="2"/>
  <c r="S800" i="2"/>
  <c r="S801" i="2"/>
  <c r="S814" i="2"/>
  <c r="S816" i="2"/>
  <c r="S817" i="2"/>
  <c r="S824" i="2"/>
  <c r="S828" i="2"/>
  <c r="S832" i="2"/>
  <c r="S836" i="2"/>
  <c r="S840" i="2"/>
  <c r="S844" i="2"/>
  <c r="S848" i="2"/>
  <c r="S852" i="2"/>
  <c r="S856" i="2"/>
  <c r="S860" i="2"/>
  <c r="S864" i="2"/>
  <c r="S868" i="2"/>
  <c r="S872" i="2"/>
  <c r="S876" i="2"/>
  <c r="S880" i="2"/>
  <c r="S884" i="2"/>
  <c r="S888" i="2"/>
  <c r="S892" i="2"/>
  <c r="S896" i="2"/>
  <c r="S899" i="2"/>
  <c r="S903" i="2"/>
  <c r="S907" i="2"/>
  <c r="S911" i="2"/>
  <c r="S915" i="2"/>
  <c r="S919" i="2"/>
  <c r="S923" i="2"/>
  <c r="S927" i="2"/>
  <c r="S931" i="2"/>
  <c r="S935" i="2"/>
  <c r="S939" i="2"/>
  <c r="S943" i="2"/>
  <c r="S947" i="2"/>
  <c r="S951" i="2"/>
  <c r="S955" i="2"/>
  <c r="S959" i="2"/>
  <c r="S963" i="2"/>
  <c r="S967" i="2"/>
  <c r="S971" i="2"/>
  <c r="S975" i="2"/>
  <c r="S979" i="2"/>
  <c r="S983" i="2"/>
  <c r="S987" i="2"/>
  <c r="S646" i="2"/>
  <c r="S647" i="2"/>
  <c r="S654" i="2"/>
  <c r="S655" i="2"/>
  <c r="S662" i="2"/>
  <c r="S663" i="2"/>
  <c r="S676" i="2"/>
  <c r="S678" i="2"/>
  <c r="S679" i="2"/>
  <c r="S691" i="2"/>
  <c r="S693" i="2"/>
  <c r="S694" i="2"/>
  <c r="S707" i="2"/>
  <c r="S709" i="2"/>
  <c r="S710" i="2"/>
  <c r="S723" i="2"/>
  <c r="S725" i="2"/>
  <c r="S726" i="2"/>
  <c r="S739" i="2"/>
  <c r="S741" i="2"/>
  <c r="S754" i="2"/>
  <c r="S756" i="2"/>
  <c r="S757" i="2"/>
  <c r="S770" i="2"/>
  <c r="S772" i="2"/>
  <c r="S773" i="2"/>
  <c r="S786" i="2"/>
  <c r="S788" i="2"/>
  <c r="S789" i="2"/>
  <c r="S802" i="2"/>
  <c r="S804" i="2"/>
  <c r="S805" i="2"/>
  <c r="S818" i="2"/>
  <c r="S820" i="2"/>
  <c r="S821" i="2"/>
  <c r="S825" i="2"/>
  <c r="S829" i="2"/>
  <c r="S833" i="2"/>
  <c r="S837" i="2"/>
  <c r="S841" i="2"/>
  <c r="S845" i="2"/>
  <c r="S849" i="2"/>
  <c r="S853" i="2"/>
  <c r="S857" i="2"/>
  <c r="S861" i="2"/>
  <c r="S865" i="2"/>
  <c r="S869" i="2"/>
  <c r="S873" i="2"/>
  <c r="S877" i="2"/>
  <c r="S881" i="2"/>
  <c r="S885" i="2"/>
  <c r="S889" i="2"/>
  <c r="S893" i="2"/>
  <c r="S897" i="2"/>
  <c r="S900" i="2"/>
  <c r="S904" i="2"/>
  <c r="S908" i="2"/>
  <c r="S912" i="2"/>
  <c r="S916" i="2"/>
  <c r="S920" i="2"/>
  <c r="S924" i="2"/>
  <c r="S928" i="2"/>
  <c r="S932" i="2"/>
  <c r="S936" i="2"/>
  <c r="S940" i="2"/>
  <c r="S944" i="2"/>
  <c r="S948" i="2"/>
  <c r="S952" i="2"/>
  <c r="S956" i="2"/>
  <c r="S960" i="2"/>
  <c r="S964" i="2"/>
  <c r="S968" i="2"/>
  <c r="S972" i="2"/>
  <c r="S976" i="2"/>
  <c r="S980" i="2"/>
  <c r="S984" i="2"/>
  <c r="S988" i="2"/>
  <c r="S992" i="2"/>
  <c r="S996" i="2"/>
  <c r="S1000" i="2"/>
  <c r="S1004" i="2"/>
  <c r="S1008" i="2"/>
  <c r="S1012" i="2"/>
  <c r="S1016" i="2"/>
  <c r="S1020" i="2"/>
  <c r="S1024" i="2"/>
  <c r="S1028" i="2"/>
  <c r="S664" i="2"/>
  <c r="S666" i="2"/>
  <c r="S667" i="2"/>
  <c r="S680" i="2"/>
  <c r="S682" i="2"/>
  <c r="S683" i="2"/>
  <c r="S695" i="2"/>
  <c r="S697" i="2"/>
  <c r="S698" i="2"/>
  <c r="S711" i="2"/>
  <c r="S713" i="2"/>
  <c r="S714" i="2"/>
  <c r="S727" i="2"/>
  <c r="S729" i="2"/>
  <c r="S730" i="2"/>
  <c r="S742" i="2"/>
  <c r="S744" i="2"/>
  <c r="S745" i="2"/>
  <c r="S758" i="2"/>
  <c r="S760" i="2"/>
  <c r="S761" i="2"/>
  <c r="S774" i="2"/>
  <c r="S776" i="2"/>
  <c r="S777" i="2"/>
  <c r="S790" i="2"/>
  <c r="S792" i="2"/>
  <c r="S793" i="2"/>
  <c r="S806" i="2"/>
  <c r="S808" i="2"/>
  <c r="S809" i="2"/>
  <c r="S822" i="2"/>
  <c r="S826" i="2"/>
  <c r="S830" i="2"/>
  <c r="S834" i="2"/>
  <c r="S838" i="2"/>
  <c r="S842" i="2"/>
  <c r="S846" i="2"/>
  <c r="S850" i="2"/>
  <c r="S854" i="2"/>
  <c r="S858" i="2"/>
  <c r="S862" i="2"/>
  <c r="S866" i="2"/>
  <c r="S870" i="2"/>
  <c r="S874" i="2"/>
  <c r="S878" i="2"/>
  <c r="S882" i="2"/>
  <c r="S886" i="2"/>
  <c r="S890" i="2"/>
  <c r="S894" i="2"/>
  <c r="S901" i="2"/>
  <c r="S905" i="2"/>
  <c r="S909" i="2"/>
  <c r="S913" i="2"/>
  <c r="S917" i="2"/>
  <c r="S921" i="2"/>
  <c r="S925" i="2"/>
  <c r="S929" i="2"/>
  <c r="S933" i="2"/>
  <c r="S937" i="2"/>
  <c r="S941" i="2"/>
  <c r="S945" i="2"/>
  <c r="S949" i="2"/>
  <c r="S953" i="2"/>
  <c r="S957" i="2"/>
  <c r="S961" i="2"/>
  <c r="S965" i="2"/>
  <c r="S969" i="2"/>
  <c r="S973" i="2"/>
  <c r="S977" i="2"/>
  <c r="S981" i="2"/>
  <c r="S985" i="2"/>
  <c r="S989" i="2"/>
  <c r="S993" i="2"/>
  <c r="S997" i="2"/>
  <c r="S1001" i="2"/>
  <c r="S1005" i="2"/>
  <c r="S650" i="2"/>
  <c r="S651" i="2"/>
  <c r="S658" i="2"/>
  <c r="S659" i="2"/>
  <c r="S668" i="2"/>
  <c r="S670" i="2"/>
  <c r="S671" i="2"/>
  <c r="S685" i="2"/>
  <c r="S686" i="2"/>
  <c r="S699" i="2"/>
  <c r="S701" i="2"/>
  <c r="S702" i="2"/>
  <c r="S715" i="2"/>
  <c r="S717" i="2"/>
  <c r="S718" i="2"/>
  <c r="S731" i="2"/>
  <c r="S733" i="2"/>
  <c r="S734" i="2"/>
  <c r="S746" i="2"/>
  <c r="S748" i="2"/>
  <c r="S749" i="2"/>
  <c r="S762" i="2"/>
  <c r="S764" i="2"/>
  <c r="S765" i="2"/>
  <c r="S778" i="2"/>
  <c r="S780" i="2"/>
  <c r="S781" i="2"/>
  <c r="S794" i="2"/>
  <c r="S796" i="2"/>
  <c r="S797" i="2"/>
  <c r="S810" i="2"/>
  <c r="S812" i="2"/>
  <c r="S813" i="2"/>
  <c r="S823" i="2"/>
  <c r="S827" i="2"/>
  <c r="S831" i="2"/>
  <c r="S835" i="2"/>
  <c r="S839" i="2"/>
  <c r="S843" i="2"/>
  <c r="S847" i="2"/>
  <c r="S851" i="2"/>
  <c r="S855" i="2"/>
  <c r="S859" i="2"/>
  <c r="S863" i="2"/>
  <c r="S867" i="2"/>
  <c r="S871" i="2"/>
  <c r="S875" i="2"/>
  <c r="S879" i="2"/>
  <c r="S883" i="2"/>
  <c r="S887" i="2"/>
  <c r="S891" i="2"/>
  <c r="S895" i="2"/>
  <c r="S898" i="2"/>
  <c r="S902" i="2"/>
  <c r="S906" i="2"/>
  <c r="S910" i="2"/>
  <c r="S914" i="2"/>
  <c r="S918" i="2"/>
  <c r="S922" i="2"/>
  <c r="S926" i="2"/>
  <c r="S930" i="2"/>
  <c r="S934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1002" i="2"/>
  <c r="S1006" i="2"/>
  <c r="S1010" i="2"/>
  <c r="S1014" i="2"/>
  <c r="S1018" i="2"/>
  <c r="S1022" i="2"/>
  <c r="S1026" i="2"/>
  <c r="S1030" i="2"/>
  <c r="S1034" i="2"/>
  <c r="S1041" i="2"/>
  <c r="S1045" i="2"/>
  <c r="S1049" i="2"/>
  <c r="S1053" i="2"/>
  <c r="S1057" i="2"/>
  <c r="S1061" i="2"/>
  <c r="S1065" i="2"/>
  <c r="S1069" i="2"/>
  <c r="S1073" i="2"/>
  <c r="S1077" i="2"/>
  <c r="S1081" i="2"/>
  <c r="S1085" i="2"/>
  <c r="S1089" i="2"/>
  <c r="S1093" i="2"/>
  <c r="S1097" i="2"/>
  <c r="S1101" i="2"/>
  <c r="S1105" i="2"/>
  <c r="S1109" i="2"/>
  <c r="S1113" i="2"/>
  <c r="S1117" i="2"/>
  <c r="S1121" i="2"/>
  <c r="S1125" i="2"/>
  <c r="S1129" i="2"/>
  <c r="S1133" i="2"/>
  <c r="S1137" i="2"/>
  <c r="S1141" i="2"/>
  <c r="S1145" i="2"/>
  <c r="S1149" i="2"/>
  <c r="S1151" i="2"/>
  <c r="S1003" i="2"/>
  <c r="S1011" i="2"/>
  <c r="S1013" i="2"/>
  <c r="S1027" i="2"/>
  <c r="S1029" i="2"/>
  <c r="S1031" i="2"/>
  <c r="S1032" i="2"/>
  <c r="S1044" i="2"/>
  <c r="S1046" i="2"/>
  <c r="S1047" i="2"/>
  <c r="S1060" i="2"/>
  <c r="S1062" i="2"/>
  <c r="S1063" i="2"/>
  <c r="S1076" i="2"/>
  <c r="S1078" i="2"/>
  <c r="S1079" i="2"/>
  <c r="S1092" i="2"/>
  <c r="S1094" i="2"/>
  <c r="S1095" i="2"/>
  <c r="S1108" i="2"/>
  <c r="S1110" i="2"/>
  <c r="S1111" i="2"/>
  <c r="S1124" i="2"/>
  <c r="S1126" i="2"/>
  <c r="S1127" i="2"/>
  <c r="S1140" i="2"/>
  <c r="S1142" i="2"/>
  <c r="S1143" i="2"/>
  <c r="S1156" i="2"/>
  <c r="S1160" i="2"/>
  <c r="S1164" i="2"/>
  <c r="S1168" i="2"/>
  <c r="S1172" i="2"/>
  <c r="S1176" i="2"/>
  <c r="S1179" i="2"/>
  <c r="S1183" i="2"/>
  <c r="S1187" i="2"/>
  <c r="S1191" i="2"/>
  <c r="S1195" i="2"/>
  <c r="S1199" i="2"/>
  <c r="S1203" i="2"/>
  <c r="S1207" i="2"/>
  <c r="S1211" i="2"/>
  <c r="S1215" i="2"/>
  <c r="S1219" i="2"/>
  <c r="S1223" i="2"/>
  <c r="S1227" i="2"/>
  <c r="S1231" i="2"/>
  <c r="S1235" i="2"/>
  <c r="S1239" i="2"/>
  <c r="S1243" i="2"/>
  <c r="S1247" i="2"/>
  <c r="S991" i="2"/>
  <c r="S1007" i="2"/>
  <c r="S1009" i="2"/>
  <c r="S1023" i="2"/>
  <c r="S1025" i="2"/>
  <c r="S1033" i="2"/>
  <c r="S1035" i="2"/>
  <c r="S1036" i="2"/>
  <c r="S1048" i="2"/>
  <c r="S1050" i="2"/>
  <c r="S1051" i="2"/>
  <c r="S1064" i="2"/>
  <c r="S1066" i="2"/>
  <c r="S1067" i="2"/>
  <c r="S1080" i="2"/>
  <c r="S1082" i="2"/>
  <c r="S1083" i="2"/>
  <c r="S1096" i="2"/>
  <c r="S1098" i="2"/>
  <c r="S1099" i="2"/>
  <c r="S1112" i="2"/>
  <c r="S1114" i="2"/>
  <c r="S1115" i="2"/>
  <c r="S1128" i="2"/>
  <c r="S1130" i="2"/>
  <c r="S1131" i="2"/>
  <c r="S1144" i="2"/>
  <c r="S1146" i="2"/>
  <c r="S1147" i="2"/>
  <c r="S1153" i="2"/>
  <c r="S1157" i="2"/>
  <c r="S1161" i="2"/>
  <c r="S1165" i="2"/>
  <c r="S1169" i="2"/>
  <c r="S1173" i="2"/>
  <c r="S1180" i="2"/>
  <c r="S1184" i="2"/>
  <c r="S1188" i="2"/>
  <c r="S1192" i="2"/>
  <c r="S1196" i="2"/>
  <c r="S995" i="2"/>
  <c r="S1019" i="2"/>
  <c r="S1021" i="2"/>
  <c r="S1037" i="2"/>
  <c r="S1038" i="2"/>
  <c r="S1039" i="2"/>
  <c r="S1052" i="2"/>
  <c r="S1054" i="2"/>
  <c r="S1055" i="2"/>
  <c r="S1068" i="2"/>
  <c r="S1070" i="2"/>
  <c r="S1071" i="2"/>
  <c r="S1084" i="2"/>
  <c r="S1086" i="2"/>
  <c r="S1087" i="2"/>
  <c r="S1100" i="2"/>
  <c r="S1102" i="2"/>
  <c r="S1103" i="2"/>
  <c r="S1116" i="2"/>
  <c r="S1118" i="2"/>
  <c r="S1119" i="2"/>
  <c r="S1132" i="2"/>
  <c r="S1134" i="2"/>
  <c r="S1135" i="2"/>
  <c r="S1148" i="2"/>
  <c r="S1150" i="2"/>
  <c r="S1154" i="2"/>
  <c r="S1158" i="2"/>
  <c r="S1162" i="2"/>
  <c r="S1166" i="2"/>
  <c r="S1170" i="2"/>
  <c r="S1174" i="2"/>
  <c r="S1177" i="2"/>
  <c r="S1181" i="2"/>
  <c r="S1185" i="2"/>
  <c r="S1189" i="2"/>
  <c r="S1193" i="2"/>
  <c r="S1197" i="2"/>
  <c r="S1201" i="2"/>
  <c r="S1205" i="2"/>
  <c r="S999" i="2"/>
  <c r="S1015" i="2"/>
  <c r="S1017" i="2"/>
  <c r="S1040" i="2"/>
  <c r="S1042" i="2"/>
  <c r="S1043" i="2"/>
  <c r="S1056" i="2"/>
  <c r="S1058" i="2"/>
  <c r="S1059" i="2"/>
  <c r="S1072" i="2"/>
  <c r="S1074" i="2"/>
  <c r="S1075" i="2"/>
  <c r="S1088" i="2"/>
  <c r="S1090" i="2"/>
  <c r="S1091" i="2"/>
  <c r="S1104" i="2"/>
  <c r="S1106" i="2"/>
  <c r="S1107" i="2"/>
  <c r="S1120" i="2"/>
  <c r="S1122" i="2"/>
  <c r="S1123" i="2"/>
  <c r="S1136" i="2"/>
  <c r="S1138" i="2"/>
  <c r="S1139" i="2"/>
  <c r="S1152" i="2"/>
  <c r="S1155" i="2"/>
  <c r="S1159" i="2"/>
  <c r="S1163" i="2"/>
  <c r="S1167" i="2"/>
  <c r="S1171" i="2"/>
  <c r="S1175" i="2"/>
  <c r="S1178" i="2"/>
  <c r="S1182" i="2"/>
  <c r="S1186" i="2"/>
  <c r="S1190" i="2"/>
  <c r="S1194" i="2"/>
  <c r="S1198" i="2"/>
  <c r="S1202" i="2"/>
  <c r="S1206" i="2"/>
  <c r="S1210" i="2"/>
  <c r="S1214" i="2"/>
  <c r="S1218" i="2"/>
  <c r="S1222" i="2"/>
  <c r="S1226" i="2"/>
  <c r="S1230" i="2"/>
  <c r="S1234" i="2"/>
  <c r="S1238" i="2"/>
  <c r="S1242" i="2"/>
  <c r="S1246" i="2"/>
  <c r="S1250" i="2"/>
  <c r="S1254" i="2"/>
  <c r="S1258" i="2"/>
  <c r="S1262" i="2"/>
  <c r="S1266" i="2"/>
  <c r="S1270" i="2"/>
  <c r="S1274" i="2"/>
  <c r="S1281" i="2"/>
  <c r="S1285" i="2"/>
  <c r="S1289" i="2"/>
  <c r="S1293" i="2"/>
  <c r="S1297" i="2"/>
  <c r="S1300" i="2"/>
  <c r="S1304" i="2"/>
  <c r="S1308" i="2"/>
  <c r="S1312" i="2"/>
  <c r="S1316" i="2"/>
  <c r="S1320" i="2"/>
  <c r="S1324" i="2"/>
  <c r="S1328" i="2"/>
  <c r="S1332" i="2"/>
  <c r="S1336" i="2"/>
  <c r="S1340" i="2"/>
  <c r="S1344" i="2"/>
  <c r="S1350" i="2"/>
  <c r="S1354" i="2"/>
  <c r="S1358" i="2"/>
  <c r="S1362" i="2"/>
  <c r="S1366" i="2"/>
  <c r="S1370" i="2"/>
  <c r="S1374" i="2"/>
  <c r="S1378" i="2"/>
  <c r="S1382" i="2"/>
  <c r="S1386" i="2"/>
  <c r="S1390" i="2"/>
  <c r="S1394" i="2"/>
  <c r="S1398" i="2"/>
  <c r="S1402" i="2"/>
  <c r="S1208" i="2"/>
  <c r="S1213" i="2"/>
  <c r="S1224" i="2"/>
  <c r="S1229" i="2"/>
  <c r="S1240" i="2"/>
  <c r="S1245" i="2"/>
  <c r="S1249" i="2"/>
  <c r="S1251" i="2"/>
  <c r="S1252" i="2"/>
  <c r="S1265" i="2"/>
  <c r="S1267" i="2"/>
  <c r="S1268" i="2"/>
  <c r="S1280" i="2"/>
  <c r="S1282" i="2"/>
  <c r="S1283" i="2"/>
  <c r="S1296" i="2"/>
  <c r="S1298" i="2"/>
  <c r="S1311" i="2"/>
  <c r="S1313" i="2"/>
  <c r="S1314" i="2"/>
  <c r="S1327" i="2"/>
  <c r="S1329" i="2"/>
  <c r="S1330" i="2"/>
  <c r="S1343" i="2"/>
  <c r="S1345" i="2"/>
  <c r="S1346" i="2"/>
  <c r="S1357" i="2"/>
  <c r="S1359" i="2"/>
  <c r="S1360" i="2"/>
  <c r="S1373" i="2"/>
  <c r="S1375" i="2"/>
  <c r="S1376" i="2"/>
  <c r="S1389" i="2"/>
  <c r="S1391" i="2"/>
  <c r="S1392" i="2"/>
  <c r="S1405" i="2"/>
  <c r="S1409" i="2"/>
  <c r="S1413" i="2"/>
  <c r="S1417" i="2"/>
  <c r="S1421" i="2"/>
  <c r="S1425" i="2"/>
  <c r="S1429" i="2"/>
  <c r="S1433" i="2"/>
  <c r="S1437" i="2"/>
  <c r="S1441" i="2"/>
  <c r="S1445" i="2"/>
  <c r="S1449" i="2"/>
  <c r="S1453" i="2"/>
  <c r="S1457" i="2"/>
  <c r="S1461" i="2"/>
  <c r="S1465" i="2"/>
  <c r="S1468" i="2"/>
  <c r="S1472" i="2"/>
  <c r="S1476" i="2"/>
  <c r="S1480" i="2"/>
  <c r="S1484" i="2"/>
  <c r="S1488" i="2"/>
  <c r="S1492" i="2"/>
  <c r="S1496" i="2"/>
  <c r="S1500" i="2"/>
  <c r="S1504" i="2"/>
  <c r="S1508" i="2"/>
  <c r="S1512" i="2"/>
  <c r="S1516" i="2"/>
  <c r="S1520" i="2"/>
  <c r="S1524" i="2"/>
  <c r="S1528" i="2"/>
  <c r="S1532" i="2"/>
  <c r="S1536" i="2"/>
  <c r="S1540" i="2"/>
  <c r="S1544" i="2"/>
  <c r="S1200" i="2"/>
  <c r="S1209" i="2"/>
  <c r="S1220" i="2"/>
  <c r="S1225" i="2"/>
  <c r="S1236" i="2"/>
  <c r="S1241" i="2"/>
  <c r="S1253" i="2"/>
  <c r="S1255" i="2"/>
  <c r="S1256" i="2"/>
  <c r="S1269" i="2"/>
  <c r="S1271" i="2"/>
  <c r="S1272" i="2"/>
  <c r="S1284" i="2"/>
  <c r="S1286" i="2"/>
  <c r="S1287" i="2"/>
  <c r="S1299" i="2"/>
  <c r="S1301" i="2"/>
  <c r="S1302" i="2"/>
  <c r="S1315" i="2"/>
  <c r="S1317" i="2"/>
  <c r="S1318" i="2"/>
  <c r="S1331" i="2"/>
  <c r="S1333" i="2"/>
  <c r="S1334" i="2"/>
  <c r="S1347" i="2"/>
  <c r="S1348" i="2"/>
  <c r="S1349" i="2"/>
  <c r="S1361" i="2"/>
  <c r="S1363" i="2"/>
  <c r="S1364" i="2"/>
  <c r="S1377" i="2"/>
  <c r="S1379" i="2"/>
  <c r="S1380" i="2"/>
  <c r="S1393" i="2"/>
  <c r="S1395" i="2"/>
  <c r="S1396" i="2"/>
  <c r="S1406" i="2"/>
  <c r="S1410" i="2"/>
  <c r="S1414" i="2"/>
  <c r="S1418" i="2"/>
  <c r="S1422" i="2"/>
  <c r="S1426" i="2"/>
  <c r="S1430" i="2"/>
  <c r="S1434" i="2"/>
  <c r="S1438" i="2"/>
  <c r="S1442" i="2"/>
  <c r="S1446" i="2"/>
  <c r="S1450" i="2"/>
  <c r="S1454" i="2"/>
  <c r="S1458" i="2"/>
  <c r="S1462" i="2"/>
  <c r="S1466" i="2"/>
  <c r="S1469" i="2"/>
  <c r="S1473" i="2"/>
  <c r="S1477" i="2"/>
  <c r="S1481" i="2"/>
  <c r="S1485" i="2"/>
  <c r="S1489" i="2"/>
  <c r="S1493" i="2"/>
  <c r="S1497" i="2"/>
  <c r="S1501" i="2"/>
  <c r="S1505" i="2"/>
  <c r="S1509" i="2"/>
  <c r="S1513" i="2"/>
  <c r="S1517" i="2"/>
  <c r="S1521" i="2"/>
  <c r="S1525" i="2"/>
  <c r="S1529" i="2"/>
  <c r="S1533" i="2"/>
  <c r="S1537" i="2"/>
  <c r="S1541" i="2"/>
  <c r="S1545" i="2"/>
  <c r="S1549" i="2"/>
  <c r="S1553" i="2"/>
  <c r="S1557" i="2"/>
  <c r="S1561" i="2"/>
  <c r="S1565" i="2"/>
  <c r="S1569" i="2"/>
  <c r="S1573" i="2"/>
  <c r="S1577" i="2"/>
  <c r="S1581" i="2"/>
  <c r="S1585" i="2"/>
  <c r="S1588" i="2"/>
  <c r="S1592" i="2"/>
  <c r="S1596" i="2"/>
  <c r="S1600" i="2"/>
  <c r="S1204" i="2"/>
  <c r="S1216" i="2"/>
  <c r="S1221" i="2"/>
  <c r="S1232" i="2"/>
  <c r="S1237" i="2"/>
  <c r="S1257" i="2"/>
  <c r="S1259" i="2"/>
  <c r="S1260" i="2"/>
  <c r="S1273" i="2"/>
  <c r="S1275" i="2"/>
  <c r="S1276" i="2"/>
  <c r="S1288" i="2"/>
  <c r="S1290" i="2"/>
  <c r="S1291" i="2"/>
  <c r="S1303" i="2"/>
  <c r="S1305" i="2"/>
  <c r="S1306" i="2"/>
  <c r="S1319" i="2"/>
  <c r="S1321" i="2"/>
  <c r="S1322" i="2"/>
  <c r="S1335" i="2"/>
  <c r="S1337" i="2"/>
  <c r="S1338" i="2"/>
  <c r="S1351" i="2"/>
  <c r="S1352" i="2"/>
  <c r="S1365" i="2"/>
  <c r="S1367" i="2"/>
  <c r="S1368" i="2"/>
  <c r="S1381" i="2"/>
  <c r="S1383" i="2"/>
  <c r="S1384" i="2"/>
  <c r="S1397" i="2"/>
  <c r="S1399" i="2"/>
  <c r="S1400" i="2"/>
  <c r="S1407" i="2"/>
  <c r="S1411" i="2"/>
  <c r="S1415" i="2"/>
  <c r="S1419" i="2"/>
  <c r="S1423" i="2"/>
  <c r="S1427" i="2"/>
  <c r="S1431" i="2"/>
  <c r="S1435" i="2"/>
  <c r="S1439" i="2"/>
  <c r="S1443" i="2"/>
  <c r="S1447" i="2"/>
  <c r="S1451" i="2"/>
  <c r="S1455" i="2"/>
  <c r="S1459" i="2"/>
  <c r="S1463" i="2"/>
  <c r="S1467" i="2"/>
  <c r="S1470" i="2"/>
  <c r="S1474" i="2"/>
  <c r="S1478" i="2"/>
  <c r="S1482" i="2"/>
  <c r="S1486" i="2"/>
  <c r="S1490" i="2"/>
  <c r="S1494" i="2"/>
  <c r="S1498" i="2"/>
  <c r="S1502" i="2"/>
  <c r="S1506" i="2"/>
  <c r="S1510" i="2"/>
  <c r="S1514" i="2"/>
  <c r="S1518" i="2"/>
  <c r="S1522" i="2"/>
  <c r="S1526" i="2"/>
  <c r="S1530" i="2"/>
  <c r="S1534" i="2"/>
  <c r="S1538" i="2"/>
  <c r="S1212" i="2"/>
  <c r="S1217" i="2"/>
  <c r="S1228" i="2"/>
  <c r="S1233" i="2"/>
  <c r="S1244" i="2"/>
  <c r="S1248" i="2"/>
  <c r="S1261" i="2"/>
  <c r="S1263" i="2"/>
  <c r="S1264" i="2"/>
  <c r="S1277" i="2"/>
  <c r="S1278" i="2"/>
  <c r="S1279" i="2"/>
  <c r="S1292" i="2"/>
  <c r="S1294" i="2"/>
  <c r="S1295" i="2"/>
  <c r="S1307" i="2"/>
  <c r="S1309" i="2"/>
  <c r="S1310" i="2"/>
  <c r="S1323" i="2"/>
  <c r="S1325" i="2"/>
  <c r="S1326" i="2"/>
  <c r="S1339" i="2"/>
  <c r="S1341" i="2"/>
  <c r="S1342" i="2"/>
  <c r="S1353" i="2"/>
  <c r="S1355" i="2"/>
  <c r="S1356" i="2"/>
  <c r="S1369" i="2"/>
  <c r="S1371" i="2"/>
  <c r="S1372" i="2"/>
  <c r="S1385" i="2"/>
  <c r="S1387" i="2"/>
  <c r="S1388" i="2"/>
  <c r="S1401" i="2"/>
  <c r="S1403" i="2"/>
  <c r="S1404" i="2"/>
  <c r="S1408" i="2"/>
  <c r="S1412" i="2"/>
  <c r="S1416" i="2"/>
  <c r="S1420" i="2"/>
  <c r="S1424" i="2"/>
  <c r="S1428" i="2"/>
  <c r="S1432" i="2"/>
  <c r="S1436" i="2"/>
  <c r="S1440" i="2"/>
  <c r="S1444" i="2"/>
  <c r="S1448" i="2"/>
  <c r="S1452" i="2"/>
  <c r="S1456" i="2"/>
  <c r="S1460" i="2"/>
  <c r="S1464" i="2"/>
  <c r="S1471" i="2"/>
  <c r="S1475" i="2"/>
  <c r="S1479" i="2"/>
  <c r="S1483" i="2"/>
  <c r="S1487" i="2"/>
  <c r="S1491" i="2"/>
  <c r="S1495" i="2"/>
  <c r="S1499" i="2"/>
  <c r="S1503" i="2"/>
  <c r="S1507" i="2"/>
  <c r="S1511" i="2"/>
  <c r="S1515" i="2"/>
  <c r="S1519" i="2"/>
  <c r="S1523" i="2"/>
  <c r="S1527" i="2"/>
  <c r="S1531" i="2"/>
  <c r="S1535" i="2"/>
  <c r="S1539" i="2"/>
  <c r="S1543" i="2"/>
  <c r="S1547" i="2"/>
  <c r="S1551" i="2"/>
  <c r="S1555" i="2"/>
  <c r="S1559" i="2"/>
  <c r="S1563" i="2"/>
  <c r="S1567" i="2"/>
  <c r="S1571" i="2"/>
  <c r="S1575" i="2"/>
  <c r="S1579" i="2"/>
  <c r="S1583" i="2"/>
  <c r="S1590" i="2"/>
  <c r="S1594" i="2"/>
  <c r="S1598" i="2"/>
  <c r="S1602" i="2"/>
  <c r="S1606" i="2"/>
  <c r="S1610" i="2"/>
  <c r="S1614" i="2"/>
  <c r="S1618" i="2"/>
  <c r="S1622" i="2"/>
  <c r="S1626" i="2"/>
  <c r="S1630" i="2"/>
  <c r="S1634" i="2"/>
  <c r="S1638" i="2"/>
  <c r="S1642" i="2"/>
  <c r="S1646" i="2"/>
  <c r="S1650" i="2"/>
  <c r="S1654" i="2"/>
  <c r="S1658" i="2"/>
  <c r="S1662" i="2"/>
  <c r="S1666" i="2"/>
  <c r="S1670" i="2"/>
  <c r="S1674" i="2"/>
  <c r="S1678" i="2"/>
  <c r="S1682" i="2"/>
  <c r="S1686" i="2"/>
  <c r="S1690" i="2"/>
  <c r="S1694" i="2"/>
  <c r="S1698" i="2"/>
  <c r="S1702" i="2"/>
  <c r="S1706" i="2"/>
  <c r="S1710" i="2"/>
  <c r="S1714" i="2"/>
  <c r="S1718" i="2"/>
  <c r="S1722" i="2"/>
  <c r="S1726" i="2"/>
  <c r="S1730" i="2"/>
  <c r="S1734" i="2"/>
  <c r="S1738" i="2"/>
  <c r="S1742" i="2"/>
  <c r="S1746" i="2"/>
  <c r="S1750" i="2"/>
  <c r="S1552" i="2"/>
  <c r="S1554" i="2"/>
  <c r="S1568" i="2"/>
  <c r="S1570" i="2"/>
  <c r="S1584" i="2"/>
  <c r="S1586" i="2"/>
  <c r="S1599" i="2"/>
  <c r="S1601" i="2"/>
  <c r="S1605" i="2"/>
  <c r="S1607" i="2"/>
  <c r="S1608" i="2"/>
  <c r="S1621" i="2"/>
  <c r="S1623" i="2"/>
  <c r="S1624" i="2"/>
  <c r="S1637" i="2"/>
  <c r="S1639" i="2"/>
  <c r="S1640" i="2"/>
  <c r="S1653" i="2"/>
  <c r="S1655" i="2"/>
  <c r="S1656" i="2"/>
  <c r="S1669" i="2"/>
  <c r="S1671" i="2"/>
  <c r="S1672" i="2"/>
  <c r="S1685" i="2"/>
  <c r="S1687" i="2"/>
  <c r="S1688" i="2"/>
  <c r="S1701" i="2"/>
  <c r="S1703" i="2"/>
  <c r="S1704" i="2"/>
  <c r="S1717" i="2"/>
  <c r="S1719" i="2"/>
  <c r="S1720" i="2"/>
  <c r="S1733" i="2"/>
  <c r="S1735" i="2"/>
  <c r="S1736" i="2"/>
  <c r="S1749" i="2"/>
  <c r="S1751" i="2"/>
  <c r="S1755" i="2"/>
  <c r="S1759" i="2"/>
  <c r="S1763" i="2"/>
  <c r="S1767" i="2"/>
  <c r="S1771" i="2"/>
  <c r="S1775" i="2"/>
  <c r="S1779" i="2"/>
  <c r="S1783" i="2"/>
  <c r="S1787" i="2"/>
  <c r="S1791" i="2"/>
  <c r="S1795" i="2"/>
  <c r="S1799" i="2"/>
  <c r="S1803" i="2"/>
  <c r="S1807" i="2"/>
  <c r="S1811" i="2"/>
  <c r="S1815" i="2"/>
  <c r="S1819" i="2"/>
  <c r="S1823" i="2"/>
  <c r="S1827" i="2"/>
  <c r="S1831" i="2"/>
  <c r="S1835" i="2"/>
  <c r="S1839" i="2"/>
  <c r="S1843" i="2"/>
  <c r="S1847" i="2"/>
  <c r="S1851" i="2"/>
  <c r="S1853" i="2"/>
  <c r="S1857" i="2"/>
  <c r="S1861" i="2"/>
  <c r="S1865" i="2"/>
  <c r="S1869" i="2"/>
  <c r="S1873" i="2"/>
  <c r="S1877" i="2"/>
  <c r="S1881" i="2"/>
  <c r="S1885" i="2"/>
  <c r="S1889" i="2"/>
  <c r="S1893" i="2"/>
  <c r="S1897" i="2"/>
  <c r="S1901" i="2"/>
  <c r="S1905" i="2"/>
  <c r="S1909" i="2"/>
  <c r="S1913" i="2"/>
  <c r="S1917" i="2"/>
  <c r="S1921" i="2"/>
  <c r="S1925" i="2"/>
  <c r="S1929" i="2"/>
  <c r="S1933" i="2"/>
  <c r="S1937" i="2"/>
  <c r="S1940" i="2"/>
  <c r="S1943" i="2"/>
  <c r="S1947" i="2"/>
  <c r="S1951" i="2"/>
  <c r="S1955" i="2"/>
  <c r="S1959" i="2"/>
  <c r="S1963" i="2"/>
  <c r="S1966" i="2"/>
  <c r="S1970" i="2"/>
  <c r="S1974" i="2"/>
  <c r="S1978" i="2"/>
  <c r="S1982" i="2"/>
  <c r="S1542" i="2"/>
  <c r="S1548" i="2"/>
  <c r="S1550" i="2"/>
  <c r="S1564" i="2"/>
  <c r="S1566" i="2"/>
  <c r="S1580" i="2"/>
  <c r="S1582" i="2"/>
  <c r="S1595" i="2"/>
  <c r="S1597" i="2"/>
  <c r="S1609" i="2"/>
  <c r="S1611" i="2"/>
  <c r="S1612" i="2"/>
  <c r="S1625" i="2"/>
  <c r="S1627" i="2"/>
  <c r="S1628" i="2"/>
  <c r="S1641" i="2"/>
  <c r="S1643" i="2"/>
  <c r="S1644" i="2"/>
  <c r="S1657" i="2"/>
  <c r="S1659" i="2"/>
  <c r="S1660" i="2"/>
  <c r="S1673" i="2"/>
  <c r="S1675" i="2"/>
  <c r="S1676" i="2"/>
  <c r="S1689" i="2"/>
  <c r="S1691" i="2"/>
  <c r="S1692" i="2"/>
  <c r="S1705" i="2"/>
  <c r="S1707" i="2"/>
  <c r="S1708" i="2"/>
  <c r="S1721" i="2"/>
  <c r="S1723" i="2"/>
  <c r="S1724" i="2"/>
  <c r="S1737" i="2"/>
  <c r="S1739" i="2"/>
  <c r="S1740" i="2"/>
  <c r="S1752" i="2"/>
  <c r="S1756" i="2"/>
  <c r="S1760" i="2"/>
  <c r="S1764" i="2"/>
  <c r="S1768" i="2"/>
  <c r="S1772" i="2"/>
  <c r="S1776" i="2"/>
  <c r="S1780" i="2"/>
  <c r="S1784" i="2"/>
  <c r="S1788" i="2"/>
  <c r="S1792" i="2"/>
  <c r="S1796" i="2"/>
  <c r="S1800" i="2"/>
  <c r="S1804" i="2"/>
  <c r="S1808" i="2"/>
  <c r="S1812" i="2"/>
  <c r="S1816" i="2"/>
  <c r="S1820" i="2"/>
  <c r="S1824" i="2"/>
  <c r="S1828" i="2"/>
  <c r="S1832" i="2"/>
  <c r="S1836" i="2"/>
  <c r="S1840" i="2"/>
  <c r="S1844" i="2"/>
  <c r="S1848" i="2"/>
  <c r="S1854" i="2"/>
  <c r="S1858" i="2"/>
  <c r="S1862" i="2"/>
  <c r="S1866" i="2"/>
  <c r="S1870" i="2"/>
  <c r="S1874" i="2"/>
  <c r="S1878" i="2"/>
  <c r="S1882" i="2"/>
  <c r="S1886" i="2"/>
  <c r="S1890" i="2"/>
  <c r="S1894" i="2"/>
  <c r="S1898" i="2"/>
  <c r="S1902" i="2"/>
  <c r="S1906" i="2"/>
  <c r="S1910" i="2"/>
  <c r="S1914" i="2"/>
  <c r="S1918" i="2"/>
  <c r="S1922" i="2"/>
  <c r="S1926" i="2"/>
  <c r="S1930" i="2"/>
  <c r="S1934" i="2"/>
  <c r="S1938" i="2"/>
  <c r="S1941" i="2"/>
  <c r="S1944" i="2"/>
  <c r="S1948" i="2"/>
  <c r="S1952" i="2"/>
  <c r="S1956" i="2"/>
  <c r="S1960" i="2"/>
  <c r="S1964" i="2"/>
  <c r="S1967" i="2"/>
  <c r="S1971" i="2"/>
  <c r="S1975" i="2"/>
  <c r="S1979" i="2"/>
  <c r="S1983" i="2"/>
  <c r="S1987" i="2"/>
  <c r="S1991" i="2"/>
  <c r="S1995" i="2"/>
  <c r="S1999" i="2"/>
  <c r="S2003" i="2"/>
  <c r="S2007" i="2"/>
  <c r="S2011" i="2"/>
  <c r="S2015" i="2"/>
  <c r="S2019" i="2"/>
  <c r="S2023" i="2"/>
  <c r="S1546" i="2"/>
  <c r="S1560" i="2"/>
  <c r="S1562" i="2"/>
  <c r="S1576" i="2"/>
  <c r="S1578" i="2"/>
  <c r="S1591" i="2"/>
  <c r="S1593" i="2"/>
  <c r="S1613" i="2"/>
  <c r="S1615" i="2"/>
  <c r="S1616" i="2"/>
  <c r="S1629" i="2"/>
  <c r="S1631" i="2"/>
  <c r="S1632" i="2"/>
  <c r="S1645" i="2"/>
  <c r="S1647" i="2"/>
  <c r="S1648" i="2"/>
  <c r="S1661" i="2"/>
  <c r="S1663" i="2"/>
  <c r="S1664" i="2"/>
  <c r="S1677" i="2"/>
  <c r="S1679" i="2"/>
  <c r="S1680" i="2"/>
  <c r="S1693" i="2"/>
  <c r="S1695" i="2"/>
  <c r="S1696" i="2"/>
  <c r="S1709" i="2"/>
  <c r="S1711" i="2"/>
  <c r="S1712" i="2"/>
  <c r="S1725" i="2"/>
  <c r="S1727" i="2"/>
  <c r="S1728" i="2"/>
  <c r="S1741" i="2"/>
  <c r="S1743" i="2"/>
  <c r="S1744" i="2"/>
  <c r="S1753" i="2"/>
  <c r="S1757" i="2"/>
  <c r="S1761" i="2"/>
  <c r="S1765" i="2"/>
  <c r="S1769" i="2"/>
  <c r="S1773" i="2"/>
  <c r="S1777" i="2"/>
  <c r="S1781" i="2"/>
  <c r="S1785" i="2"/>
  <c r="S1789" i="2"/>
  <c r="S1793" i="2"/>
  <c r="S1797" i="2"/>
  <c r="S1801" i="2"/>
  <c r="S1805" i="2"/>
  <c r="S1809" i="2"/>
  <c r="S1813" i="2"/>
  <c r="S1817" i="2"/>
  <c r="S1821" i="2"/>
  <c r="S1825" i="2"/>
  <c r="S1829" i="2"/>
  <c r="S1833" i="2"/>
  <c r="S1837" i="2"/>
  <c r="S1841" i="2"/>
  <c r="S1845" i="2"/>
  <c r="S1849" i="2"/>
  <c r="S1855" i="2"/>
  <c r="S1859" i="2"/>
  <c r="S1863" i="2"/>
  <c r="S1867" i="2"/>
  <c r="S1871" i="2"/>
  <c r="S1875" i="2"/>
  <c r="S1879" i="2"/>
  <c r="S1883" i="2"/>
  <c r="S1887" i="2"/>
  <c r="S1891" i="2"/>
  <c r="S1895" i="2"/>
  <c r="S1899" i="2"/>
  <c r="S1903" i="2"/>
  <c r="S1907" i="2"/>
  <c r="S1911" i="2"/>
  <c r="S1915" i="2"/>
  <c r="S1919" i="2"/>
  <c r="S1923" i="2"/>
  <c r="S1927" i="2"/>
  <c r="S1931" i="2"/>
  <c r="S1935" i="2"/>
  <c r="S1945" i="2"/>
  <c r="S1949" i="2"/>
  <c r="S1953" i="2"/>
  <c r="S1957" i="2"/>
  <c r="S1961" i="2"/>
  <c r="S1968" i="2"/>
  <c r="S1972" i="2"/>
  <c r="S1976" i="2"/>
  <c r="S1980" i="2"/>
  <c r="S1984" i="2"/>
  <c r="S1988" i="2"/>
  <c r="S1992" i="2"/>
  <c r="S1996" i="2"/>
  <c r="S2000" i="2"/>
  <c r="S1556" i="2"/>
  <c r="S1558" i="2"/>
  <c r="S1572" i="2"/>
  <c r="S1574" i="2"/>
  <c r="S1587" i="2"/>
  <c r="S1589" i="2"/>
  <c r="S1603" i="2"/>
  <c r="S1604" i="2"/>
  <c r="S1617" i="2"/>
  <c r="S1619" i="2"/>
  <c r="S1620" i="2"/>
  <c r="S1633" i="2"/>
  <c r="S1635" i="2"/>
  <c r="S1636" i="2"/>
  <c r="S1649" i="2"/>
  <c r="S1651" i="2"/>
  <c r="S1652" i="2"/>
  <c r="S1665" i="2"/>
  <c r="S1667" i="2"/>
  <c r="S1668" i="2"/>
  <c r="S1681" i="2"/>
  <c r="S1683" i="2"/>
  <c r="S1684" i="2"/>
  <c r="S1697" i="2"/>
  <c r="S1699" i="2"/>
  <c r="S1700" i="2"/>
  <c r="S1713" i="2"/>
  <c r="S1715" i="2"/>
  <c r="S1716" i="2"/>
  <c r="S1729" i="2"/>
  <c r="S1731" i="2"/>
  <c r="S1732" i="2"/>
  <c r="S1745" i="2"/>
  <c r="S1747" i="2"/>
  <c r="S1748" i="2"/>
  <c r="S1754" i="2"/>
  <c r="S1758" i="2"/>
  <c r="S1762" i="2"/>
  <c r="S1766" i="2"/>
  <c r="S1770" i="2"/>
  <c r="S1774" i="2"/>
  <c r="S1778" i="2"/>
  <c r="S1782" i="2"/>
  <c r="S1786" i="2"/>
  <c r="S1790" i="2"/>
  <c r="S1794" i="2"/>
  <c r="S1798" i="2"/>
  <c r="S1802" i="2"/>
  <c r="S1806" i="2"/>
  <c r="S1810" i="2"/>
  <c r="S1814" i="2"/>
  <c r="S1818" i="2"/>
  <c r="S1822" i="2"/>
  <c r="S1826" i="2"/>
  <c r="S1830" i="2"/>
  <c r="S1834" i="2"/>
  <c r="S1838" i="2"/>
  <c r="S1842" i="2"/>
  <c r="S1846" i="2"/>
  <c r="S1850" i="2"/>
  <c r="S1852" i="2"/>
  <c r="S1856" i="2"/>
  <c r="S1860" i="2"/>
  <c r="S1864" i="2"/>
  <c r="S1868" i="2"/>
  <c r="S1872" i="2"/>
  <c r="S1876" i="2"/>
  <c r="S1880" i="2"/>
  <c r="S1884" i="2"/>
  <c r="S1888" i="2"/>
  <c r="S1892" i="2"/>
  <c r="S1896" i="2"/>
  <c r="S1900" i="2"/>
  <c r="S1904" i="2"/>
  <c r="S1908" i="2"/>
  <c r="S1912" i="2"/>
  <c r="S1916" i="2"/>
  <c r="S1920" i="2"/>
  <c r="S1924" i="2"/>
  <c r="S1928" i="2"/>
  <c r="S1932" i="2"/>
  <c r="S1936" i="2"/>
  <c r="S1939" i="2"/>
  <c r="S1942" i="2"/>
  <c r="S1946" i="2"/>
  <c r="S1950" i="2"/>
  <c r="S1954" i="2"/>
  <c r="S1958" i="2"/>
  <c r="S1962" i="2"/>
  <c r="S1965" i="2"/>
  <c r="S1969" i="2"/>
  <c r="S1973" i="2"/>
  <c r="S1977" i="2"/>
  <c r="S1981" i="2"/>
  <c r="S1985" i="2"/>
  <c r="S1989" i="2"/>
  <c r="S1993" i="2"/>
  <c r="S1997" i="2"/>
  <c r="S2001" i="2"/>
  <c r="S2005" i="2"/>
  <c r="S2009" i="2"/>
  <c r="S2013" i="2"/>
  <c r="S2017" i="2"/>
  <c r="S2021" i="2"/>
  <c r="S2028" i="2"/>
  <c r="S2032" i="2"/>
  <c r="S2036" i="2"/>
  <c r="S2040" i="2"/>
  <c r="S2044" i="2"/>
  <c r="S2048" i="2"/>
  <c r="S2052" i="2"/>
  <c r="S2056" i="2"/>
  <c r="S2060" i="2"/>
  <c r="S2064" i="2"/>
  <c r="S2068" i="2"/>
  <c r="S2072" i="2"/>
  <c r="S2076" i="2"/>
  <c r="S2080" i="2"/>
  <c r="S2084" i="2"/>
  <c r="S2088" i="2"/>
  <c r="S2092" i="2"/>
  <c r="S2096" i="2"/>
  <c r="S2100" i="2"/>
  <c r="S2104" i="2"/>
  <c r="S2108" i="2"/>
  <c r="S2112" i="2"/>
  <c r="S2116" i="2"/>
  <c r="S2120" i="2"/>
  <c r="S2124" i="2"/>
  <c r="S2128" i="2"/>
  <c r="S2132" i="2"/>
  <c r="S2136" i="2"/>
  <c r="S2140" i="2"/>
  <c r="S2144" i="2"/>
  <c r="S2148" i="2"/>
  <c r="S2152" i="2"/>
  <c r="S2156" i="2"/>
  <c r="S2160" i="2"/>
  <c r="S2164" i="2"/>
  <c r="S2168" i="2"/>
  <c r="S2172" i="2"/>
  <c r="S2176" i="2"/>
  <c r="S2180" i="2"/>
  <c r="S2184" i="2"/>
  <c r="S2188" i="2"/>
  <c r="S2192" i="2"/>
  <c r="S2196" i="2"/>
  <c r="S2200" i="2"/>
  <c r="S2204" i="2"/>
  <c r="S2208" i="2"/>
  <c r="S2211" i="2"/>
  <c r="S2215" i="2"/>
  <c r="S2219" i="2"/>
  <c r="S2223" i="2"/>
  <c r="S2227" i="2"/>
  <c r="S2231" i="2"/>
  <c r="S2235" i="2"/>
  <c r="S2239" i="2"/>
  <c r="S2243" i="2"/>
  <c r="S2247" i="2"/>
  <c r="S2253" i="2"/>
  <c r="S2257" i="2"/>
  <c r="S2259" i="2"/>
  <c r="S2263" i="2"/>
  <c r="S2267" i="2"/>
  <c r="S2271" i="2"/>
  <c r="S2275" i="2"/>
  <c r="S2279" i="2"/>
  <c r="S1994" i="2"/>
  <c r="S2014" i="2"/>
  <c r="S2016" i="2"/>
  <c r="S2035" i="2"/>
  <c r="S2037" i="2"/>
  <c r="S2038" i="2"/>
  <c r="S2051" i="2"/>
  <c r="S2053" i="2"/>
  <c r="S2054" i="2"/>
  <c r="S2067" i="2"/>
  <c r="S2069" i="2"/>
  <c r="S2070" i="2"/>
  <c r="S2083" i="2"/>
  <c r="S2085" i="2"/>
  <c r="S2086" i="2"/>
  <c r="S2099" i="2"/>
  <c r="S2101" i="2"/>
  <c r="S2102" i="2"/>
  <c r="S2115" i="2"/>
  <c r="S2117" i="2"/>
  <c r="S2118" i="2"/>
  <c r="S2131" i="2"/>
  <c r="S2133" i="2"/>
  <c r="S2134" i="2"/>
  <c r="S2147" i="2"/>
  <c r="S2149" i="2"/>
  <c r="S2150" i="2"/>
  <c r="S2163" i="2"/>
  <c r="S2165" i="2"/>
  <c r="S2166" i="2"/>
  <c r="S2179" i="2"/>
  <c r="S2181" i="2"/>
  <c r="S2182" i="2"/>
  <c r="S2195" i="2"/>
  <c r="S2197" i="2"/>
  <c r="S2198" i="2"/>
  <c r="S2210" i="2"/>
  <c r="S2212" i="2"/>
  <c r="S2213" i="2"/>
  <c r="S2226" i="2"/>
  <c r="S2228" i="2"/>
  <c r="S2229" i="2"/>
  <c r="S2242" i="2"/>
  <c r="S2244" i="2"/>
  <c r="S2245" i="2"/>
  <c r="S2256" i="2"/>
  <c r="S2270" i="2"/>
  <c r="S2272" i="2"/>
  <c r="S2273" i="2"/>
  <c r="S2281" i="2"/>
  <c r="S2285" i="2"/>
  <c r="S2289" i="2"/>
  <c r="S2293" i="2"/>
  <c r="S2297" i="2"/>
  <c r="S2301" i="2"/>
  <c r="S2305" i="2"/>
  <c r="S2309" i="2"/>
  <c r="S2313" i="2"/>
  <c r="S2317" i="2"/>
  <c r="S1998" i="2"/>
  <c r="S2010" i="2"/>
  <c r="S2012" i="2"/>
  <c r="S2025" i="2"/>
  <c r="S2026" i="2"/>
  <c r="S2039" i="2"/>
  <c r="S2041" i="2"/>
  <c r="S2042" i="2"/>
  <c r="S2055" i="2"/>
  <c r="S2057" i="2"/>
  <c r="S2058" i="2"/>
  <c r="S2071" i="2"/>
  <c r="S2073" i="2"/>
  <c r="S2074" i="2"/>
  <c r="S2087" i="2"/>
  <c r="S2089" i="2"/>
  <c r="S2090" i="2"/>
  <c r="S2103" i="2"/>
  <c r="S2105" i="2"/>
  <c r="S2106" i="2"/>
  <c r="S2119" i="2"/>
  <c r="S2121" i="2"/>
  <c r="S2122" i="2"/>
  <c r="S2135" i="2"/>
  <c r="S2137" i="2"/>
  <c r="S2138" i="2"/>
  <c r="S2151" i="2"/>
  <c r="S2153" i="2"/>
  <c r="S2154" i="2"/>
  <c r="S2167" i="2"/>
  <c r="S2169" i="2"/>
  <c r="S2170" i="2"/>
  <c r="S2183" i="2"/>
  <c r="S2185" i="2"/>
  <c r="S2186" i="2"/>
  <c r="S2199" i="2"/>
  <c r="S2201" i="2"/>
  <c r="S2202" i="2"/>
  <c r="S2214" i="2"/>
  <c r="S2216" i="2"/>
  <c r="S2217" i="2"/>
  <c r="S2230" i="2"/>
  <c r="S2232" i="2"/>
  <c r="S2233" i="2"/>
  <c r="S2246" i="2"/>
  <c r="S2248" i="2"/>
  <c r="S2249" i="2"/>
  <c r="S2258" i="2"/>
  <c r="S2260" i="2"/>
  <c r="S2261" i="2"/>
  <c r="S2274" i="2"/>
  <c r="S2276" i="2"/>
  <c r="S2277" i="2"/>
  <c r="S2282" i="2"/>
  <c r="S2286" i="2"/>
  <c r="S2290" i="2"/>
  <c r="S2294" i="2"/>
  <c r="S2298" i="2"/>
  <c r="S2302" i="2"/>
  <c r="S2306" i="2"/>
  <c r="S2310" i="2"/>
  <c r="S2314" i="2"/>
  <c r="S2318" i="2"/>
  <c r="S1986" i="2"/>
  <c r="S2006" i="2"/>
  <c r="S2008" i="2"/>
  <c r="S2022" i="2"/>
  <c r="S2024" i="2"/>
  <c r="S2027" i="2"/>
  <c r="S2029" i="2"/>
  <c r="S2030" i="2"/>
  <c r="S2043" i="2"/>
  <c r="S2045" i="2"/>
  <c r="S2046" i="2"/>
  <c r="S2059" i="2"/>
  <c r="S2061" i="2"/>
  <c r="S2062" i="2"/>
  <c r="S2075" i="2"/>
  <c r="S2077" i="2"/>
  <c r="S2078" i="2"/>
  <c r="S2091" i="2"/>
  <c r="S2093" i="2"/>
  <c r="S2094" i="2"/>
  <c r="S2107" i="2"/>
  <c r="S2109" i="2"/>
  <c r="S2110" i="2"/>
  <c r="S2123" i="2"/>
  <c r="S2125" i="2"/>
  <c r="S2126" i="2"/>
  <c r="S2139" i="2"/>
  <c r="S2141" i="2"/>
  <c r="S2142" i="2"/>
  <c r="S2155" i="2"/>
  <c r="S2157" i="2"/>
  <c r="S2158" i="2"/>
  <c r="S2171" i="2"/>
  <c r="S2173" i="2"/>
  <c r="S2174" i="2"/>
  <c r="S2187" i="2"/>
  <c r="S2189" i="2"/>
  <c r="S2190" i="2"/>
  <c r="S2203" i="2"/>
  <c r="S2205" i="2"/>
  <c r="S2206" i="2"/>
  <c r="S2218" i="2"/>
  <c r="S2220" i="2"/>
  <c r="S2221" i="2"/>
  <c r="S2234" i="2"/>
  <c r="S2236" i="2"/>
  <c r="S2237" i="2"/>
  <c r="S2250" i="2"/>
  <c r="S2251" i="2"/>
  <c r="S2262" i="2"/>
  <c r="S2264" i="2"/>
  <c r="S2265" i="2"/>
  <c r="S2278" i="2"/>
  <c r="S2283" i="2"/>
  <c r="S2287" i="2"/>
  <c r="S2291" i="2"/>
  <c r="S2295" i="2"/>
  <c r="S2299" i="2"/>
  <c r="S2303" i="2"/>
  <c r="S2307" i="2"/>
  <c r="S2311" i="2"/>
  <c r="S2315" i="2"/>
  <c r="S2319" i="2"/>
  <c r="S1990" i="2"/>
  <c r="S2002" i="2"/>
  <c r="S2004" i="2"/>
  <c r="S2018" i="2"/>
  <c r="S2020" i="2"/>
  <c r="S2031" i="2"/>
  <c r="S2033" i="2"/>
  <c r="S2034" i="2"/>
  <c r="S2047" i="2"/>
  <c r="S2049" i="2"/>
  <c r="S2050" i="2"/>
  <c r="S2063" i="2"/>
  <c r="S2065" i="2"/>
  <c r="S2066" i="2"/>
  <c r="S2079" i="2"/>
  <c r="S2081" i="2"/>
  <c r="S2082" i="2"/>
  <c r="S2095" i="2"/>
  <c r="S2097" i="2"/>
  <c r="S2098" i="2"/>
  <c r="S2111" i="2"/>
  <c r="S2113" i="2"/>
  <c r="S2114" i="2"/>
  <c r="S2127" i="2"/>
  <c r="S2129" i="2"/>
  <c r="S2130" i="2"/>
  <c r="S2143" i="2"/>
  <c r="S2145" i="2"/>
  <c r="S2146" i="2"/>
  <c r="S2159" i="2"/>
  <c r="S2161" i="2"/>
  <c r="S2162" i="2"/>
  <c r="S2175" i="2"/>
  <c r="S2177" i="2"/>
  <c r="S2178" i="2"/>
  <c r="S2191" i="2"/>
  <c r="S2193" i="2"/>
  <c r="S2194" i="2"/>
  <c r="S2207" i="2"/>
  <c r="S2209" i="2"/>
  <c r="S2222" i="2"/>
  <c r="S2224" i="2"/>
  <c r="S2225" i="2"/>
  <c r="S2238" i="2"/>
  <c r="S2240" i="2"/>
  <c r="S2241" i="2"/>
  <c r="S2252" i="2"/>
  <c r="S2254" i="2"/>
  <c r="S2255" i="2"/>
  <c r="S2266" i="2"/>
  <c r="S2268" i="2"/>
  <c r="S2269" i="2"/>
  <c r="S2280" i="2"/>
  <c r="S2284" i="2"/>
  <c r="S2288" i="2"/>
  <c r="S2292" i="2"/>
  <c r="S2296" i="2"/>
  <c r="S2300" i="2"/>
  <c r="S2304" i="2"/>
  <c r="S2308" i="2"/>
  <c r="S2312" i="2"/>
  <c r="S2316" i="2"/>
  <c r="S2320" i="2"/>
  <c r="S2321" i="2"/>
  <c r="R2323" i="2" l="1"/>
  <c r="T2323" i="2" s="1"/>
</calcChain>
</file>

<file path=xl/sharedStrings.xml><?xml version="1.0" encoding="utf-8"?>
<sst xmlns="http://schemas.openxmlformats.org/spreadsheetml/2006/main" count="20940" uniqueCount="5217">
  <si>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</si>
  <si>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</si>
  <si>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</si>
  <si>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</si>
  <si>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</si>
  <si>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</si>
  <si>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</si>
  <si>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</si>
  <si>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</si>
  <si>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</si>
  <si>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</si>
  <si>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</si>
  <si>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</si>
  <si>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</si>
  <si>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</si>
  <si>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</si>
  <si>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</si>
  <si>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</si>
  <si>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</si>
  <si>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</si>
  <si>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</si>
  <si>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</si>
  <si>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</si>
  <si>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</si>
  <si>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</si>
  <si>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</si>
  <si>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22-23-01-101-021</t>
  </si>
  <si>
    <t>29009 RAMBLEWOOD</t>
  </si>
  <si>
    <t>WD</t>
  </si>
  <si>
    <t>WARRANTY DEED</t>
  </si>
  <si>
    <t>AA1</t>
  </si>
  <si>
    <t>COLONIAL</t>
  </si>
  <si>
    <t>No</t>
  </si>
  <si>
    <t xml:space="preserve">  /  /    </t>
  </si>
  <si>
    <t>LAND TABLE AA1</t>
  </si>
  <si>
    <t>22-23-01-101-023</t>
  </si>
  <si>
    <t>28977 RAMBLEWOOD</t>
  </si>
  <si>
    <t>22-23-01-101-048</t>
  </si>
  <si>
    <t>28806 STILL VALLEY</t>
  </si>
  <si>
    <t>22-23-01-101-056</t>
  </si>
  <si>
    <t>28809 STILL VALLEY</t>
  </si>
  <si>
    <t>22-23-01-101-059</t>
  </si>
  <si>
    <t>32249 TALL TIMBER</t>
  </si>
  <si>
    <t>22-23-01-101-070</t>
  </si>
  <si>
    <t>31985 OLDE FRANKLIN</t>
  </si>
  <si>
    <t>22-23-01-102-007</t>
  </si>
  <si>
    <t>29248 WYNDHAM CT</t>
  </si>
  <si>
    <t>PTA</t>
  </si>
  <si>
    <t>PROPERTY TRANSFER</t>
  </si>
  <si>
    <t>9AB</t>
  </si>
  <si>
    <t>RANCH</t>
  </si>
  <si>
    <t>Land Table 9AB</t>
  </si>
  <si>
    <t>22-23-01-102-008</t>
  </si>
  <si>
    <t>29230 WYNDHAM CT</t>
  </si>
  <si>
    <t>22-23-01-126-001</t>
  </si>
  <si>
    <t>32764 OLDE FRANKLIN</t>
  </si>
  <si>
    <t>22-23-01-128-005</t>
  </si>
  <si>
    <t>32771 OLDE FRANKLIN</t>
  </si>
  <si>
    <t>22-23-01-128-011</t>
  </si>
  <si>
    <t>32623 OLDE FRANKLIN</t>
  </si>
  <si>
    <t>22-23-01-128-027</t>
  </si>
  <si>
    <t>28798 ROCKLEDGE</t>
  </si>
  <si>
    <t>22-23-01-128-031</t>
  </si>
  <si>
    <t>28738 ROCKLEDGE</t>
  </si>
  <si>
    <t>22-23-01-129-002</t>
  </si>
  <si>
    <t>28883 ROCKLEDGE</t>
  </si>
  <si>
    <t>22-23-01-129-020</t>
  </si>
  <si>
    <t>28732 RAMBLEWOOD</t>
  </si>
  <si>
    <t>22-23-01-176-013</t>
  </si>
  <si>
    <t>32033 OLDE FRANKLIN</t>
  </si>
  <si>
    <t>22-23-01-177-006</t>
  </si>
  <si>
    <t>32482 OLDE FRANKLIN</t>
  </si>
  <si>
    <t>22-23-01-177-008</t>
  </si>
  <si>
    <t>32450 OLDE FRANKLIN</t>
  </si>
  <si>
    <t>22-23-01-276-024</t>
  </si>
  <si>
    <t>27740 LAKEHILLS</t>
  </si>
  <si>
    <t>AF1</t>
  </si>
  <si>
    <t>Land Table AF1</t>
  </si>
  <si>
    <t>22-23-01-276-030</t>
  </si>
  <si>
    <t>27880 LAKEHILLS</t>
  </si>
  <si>
    <t>OTHER</t>
  </si>
  <si>
    <t>22-23-01-276-016</t>
  </si>
  <si>
    <t>22-23-01-278-015</t>
  </si>
  <si>
    <t>27815 LAKEHILLS</t>
  </si>
  <si>
    <t>SINGLE FAMILY</t>
  </si>
  <si>
    <t>22-23-01-351-039</t>
  </si>
  <si>
    <t>29670 MIDDLEBELT</t>
  </si>
  <si>
    <t>9AA</t>
  </si>
  <si>
    <t>Land Table 9AA</t>
  </si>
  <si>
    <t>22-23-01-351-040</t>
  </si>
  <si>
    <t>22-23-01-351-161</t>
  </si>
  <si>
    <t>22-23-01-351-042</t>
  </si>
  <si>
    <t>29676 MIDDLEBELT</t>
  </si>
  <si>
    <t>22-23-01-351-159</t>
  </si>
  <si>
    <t>22-23-01-351-046</t>
  </si>
  <si>
    <t>29610 MIDDLEBELT</t>
  </si>
  <si>
    <t>22-23-01-351-167</t>
  </si>
  <si>
    <t>22-23-01-351-054</t>
  </si>
  <si>
    <t>29656 MIDDLEBELT</t>
  </si>
  <si>
    <t>22-23-01-351-181</t>
  </si>
  <si>
    <t>22-23-01-351-083</t>
  </si>
  <si>
    <t>29644 MIDDLEBELT</t>
  </si>
  <si>
    <t>22-23-01-351-202</t>
  </si>
  <si>
    <t>22-23-01-351-096</t>
  </si>
  <si>
    <t>29636 MIDDLEBELT</t>
  </si>
  <si>
    <t>22-23-01-351-099</t>
  </si>
  <si>
    <t>22-23-01-351-101</t>
  </si>
  <si>
    <t>29632 MIDDLEBELT</t>
  </si>
  <si>
    <t>22-23-01-351-229</t>
  </si>
  <si>
    <t>22-23-01-351-104</t>
  </si>
  <si>
    <t>22-23-01-351-226</t>
  </si>
  <si>
    <t>22-23-01-351-116</t>
  </si>
  <si>
    <t>29628 MIDDLEBELT</t>
  </si>
  <si>
    <t>22-23-01-351-235</t>
  </si>
  <si>
    <t>22-23-01-351-123</t>
  </si>
  <si>
    <t>29602 MIDDLEBELT</t>
  </si>
  <si>
    <t>22-23-01-351-128</t>
  </si>
  <si>
    <t>29606 MIDDLEBELT</t>
  </si>
  <si>
    <t>22-23-01-351-257</t>
  </si>
  <si>
    <t>22-23-01-376-001</t>
  </si>
  <si>
    <t>31565 STONEWOOD</t>
  </si>
  <si>
    <t>AI1</t>
  </si>
  <si>
    <t>Land Table AI1</t>
  </si>
  <si>
    <t>22-23-01-376-004</t>
  </si>
  <si>
    <t>31491 STONEWOOD</t>
  </si>
  <si>
    <t>TRI-LEVEL</t>
  </si>
  <si>
    <t>22-23-01-377-001</t>
  </si>
  <si>
    <t>31536 STONEWOOD</t>
  </si>
  <si>
    <t>AI2</t>
  </si>
  <si>
    <t>Land Table AI2</t>
  </si>
  <si>
    <t>22-23-01-377-002</t>
  </si>
  <si>
    <t>31506 STONEWOOD</t>
  </si>
  <si>
    <t>22-23-01-377-011</t>
  </si>
  <si>
    <t>31475 STONEWOOD</t>
  </si>
  <si>
    <t>22-23-01-377-014</t>
  </si>
  <si>
    <t>31385 STONEWOOD</t>
  </si>
  <si>
    <t>22-23-01-378-003</t>
  </si>
  <si>
    <t>31566 STONEWOOD</t>
  </si>
  <si>
    <t>22-23-01-378-008</t>
  </si>
  <si>
    <t>31430 STONEWOOD</t>
  </si>
  <si>
    <t>MSC</t>
  </si>
  <si>
    <t>MISCELLANEOUS RECORD</t>
  </si>
  <si>
    <t>22-23-01-378-020</t>
  </si>
  <si>
    <t>31765 FRANKLIN FAIRWAY</t>
  </si>
  <si>
    <t>AJ1</t>
  </si>
  <si>
    <t>Land Table AJ1</t>
  </si>
  <si>
    <t>22-23-02-126-028</t>
  </si>
  <si>
    <t>30535 FOURTEEN MILE</t>
  </si>
  <si>
    <t>9BA</t>
  </si>
  <si>
    <t>Land Table 9BA</t>
  </si>
  <si>
    <t>22-23-02-126-029</t>
  </si>
  <si>
    <t>22-23-02-126-036</t>
  </si>
  <si>
    <t>22-23-02-126-038</t>
  </si>
  <si>
    <t>22-23-02-126-043</t>
  </si>
  <si>
    <t>22-23-02-126-071</t>
  </si>
  <si>
    <t>30515 FOURTEEN MILE</t>
  </si>
  <si>
    <t>22-23-02-126-077</t>
  </si>
  <si>
    <t>30445 FOURTEEN MILE</t>
  </si>
  <si>
    <t>22-23-02-126-095</t>
  </si>
  <si>
    <t>LC</t>
  </si>
  <si>
    <t>LAND CONTRACT</t>
  </si>
  <si>
    <t>22-23-02-126-117</t>
  </si>
  <si>
    <t>30475 FOURTEEN MILE</t>
  </si>
  <si>
    <t>22-23-02-156-006</t>
  </si>
  <si>
    <t>30414 ORCHARD LAKE</t>
  </si>
  <si>
    <t>9BB</t>
  </si>
  <si>
    <t>CONDO</t>
  </si>
  <si>
    <t>LAND TABLE 9BB</t>
  </si>
  <si>
    <t>22-23-02-156-010</t>
  </si>
  <si>
    <t>22-23-02-156-013</t>
  </si>
  <si>
    <t>22-23-02-156-014</t>
  </si>
  <si>
    <t>22-23-02-156-016</t>
  </si>
  <si>
    <t>22-23-02-156-017</t>
  </si>
  <si>
    <t>22-23-02-156-028</t>
  </si>
  <si>
    <t>22-23-02-156-029</t>
  </si>
  <si>
    <t>22-23-02-156-030</t>
  </si>
  <si>
    <t>22-23-02-156-054</t>
  </si>
  <si>
    <t>30594 ORCHARD LAKE</t>
  </si>
  <si>
    <t>22-23-02-156-062</t>
  </si>
  <si>
    <t>22-23-02-156-076</t>
  </si>
  <si>
    <t>30450 ORCHARD LAKE</t>
  </si>
  <si>
    <t>22-23-02-156-081</t>
  </si>
  <si>
    <t>22-23-02-201-004</t>
  </si>
  <si>
    <t>32955 BRIARCREST KNOLL</t>
  </si>
  <si>
    <t>BC1</t>
  </si>
  <si>
    <t>Land Table BC1</t>
  </si>
  <si>
    <t>22-23-02-226-004</t>
  </si>
  <si>
    <t>32770 BRIARCREST KNOLL</t>
  </si>
  <si>
    <t>22-23-02-226-005</t>
  </si>
  <si>
    <t>32740 BRIARCREST KNOLL</t>
  </si>
  <si>
    <t>22-23-02-252-003</t>
  </si>
  <si>
    <t>32260 FRIAR</t>
  </si>
  <si>
    <t>22-23-02-252-028</t>
  </si>
  <si>
    <t>32290 BRIARCREST</t>
  </si>
  <si>
    <t>22-23-02-276-015</t>
  </si>
  <si>
    <t>29570 GILCHREST</t>
  </si>
  <si>
    <t>22-23-02-276-024</t>
  </si>
  <si>
    <t>32259 QUEENSBORO</t>
  </si>
  <si>
    <t>22-23-02-276-028</t>
  </si>
  <si>
    <t>32035 TAREYTON</t>
  </si>
  <si>
    <t>22-23-02-278-011</t>
  </si>
  <si>
    <t>32040 TAREYTON</t>
  </si>
  <si>
    <t>22-23-02-278-014</t>
  </si>
  <si>
    <t>29429 LOCHMOOR</t>
  </si>
  <si>
    <t>22-23-02-278-018</t>
  </si>
  <si>
    <t>32315 MIDDLEBELT</t>
  </si>
  <si>
    <t>22-23-02-279-009</t>
  </si>
  <si>
    <t>29495 GILCHREST</t>
  </si>
  <si>
    <t>22-23-02-401-006</t>
  </si>
  <si>
    <t>30179 RICHMONDHILL</t>
  </si>
  <si>
    <t>BE1</t>
  </si>
  <si>
    <t>Land Table BE1</t>
  </si>
  <si>
    <t>22-23-02-402-007</t>
  </si>
  <si>
    <t>29950 RICHMONDHILL</t>
  </si>
  <si>
    <t>22-23-02-403-007</t>
  </si>
  <si>
    <t>29990 WESTGATE</t>
  </si>
  <si>
    <t>22-23-02-453-004</t>
  </si>
  <si>
    <t>30100 THIRTEEN MILE</t>
  </si>
  <si>
    <t>22-23-03-101-019</t>
  </si>
  <si>
    <t>30395 GLENMUER</t>
  </si>
  <si>
    <t>CA1</t>
  </si>
  <si>
    <t>LAND TABLE CA1</t>
  </si>
  <si>
    <t>22-23-03-102-001</t>
  </si>
  <si>
    <t>33135 FOURTEEN MILE</t>
  </si>
  <si>
    <t>22-23-03-102-004</t>
  </si>
  <si>
    <t>31030 PEAR RIDGE</t>
  </si>
  <si>
    <t>22-23-03-126-005</t>
  </si>
  <si>
    <t>32219 FOURTEEN MILE</t>
  </si>
  <si>
    <t>BUNGALOW</t>
  </si>
  <si>
    <t>22-23-03-126-029</t>
  </si>
  <si>
    <t>30645 WOODSTREAM DR</t>
  </si>
  <si>
    <t>CC1</t>
  </si>
  <si>
    <t>Land Table CC1</t>
  </si>
  <si>
    <t>22-23-03-202-008</t>
  </si>
  <si>
    <t>30943 CLUBHOUSE LN</t>
  </si>
  <si>
    <t>22-23-03-202-012</t>
  </si>
  <si>
    <t>30863 N WENDYBROOK</t>
  </si>
  <si>
    <t>22-23-03-202-013</t>
  </si>
  <si>
    <t>30851 N WENDYBROOK</t>
  </si>
  <si>
    <t>22-23-03-203-009</t>
  </si>
  <si>
    <t>30878 CLUBHOUSE LN</t>
  </si>
  <si>
    <t>22-23-03-203-035</t>
  </si>
  <si>
    <t>31935 FOURTEEN MILE</t>
  </si>
  <si>
    <t>9CA</t>
  </si>
  <si>
    <t>Land Table 9CA</t>
  </si>
  <si>
    <t>22-23-03-203-047</t>
  </si>
  <si>
    <t>CD</t>
  </si>
  <si>
    <t>COVENANT DEED</t>
  </si>
  <si>
    <t>22-23-03-203-053</t>
  </si>
  <si>
    <t>22-23-03-204-043</t>
  </si>
  <si>
    <t>31870 KINGSWOOD LN</t>
  </si>
  <si>
    <t>9C1</t>
  </si>
  <si>
    <t>LAND TABLE 9CC</t>
  </si>
  <si>
    <t>22-23-03-204-345</t>
  </si>
  <si>
    <t>30730 HUNTERS DR</t>
  </si>
  <si>
    <t>22-23-03-277-003</t>
  </si>
  <si>
    <t>31486 HUNTERS CIRCLE</t>
  </si>
  <si>
    <t>9CB</t>
  </si>
  <si>
    <t>Land Table 9CB</t>
  </si>
  <si>
    <t>22-23-03-277-005</t>
  </si>
  <si>
    <t>31492 HUNTERS CIRCLE</t>
  </si>
  <si>
    <t>22-23-03-277-014</t>
  </si>
  <si>
    <t>31474 HUNTERS CIRCLE</t>
  </si>
  <si>
    <t>22-23-03-277-016</t>
  </si>
  <si>
    <t>31470 HUNTERS CIRCLE</t>
  </si>
  <si>
    <t>22-23-03-277-020</t>
  </si>
  <si>
    <t>31460 HUNTERS CIRCLE</t>
  </si>
  <si>
    <t>22-23-03-277-036</t>
  </si>
  <si>
    <t>31412 HUNTERS CIRCLE</t>
  </si>
  <si>
    <t>22-23-03-278-007</t>
  </si>
  <si>
    <t>31420 ORCHARD CREEK</t>
  </si>
  <si>
    <t>9CD</t>
  </si>
  <si>
    <t>Land Table 9CD</t>
  </si>
  <si>
    <t>22-23-03-278-011</t>
  </si>
  <si>
    <t>31448 ORCHARD CREEK</t>
  </si>
  <si>
    <t>22-23-03-278-012</t>
  </si>
  <si>
    <t>31452 ORCHARD CREEK</t>
  </si>
  <si>
    <t>22-23-03-278-016</t>
  </si>
  <si>
    <t>31454 ORCHARD CREEK</t>
  </si>
  <si>
    <t>22-23-03-278-026</t>
  </si>
  <si>
    <t>31504 ORCHARD CREEK</t>
  </si>
  <si>
    <t>22-23-03-278-027</t>
  </si>
  <si>
    <t>31508 ORCHARD CREEK</t>
  </si>
  <si>
    <t>22-23-03-278-028</t>
  </si>
  <si>
    <t>31512 ORCHARD CREEK</t>
  </si>
  <si>
    <t>22-23-03-278-029</t>
  </si>
  <si>
    <t>31516 ORCHARD CREEK</t>
  </si>
  <si>
    <t>22-23-03-278-031</t>
  </si>
  <si>
    <t>31502 ORCHARD CREEK</t>
  </si>
  <si>
    <t>22-23-03-278-035</t>
  </si>
  <si>
    <t>31518 ORCHARD CREEK</t>
  </si>
  <si>
    <t>22-23-03-278-039</t>
  </si>
  <si>
    <t>31548 ORCHARD CREEK</t>
  </si>
  <si>
    <t>22-23-03-278-041</t>
  </si>
  <si>
    <t>31556 ORCHARD CREEK</t>
  </si>
  <si>
    <t>22-23-03-278-043</t>
  </si>
  <si>
    <t>31546 ORCHARD CREEK</t>
  </si>
  <si>
    <t>22-23-03-278-045</t>
  </si>
  <si>
    <t>31554 ORCHARD CREEK</t>
  </si>
  <si>
    <t>22-23-03-302-011</t>
  </si>
  <si>
    <t>33142 OAK HOLLOW</t>
  </si>
  <si>
    <t>CD1</t>
  </si>
  <si>
    <t>Land Table CD1</t>
  </si>
  <si>
    <t>22-23-03-303-010</t>
  </si>
  <si>
    <t>33208 WALNUT LN</t>
  </si>
  <si>
    <t>22-23-03-304-006</t>
  </si>
  <si>
    <t>33275 WALNUT LN</t>
  </si>
  <si>
    <t>22-23-03-305-005</t>
  </si>
  <si>
    <t>33099 WALNUT LN</t>
  </si>
  <si>
    <t>22-23-03-305-006</t>
  </si>
  <si>
    <t>33121 WALNUT LN</t>
  </si>
  <si>
    <t>22-23-03-326-004</t>
  </si>
  <si>
    <t>30067 FOX GROVE RD</t>
  </si>
  <si>
    <t>CE1</t>
  </si>
  <si>
    <t>Land Table CE1</t>
  </si>
  <si>
    <t>22-23-03-326-007</t>
  </si>
  <si>
    <t>30109 FOX GROVE RD</t>
  </si>
  <si>
    <t>22-23-03-328-012</t>
  </si>
  <si>
    <t>29972 VALLEY SIDE</t>
  </si>
  <si>
    <t>22-23-03-328-018</t>
  </si>
  <si>
    <t>30037 FERNHILL</t>
  </si>
  <si>
    <t>22-23-03-376-022</t>
  </si>
  <si>
    <t>29759 FOX GROVE RD</t>
  </si>
  <si>
    <t>22-23-03-376-036</t>
  </si>
  <si>
    <t>29511 FOX GROVE RD</t>
  </si>
  <si>
    <t>22-23-03-378-007</t>
  </si>
  <si>
    <t>29928 FOX GROVE RD</t>
  </si>
  <si>
    <t>22-23-03-378-010</t>
  </si>
  <si>
    <t>29870 FOX GROVE RD</t>
  </si>
  <si>
    <t>22-23-03-378-012</t>
  </si>
  <si>
    <t>29840 FOX GROVE RD</t>
  </si>
  <si>
    <t>22-23-03-378-044</t>
  </si>
  <si>
    <t>29997 VALLEY SIDE</t>
  </si>
  <si>
    <t>22-23-03-378-051</t>
  </si>
  <si>
    <t>29765 FERNHILL</t>
  </si>
  <si>
    <t>22-23-03-378-053</t>
  </si>
  <si>
    <t>29719 FERNHILL</t>
  </si>
  <si>
    <t>22-23-03-401-032</t>
  </si>
  <si>
    <t>30180 FERNHILL</t>
  </si>
  <si>
    <t>CF1</t>
  </si>
  <si>
    <t>Land Table CF1</t>
  </si>
  <si>
    <t>22-23-03-401-033</t>
  </si>
  <si>
    <t>30158 FERNHILL</t>
  </si>
  <si>
    <t>22-23-03-401-036</t>
  </si>
  <si>
    <t>30092 FERNHILL</t>
  </si>
  <si>
    <t>22-23-03-401-040</t>
  </si>
  <si>
    <t>30161 CLUBHOUSE LN</t>
  </si>
  <si>
    <t>22-23-03-402-034</t>
  </si>
  <si>
    <t>30138 CLUBHOUSE LN</t>
  </si>
  <si>
    <t>22-23-03-402-035</t>
  </si>
  <si>
    <t>30116 CLUBHOUSE LN</t>
  </si>
  <si>
    <t>22-23-03-404-027</t>
  </si>
  <si>
    <t>30121 GREENBORO</t>
  </si>
  <si>
    <t>LAND TABLE CH1</t>
  </si>
  <si>
    <t>22-23-03-405-023</t>
  </si>
  <si>
    <t>30261 ARDMORE</t>
  </si>
  <si>
    <t>22-23-03-406-022</t>
  </si>
  <si>
    <t>29917 CLUBHOUSE LN</t>
  </si>
  <si>
    <t>22-23-03-406-041</t>
  </si>
  <si>
    <t>29859 CLUBHOUSE LN</t>
  </si>
  <si>
    <t>22-23-03-407-034</t>
  </si>
  <si>
    <t>29962 CLUBHOUSE LN</t>
  </si>
  <si>
    <t>22-23-03-407-037</t>
  </si>
  <si>
    <t>29882 CLUBHOUSE LN</t>
  </si>
  <si>
    <t>22-23-03-407-044</t>
  </si>
  <si>
    <t>29915 MUIRLAND</t>
  </si>
  <si>
    <t>22-23-03-408-031</t>
  </si>
  <si>
    <t>29982 MUIRLAND</t>
  </si>
  <si>
    <t>22-23-03-410-025</t>
  </si>
  <si>
    <t>29983 ARDMORE</t>
  </si>
  <si>
    <t>22-23-03-427-016</t>
  </si>
  <si>
    <t>30193 GREEN ACRES</t>
  </si>
  <si>
    <t>22-23-03-428-011</t>
  </si>
  <si>
    <t>30150 GREEN ACRES</t>
  </si>
  <si>
    <t>22-23-03-430-030</t>
  </si>
  <si>
    <t>29914 ARDMORE</t>
  </si>
  <si>
    <t>CONTEMP.</t>
  </si>
  <si>
    <t>22-23-03-430-029, 22-23-03-430-028</t>
  </si>
  <si>
    <t>22-23-03-432-037</t>
  </si>
  <si>
    <t>29960 GREEN ACRES</t>
  </si>
  <si>
    <t>22-23-03-451-016</t>
  </si>
  <si>
    <t>29736 FERNHILL</t>
  </si>
  <si>
    <t>22-23-03-454-018</t>
  </si>
  <si>
    <t>29633 MULLANE</t>
  </si>
  <si>
    <t>22-23-03-454-044</t>
  </si>
  <si>
    <t>29511 MULLANE</t>
  </si>
  <si>
    <t>22-23-03-454-045</t>
  </si>
  <si>
    <t>29533 MULLANE</t>
  </si>
  <si>
    <t>22-23-03-455-035</t>
  </si>
  <si>
    <t>29634 MULLANE</t>
  </si>
  <si>
    <t>22-23-03-455-039</t>
  </si>
  <si>
    <t>29534 MULLANE</t>
  </si>
  <si>
    <t>22-23-03-455-046</t>
  </si>
  <si>
    <t>29515 GREENBORO</t>
  </si>
  <si>
    <t>22-23-03-456-043</t>
  </si>
  <si>
    <t>29532 GREENBORO</t>
  </si>
  <si>
    <t>BI-LEVEL</t>
  </si>
  <si>
    <t>22-23-04-101-010</t>
  </si>
  <si>
    <t>31102 SQUIRE LN</t>
  </si>
  <si>
    <t>DA1</t>
  </si>
  <si>
    <t>Land Table DA1</t>
  </si>
  <si>
    <t>22-23-04-101-016</t>
  </si>
  <si>
    <t>31101 CLAYMORE</t>
  </si>
  <si>
    <t>22-23-04-105-007</t>
  </si>
  <si>
    <t>31102 WESTWOOD RD</t>
  </si>
  <si>
    <t>22-23-04-105-010</t>
  </si>
  <si>
    <t>31226 WESTWOOD RD</t>
  </si>
  <si>
    <t>22-23-04-106-006</t>
  </si>
  <si>
    <t>31128 CLAYMORE</t>
  </si>
  <si>
    <t>22-23-04-106-009</t>
  </si>
  <si>
    <t>31101 WESTWOOD RD</t>
  </si>
  <si>
    <t>22-23-04-126-013</t>
  </si>
  <si>
    <t>34354 COMMONS CT</t>
  </si>
  <si>
    <t>LAND TABLE DA3</t>
  </si>
  <si>
    <t>22-23-04-128-002</t>
  </si>
  <si>
    <t>31129 VERONA</t>
  </si>
  <si>
    <t>22-23-04-128-013</t>
  </si>
  <si>
    <t>31272 STONEGATE</t>
  </si>
  <si>
    <t>22-23-04-128-014</t>
  </si>
  <si>
    <t>31290 STONEGATE</t>
  </si>
  <si>
    <t>22-23-04-128-015</t>
  </si>
  <si>
    <t>31291 STONEGATE</t>
  </si>
  <si>
    <t>22-23-04-128-026</t>
  </si>
  <si>
    <t>31168 NORTH PARK</t>
  </si>
  <si>
    <t>22-23-04-129-004</t>
  </si>
  <si>
    <t>31042 VERONA</t>
  </si>
  <si>
    <t>22-23-04-151-014</t>
  </si>
  <si>
    <t>35280 SPRING HILL</t>
  </si>
  <si>
    <t>Land Table DA2</t>
  </si>
  <si>
    <t>22-23-04-152-009</t>
  </si>
  <si>
    <t>35145 OLD TIMBER</t>
  </si>
  <si>
    <t>22-23-04-155-010</t>
  </si>
  <si>
    <t>35108 QUAKER WAY</t>
  </si>
  <si>
    <t>22-23-04-156-014</t>
  </si>
  <si>
    <t>35362 NAPLES</t>
  </si>
  <si>
    <t>0D1</t>
  </si>
  <si>
    <t>LAND TABLE 0D1</t>
  </si>
  <si>
    <t>22-23-04-157-002</t>
  </si>
  <si>
    <t>35109 QUAKER WAY</t>
  </si>
  <si>
    <t>22-23-04-177-003</t>
  </si>
  <si>
    <t>30832 OAK VALLEY DR</t>
  </si>
  <si>
    <t>22-23-04-180-001</t>
  </si>
  <si>
    <t>35033 OLD TIMBER</t>
  </si>
  <si>
    <t>22-23-04-181-007</t>
  </si>
  <si>
    <t>30630 HIGH VALLEY RD</t>
  </si>
  <si>
    <t>22-23-04-201-004</t>
  </si>
  <si>
    <t>31039 OAK VALLEY DR</t>
  </si>
  <si>
    <t>22-23-04-202-015</t>
  </si>
  <si>
    <t>31035 CARRIAGE HILL</t>
  </si>
  <si>
    <t>22-23-04-203-011</t>
  </si>
  <si>
    <t>31054 CARRIAGE HILL</t>
  </si>
  <si>
    <t>22-23-04-203-014</t>
  </si>
  <si>
    <t>31175 PERRYS CROSSING</t>
  </si>
  <si>
    <t>22-23-04-205-012</t>
  </si>
  <si>
    <t>33722 HERITAGE HILLS</t>
  </si>
  <si>
    <t>22-23-04-226-017</t>
  </si>
  <si>
    <t>30943 SUTTERS HILL CT</t>
  </si>
  <si>
    <t>22-23-04-226-030</t>
  </si>
  <si>
    <t>30992 HITCHING POST</t>
  </si>
  <si>
    <t>22-23-04-227-006</t>
  </si>
  <si>
    <t>33571 HERITAGE HILLS</t>
  </si>
  <si>
    <t>22-23-04-227-011</t>
  </si>
  <si>
    <t>33459 HERITAGE HILLS</t>
  </si>
  <si>
    <t>22-23-04-230-002</t>
  </si>
  <si>
    <t>33535 HEIRLOOM CR</t>
  </si>
  <si>
    <t>9DB</t>
  </si>
  <si>
    <t>LAND TABLE 9DB</t>
  </si>
  <si>
    <t>22-23-04-230-015</t>
  </si>
  <si>
    <t>33627 HEIRLOOM CR</t>
  </si>
  <si>
    <t>22-23-04-251-007</t>
  </si>
  <si>
    <t>34191 GLOUSTER CR</t>
  </si>
  <si>
    <t>DC1</t>
  </si>
  <si>
    <t>Land Table DC1</t>
  </si>
  <si>
    <t>22-23-04-252-005</t>
  </si>
  <si>
    <t>30253 RAVENSCROFT</t>
  </si>
  <si>
    <t>22-23-04-253-001</t>
  </si>
  <si>
    <t>34198 GLOUSTER CR</t>
  </si>
  <si>
    <t>22-23-04-253-033</t>
  </si>
  <si>
    <t>33926 OLD TIMBER</t>
  </si>
  <si>
    <t>22-23-04-276-021</t>
  </si>
  <si>
    <t>30646 CHARLESTON</t>
  </si>
  <si>
    <t>22-23-04-276-023</t>
  </si>
  <si>
    <t>30602 CHARLESTON</t>
  </si>
  <si>
    <t>22-23-04-277-004</t>
  </si>
  <si>
    <t>33737 OLD TIMBER</t>
  </si>
  <si>
    <t>22-23-04-277-014</t>
  </si>
  <si>
    <t>33617 OLD TIMBER</t>
  </si>
  <si>
    <t>22-23-04-301-010</t>
  </si>
  <si>
    <t>35360 STRATTON HILL CT</t>
  </si>
  <si>
    <t>DI1</t>
  </si>
  <si>
    <t>Land Table DI1</t>
  </si>
  <si>
    <t>22-23-04-301-019</t>
  </si>
  <si>
    <t>35349 STRATTON HILL CT</t>
  </si>
  <si>
    <t>22-23-04-303-002</t>
  </si>
  <si>
    <t>35166 MUER PLACE</t>
  </si>
  <si>
    <t>DD1</t>
  </si>
  <si>
    <t>Land Table DD1</t>
  </si>
  <si>
    <t>22-23-04-303-003</t>
  </si>
  <si>
    <t>35150 MUER PLACE</t>
  </si>
  <si>
    <t>22-23-04-327-002</t>
  </si>
  <si>
    <t>29910 HIGH VALLEY RD</t>
  </si>
  <si>
    <t>DE1</t>
  </si>
  <si>
    <t>Land Table DE1</t>
  </si>
  <si>
    <t>22-23-04-328-013</t>
  </si>
  <si>
    <t>29991 MAYFAIR DR</t>
  </si>
  <si>
    <t>22-23-04-330-011</t>
  </si>
  <si>
    <t>29946 MAYFAIR DR</t>
  </si>
  <si>
    <t>22-23-04-331-008</t>
  </si>
  <si>
    <t>30015 HIGH VALLEY RD</t>
  </si>
  <si>
    <t>22-23-04-331-011</t>
  </si>
  <si>
    <t>30249 HIGH VALLEY RD</t>
  </si>
  <si>
    <t>22-23-04-351-008</t>
  </si>
  <si>
    <t>29985 DE ORR</t>
  </si>
  <si>
    <t>22-23-04-352-003</t>
  </si>
  <si>
    <t>29768 DRAKE</t>
  </si>
  <si>
    <t>22-23-04-352-004</t>
  </si>
  <si>
    <t>29734 DRAKE</t>
  </si>
  <si>
    <t>22-23-04-352-017</t>
  </si>
  <si>
    <t>29529 MIRLON</t>
  </si>
  <si>
    <t>22-23-04-352-019</t>
  </si>
  <si>
    <t>35335 MUER COVE</t>
  </si>
  <si>
    <t>22-23-04-376-001</t>
  </si>
  <si>
    <t>29977 HIGH VALLEY RD</t>
  </si>
  <si>
    <t>22-23-04-376-019</t>
  </si>
  <si>
    <t>29509 MAYFAIR DR</t>
  </si>
  <si>
    <t>22-23-04-376-023</t>
  </si>
  <si>
    <t>29510 KINGS POINTE</t>
  </si>
  <si>
    <t>22-23-04-376-026</t>
  </si>
  <si>
    <t>29552 KINGS POINTE</t>
  </si>
  <si>
    <t>22-23-04-376-032</t>
  </si>
  <si>
    <t>29579 KINGS POINTE</t>
  </si>
  <si>
    <t>22-23-04-377-004</t>
  </si>
  <si>
    <t>29678 HIGH VALLEY RD</t>
  </si>
  <si>
    <t>22-23-04-377-009</t>
  </si>
  <si>
    <t>29661 MAYFAIR DR</t>
  </si>
  <si>
    <t>22-23-04-403-008</t>
  </si>
  <si>
    <t>29967 RAVENSCROFT</t>
  </si>
  <si>
    <t>DF1</t>
  </si>
  <si>
    <t>Land Table DF1</t>
  </si>
  <si>
    <t>22-23-04-404-004</t>
  </si>
  <si>
    <t>29988 RAVENSCROFT</t>
  </si>
  <si>
    <t>22-23-04-404-011</t>
  </si>
  <si>
    <t>29746 RAVENSCROFT</t>
  </si>
  <si>
    <t>22-23-04-405-008</t>
  </si>
  <si>
    <t>30040 BEACONTREE</t>
  </si>
  <si>
    <t>22-23-04-405-017</t>
  </si>
  <si>
    <t>29876 BEACONTREE</t>
  </si>
  <si>
    <t>22-23-04-405-022</t>
  </si>
  <si>
    <t>30083 OLD BEDFORD</t>
  </si>
  <si>
    <t>22-23-04-405-030</t>
  </si>
  <si>
    <t>29823 OLD BEDFORD</t>
  </si>
  <si>
    <t>22-23-04-406-002</t>
  </si>
  <si>
    <t>30160 OLD BEDFORD</t>
  </si>
  <si>
    <t>22-23-04-406-010</t>
  </si>
  <si>
    <t>30161 BRIARTON</t>
  </si>
  <si>
    <t>22-23-04-426-001</t>
  </si>
  <si>
    <t>33804 YORK RIDGE</t>
  </si>
  <si>
    <t>DH1</t>
  </si>
  <si>
    <t>LAND TABLE DH1</t>
  </si>
  <si>
    <t>22-23-04-427-024</t>
  </si>
  <si>
    <t>30165 N WILLOW CT</t>
  </si>
  <si>
    <t>22-23-04-427-025</t>
  </si>
  <si>
    <t>30181 N WILLOW CT</t>
  </si>
  <si>
    <t>22-23-04-429-009</t>
  </si>
  <si>
    <t>33505 WALNUT LN</t>
  </si>
  <si>
    <t>22-23-04-452-011</t>
  </si>
  <si>
    <t>29747 BRIARTON</t>
  </si>
  <si>
    <t>22-23-04-452-012</t>
  </si>
  <si>
    <t>29721 BEACONTREE</t>
  </si>
  <si>
    <t>22-23-04-453-002</t>
  </si>
  <si>
    <t>29742 OLD BEDFORD</t>
  </si>
  <si>
    <t>22-23-04-453-015</t>
  </si>
  <si>
    <t>34036 BANBURY</t>
  </si>
  <si>
    <t>22-23-04-454-005</t>
  </si>
  <si>
    <t>34111 BANBURY</t>
  </si>
  <si>
    <t>22-23-04-454-008</t>
  </si>
  <si>
    <t>29555 BRIARTON</t>
  </si>
  <si>
    <t>22-23-04-476-029</t>
  </si>
  <si>
    <t>29725 FARMINGTON</t>
  </si>
  <si>
    <t>0A1</t>
  </si>
  <si>
    <t>Land Table 0C1</t>
  </si>
  <si>
    <t>22-23-04-476-033</t>
  </si>
  <si>
    <t>33663 VISTA DR</t>
  </si>
  <si>
    <t>9DA</t>
  </si>
  <si>
    <t>LAND TABLE 9DA</t>
  </si>
  <si>
    <t>22-23-04-476-034</t>
  </si>
  <si>
    <t>33653 VISTA DR</t>
  </si>
  <si>
    <t>22-23-04-476-039</t>
  </si>
  <si>
    <t>33603 VISTA DR</t>
  </si>
  <si>
    <t>22-23-04-476-052</t>
  </si>
  <si>
    <t>29660 VISTA CT</t>
  </si>
  <si>
    <t>22-23-04-476-053</t>
  </si>
  <si>
    <t>29640 VISTA CT</t>
  </si>
  <si>
    <t>22-23-04-476-055</t>
  </si>
  <si>
    <t>29600 VISTA CT</t>
  </si>
  <si>
    <t>22-23-04-476-057</t>
  </si>
  <si>
    <t>33773 VISTA DR</t>
  </si>
  <si>
    <t>22-23-04-476-064</t>
  </si>
  <si>
    <t>33791 VISTA DR</t>
  </si>
  <si>
    <t>22-23-04-476-075</t>
  </si>
  <si>
    <t>33780 VISTA DR</t>
  </si>
  <si>
    <t>22-23-04-476-079</t>
  </si>
  <si>
    <t>33770 VISTA DR</t>
  </si>
  <si>
    <t>22-23-05-101-011</t>
  </si>
  <si>
    <t>36794 VALLEY RIDGE</t>
  </si>
  <si>
    <t>EA1</t>
  </si>
  <si>
    <t>Land Table EA1</t>
  </si>
  <si>
    <t>22-23-05-101-014</t>
  </si>
  <si>
    <t>36902 VALLEY RIDGE</t>
  </si>
  <si>
    <t>22-23-05-102-005</t>
  </si>
  <si>
    <t>36915 VALLEY RIDGE</t>
  </si>
  <si>
    <t>22-23-05-126-026</t>
  </si>
  <si>
    <t>31062 APPLEWOOD</t>
  </si>
  <si>
    <t>EB1</t>
  </si>
  <si>
    <t>LAND TABLE EB1</t>
  </si>
  <si>
    <t>22-23-05-126-027</t>
  </si>
  <si>
    <t>31070 APPLEWOOD</t>
  </si>
  <si>
    <t>22-23-05-127-001</t>
  </si>
  <si>
    <t>31275 APPLEWOOD</t>
  </si>
  <si>
    <t>22-23-05-127-004</t>
  </si>
  <si>
    <t>31251 APPLEWOOD</t>
  </si>
  <si>
    <t>22-23-05-127-019</t>
  </si>
  <si>
    <t>31165 APPLEWOOD</t>
  </si>
  <si>
    <t>22-23-05-151-004</t>
  </si>
  <si>
    <t>30725 TURTLE CREEK</t>
  </si>
  <si>
    <t>22-23-05-152-012</t>
  </si>
  <si>
    <t>30820 TANGLEWOOD TR</t>
  </si>
  <si>
    <t>9EI</t>
  </si>
  <si>
    <t>LAND TABLE 9EI</t>
  </si>
  <si>
    <t>22-23-05-152-054</t>
  </si>
  <si>
    <t>30640 SEQUOIA</t>
  </si>
  <si>
    <t>22-23-05-152-060</t>
  </si>
  <si>
    <t>30645 SEQUOIA</t>
  </si>
  <si>
    <t>22-23-05-152-066</t>
  </si>
  <si>
    <t>30729 TANGLEWOOD TR</t>
  </si>
  <si>
    <t>22-23-05-153-005</t>
  </si>
  <si>
    <t>30465 RAMBLEWOOD CLUB</t>
  </si>
  <si>
    <t>9EA</t>
  </si>
  <si>
    <t>Land Table 9EA</t>
  </si>
  <si>
    <t>22-23-05-153-014</t>
  </si>
  <si>
    <t>30765 RAMBLEWOOD CLUB</t>
  </si>
  <si>
    <t>22-23-05-153-015</t>
  </si>
  <si>
    <t>30775 RAMBLEWOOD CLUB</t>
  </si>
  <si>
    <t>22-23-05-153-026</t>
  </si>
  <si>
    <t>30712 RAMBLEWOOD CLUB</t>
  </si>
  <si>
    <t>22-23-05-153-048</t>
  </si>
  <si>
    <t>30448 RAMBLEWOOD CLUB</t>
  </si>
  <si>
    <t>22-23-05-176-004</t>
  </si>
  <si>
    <t>30690 TURTLE CREEK</t>
  </si>
  <si>
    <t>22-23-05-201-006</t>
  </si>
  <si>
    <t>35964 FORESTVILLE</t>
  </si>
  <si>
    <t>EF1</t>
  </si>
  <si>
    <t>Land Table EF1</t>
  </si>
  <si>
    <t>22-23-05-201-009</t>
  </si>
  <si>
    <t>31239 SUDBURY RD</t>
  </si>
  <si>
    <t>ED1</t>
  </si>
  <si>
    <t>LAND TABLE ED1</t>
  </si>
  <si>
    <t>22-23-05-201-018</t>
  </si>
  <si>
    <t>36105 FOURTEEN MILE</t>
  </si>
  <si>
    <t>22-23-05-202-017</t>
  </si>
  <si>
    <t>31210 SUDBURY RD</t>
  </si>
  <si>
    <t>22-23-05-203-017</t>
  </si>
  <si>
    <t>31095 BERRYHILL</t>
  </si>
  <si>
    <t>DC</t>
  </si>
  <si>
    <t>DEED OF CONSERVATOR</t>
  </si>
  <si>
    <t>22-23-05-203-026</t>
  </si>
  <si>
    <t>35526 SPRINGVALE</t>
  </si>
  <si>
    <t>22-23-05-227-012</t>
  </si>
  <si>
    <t>31120 BERRYHILL</t>
  </si>
  <si>
    <t>22-23-05-228-001</t>
  </si>
  <si>
    <t>35575 FORESTVILLE</t>
  </si>
  <si>
    <t>22-23-05-228-002</t>
  </si>
  <si>
    <t>31172 TIVERTON</t>
  </si>
  <si>
    <t>22-23-05-251-007</t>
  </si>
  <si>
    <t>31129 STURBRIDGE</t>
  </si>
  <si>
    <t>22-23-05-252-013</t>
  </si>
  <si>
    <t>30600 SUDBURY CT</t>
  </si>
  <si>
    <t>22-23-05-252-017</t>
  </si>
  <si>
    <t>30768 SUDBURY CT</t>
  </si>
  <si>
    <t>22-23-05-276-011</t>
  </si>
  <si>
    <t>30827 W HUNTSMAN</t>
  </si>
  <si>
    <t>EG1</t>
  </si>
  <si>
    <t>Land Table EG1</t>
  </si>
  <si>
    <t>22-23-05-276-019</t>
  </si>
  <si>
    <t>30491 W HUNTSMAN</t>
  </si>
  <si>
    <t>22-23-05-277-016</t>
  </si>
  <si>
    <t>30904 W HUNTSMAN</t>
  </si>
  <si>
    <t>22-23-05-278-016</t>
  </si>
  <si>
    <t>30516 E HUNTSMAN</t>
  </si>
  <si>
    <t>22-23-05-302-009</t>
  </si>
  <si>
    <t>36972 SANDALWOOD</t>
  </si>
  <si>
    <t>9EG</t>
  </si>
  <si>
    <t>Land Table 9EG</t>
  </si>
  <si>
    <t>22-23-05-302-017</t>
  </si>
  <si>
    <t>37098 SANDALWOOD</t>
  </si>
  <si>
    <t>22-23-05-302-019</t>
  </si>
  <si>
    <t>37091 SANDALWOOD</t>
  </si>
  <si>
    <t>22-23-05-303-015</t>
  </si>
  <si>
    <t>36964 FOX RUN</t>
  </si>
  <si>
    <t>22-23-05-326-007</t>
  </si>
  <si>
    <t>36823 TURTLE CREEK CT</t>
  </si>
  <si>
    <t>22-23-05-326-009</t>
  </si>
  <si>
    <t>36800 TURTLE CREEK CT</t>
  </si>
  <si>
    <t>22-23-05-327-012</t>
  </si>
  <si>
    <t>36468 GREENSPRING</t>
  </si>
  <si>
    <t>22-23-05-327-015</t>
  </si>
  <si>
    <t>36423 GREENSPRING</t>
  </si>
  <si>
    <t>22-23-05-352-004</t>
  </si>
  <si>
    <t>29726 PINE RIDGE</t>
  </si>
  <si>
    <t>9ED</t>
  </si>
  <si>
    <t>LAND TABLE 9ED</t>
  </si>
  <si>
    <t>22-23-05-352-007</t>
  </si>
  <si>
    <t>29511 PINE RIDGE</t>
  </si>
  <si>
    <t>22-23-05-352-008</t>
  </si>
  <si>
    <t>29509 PINE RIDGE</t>
  </si>
  <si>
    <t>22-23-05-352-033</t>
  </si>
  <si>
    <t>29666 PINE RIDGE</t>
  </si>
  <si>
    <t>22-23-05-352-038</t>
  </si>
  <si>
    <t>29682 PINE RIDGE</t>
  </si>
  <si>
    <t>22-23-05-352-041</t>
  </si>
  <si>
    <t>37185 DEER RUN</t>
  </si>
  <si>
    <t>22-23-05-352-052</t>
  </si>
  <si>
    <t>29868 TANGLEWOOD</t>
  </si>
  <si>
    <t>22-23-05-352-055</t>
  </si>
  <si>
    <t>36986 DARTMOOR</t>
  </si>
  <si>
    <t>22-23-05-352-060</t>
  </si>
  <si>
    <t>36922 RIDGEDALE</t>
  </si>
  <si>
    <t>22-23-05-352-062</t>
  </si>
  <si>
    <t>36917 RIDGEDALE</t>
  </si>
  <si>
    <t>22-23-05-352-083</t>
  </si>
  <si>
    <t>36971 DARTMOOR</t>
  </si>
  <si>
    <t>22-23-05-352-093</t>
  </si>
  <si>
    <t>36944 RIDGEDALE</t>
  </si>
  <si>
    <t>22-23-05-352-099</t>
  </si>
  <si>
    <t>29804 INDIAN TRAIL</t>
  </si>
  <si>
    <t>22-23-05-352-107</t>
  </si>
  <si>
    <t>37125 BRENTWOOD</t>
  </si>
  <si>
    <t>22-23-05-352-117</t>
  </si>
  <si>
    <t>29865 INDIAN TRAIL</t>
  </si>
  <si>
    <t>22-23-05-353-005</t>
  </si>
  <si>
    <t>29573 SIERRA POINTE</t>
  </si>
  <si>
    <t>9EE</t>
  </si>
  <si>
    <t>Land Table 9EE</t>
  </si>
  <si>
    <t>22-23-05-353-008</t>
  </si>
  <si>
    <t>29544 SIERRA POINTE</t>
  </si>
  <si>
    <t>22-23-05-353-011</t>
  </si>
  <si>
    <t>29556 SIERRA POINTE</t>
  </si>
  <si>
    <t>9E2</t>
  </si>
  <si>
    <t>Land Table 9E2</t>
  </si>
  <si>
    <t>22-23-05-353-015</t>
  </si>
  <si>
    <t>29572 SIERRA POINTE</t>
  </si>
  <si>
    <t>22-23-05-353-018</t>
  </si>
  <si>
    <t>29584 SIERRA POINTE</t>
  </si>
  <si>
    <t>22-23-05-353-019</t>
  </si>
  <si>
    <t>29687 SIERRA POINTE</t>
  </si>
  <si>
    <t>22-23-05-353-020</t>
  </si>
  <si>
    <t>29691 SIERRA POINTE</t>
  </si>
  <si>
    <t>22-23-05-353-021</t>
  </si>
  <si>
    <t>29695 SIERRA POINTE</t>
  </si>
  <si>
    <t>22-23-05-353-028</t>
  </si>
  <si>
    <t>29727 SIERRA POINTE</t>
  </si>
  <si>
    <t>22-23-05-353-036</t>
  </si>
  <si>
    <t>29529 SIERRA POINTE</t>
  </si>
  <si>
    <t>22-23-05-353-040</t>
  </si>
  <si>
    <t>29545 SIERRA POINTE</t>
  </si>
  <si>
    <t>22-23-05-353-046</t>
  </si>
  <si>
    <t>29755 SIERRA POINTE</t>
  </si>
  <si>
    <t>22-23-05-353-053</t>
  </si>
  <si>
    <t>29760 SIERRA POINTE</t>
  </si>
  <si>
    <t>22-23-05-353-066</t>
  </si>
  <si>
    <t>29615 SIERRA POINTE</t>
  </si>
  <si>
    <t>22-23-05-353-070</t>
  </si>
  <si>
    <t>29635 SIERRA POINTE</t>
  </si>
  <si>
    <t>22-23-05-353-079</t>
  </si>
  <si>
    <t>29671 SIERRA POINTE</t>
  </si>
  <si>
    <t>22-23-05-353-080</t>
  </si>
  <si>
    <t>29675 SIERRA POINTE</t>
  </si>
  <si>
    <t>22-23-05-376-008</t>
  </si>
  <si>
    <t>30051 DEER RUN</t>
  </si>
  <si>
    <t>22-23-05-376-011</t>
  </si>
  <si>
    <t>29851 DEER RUN</t>
  </si>
  <si>
    <t>22-23-05-377-017</t>
  </si>
  <si>
    <t>36764 TANGLEWOOD LN</t>
  </si>
  <si>
    <t>9EB</t>
  </si>
  <si>
    <t>Land Table 9EB</t>
  </si>
  <si>
    <t>22-23-05-377-044</t>
  </si>
  <si>
    <t>29757 DEER RUN</t>
  </si>
  <si>
    <t>22-23-05-377-049</t>
  </si>
  <si>
    <t>29797 DEER RUN</t>
  </si>
  <si>
    <t>22-23-05-377-059</t>
  </si>
  <si>
    <t>36843 TANGLEWOOD LN</t>
  </si>
  <si>
    <t>22-23-05-377-077</t>
  </si>
  <si>
    <t>36833 ELK COVE</t>
  </si>
  <si>
    <t>22-23-05-377-078</t>
  </si>
  <si>
    <t>36830 TANGLEWOOD LN</t>
  </si>
  <si>
    <t>22-23-05-377-084</t>
  </si>
  <si>
    <t>36713 TANGLEWOOD LN</t>
  </si>
  <si>
    <t>22-23-05-377-086</t>
  </si>
  <si>
    <t>36724 TANGLEWOOD LN</t>
  </si>
  <si>
    <t>22-23-05-378-004</t>
  </si>
  <si>
    <t>29812 DEER RUN</t>
  </si>
  <si>
    <t>22-23-05-378-021</t>
  </si>
  <si>
    <t>29807 BRIARWOOD</t>
  </si>
  <si>
    <t>EC1</t>
  </si>
  <si>
    <t>Land Table EC1</t>
  </si>
  <si>
    <t>22-23-05-379-001</t>
  </si>
  <si>
    <t>30030 DEER RUN</t>
  </si>
  <si>
    <t>22-23-05-379-004</t>
  </si>
  <si>
    <t>29970 DEER RUN</t>
  </si>
  <si>
    <t>22-23-05-401-012</t>
  </si>
  <si>
    <t>30420 FOX CLUB CT</t>
  </si>
  <si>
    <t>EH1</t>
  </si>
  <si>
    <t>LAND TABLE EH1</t>
  </si>
  <si>
    <t>22-23-05-401-017</t>
  </si>
  <si>
    <t>30466 FOX CLUB CT</t>
  </si>
  <si>
    <t>22-23-05-401-023</t>
  </si>
  <si>
    <t>30506 FOX CLUB DR</t>
  </si>
  <si>
    <t>22-23-05-402-011</t>
  </si>
  <si>
    <t>30040 WHITE HALL</t>
  </si>
  <si>
    <t>22-23-05-402-015</t>
  </si>
  <si>
    <t>30369 FOX CLUB DR</t>
  </si>
  <si>
    <t>22-23-05-402-024</t>
  </si>
  <si>
    <t>30457 FOX CLUB DR</t>
  </si>
  <si>
    <t>22-23-05-402-028</t>
  </si>
  <si>
    <t>30143 WHITE HALL CT</t>
  </si>
  <si>
    <t>22-23-05-427-003</t>
  </si>
  <si>
    <t>30045 FOX CLUB DR</t>
  </si>
  <si>
    <t>22-23-05-428-011</t>
  </si>
  <si>
    <t>35692 N CROSS CREEK</t>
  </si>
  <si>
    <t>9EH</t>
  </si>
  <si>
    <t>Land Table 9EH</t>
  </si>
  <si>
    <t>9EJ</t>
  </si>
  <si>
    <t>Land Table 9EJ</t>
  </si>
  <si>
    <t>22-23-05-429-011</t>
  </si>
  <si>
    <t>35586 BRADFORD CT</t>
  </si>
  <si>
    <t>22-23-05-451-018</t>
  </si>
  <si>
    <t>29725 WHITE HALL</t>
  </si>
  <si>
    <t>22-23-05-451-028</t>
  </si>
  <si>
    <t>30519 FOX CLUB DR</t>
  </si>
  <si>
    <t>22-23-05-452-009</t>
  </si>
  <si>
    <t>29729 HARROW</t>
  </si>
  <si>
    <t>22-23-05-453-003</t>
  </si>
  <si>
    <t>29828 HARROW</t>
  </si>
  <si>
    <t>22-23-05-453-004</t>
  </si>
  <si>
    <t>29796 HARROW</t>
  </si>
  <si>
    <t>22-23-05-453-007</t>
  </si>
  <si>
    <t>29696 HARROW</t>
  </si>
  <si>
    <t>22-23-05-453-010</t>
  </si>
  <si>
    <t>29873 KENLOCH DR</t>
  </si>
  <si>
    <t>22-23-05-453-015</t>
  </si>
  <si>
    <t>29709 KENLOCH DR</t>
  </si>
  <si>
    <t>22-23-05-454-010</t>
  </si>
  <si>
    <t>29580 KENLOCH DR</t>
  </si>
  <si>
    <t>22-23-05-454-011</t>
  </si>
  <si>
    <t>29614 KENLOCH DR</t>
  </si>
  <si>
    <t>22-23-05-476-005</t>
  </si>
  <si>
    <t>29892 WHITE HALL</t>
  </si>
  <si>
    <t>22-23-05-477-007</t>
  </si>
  <si>
    <t>29853 STANHURST</t>
  </si>
  <si>
    <t>EJ1</t>
  </si>
  <si>
    <t>Land Table EJ1</t>
  </si>
  <si>
    <t>22-23-05-479-003</t>
  </si>
  <si>
    <t>29714 FOX CLUB DR</t>
  </si>
  <si>
    <t>22-23-05-479-006</t>
  </si>
  <si>
    <t>29632 FOX CLUB DR</t>
  </si>
  <si>
    <t>22-23-05-480-005</t>
  </si>
  <si>
    <t>29524 NOVAVALLEY</t>
  </si>
  <si>
    <t>9EC</t>
  </si>
  <si>
    <t>Land Table 9EC</t>
  </si>
  <si>
    <t>22-23-05-480-015</t>
  </si>
  <si>
    <t>29635 NOVA WOODS</t>
  </si>
  <si>
    <t>22-23-05-480-018</t>
  </si>
  <si>
    <t>29655 NOVA WOODS</t>
  </si>
  <si>
    <t>22-23-05-480-029</t>
  </si>
  <si>
    <t>29715 NOVA WOODS</t>
  </si>
  <si>
    <t>22-23-05-480-032</t>
  </si>
  <si>
    <t>29735 NOVA WOODS</t>
  </si>
  <si>
    <t>22-23-05-481-003</t>
  </si>
  <si>
    <t>35736 LANCASHIRE</t>
  </si>
  <si>
    <t>22-23-05-481-004</t>
  </si>
  <si>
    <t>35682 LANCASHIRE</t>
  </si>
  <si>
    <t>22-23-06-100-024</t>
  </si>
  <si>
    <t>31220 COUNTRY WAY</t>
  </si>
  <si>
    <t>9F1</t>
  </si>
  <si>
    <t>Land Table 9F1</t>
  </si>
  <si>
    <t>22-23-06-100-031</t>
  </si>
  <si>
    <t>31240 COUNTRY WAY</t>
  </si>
  <si>
    <t>9FB</t>
  </si>
  <si>
    <t>Land Table 9FB</t>
  </si>
  <si>
    <t>22-23-06-100-035</t>
  </si>
  <si>
    <t>31262 COUNTRY WAY</t>
  </si>
  <si>
    <t>22-23-06-100-041</t>
  </si>
  <si>
    <t>31178 COUNTRY WAY</t>
  </si>
  <si>
    <t>22-23-06-100-056</t>
  </si>
  <si>
    <t>38802 COUNTRY CR</t>
  </si>
  <si>
    <t>22-23-06-100-068</t>
  </si>
  <si>
    <t>38838 COUNTRY CR</t>
  </si>
  <si>
    <t>22-23-06-100-074</t>
  </si>
  <si>
    <t>31164 COUNTRY WAY</t>
  </si>
  <si>
    <t>22-23-06-100-081</t>
  </si>
  <si>
    <t>31120 COUNTRY WAY</t>
  </si>
  <si>
    <t>22-23-06-100-087</t>
  </si>
  <si>
    <t>31128 COUNTRY WAY</t>
  </si>
  <si>
    <t>22-23-06-100-116</t>
  </si>
  <si>
    <t>38858 COUNTRY CR</t>
  </si>
  <si>
    <t>22-23-06-100-117</t>
  </si>
  <si>
    <t>38860 COUNTRY CR</t>
  </si>
  <si>
    <t>22-23-06-100-123</t>
  </si>
  <si>
    <t>38876 COUNTRY CR</t>
  </si>
  <si>
    <t>22-23-06-100-128</t>
  </si>
  <si>
    <t>38856 COUNTRY CR</t>
  </si>
  <si>
    <t>22-23-06-100-133</t>
  </si>
  <si>
    <t>38842 COUNTRY CR</t>
  </si>
  <si>
    <t>22-23-06-100-135</t>
  </si>
  <si>
    <t>38846 COUNTRY CR</t>
  </si>
  <si>
    <t>22-23-06-100-146</t>
  </si>
  <si>
    <t>38926 COUNTRY CR</t>
  </si>
  <si>
    <t>22-23-06-100-154</t>
  </si>
  <si>
    <t>38887 COUNTRY CR</t>
  </si>
  <si>
    <t>22-23-06-100-156</t>
  </si>
  <si>
    <t>38891 COUNTRY CR</t>
  </si>
  <si>
    <t>22-23-06-100-157</t>
  </si>
  <si>
    <t>38881 COUNTRY CR</t>
  </si>
  <si>
    <t>22-23-06-100-174</t>
  </si>
  <si>
    <t>38927 COUNTRY CR</t>
  </si>
  <si>
    <t>22-23-06-100-178</t>
  </si>
  <si>
    <t>38959 COUNTRY CR</t>
  </si>
  <si>
    <t>22-23-06-100-179</t>
  </si>
  <si>
    <t>38961 COUNTRY CR</t>
  </si>
  <si>
    <t>22-23-06-100-183</t>
  </si>
  <si>
    <t>38949 COUNTRY CR</t>
  </si>
  <si>
    <t>22-23-06-100-191</t>
  </si>
  <si>
    <t>30971 COUNTRY BLUFF</t>
  </si>
  <si>
    <t>22-23-06-100-195</t>
  </si>
  <si>
    <t>31117 COUNTRY BLUFF</t>
  </si>
  <si>
    <t>22-23-06-100-206</t>
  </si>
  <si>
    <t>31127 COUNTRY BLUFF</t>
  </si>
  <si>
    <t>22-23-06-100-227</t>
  </si>
  <si>
    <t>31176 COUNTRY BLUFF</t>
  </si>
  <si>
    <t>22-23-06-100-231</t>
  </si>
  <si>
    <t>31168 COUNTRY BLUFF</t>
  </si>
  <si>
    <t>22-23-06-101-009</t>
  </si>
  <si>
    <t>31177 ESTATE WOODS</t>
  </si>
  <si>
    <t>FE1</t>
  </si>
  <si>
    <t>Land Table FE1</t>
  </si>
  <si>
    <t>22-23-06-103-001</t>
  </si>
  <si>
    <t>31069 PINE CONE</t>
  </si>
  <si>
    <t>FA1</t>
  </si>
  <si>
    <t>LAND TABLE FA1</t>
  </si>
  <si>
    <t>22-23-06-103-004</t>
  </si>
  <si>
    <t>31045 PINE CONE</t>
  </si>
  <si>
    <t>22-23-06-104-003</t>
  </si>
  <si>
    <t>31073 EVERGREEN</t>
  </si>
  <si>
    <t>22-23-06-104-011</t>
  </si>
  <si>
    <t>31050 PINE CONE</t>
  </si>
  <si>
    <t>22-23-06-176-001</t>
  </si>
  <si>
    <t>30833 MYSTIC FOREST</t>
  </si>
  <si>
    <t>22-23-06-176-007</t>
  </si>
  <si>
    <t>30747 MYSTIC FOREST</t>
  </si>
  <si>
    <t>22-23-06-178-001</t>
  </si>
  <si>
    <t>30658 MYSTIC FOREST</t>
  </si>
  <si>
    <t>22-23-06-178-021</t>
  </si>
  <si>
    <t>38661 MYSTIC CT</t>
  </si>
  <si>
    <t>22-23-06-179-012</t>
  </si>
  <si>
    <t>30674 KNIGHTON</t>
  </si>
  <si>
    <t>22-23-06-179-015</t>
  </si>
  <si>
    <t>30722 KNIGHTON</t>
  </si>
  <si>
    <t>22-23-06-203-001</t>
  </si>
  <si>
    <t>31214 COUNTRY RIDGE CR</t>
  </si>
  <si>
    <t>Land Table FA2</t>
  </si>
  <si>
    <t>22-23-06-204-005</t>
  </si>
  <si>
    <t>30989 COUNTRY RIDGE CR</t>
  </si>
  <si>
    <t>22-23-06-204-021</t>
  </si>
  <si>
    <t>30840 SUNDERLAND DR</t>
  </si>
  <si>
    <t>22-23-06-204-022</t>
  </si>
  <si>
    <t>30816 SUNDERLAND DR</t>
  </si>
  <si>
    <t>22-23-06-226-008</t>
  </si>
  <si>
    <t>37424 LEGENDS TRAIL</t>
  </si>
  <si>
    <t>9FA</t>
  </si>
  <si>
    <t>Land Table 9FA</t>
  </si>
  <si>
    <t>22-23-06-226-012</t>
  </si>
  <si>
    <t>37440 LEGENDS TRAIL</t>
  </si>
  <si>
    <t>22-23-06-226-017</t>
  </si>
  <si>
    <t>37478 LEGENDS TRAIL</t>
  </si>
  <si>
    <t>22-23-06-226-023</t>
  </si>
  <si>
    <t>37524 LEGENDS TRAIL</t>
  </si>
  <si>
    <t>22-23-06-227-006</t>
  </si>
  <si>
    <t>31231 COUNTRY RIDGE CR</t>
  </si>
  <si>
    <t>22-23-06-228-002</t>
  </si>
  <si>
    <t>31226 COUNTRY RIDGE CR</t>
  </si>
  <si>
    <t>22-23-06-230-004</t>
  </si>
  <si>
    <t>30728 COUNTRY RIDGE CR</t>
  </si>
  <si>
    <t>22-23-06-231-007</t>
  </si>
  <si>
    <t>30755 COUNTRY RIDGE CR</t>
  </si>
  <si>
    <t>22-23-06-252-011</t>
  </si>
  <si>
    <t>37885 GLENGROVE</t>
  </si>
  <si>
    <t>22-23-06-252-012</t>
  </si>
  <si>
    <t>37869 GLENGROVE</t>
  </si>
  <si>
    <t>22-23-06-252-013</t>
  </si>
  <si>
    <t>37853 GLENGROVE</t>
  </si>
  <si>
    <t>22-23-06-253-002</t>
  </si>
  <si>
    <t>30753 SUNDERLAND DR</t>
  </si>
  <si>
    <t>22-23-06-253-006</t>
  </si>
  <si>
    <t>30657 SUNDERLAND DR</t>
  </si>
  <si>
    <t>22-23-06-254-003</t>
  </si>
  <si>
    <t>37908 SUNDERLAND CT</t>
  </si>
  <si>
    <t>22-23-06-254-010</t>
  </si>
  <si>
    <t>30600 SUNDERLAND DR</t>
  </si>
  <si>
    <t>22-23-06-276-001</t>
  </si>
  <si>
    <t>30769 COUNTRY RIDGE CR</t>
  </si>
  <si>
    <t>22-23-06-276-007</t>
  </si>
  <si>
    <t>30895 COUNTRY RIDGE CR</t>
  </si>
  <si>
    <t>22-23-06-276-013</t>
  </si>
  <si>
    <t>30841 COUNTRY RIDGE CR</t>
  </si>
  <si>
    <t>22-23-06-278-004</t>
  </si>
  <si>
    <t>37569 EMERALD FOREST</t>
  </si>
  <si>
    <t>22-23-06-301-031</t>
  </si>
  <si>
    <t>39000 LANCASTER</t>
  </si>
  <si>
    <t>FB1</t>
  </si>
  <si>
    <t>LAND TABLE FB1</t>
  </si>
  <si>
    <t>22-23-06-303-009</t>
  </si>
  <si>
    <t>38853 LANCASTER</t>
  </si>
  <si>
    <t>22-23-06-327-004</t>
  </si>
  <si>
    <t>38833 HOLSWORTH</t>
  </si>
  <si>
    <t>22-23-06-327-008</t>
  </si>
  <si>
    <t>30413 KNIGHTON</t>
  </si>
  <si>
    <t>22-23-06-328-001</t>
  </si>
  <si>
    <t>30498 KNIGHTON</t>
  </si>
  <si>
    <t>22-23-06-328-010</t>
  </si>
  <si>
    <t>38680 LANCASTER</t>
  </si>
  <si>
    <t>22-23-06-328-014</t>
  </si>
  <si>
    <t>38540 LANCASTER</t>
  </si>
  <si>
    <t>22-23-06-328-018</t>
  </si>
  <si>
    <t>30438 ASTON</t>
  </si>
  <si>
    <t>22-23-06-329-003</t>
  </si>
  <si>
    <t>38769 LANCASTER</t>
  </si>
  <si>
    <t>22-23-06-376-002</t>
  </si>
  <si>
    <t>38402 FLEETWOOD</t>
  </si>
  <si>
    <t>FC1</t>
  </si>
  <si>
    <t>LAND TABLE FC1</t>
  </si>
  <si>
    <t>22-23-06-377-001</t>
  </si>
  <si>
    <t>38275 FLEETWOOD</t>
  </si>
  <si>
    <t>22-23-06-401-003</t>
  </si>
  <si>
    <t>38326 LANCASTER</t>
  </si>
  <si>
    <t>22-23-06-401-010</t>
  </si>
  <si>
    <t>30421 CONWAY</t>
  </si>
  <si>
    <t>22-23-06-401-016</t>
  </si>
  <si>
    <t>38168 LANCASTER</t>
  </si>
  <si>
    <t>22-23-06-403-004</t>
  </si>
  <si>
    <t>38293 LANCASTER</t>
  </si>
  <si>
    <t>22-23-06-403-008</t>
  </si>
  <si>
    <t>30329 CASTLEFORD</t>
  </si>
  <si>
    <t>22-23-06-403-028</t>
  </si>
  <si>
    <t>30329 SOUTHAMPTON</t>
  </si>
  <si>
    <t>FD1</t>
  </si>
  <si>
    <t>Land Table FD1</t>
  </si>
  <si>
    <t>22-23-06-403-036</t>
  </si>
  <si>
    <t>38412 KINGSWAY CT</t>
  </si>
  <si>
    <t>22-23-06-403-037</t>
  </si>
  <si>
    <t>38404 KINGSWAY CT</t>
  </si>
  <si>
    <t>22-23-06-403-042</t>
  </si>
  <si>
    <t>30154 KINGSWAY DR</t>
  </si>
  <si>
    <t>22-23-06-403-045</t>
  </si>
  <si>
    <t>30100 KINGSWAY DR</t>
  </si>
  <si>
    <t>22-23-06-426-029</t>
  </si>
  <si>
    <t>37429 CHESTERFIELD</t>
  </si>
  <si>
    <t>22-23-06-426-031</t>
  </si>
  <si>
    <t>37457 CHESTERFIELD</t>
  </si>
  <si>
    <t>22-23-06-427-012</t>
  </si>
  <si>
    <t>37753 HOLLYHEAD</t>
  </si>
  <si>
    <t>22-23-06-428-012</t>
  </si>
  <si>
    <t>37585 DORCHESTER DR</t>
  </si>
  <si>
    <t>22-23-06-428-022</t>
  </si>
  <si>
    <t>30316 SOUTHAMPTON</t>
  </si>
  <si>
    <t>22-23-06-428-024</t>
  </si>
  <si>
    <t>30362 SOUTHAMPTON</t>
  </si>
  <si>
    <t>22-23-06-429-012</t>
  </si>
  <si>
    <t>30239 ESSEX DR</t>
  </si>
  <si>
    <t>22-23-06-431-004</t>
  </si>
  <si>
    <t>30177 SOUTHAMPTON</t>
  </si>
  <si>
    <t>22-23-06-451-008</t>
  </si>
  <si>
    <t>29951 WERTHAM</t>
  </si>
  <si>
    <t>22-23-06-451-012</t>
  </si>
  <si>
    <t>29775 WERTHAM</t>
  </si>
  <si>
    <t>22-23-06-452-018</t>
  </si>
  <si>
    <t>37774 FLEETWOOD</t>
  </si>
  <si>
    <t>22-23-06-453-006</t>
  </si>
  <si>
    <t>37725 BLOSSOM LN</t>
  </si>
  <si>
    <t>22-23-06-478-022</t>
  </si>
  <si>
    <t>29676 DORCHESTER CT</t>
  </si>
  <si>
    <t>22-23-06-478-023</t>
  </si>
  <si>
    <t>37636 DORCHESTER DR</t>
  </si>
  <si>
    <t>22-23-07-101-010</t>
  </si>
  <si>
    <t>39025 KENNEDY</t>
  </si>
  <si>
    <t>GA1</t>
  </si>
  <si>
    <t>LAND TABLE GA1</t>
  </si>
  <si>
    <t>22-23-07-101-012</t>
  </si>
  <si>
    <t>39093 KENNEDY</t>
  </si>
  <si>
    <t>22-23-07-103-001</t>
  </si>
  <si>
    <t>29649 STRATHMORE</t>
  </si>
  <si>
    <t>CAPE COD</t>
  </si>
  <si>
    <t>22-23-07-103-008</t>
  </si>
  <si>
    <t>39341 KENNEDY</t>
  </si>
  <si>
    <t>22-23-07-103-017</t>
  </si>
  <si>
    <t>39341 FULTON</t>
  </si>
  <si>
    <t>22-23-07-103-027</t>
  </si>
  <si>
    <t>39334 KENNEDY</t>
  </si>
  <si>
    <t>22-23-07-127-001</t>
  </si>
  <si>
    <t>29498 BEAU RIDGE</t>
  </si>
  <si>
    <t>9GE</t>
  </si>
  <si>
    <t>Land Table 9GE</t>
  </si>
  <si>
    <t>22-23-07-127-013</t>
  </si>
  <si>
    <t>38714 CHESSINGTON</t>
  </si>
  <si>
    <t>22-23-07-127-027</t>
  </si>
  <si>
    <t>38395 WINDSOR</t>
  </si>
  <si>
    <t>22-23-07-127-031</t>
  </si>
  <si>
    <t>38400 CHESSINGTON</t>
  </si>
  <si>
    <t>22-23-07-127-045</t>
  </si>
  <si>
    <t>38448 DARBYSHIRE</t>
  </si>
  <si>
    <t>22-23-07-127-048</t>
  </si>
  <si>
    <t>38526 DARBYSHIRE</t>
  </si>
  <si>
    <t>22-23-07-127-051</t>
  </si>
  <si>
    <t>38429 BRANDMILL</t>
  </si>
  <si>
    <t>22-23-07-127-052</t>
  </si>
  <si>
    <t>38421 BRANDMILL</t>
  </si>
  <si>
    <t>22-23-07-127-055</t>
  </si>
  <si>
    <t>38428 WINDSOR</t>
  </si>
  <si>
    <t>22-23-07-127-064</t>
  </si>
  <si>
    <t>29436 REGENTS POINTE</t>
  </si>
  <si>
    <t>22-23-07-127-103</t>
  </si>
  <si>
    <t>29311 REGENTS POINTE</t>
  </si>
  <si>
    <t>22-23-07-127-132</t>
  </si>
  <si>
    <t>38343 ASHBROOKE</t>
  </si>
  <si>
    <t>22-23-07-151-007</t>
  </si>
  <si>
    <t>29161 WILTON DR</t>
  </si>
  <si>
    <t>22-23-07-152-016</t>
  </si>
  <si>
    <t>39118 POINT</t>
  </si>
  <si>
    <t>22-23-07-152-020</t>
  </si>
  <si>
    <t>39151 HORTON</t>
  </si>
  <si>
    <t>22-23-07-153-001</t>
  </si>
  <si>
    <t>28872 PIEDMONT</t>
  </si>
  <si>
    <t>22-23-07-154-008</t>
  </si>
  <si>
    <t>29157 GLENBROOK</t>
  </si>
  <si>
    <t>22-23-07-155-008</t>
  </si>
  <si>
    <t>39003 WILTON CT</t>
  </si>
  <si>
    <t>22-23-07-155-012</t>
  </si>
  <si>
    <t>39167 WILTON CT</t>
  </si>
  <si>
    <t>22-23-07-155-013</t>
  </si>
  <si>
    <t>39205 WILTON CT</t>
  </si>
  <si>
    <t>22-23-07-155-018</t>
  </si>
  <si>
    <t>39198 HORTON</t>
  </si>
  <si>
    <t>22-23-07-155-023</t>
  </si>
  <si>
    <t>38988 HORTON</t>
  </si>
  <si>
    <t>22-23-07-155-024</t>
  </si>
  <si>
    <t>38946 HORTON</t>
  </si>
  <si>
    <t>22-23-07-155-028</t>
  </si>
  <si>
    <t>38744 HORTON</t>
  </si>
  <si>
    <t>22-23-07-176-002</t>
  </si>
  <si>
    <t>28918 GLENBROOK</t>
  </si>
  <si>
    <t>22-23-07-177-001</t>
  </si>
  <si>
    <t>28853 GLENBROOK</t>
  </si>
  <si>
    <t>22-23-07-177-002</t>
  </si>
  <si>
    <t>28811 GLENBROOK</t>
  </si>
  <si>
    <t>22-23-07-226-005</t>
  </si>
  <si>
    <t>37573 TURNBERRY</t>
  </si>
  <si>
    <t>GD1</t>
  </si>
  <si>
    <t>LAND TABLE GD1</t>
  </si>
  <si>
    <t>22-23-07-227-010</t>
  </si>
  <si>
    <t>29260 AUGUSTA</t>
  </si>
  <si>
    <t>22-23-07-227-014</t>
  </si>
  <si>
    <t>37896 MCKENZIE</t>
  </si>
  <si>
    <t>9GI</t>
  </si>
  <si>
    <t>Land Table 9GI</t>
  </si>
  <si>
    <t>22-23-07-227-019</t>
  </si>
  <si>
    <t>37680 MCKENZIE</t>
  </si>
  <si>
    <t>22-23-07-227-026</t>
  </si>
  <si>
    <t>37697 MCKENZIE</t>
  </si>
  <si>
    <t>22-23-07-227-029</t>
  </si>
  <si>
    <t>38057 LANTERN HILL</t>
  </si>
  <si>
    <t>22-23-07-251-007</t>
  </si>
  <si>
    <t>28875 SPYGLASS</t>
  </si>
  <si>
    <t>22-23-07-252-013</t>
  </si>
  <si>
    <t>28757 HIDDEN TRAIL</t>
  </si>
  <si>
    <t>9GF</t>
  </si>
  <si>
    <t>Land Table 9GF</t>
  </si>
  <si>
    <t>22-23-07-252-030</t>
  </si>
  <si>
    <t>28835 HIDDEN TRAIL</t>
  </si>
  <si>
    <t>22-23-07-252-032</t>
  </si>
  <si>
    <t>28847 HIDDEN TRAIL</t>
  </si>
  <si>
    <t>22-23-07-252-042</t>
  </si>
  <si>
    <t>28790 HIDDEN TRAIL</t>
  </si>
  <si>
    <t>22-23-07-252-047</t>
  </si>
  <si>
    <t>28748 HIDDEN TRAIL</t>
  </si>
  <si>
    <t>22-23-07-252-050</t>
  </si>
  <si>
    <t>28726 HIDDEN TRAIL</t>
  </si>
  <si>
    <t>22-23-07-252-051</t>
  </si>
  <si>
    <t>28718 HIDDEN TRAIL</t>
  </si>
  <si>
    <t>22-23-07-253-010</t>
  </si>
  <si>
    <t>28917 HIDDEN TRAIL</t>
  </si>
  <si>
    <t>9GG</t>
  </si>
  <si>
    <t>Land Table 9GG</t>
  </si>
  <si>
    <t>22-23-07-276-007</t>
  </si>
  <si>
    <t>37492 CHERRY HILL</t>
  </si>
  <si>
    <t>22-23-07-278-003</t>
  </si>
  <si>
    <t>37651 EAGLE TRACE</t>
  </si>
  <si>
    <t>22-23-07-301-016</t>
  </si>
  <si>
    <t>39170 PLUMBROOK DR</t>
  </si>
  <si>
    <t>GB1</t>
  </si>
  <si>
    <t>Land Table GB1</t>
  </si>
  <si>
    <t>22-23-07-301-018</t>
  </si>
  <si>
    <t>39204 PLUMBROOK DR</t>
  </si>
  <si>
    <t>22-23-07-302-009</t>
  </si>
  <si>
    <t>39123 PLUM BROOK CT</t>
  </si>
  <si>
    <t>22-23-07-302-013</t>
  </si>
  <si>
    <t>39376 HEATHERBROOK DR</t>
  </si>
  <si>
    <t>22-23-07-302-017</t>
  </si>
  <si>
    <t>28519 HEATHERBROOK CT</t>
  </si>
  <si>
    <t>22-23-07-302-026</t>
  </si>
  <si>
    <t>39284 HEATHERBROOK DR</t>
  </si>
  <si>
    <t>22-23-07-305-007</t>
  </si>
  <si>
    <t>39316 PLUMBROOK DR</t>
  </si>
  <si>
    <t>22-23-07-305-012</t>
  </si>
  <si>
    <t>39386 PLUMBROOK DR</t>
  </si>
  <si>
    <t>22-23-07-307-017</t>
  </si>
  <si>
    <t>39242 SILVERTHORNE BEND</t>
  </si>
  <si>
    <t>9GJ</t>
  </si>
  <si>
    <t>Land Table 9GJ</t>
  </si>
  <si>
    <t>22-23-07-326-004</t>
  </si>
  <si>
    <t>38870 PLUMBROOK DR</t>
  </si>
  <si>
    <t>22-23-07-327-004</t>
  </si>
  <si>
    <t>28600 GLENBROOK</t>
  </si>
  <si>
    <t>22-23-07-328-002</t>
  </si>
  <si>
    <t>38883 PLUMBROOK DR</t>
  </si>
  <si>
    <t>22-23-07-328-006</t>
  </si>
  <si>
    <t>38827 PLUMBROOK DR</t>
  </si>
  <si>
    <t>22-23-07-351-001</t>
  </si>
  <si>
    <t>28011 COPPER CREEK</t>
  </si>
  <si>
    <t>GC1</t>
  </si>
  <si>
    <t>Land Table GC1</t>
  </si>
  <si>
    <t>22-23-07-351-002</t>
  </si>
  <si>
    <t>28003 COPPER CREEK</t>
  </si>
  <si>
    <t>22-23-07-351-006</t>
  </si>
  <si>
    <t>27939 COPPER CREEK</t>
  </si>
  <si>
    <t>22-23-07-376-013</t>
  </si>
  <si>
    <t>27989 TRAILWOOD</t>
  </si>
  <si>
    <t>22-23-07-376-015</t>
  </si>
  <si>
    <t>28030 COPPER CREEK</t>
  </si>
  <si>
    <t>22-23-07-401-006</t>
  </si>
  <si>
    <t>38214 FRENCH POND</t>
  </si>
  <si>
    <t>9GB</t>
  </si>
  <si>
    <t>Land Table 9GB</t>
  </si>
  <si>
    <t>22-23-07-401-023</t>
  </si>
  <si>
    <t>38317 GOLFVIEW</t>
  </si>
  <si>
    <t>22-23-07-402-016</t>
  </si>
  <si>
    <t>28284 GOLF POINTE</t>
  </si>
  <si>
    <t>9GH</t>
  </si>
  <si>
    <t>Land Table 9GH</t>
  </si>
  <si>
    <t>22-23-07-402-032</t>
  </si>
  <si>
    <t>28586 GOLF POINTE</t>
  </si>
  <si>
    <t>22-23-07-402-034</t>
  </si>
  <si>
    <t>28610 GOLF POINTE</t>
  </si>
  <si>
    <t>22-23-07-402-069</t>
  </si>
  <si>
    <t>28235 GOLF POINTE</t>
  </si>
  <si>
    <t>22-23-07-426-001</t>
  </si>
  <si>
    <t>37896 AMBER DR</t>
  </si>
  <si>
    <t>9G1</t>
  </si>
  <si>
    <t>Land Table 9G1</t>
  </si>
  <si>
    <t>22-23-07-426-008</t>
  </si>
  <si>
    <t>37844 AMBER DR</t>
  </si>
  <si>
    <t>22-23-07-426-009</t>
  </si>
  <si>
    <t>37855 AMBER DR</t>
  </si>
  <si>
    <t>22-23-07-426-021</t>
  </si>
  <si>
    <t>28629 AUBURN</t>
  </si>
  <si>
    <t>22-23-07-426-028</t>
  </si>
  <si>
    <t>37849 SIENA</t>
  </si>
  <si>
    <t>22-23-07-426-038</t>
  </si>
  <si>
    <t>37787 SIENA</t>
  </si>
  <si>
    <t>9GA</t>
  </si>
  <si>
    <t>Land Table 9GA</t>
  </si>
  <si>
    <t>22-23-07-426-047</t>
  </si>
  <si>
    <t>37742 AMBER DR</t>
  </si>
  <si>
    <t>22-23-07-426-056</t>
  </si>
  <si>
    <t>37693 RUSSETT</t>
  </si>
  <si>
    <t>22-23-07-426-058</t>
  </si>
  <si>
    <t>37681 RUSSETT</t>
  </si>
  <si>
    <t>22-23-07-426-059</t>
  </si>
  <si>
    <t>37551 AMBER DR</t>
  </si>
  <si>
    <t>22-23-07-426-084</t>
  </si>
  <si>
    <t>37650 RUSSETT</t>
  </si>
  <si>
    <t>22-23-07-426-087</t>
  </si>
  <si>
    <t>37668 RUSSETT</t>
  </si>
  <si>
    <t>22-23-07-427-001</t>
  </si>
  <si>
    <t>28175 WINGFIELD WAY</t>
  </si>
  <si>
    <t>9GC</t>
  </si>
  <si>
    <t>Land Table 9GC</t>
  </si>
  <si>
    <t>22-23-07-427-004</t>
  </si>
  <si>
    <t>37518 BURTON CT</t>
  </si>
  <si>
    <t>22-23-07-427-009</t>
  </si>
  <si>
    <t>37536 BURTON CT</t>
  </si>
  <si>
    <t>22-23-07-427-012</t>
  </si>
  <si>
    <t>37560 BURTON CT</t>
  </si>
  <si>
    <t>22-23-07-427-020</t>
  </si>
  <si>
    <t>37642 BURTON DR</t>
  </si>
  <si>
    <t>22-23-07-427-042</t>
  </si>
  <si>
    <t>37628 AVON CR</t>
  </si>
  <si>
    <t>22-23-07-427-048</t>
  </si>
  <si>
    <t>37688 AVON LN</t>
  </si>
  <si>
    <t>22-23-07-427-059</t>
  </si>
  <si>
    <t>37687 AVON LN</t>
  </si>
  <si>
    <t>22-23-07-427-062</t>
  </si>
  <si>
    <t>28119 WARWICK</t>
  </si>
  <si>
    <t>22-23-07-427-066</t>
  </si>
  <si>
    <t>28110 WARWICK</t>
  </si>
  <si>
    <t>22-23-07-427-071</t>
  </si>
  <si>
    <t>37813 AVON LN</t>
  </si>
  <si>
    <t>22-23-08-100-029</t>
  </si>
  <si>
    <t>29409 LAUREL</t>
  </si>
  <si>
    <t>9HB</t>
  </si>
  <si>
    <t>Land Table 9HB</t>
  </si>
  <si>
    <t>22-23-08-100-031</t>
  </si>
  <si>
    <t>29413 LAUREL</t>
  </si>
  <si>
    <t>22-23-08-100-033</t>
  </si>
  <si>
    <t>29401 LAUREL</t>
  </si>
  <si>
    <t>22-23-08-100-037</t>
  </si>
  <si>
    <t>29438 LAUREL</t>
  </si>
  <si>
    <t>22-23-08-100-053</t>
  </si>
  <si>
    <t>29369 LAUREL</t>
  </si>
  <si>
    <t>22-23-08-100-054</t>
  </si>
  <si>
    <t>29371 LAUREL</t>
  </si>
  <si>
    <t>22-23-08-100-061</t>
  </si>
  <si>
    <t>29368 LAUREL</t>
  </si>
  <si>
    <t>22-23-08-100-064</t>
  </si>
  <si>
    <t>29374 LAUREL</t>
  </si>
  <si>
    <t>22-23-08-100-071</t>
  </si>
  <si>
    <t>29323 LAUREL</t>
  </si>
  <si>
    <t>22-23-08-100-077</t>
  </si>
  <si>
    <t>29318 LAUREL</t>
  </si>
  <si>
    <t>22-23-08-100-096</t>
  </si>
  <si>
    <t>29241 LAUREL</t>
  </si>
  <si>
    <t>22-23-08-100-111</t>
  </si>
  <si>
    <t>29250 LAUREL</t>
  </si>
  <si>
    <t>22-23-08-100-117</t>
  </si>
  <si>
    <t>29486 LAUREL</t>
  </si>
  <si>
    <t>22-23-08-100-121</t>
  </si>
  <si>
    <t>29487 LAUREL</t>
  </si>
  <si>
    <t>22-23-08-101-015</t>
  </si>
  <si>
    <t>29342 CHELSEA CROSSING</t>
  </si>
  <si>
    <t>9HD</t>
  </si>
  <si>
    <t>Land Table 9HD</t>
  </si>
  <si>
    <t>22-23-08-101-016</t>
  </si>
  <si>
    <t>29324 CHELSEA CROSSING</t>
  </si>
  <si>
    <t>22-23-08-103-006</t>
  </si>
  <si>
    <t>29240 EARTH LN</t>
  </si>
  <si>
    <t>9HK</t>
  </si>
  <si>
    <t>LAND TABLE 9HK</t>
  </si>
  <si>
    <t>22-23-08-126-004</t>
  </si>
  <si>
    <t>29469 ARLINGTON WAY</t>
  </si>
  <si>
    <t>HB1</t>
  </si>
  <si>
    <t>Land Table HB2</t>
  </si>
  <si>
    <t>22-23-08-126-015</t>
  </si>
  <si>
    <t>29237 SHENANDOAH</t>
  </si>
  <si>
    <t>22-23-08-126-019</t>
  </si>
  <si>
    <t>29153 SHENANDOAH</t>
  </si>
  <si>
    <t>22-23-08-128-001</t>
  </si>
  <si>
    <t>29464 SHENANDOAH</t>
  </si>
  <si>
    <t>22-23-08-128-007</t>
  </si>
  <si>
    <t>29269 VALLEY BEND CT</t>
  </si>
  <si>
    <t>22-23-08-151-002</t>
  </si>
  <si>
    <t>28759 WINTERGREEN DR</t>
  </si>
  <si>
    <t>9HE</t>
  </si>
  <si>
    <t>Land Table 9HE</t>
  </si>
  <si>
    <t>22-23-08-151-007</t>
  </si>
  <si>
    <t>28735 WINTERGREEN DR</t>
  </si>
  <si>
    <t>22-23-08-176-009</t>
  </si>
  <si>
    <t>29147 LEESBURG</t>
  </si>
  <si>
    <t>Land Table HB1</t>
  </si>
  <si>
    <t>22-23-08-176-014</t>
  </si>
  <si>
    <t>29059 FOREST HILL DR</t>
  </si>
  <si>
    <t>22-23-08-178-006</t>
  </si>
  <si>
    <t>29114 FOREST HILL CT</t>
  </si>
  <si>
    <t>22-23-08-179-001</t>
  </si>
  <si>
    <t>28956 FOREST HILL DR</t>
  </si>
  <si>
    <t>22-23-08-179-006</t>
  </si>
  <si>
    <t>28992 FOREST HILL DR</t>
  </si>
  <si>
    <t>22-23-08-179-012</t>
  </si>
  <si>
    <t>29034 FOREST HILL DR</t>
  </si>
  <si>
    <t>22-23-08-201-006</t>
  </si>
  <si>
    <t>29307 BIRCHCREST WAY</t>
  </si>
  <si>
    <t>HD1</t>
  </si>
  <si>
    <t>Land Table HD1</t>
  </si>
  <si>
    <t>22-23-08-201-022</t>
  </si>
  <si>
    <t>29463 CRAWFORD COURT</t>
  </si>
  <si>
    <t>9HG</t>
  </si>
  <si>
    <t>Land Table 9HG</t>
  </si>
  <si>
    <t>22-23-08-202-008</t>
  </si>
  <si>
    <t>29202 APPLE BLOSSOM</t>
  </si>
  <si>
    <t>22-23-08-202-012</t>
  </si>
  <si>
    <t>29072 APPLE BLOSSOM</t>
  </si>
  <si>
    <t>22-23-08-204-002</t>
  </si>
  <si>
    <t>29481 VALLEY BEND</t>
  </si>
  <si>
    <t>22-23-08-227-009</t>
  </si>
  <si>
    <t>28842 W KING WILLIAM</t>
  </si>
  <si>
    <t>HE1</t>
  </si>
  <si>
    <t>Land Table HE1</t>
  </si>
  <si>
    <t>22-23-08-227-023</t>
  </si>
  <si>
    <t>28925 NOTTOWAY</t>
  </si>
  <si>
    <t>22-23-08-227-025</t>
  </si>
  <si>
    <t>28901 NOTTOWAY</t>
  </si>
  <si>
    <t>22-23-08-227-026</t>
  </si>
  <si>
    <t>28891 NOTTOWAY</t>
  </si>
  <si>
    <t>22-23-08-228-007</t>
  </si>
  <si>
    <t>28840 NOTTOWAY</t>
  </si>
  <si>
    <t>22-23-08-229-012</t>
  </si>
  <si>
    <t>35599 WOODFIELD DR</t>
  </si>
  <si>
    <t>9HA</t>
  </si>
  <si>
    <t>Land Table 9HA</t>
  </si>
  <si>
    <t>22-23-08-229-018</t>
  </si>
  <si>
    <t>29420 WOODFIELD CT</t>
  </si>
  <si>
    <t>22-23-08-251-033</t>
  </si>
  <si>
    <t>29104 FOREST HILL DR</t>
  </si>
  <si>
    <t>22-23-08-252-005</t>
  </si>
  <si>
    <t>28856 APPLE BLOSSOM</t>
  </si>
  <si>
    <t>22-23-08-252-008</t>
  </si>
  <si>
    <t>28780 APPLE BLOSSOM</t>
  </si>
  <si>
    <t>22-23-08-253-002</t>
  </si>
  <si>
    <t>28793 PETERSBURG</t>
  </si>
  <si>
    <t>22-23-08-276-012</t>
  </si>
  <si>
    <t>35850 SEMINARY RIDGE</t>
  </si>
  <si>
    <t>HC1</t>
  </si>
  <si>
    <t>LAND TABLE HC1</t>
  </si>
  <si>
    <t>22-23-08-277-004</t>
  </si>
  <si>
    <t>28818 E KING WILLIAM</t>
  </si>
  <si>
    <t>22-23-08-277-016</t>
  </si>
  <si>
    <t>35472 FREDERICKSBURG</t>
  </si>
  <si>
    <t>22-23-08-277-018</t>
  </si>
  <si>
    <t>35420 FREDERICKSBURG</t>
  </si>
  <si>
    <t>22-23-08-279-004</t>
  </si>
  <si>
    <t>35799 FREDERICKSBURG</t>
  </si>
  <si>
    <t>22-23-08-351-028</t>
  </si>
  <si>
    <t>36856 TWELVE MILE</t>
  </si>
  <si>
    <t>0B1</t>
  </si>
  <si>
    <t>LAND TABLE 0H1</t>
  </si>
  <si>
    <t>22-23-08-378-007</t>
  </si>
  <si>
    <t>28250 SECLUDED LN</t>
  </si>
  <si>
    <t>9HC</t>
  </si>
  <si>
    <t>Land Table 9HC</t>
  </si>
  <si>
    <t>22-23-08-401-005</t>
  </si>
  <si>
    <t>36104 FREDERICKSBURG</t>
  </si>
  <si>
    <t>22-23-08-403-016</t>
  </si>
  <si>
    <t>28516 PERRYVILLE</t>
  </si>
  <si>
    <t>22-23-08-403-019</t>
  </si>
  <si>
    <t>28564 PERRYVILLE</t>
  </si>
  <si>
    <t>22-23-08-403-024</t>
  </si>
  <si>
    <t>35929 FREDERICKSBURG</t>
  </si>
  <si>
    <t>22-23-08-403-029</t>
  </si>
  <si>
    <t>36125 FREDERICKSBURG</t>
  </si>
  <si>
    <t>22-23-08-427-001</t>
  </si>
  <si>
    <t>35549 FREDERICKSBURG</t>
  </si>
  <si>
    <t>22-23-08-430-002</t>
  </si>
  <si>
    <t>28111 GETTYSBURG</t>
  </si>
  <si>
    <t>22-23-08-430-031</t>
  </si>
  <si>
    <t>28217 GETTYSBURG</t>
  </si>
  <si>
    <t>22-23-08-430-036</t>
  </si>
  <si>
    <t>28295 GETTYSBURG</t>
  </si>
  <si>
    <t>22-23-08-431-002</t>
  </si>
  <si>
    <t>28104 GETTYSBURG</t>
  </si>
  <si>
    <t>22-23-08-431-010</t>
  </si>
  <si>
    <t>28240 GETTYSBURG</t>
  </si>
  <si>
    <t>22-23-08-431-012</t>
  </si>
  <si>
    <t>35756 VICKSBURG</t>
  </si>
  <si>
    <t>22-23-08-451-001</t>
  </si>
  <si>
    <t>36186 FREDERICKSBURG</t>
  </si>
  <si>
    <t>22-23-08-451-016</t>
  </si>
  <si>
    <t>36304 FREDERICKSBURG</t>
  </si>
  <si>
    <t>22-23-08-452-007</t>
  </si>
  <si>
    <t>36197 FREDERICKSBURG</t>
  </si>
  <si>
    <t>22-23-08-452-009</t>
  </si>
  <si>
    <t>36213 FREDERICKSBURG</t>
  </si>
  <si>
    <t>22-23-08-452-010</t>
  </si>
  <si>
    <t>36225 FREDERICKSBURG</t>
  </si>
  <si>
    <t>22-23-08-452-013</t>
  </si>
  <si>
    <t>36249 FREDERICKSBURG</t>
  </si>
  <si>
    <t>22-23-08-452-030</t>
  </si>
  <si>
    <t>35977 FAIR OAKS</t>
  </si>
  <si>
    <t>22-23-08-452-032</t>
  </si>
  <si>
    <t>35935 FAIR OAKS</t>
  </si>
  <si>
    <t>22-23-08-453-003</t>
  </si>
  <si>
    <t>28032 GETTYSBURG</t>
  </si>
  <si>
    <t>22-23-08-455-002</t>
  </si>
  <si>
    <t>27976 GETTYSBURG</t>
  </si>
  <si>
    <t>22-23-08-455-007</t>
  </si>
  <si>
    <t>27906 GETTYSBURG</t>
  </si>
  <si>
    <t>22-23-08-476-005</t>
  </si>
  <si>
    <t>35657 VICKSBURG</t>
  </si>
  <si>
    <t>22-23-08-476-006</t>
  </si>
  <si>
    <t>35625 VICKSBURG</t>
  </si>
  <si>
    <t>22-23-09-101-003</t>
  </si>
  <si>
    <t>35315 THIRTEEN MILE</t>
  </si>
  <si>
    <t>IA1</t>
  </si>
  <si>
    <t>Land Table IA1</t>
  </si>
  <si>
    <t>22-23-09-101-012</t>
  </si>
  <si>
    <t>35370 EDYTHE</t>
  </si>
  <si>
    <t>22-23-09-102-010</t>
  </si>
  <si>
    <t>35277 EDYTHE</t>
  </si>
  <si>
    <t>22-23-09-102-011</t>
  </si>
  <si>
    <t>35209 EDYTHE</t>
  </si>
  <si>
    <t>22-23-09-103-001</t>
  </si>
  <si>
    <t>35279 GARY</t>
  </si>
  <si>
    <t>IB1</t>
  </si>
  <si>
    <t>LAND TABLE IB1</t>
  </si>
  <si>
    <t>22-23-09-103-014</t>
  </si>
  <si>
    <t>35222 CARYN</t>
  </si>
  <si>
    <t>22-23-09-103-016</t>
  </si>
  <si>
    <t>35192 CARYN</t>
  </si>
  <si>
    <t>22-23-09-104-029</t>
  </si>
  <si>
    <t>35220 NORTHMONT</t>
  </si>
  <si>
    <t>ID1</t>
  </si>
  <si>
    <t>Land Table ID1</t>
  </si>
  <si>
    <t>22-23-09-104-031</t>
  </si>
  <si>
    <t>35188 NORTHMONT</t>
  </si>
  <si>
    <t>22-23-09-104-038</t>
  </si>
  <si>
    <t>35396 NORTHMONT</t>
  </si>
  <si>
    <t>IC1</t>
  </si>
  <si>
    <t>Land Table IC1</t>
  </si>
  <si>
    <t>22-23-09-126-005</t>
  </si>
  <si>
    <t>29405 LAKE PARK</t>
  </si>
  <si>
    <t>22-23-09-126-008</t>
  </si>
  <si>
    <t>29339 LAKE PARK</t>
  </si>
  <si>
    <t>22-23-09-126-033</t>
  </si>
  <si>
    <t>34811 STONERIDGE</t>
  </si>
  <si>
    <t>IJ1</t>
  </si>
  <si>
    <t>Land Table IJ1</t>
  </si>
  <si>
    <t>22-23-09-127-025</t>
  </si>
  <si>
    <t>29200 LAKE PARK</t>
  </si>
  <si>
    <t>22-23-09-128-003</t>
  </si>
  <si>
    <t>29378 LAKE PARK</t>
  </si>
  <si>
    <t>22-23-09-152-015</t>
  </si>
  <si>
    <t>35379 NORTHMONT</t>
  </si>
  <si>
    <t>22-23-09-153-003</t>
  </si>
  <si>
    <t>35239 NORTHMONT</t>
  </si>
  <si>
    <t>Land Table ID2</t>
  </si>
  <si>
    <t>22-23-09-153-022</t>
  </si>
  <si>
    <t>35350 GLENGARY CIRCLE</t>
  </si>
  <si>
    <t>22-23-09-153-030</t>
  </si>
  <si>
    <t>35110 GLENGARY CIRCLE</t>
  </si>
  <si>
    <t>22-23-09-154-003</t>
  </si>
  <si>
    <t>35383 GLENGARY CIRCLE</t>
  </si>
  <si>
    <t>22-23-09-154-007</t>
  </si>
  <si>
    <t>35337 GLENGARY CIRCLE</t>
  </si>
  <si>
    <t>22-23-09-176-009</t>
  </si>
  <si>
    <t>28727 LAKE PARK</t>
  </si>
  <si>
    <t>22-23-09-176-010</t>
  </si>
  <si>
    <t>28707 LAKE PARK</t>
  </si>
  <si>
    <t>22-23-09-177-002</t>
  </si>
  <si>
    <t>34622 OAK FOREST</t>
  </si>
  <si>
    <t>22-23-09-177-006</t>
  </si>
  <si>
    <t>34390 OAK FOREST</t>
  </si>
  <si>
    <t>22-23-09-178-007</t>
  </si>
  <si>
    <t>34383 OAK FOREST</t>
  </si>
  <si>
    <t>22-23-09-179-005</t>
  </si>
  <si>
    <t>28932 LAKE PARK</t>
  </si>
  <si>
    <t>22-23-09-179-006</t>
  </si>
  <si>
    <t>28918 LAKE PARK</t>
  </si>
  <si>
    <t>22-23-09-179-010</t>
  </si>
  <si>
    <t>28834 LAKE PARK</t>
  </si>
  <si>
    <t>22-23-09-202-007</t>
  </si>
  <si>
    <t>29391 NEW BRADFORD</t>
  </si>
  <si>
    <t>IE1</t>
  </si>
  <si>
    <t>Land Table IE1</t>
  </si>
  <si>
    <t>22-23-09-205-018</t>
  </si>
  <si>
    <t>29425 PARKSIDE</t>
  </si>
  <si>
    <t>IF1</t>
  </si>
  <si>
    <t>Land Table IF1</t>
  </si>
  <si>
    <t>22-23-09-226-007</t>
  </si>
  <si>
    <t>33610 OAK POINT CR</t>
  </si>
  <si>
    <t>22-23-09-227-003</t>
  </si>
  <si>
    <t>33651 OAK POINT CR</t>
  </si>
  <si>
    <t>22-23-09-228-016</t>
  </si>
  <si>
    <t>29204 OAK POINT DR</t>
  </si>
  <si>
    <t>Land Table IE2</t>
  </si>
  <si>
    <t>22-23-09-228-019</t>
  </si>
  <si>
    <t>29234 OAK POINT DR</t>
  </si>
  <si>
    <t>22-23-09-228-040</t>
  </si>
  <si>
    <t>29174 OAK POINT DR</t>
  </si>
  <si>
    <t>22-23-09-276-001</t>
  </si>
  <si>
    <t>33877 HUNTERS POINTE</t>
  </si>
  <si>
    <t>22-23-09-277-010</t>
  </si>
  <si>
    <t>33761 COLONY PARK</t>
  </si>
  <si>
    <t>22-23-09-301-006</t>
  </si>
  <si>
    <t>35208 SAVANNAH LN</t>
  </si>
  <si>
    <t>IG3</t>
  </si>
  <si>
    <t>Land Table IG3</t>
  </si>
  <si>
    <t>22-23-09-303-017</t>
  </si>
  <si>
    <t>28473 NEWPORT</t>
  </si>
  <si>
    <t>22-23-09-304-009</t>
  </si>
  <si>
    <t>35024 VALLEY FORGE</t>
  </si>
  <si>
    <t>22-23-09-304-010</t>
  </si>
  <si>
    <t>35034 VALLEY FORGE</t>
  </si>
  <si>
    <t>22-23-09-304-011</t>
  </si>
  <si>
    <t>35046 VALLEY FORGE</t>
  </si>
  <si>
    <t>22-23-09-305-020</t>
  </si>
  <si>
    <t>35073 VALLEY FORGE</t>
  </si>
  <si>
    <t>Land Table IG4</t>
  </si>
  <si>
    <t>22-23-09-329-025</t>
  </si>
  <si>
    <t>34811 VALLEY FORGE</t>
  </si>
  <si>
    <t>22-23-09-329-038</t>
  </si>
  <si>
    <t>34618 BUNKER HILL</t>
  </si>
  <si>
    <t>22-23-09-351-002</t>
  </si>
  <si>
    <t>35150 CONCORD</t>
  </si>
  <si>
    <t>IG1</t>
  </si>
  <si>
    <t>LAND TABLE IG2</t>
  </si>
  <si>
    <t>22-23-09-352-006</t>
  </si>
  <si>
    <t>34863 BUNKER HILL</t>
  </si>
  <si>
    <t>Land Table IG1</t>
  </si>
  <si>
    <t>22-23-09-352-009</t>
  </si>
  <si>
    <t>35173 BUNKER HILL</t>
  </si>
  <si>
    <t>22-23-09-352-010</t>
  </si>
  <si>
    <t>35165 BUNKER HILL</t>
  </si>
  <si>
    <t>22-23-09-352-011</t>
  </si>
  <si>
    <t>35153 BUNKER HILL</t>
  </si>
  <si>
    <t>22-23-09-352-027</t>
  </si>
  <si>
    <t>34951 BUNKER HILL</t>
  </si>
  <si>
    <t>22-23-09-353-006</t>
  </si>
  <si>
    <t>34840 BUNKER HILL</t>
  </si>
  <si>
    <t>22-23-09-353-016</t>
  </si>
  <si>
    <t>34920 BUNKER HILL</t>
  </si>
  <si>
    <t>22-23-09-354-002</t>
  </si>
  <si>
    <t>35151 CONCORD</t>
  </si>
  <si>
    <t>22-23-09-354-004</t>
  </si>
  <si>
    <t>35101 CONCORD</t>
  </si>
  <si>
    <t>22-23-09-354-007</t>
  </si>
  <si>
    <t>35025 CONCORD</t>
  </si>
  <si>
    <t>22-23-09-356-004</t>
  </si>
  <si>
    <t>27880 WHITE PLAINS</t>
  </si>
  <si>
    <t>22-23-09-376-008</t>
  </si>
  <si>
    <t>34516 PRINCETON</t>
  </si>
  <si>
    <t>22-23-09-376-009</t>
  </si>
  <si>
    <t>34635 BUNKER HILL</t>
  </si>
  <si>
    <t>22-23-09-376-014</t>
  </si>
  <si>
    <t>28122 YORKTOWN</t>
  </si>
  <si>
    <t>22-23-09-377-007</t>
  </si>
  <si>
    <t>34580 BUNKER HILL</t>
  </si>
  <si>
    <t>22-23-09-378-008</t>
  </si>
  <si>
    <t>34601 PRINCETON</t>
  </si>
  <si>
    <t>22-23-09-381-001</t>
  </si>
  <si>
    <t>34675 BUNKER HILL</t>
  </si>
  <si>
    <t>22-23-09-381-007</t>
  </si>
  <si>
    <t>34680 PRINCETON</t>
  </si>
  <si>
    <t>22-23-09-381-010</t>
  </si>
  <si>
    <t>34651 BUNKER HILL</t>
  </si>
  <si>
    <t>22-23-09-382-003</t>
  </si>
  <si>
    <t>34745 BUNKER HILL</t>
  </si>
  <si>
    <t>22-23-09-382-011</t>
  </si>
  <si>
    <t>34648 BUTTON COURT</t>
  </si>
  <si>
    <t>IK1</t>
  </si>
  <si>
    <t>Land Table IK1</t>
  </si>
  <si>
    <t>22-23-09-401-004</t>
  </si>
  <si>
    <t>28501 QUAIL HOLLOW RD</t>
  </si>
  <si>
    <t>IH1</t>
  </si>
  <si>
    <t>LAND TABLE IH1</t>
  </si>
  <si>
    <t>22-23-09-401-010</t>
  </si>
  <si>
    <t>28353 QUAIL HOLLOW RD</t>
  </si>
  <si>
    <t>22-23-09-401-014</t>
  </si>
  <si>
    <t>28241 QUAIL HOLLOW RD</t>
  </si>
  <si>
    <t>22-23-09-402-003</t>
  </si>
  <si>
    <t>28512 QUAIL HOLLOW RD</t>
  </si>
  <si>
    <t>22-23-09-402-011</t>
  </si>
  <si>
    <t>28240 QUAIL HOLLOW RD</t>
  </si>
  <si>
    <t>22-23-09-426-011</t>
  </si>
  <si>
    <t>28451 BAYBERRY</t>
  </si>
  <si>
    <t>22-23-09-426-015</t>
  </si>
  <si>
    <t>28491 BAYBERRY</t>
  </si>
  <si>
    <t>22-23-09-427-014</t>
  </si>
  <si>
    <t>28428 THORNY BRAE RD</t>
  </si>
  <si>
    <t>22-23-09-428-016</t>
  </si>
  <si>
    <t>28301 BAYBERRY</t>
  </si>
  <si>
    <t>22-23-09-428-020</t>
  </si>
  <si>
    <t>28229 BAYBERRY</t>
  </si>
  <si>
    <t>22-23-09-430-005</t>
  </si>
  <si>
    <t>28352 GREENWILLOW</t>
  </si>
  <si>
    <t>22-23-09-430-011</t>
  </si>
  <si>
    <t>28220 GREENWILLOW</t>
  </si>
  <si>
    <t>22-23-09-430-015</t>
  </si>
  <si>
    <t>28341 FARMINGTON</t>
  </si>
  <si>
    <t>22-23-09-430-020</t>
  </si>
  <si>
    <t>28231 FARMINGTON</t>
  </si>
  <si>
    <t>22-23-09-452-018</t>
  </si>
  <si>
    <t>28095 HAWBERRY</t>
  </si>
  <si>
    <t>22-23-09-454-014</t>
  </si>
  <si>
    <t>28471 THORNY BRAE RD</t>
  </si>
  <si>
    <t>22-23-09-454-018</t>
  </si>
  <si>
    <t>28357 NEW CASTLE</t>
  </si>
  <si>
    <t>22-23-09-454-020</t>
  </si>
  <si>
    <t>28317 NEW CASTLE</t>
  </si>
  <si>
    <t>22-23-09-454-021</t>
  </si>
  <si>
    <t>28299 NEW CASTLE</t>
  </si>
  <si>
    <t>22-23-09-454-024</t>
  </si>
  <si>
    <t>28237 NEW CASTLE</t>
  </si>
  <si>
    <t>22-23-09-476-003</t>
  </si>
  <si>
    <t>28350 BAYBERRY</t>
  </si>
  <si>
    <t>22-23-09-476-023</t>
  </si>
  <si>
    <t>28139 THORNY BRAE RD</t>
  </si>
  <si>
    <t>22-23-09-478-001</t>
  </si>
  <si>
    <t>28036 GREENWILLOW</t>
  </si>
  <si>
    <t>22-23-09-478-014</t>
  </si>
  <si>
    <t>28063 FARMINGTON</t>
  </si>
  <si>
    <t>22-23-09-479-006</t>
  </si>
  <si>
    <t>27850 BAYBERRY</t>
  </si>
  <si>
    <t>22-23-09-479-012</t>
  </si>
  <si>
    <t>28043 PEPPERMILL</t>
  </si>
  <si>
    <t>22-23-10-101-005</t>
  </si>
  <si>
    <t>29046 KENDALLWOOD</t>
  </si>
  <si>
    <t>JA1</t>
  </si>
  <si>
    <t>LAND TABLE JA1</t>
  </si>
  <si>
    <t>22-23-10-101-006</t>
  </si>
  <si>
    <t>29024 KENDALLWOOD</t>
  </si>
  <si>
    <t>22-23-10-101-010</t>
  </si>
  <si>
    <t>28932 KENDALLWOOD</t>
  </si>
  <si>
    <t>22-23-10-101-012</t>
  </si>
  <si>
    <t>32846 ARDWICK</t>
  </si>
  <si>
    <t>22-23-10-127-002</t>
  </si>
  <si>
    <t>29308 GLENARDEN</t>
  </si>
  <si>
    <t>JB1</t>
  </si>
  <si>
    <t>Land Table JB1</t>
  </si>
  <si>
    <t>22-23-10-127-005</t>
  </si>
  <si>
    <t>29160 GLENARDEN</t>
  </si>
  <si>
    <t>22-23-10-128-004</t>
  </si>
  <si>
    <t>32461 WAYBURN WEST</t>
  </si>
  <si>
    <t>22-23-10-129-002</t>
  </si>
  <si>
    <t>32521 SPRUCEWOOD</t>
  </si>
  <si>
    <t>22-23-10-152-015</t>
  </si>
  <si>
    <t>28829 KIRKSIDE</t>
  </si>
  <si>
    <t>22-23-10-152-018</t>
  </si>
  <si>
    <t>28745 KIRKSIDE</t>
  </si>
  <si>
    <t>22-23-10-153-003</t>
  </si>
  <si>
    <t>28882 KIRKSIDE</t>
  </si>
  <si>
    <t>22-23-10-153-010</t>
  </si>
  <si>
    <t>28710 KIRKSIDE</t>
  </si>
  <si>
    <t>22-23-10-153-012</t>
  </si>
  <si>
    <t>28634 KIRKSIDE</t>
  </si>
  <si>
    <t>22-23-10-153-021</t>
  </si>
  <si>
    <t>28789 KENDALLWOOD</t>
  </si>
  <si>
    <t>22-23-10-155-015</t>
  </si>
  <si>
    <t>28620 WESTERLEIGH</t>
  </si>
  <si>
    <t>22-23-10-176-002</t>
  </si>
  <si>
    <t>29131 GLENARDEN</t>
  </si>
  <si>
    <t>22-23-10-177-003</t>
  </si>
  <si>
    <t>32565 CHESTERBROOK</t>
  </si>
  <si>
    <t>22-23-10-177-007</t>
  </si>
  <si>
    <t>29010 BANNOCKBURN</t>
  </si>
  <si>
    <t>22-23-10-177-008</t>
  </si>
  <si>
    <t>28986 GLENARDEN</t>
  </si>
  <si>
    <t>22-23-10-179-009</t>
  </si>
  <si>
    <t>32373 NESTLEWOOD</t>
  </si>
  <si>
    <t>22-23-10-179-020</t>
  </si>
  <si>
    <t>32364 NOTTINGWOOD</t>
  </si>
  <si>
    <t>22-23-10-180-001</t>
  </si>
  <si>
    <t>32551 NOTTINGWOOD</t>
  </si>
  <si>
    <t>22-23-10-180-014</t>
  </si>
  <si>
    <t>32494 DUNFORD</t>
  </si>
  <si>
    <t>22-23-10-181-002</t>
  </si>
  <si>
    <t>32463 DUNFORD</t>
  </si>
  <si>
    <t>22-23-10-181-003</t>
  </si>
  <si>
    <t>32447 DUNFORD</t>
  </si>
  <si>
    <t>22-23-10-181-006</t>
  </si>
  <si>
    <t>32391 DUNFORD</t>
  </si>
  <si>
    <t>22-23-10-203-003</t>
  </si>
  <si>
    <t>32450 CHESTERBROOK</t>
  </si>
  <si>
    <t>22-23-10-204-023</t>
  </si>
  <si>
    <t>29257 ARANEL</t>
  </si>
  <si>
    <t>22-23-10-205-001</t>
  </si>
  <si>
    <t>32045 THIRTEEN MILE</t>
  </si>
  <si>
    <t>22-23-10-205-013</t>
  </si>
  <si>
    <t>31701 THIRTEEN MILE</t>
  </si>
  <si>
    <t>22-23-10-205-018</t>
  </si>
  <si>
    <t>31942 WAYBURN</t>
  </si>
  <si>
    <t>22-23-10-205-023</t>
  </si>
  <si>
    <t>31766 WAYBURN</t>
  </si>
  <si>
    <t>22-23-10-205-026</t>
  </si>
  <si>
    <t>31702 WAYBURN</t>
  </si>
  <si>
    <t>22-23-10-206-029</t>
  </si>
  <si>
    <t>31732 BELLA VISTA</t>
  </si>
  <si>
    <t>22-23-10-207-012</t>
  </si>
  <si>
    <t>31679 N MARKLAWN</t>
  </si>
  <si>
    <t>22-23-10-207-013</t>
  </si>
  <si>
    <t>32040 CORONET</t>
  </si>
  <si>
    <t>22-23-10-207-014</t>
  </si>
  <si>
    <t>32020 CORONET</t>
  </si>
  <si>
    <t>22-23-10-207-020</t>
  </si>
  <si>
    <t>31796 CORONET</t>
  </si>
  <si>
    <t>22-23-10-226-014</t>
  </si>
  <si>
    <t>31828 N MARKLAWN</t>
  </si>
  <si>
    <t>22-23-10-251-005</t>
  </si>
  <si>
    <t>32481 CHESTERBROOK</t>
  </si>
  <si>
    <t>22-23-10-251-039</t>
  </si>
  <si>
    <t>28721 ARANEL</t>
  </si>
  <si>
    <t>22-23-10-251-045</t>
  </si>
  <si>
    <t>32070 NOTTINGWOOD</t>
  </si>
  <si>
    <t>22-23-10-251-047</t>
  </si>
  <si>
    <t>32030 NOTTINGWOOD</t>
  </si>
  <si>
    <t>22-23-10-251-048</t>
  </si>
  <si>
    <t>32010 NOTTINGWOOD</t>
  </si>
  <si>
    <t>22-23-10-251-053</t>
  </si>
  <si>
    <t>29005 ARANEL</t>
  </si>
  <si>
    <t>22-23-10-252-001</t>
  </si>
  <si>
    <t>28880 ARANEL</t>
  </si>
  <si>
    <t>22-23-10-252-002</t>
  </si>
  <si>
    <t>28856 ARANEL</t>
  </si>
  <si>
    <t>22-23-10-252-004</t>
  </si>
  <si>
    <t>28820 ARANEL</t>
  </si>
  <si>
    <t>22-23-10-252-008</t>
  </si>
  <si>
    <t>28716 ARANEL</t>
  </si>
  <si>
    <t>22-23-10-253-002</t>
  </si>
  <si>
    <t>28860 BELLA VISTA</t>
  </si>
  <si>
    <t>22-23-10-253-025</t>
  </si>
  <si>
    <t>31840 NOTTINGWOOD</t>
  </si>
  <si>
    <t>22-23-10-253-026</t>
  </si>
  <si>
    <t>31860 NOTTINGWOOD</t>
  </si>
  <si>
    <t>22-23-10-254-006</t>
  </si>
  <si>
    <t>32079 NOTTINGWOOD</t>
  </si>
  <si>
    <t>22-23-10-276-001</t>
  </si>
  <si>
    <t>31815 NOTTINGWOOD</t>
  </si>
  <si>
    <t>22-23-10-276-007</t>
  </si>
  <si>
    <t>28946 E MARKLAWN</t>
  </si>
  <si>
    <t>22-23-10-276-015</t>
  </si>
  <si>
    <t>28755 LORIKAY</t>
  </si>
  <si>
    <t>22-23-10-277-016</t>
  </si>
  <si>
    <t>28906 LORIKAY</t>
  </si>
  <si>
    <t>22-23-10-278-004</t>
  </si>
  <si>
    <t>31843 BRISTOL LN</t>
  </si>
  <si>
    <t>JD1</t>
  </si>
  <si>
    <t>Land Table JD1</t>
  </si>
  <si>
    <t>22-23-10-278-005</t>
  </si>
  <si>
    <t>31721 BRISTOL LN</t>
  </si>
  <si>
    <t>22-23-10-278-010</t>
  </si>
  <si>
    <t>28552 BRISTOL CT</t>
  </si>
  <si>
    <t>22-23-10-301-007</t>
  </si>
  <si>
    <t>28306 FARMINGTON</t>
  </si>
  <si>
    <t>22-23-10-301-010</t>
  </si>
  <si>
    <t>28240 FARMINGTON</t>
  </si>
  <si>
    <t>22-23-10-301-011</t>
  </si>
  <si>
    <t>33351 HEARTHSTONE</t>
  </si>
  <si>
    <t>22-23-10-301-015</t>
  </si>
  <si>
    <t>28417 KIRKSIDE</t>
  </si>
  <si>
    <t>22-23-10-301-019</t>
  </si>
  <si>
    <t>28333 KIRKSIDE</t>
  </si>
  <si>
    <t>22-23-10-302-006</t>
  </si>
  <si>
    <t>28378 KIRKSIDE</t>
  </si>
  <si>
    <t>22-23-10-302-009</t>
  </si>
  <si>
    <t>28312 KIRKSIDE</t>
  </si>
  <si>
    <t>22-23-10-302-011</t>
  </si>
  <si>
    <t>28467 KENDALLWOOD</t>
  </si>
  <si>
    <t>22-23-10-303-022</t>
  </si>
  <si>
    <t>28473 WESTERLEIGH</t>
  </si>
  <si>
    <t>22-23-10-303-036</t>
  </si>
  <si>
    <t>28231 WESTERLEIGH</t>
  </si>
  <si>
    <t>22-23-10-303-038</t>
  </si>
  <si>
    <t>28071 RIDGEBROOK</t>
  </si>
  <si>
    <t>22-23-10-304-018</t>
  </si>
  <si>
    <t>28323 BAYTREE</t>
  </si>
  <si>
    <t>22-23-10-328-013</t>
  </si>
  <si>
    <t>28429 RIDGEBROOK</t>
  </si>
  <si>
    <t>22-23-10-328-014</t>
  </si>
  <si>
    <t>28411 RIDGEBROOK</t>
  </si>
  <si>
    <t>22-23-10-329-005</t>
  </si>
  <si>
    <t>28356 RIDGEBROOK</t>
  </si>
  <si>
    <t>22-23-10-330-001</t>
  </si>
  <si>
    <t>32447 BONNET HILL</t>
  </si>
  <si>
    <t>22-23-10-331-002</t>
  </si>
  <si>
    <t>28420 BRANDYWINE</t>
  </si>
  <si>
    <t>22-23-10-331-004</t>
  </si>
  <si>
    <t>28328 BRANDYWINE</t>
  </si>
  <si>
    <t>22-23-10-331-012</t>
  </si>
  <si>
    <t>32314 CRAFTSBURY</t>
  </si>
  <si>
    <t>22-23-10-332-001</t>
  </si>
  <si>
    <t>32374 FARMERSVILLE</t>
  </si>
  <si>
    <t>22-23-10-376-004</t>
  </si>
  <si>
    <t>28125 KENDALLWOOD</t>
  </si>
  <si>
    <t>22-23-10-378-001</t>
  </si>
  <si>
    <t>32451 RED CLOVER RD</t>
  </si>
  <si>
    <t>22-23-10-378-004</t>
  </si>
  <si>
    <t>27880 KENDALLWOOD</t>
  </si>
  <si>
    <t>22-23-10-378-005</t>
  </si>
  <si>
    <t>27864 KENDALLWOOD</t>
  </si>
  <si>
    <t>22-23-10-378-006</t>
  </si>
  <si>
    <t>27848 KENDALLWOOD</t>
  </si>
  <si>
    <t>22-23-10-378-007</t>
  </si>
  <si>
    <t>27832 KENDALLWOOD</t>
  </si>
  <si>
    <t>22-23-10-378-008</t>
  </si>
  <si>
    <t>27816 KENDALLWOOD</t>
  </si>
  <si>
    <t>22-23-10-401-003</t>
  </si>
  <si>
    <t>32318 BONNET HILL</t>
  </si>
  <si>
    <t>22-23-10-401-005</t>
  </si>
  <si>
    <t>32262 BONNET HILL</t>
  </si>
  <si>
    <t>22-23-10-401-008</t>
  </si>
  <si>
    <t>32208 BONNET HILL</t>
  </si>
  <si>
    <t>22-23-10-402-021</t>
  </si>
  <si>
    <t>32272 HEARTHSTONE</t>
  </si>
  <si>
    <t>22-23-10-402-027</t>
  </si>
  <si>
    <t>32144 HEARTHSTONE</t>
  </si>
  <si>
    <t>22-23-10-403-003</t>
  </si>
  <si>
    <t>32343 HEARTHSTONE</t>
  </si>
  <si>
    <t>22-23-10-403-010</t>
  </si>
  <si>
    <t>32143 HEARTHSTONE</t>
  </si>
  <si>
    <t>22-23-10-403-015</t>
  </si>
  <si>
    <t>32276 CRAFTSBURY</t>
  </si>
  <si>
    <t>22-23-10-404-002</t>
  </si>
  <si>
    <t>32287 CRAFTSBURY</t>
  </si>
  <si>
    <t>22-23-10-426-015</t>
  </si>
  <si>
    <t>28179 PARK HILL</t>
  </si>
  <si>
    <t>JC1</t>
  </si>
  <si>
    <t>Land Table JC1</t>
  </si>
  <si>
    <t>22-23-10-451-016</t>
  </si>
  <si>
    <t>32250 BAINTREE</t>
  </si>
  <si>
    <t>22-23-10-451-021</t>
  </si>
  <si>
    <t>32111 FARMERSVILLE</t>
  </si>
  <si>
    <t>22-23-10-452-009</t>
  </si>
  <si>
    <t>32205 BAINTREE</t>
  </si>
  <si>
    <t>22-23-10-452-024</t>
  </si>
  <si>
    <t>32326 RED CLOVER RD</t>
  </si>
  <si>
    <t>22-23-10-452-030</t>
  </si>
  <si>
    <t>32210 RED CLOVER RD</t>
  </si>
  <si>
    <t>22-23-10-453-001</t>
  </si>
  <si>
    <t>31949 FARMERSVILLE</t>
  </si>
  <si>
    <t>22-23-10-453-014</t>
  </si>
  <si>
    <t>32307 RED CLOVER RD</t>
  </si>
  <si>
    <t>22-23-10-453-020</t>
  </si>
  <si>
    <t>32177 RED CLOVER RD</t>
  </si>
  <si>
    <t>22-23-10-454-004</t>
  </si>
  <si>
    <t>32208 TWELVE MILE</t>
  </si>
  <si>
    <t>9JA</t>
  </si>
  <si>
    <t>Land Table 9JA</t>
  </si>
  <si>
    <t>22-23-10-454-006</t>
  </si>
  <si>
    <t>32212 TWELVE MILE</t>
  </si>
  <si>
    <t>22-23-10-454-021</t>
  </si>
  <si>
    <t>32246 TWELVE MILE</t>
  </si>
  <si>
    <t>22-23-10-454-030</t>
  </si>
  <si>
    <t>32266 TWELVE MILE</t>
  </si>
  <si>
    <t>22-23-10-454-034</t>
  </si>
  <si>
    <t>32276 TWELVE MILE</t>
  </si>
  <si>
    <t>22-23-10-476-061</t>
  </si>
  <si>
    <t>28144 PARK HILL</t>
  </si>
  <si>
    <t>22-23-10-476-065</t>
  </si>
  <si>
    <t>28284 PARK HILL</t>
  </si>
  <si>
    <t>22-23-11-101-024</t>
  </si>
  <si>
    <t>29215 GREENING</t>
  </si>
  <si>
    <t>KA1</t>
  </si>
  <si>
    <t>LAND TABLE KA1</t>
  </si>
  <si>
    <t>22-23-11-103-004</t>
  </si>
  <si>
    <t>29422 W GLENOAKS BD</t>
  </si>
  <si>
    <t>9KL</t>
  </si>
  <si>
    <t>Land Table 9KL</t>
  </si>
  <si>
    <t>22-23-11-103-009</t>
  </si>
  <si>
    <t>29402 W GLENOAKS BD</t>
  </si>
  <si>
    <t>22-23-11-103-014</t>
  </si>
  <si>
    <t>29382 W GLENOAKS BD</t>
  </si>
  <si>
    <t>9KM</t>
  </si>
  <si>
    <t>Land Table 9KM</t>
  </si>
  <si>
    <t>22-23-11-103-025</t>
  </si>
  <si>
    <t>29403 E GLENOAKS BD</t>
  </si>
  <si>
    <t>22-23-11-103-031</t>
  </si>
  <si>
    <t>29379 E GLENOAKS BD</t>
  </si>
  <si>
    <t>22-23-11-103-041</t>
  </si>
  <si>
    <t>29265 E GLENOAKS BD</t>
  </si>
  <si>
    <t>22-23-11-103-044</t>
  </si>
  <si>
    <t>29253 E GLENOAKS BD</t>
  </si>
  <si>
    <t>22-23-11-103-049</t>
  </si>
  <si>
    <t>29298 W GLENOAKS BD</t>
  </si>
  <si>
    <t>22-23-11-103-052</t>
  </si>
  <si>
    <t>29286 W GLENOAKS BD</t>
  </si>
  <si>
    <t>22-23-11-103-053</t>
  </si>
  <si>
    <t>29282 W GLENOAKS BD</t>
  </si>
  <si>
    <t>22-23-11-103-056</t>
  </si>
  <si>
    <t>29270 W GLENOAKS BD</t>
  </si>
  <si>
    <t>22-23-11-103-062</t>
  </si>
  <si>
    <t>29246 W GLENOAKS BD</t>
  </si>
  <si>
    <t>22-23-11-152-013</t>
  </si>
  <si>
    <t>28763 GREENING</t>
  </si>
  <si>
    <t>22-23-11-153-006</t>
  </si>
  <si>
    <t>28762 GREENING</t>
  </si>
  <si>
    <t>22-23-11-153-011</t>
  </si>
  <si>
    <t>28759 BARTLETT</t>
  </si>
  <si>
    <t>KA2</t>
  </si>
  <si>
    <t>Land Table KA2</t>
  </si>
  <si>
    <t>22-23-11-176-021</t>
  </si>
  <si>
    <t>28681 ALYCEKAY</t>
  </si>
  <si>
    <t>KB3</t>
  </si>
  <si>
    <t>LAND TABLE KB1</t>
  </si>
  <si>
    <t>22-23-11-202-001</t>
  </si>
  <si>
    <t>30010 WOODBROOK ST</t>
  </si>
  <si>
    <t>KE1</t>
  </si>
  <si>
    <t>Land Table KE2</t>
  </si>
  <si>
    <t>22-23-11-202-002</t>
  </si>
  <si>
    <t>30024 WOODBROOK ST</t>
  </si>
  <si>
    <t>22-23-11-203-013</t>
  </si>
  <si>
    <t>29165 SUMMERWOOD CT</t>
  </si>
  <si>
    <t>Land Table KE1</t>
  </si>
  <si>
    <t>22-23-11-203-015</t>
  </si>
  <si>
    <t>29139 SUMMERWOOD CT</t>
  </si>
  <si>
    <t>22-23-11-203-018</t>
  </si>
  <si>
    <t>29075 SUMMERWOOD DR</t>
  </si>
  <si>
    <t>22-23-11-204-008</t>
  </si>
  <si>
    <t>29064 SUMMERWOOD DR</t>
  </si>
  <si>
    <t>22-23-11-204-013</t>
  </si>
  <si>
    <t>29726 HIGHMEADOW</t>
  </si>
  <si>
    <t>22-23-11-204-019</t>
  </si>
  <si>
    <t>29900 HIGHMEADOW</t>
  </si>
  <si>
    <t>22-23-11-204-022</t>
  </si>
  <si>
    <t>29976 HIGHMEADOW</t>
  </si>
  <si>
    <t>22-23-11-226-007</t>
  </si>
  <si>
    <t>29644 HIGHMEADOW</t>
  </si>
  <si>
    <t>22-23-11-226-039</t>
  </si>
  <si>
    <t>29447 COVE CREEK</t>
  </si>
  <si>
    <t>9KH</t>
  </si>
  <si>
    <t>Land Table 9KH</t>
  </si>
  <si>
    <t>22-23-11-226-045</t>
  </si>
  <si>
    <t>29490 COVE CREEK</t>
  </si>
  <si>
    <t>22-23-11-226-046</t>
  </si>
  <si>
    <t>29496 COVE CREEK</t>
  </si>
  <si>
    <t>22-23-11-251-001</t>
  </si>
  <si>
    <t>28841 SUMMERWOOD DR</t>
  </si>
  <si>
    <t>22-23-11-251-008</t>
  </si>
  <si>
    <t>30075 MINGLEWOOD LN</t>
  </si>
  <si>
    <t>KF1</t>
  </si>
  <si>
    <t>Land Table KF1</t>
  </si>
  <si>
    <t>22-23-11-252-011</t>
  </si>
  <si>
    <t>30090 MINGLEWOOD LN</t>
  </si>
  <si>
    <t>22-23-11-252-013</t>
  </si>
  <si>
    <t>30030 MINGLEWOOD LN</t>
  </si>
  <si>
    <t>22-23-11-252-020</t>
  </si>
  <si>
    <t>29784 MINGLEWOOD LN</t>
  </si>
  <si>
    <t>22-23-11-276-001</t>
  </si>
  <si>
    <t>29559 POND RIDGE</t>
  </si>
  <si>
    <t>22-23-11-276-009</t>
  </si>
  <si>
    <t>29520 SUGARSPRING</t>
  </si>
  <si>
    <t>22-23-11-276-010</t>
  </si>
  <si>
    <t>29498 SUGARSPRING</t>
  </si>
  <si>
    <t>22-23-11-278-004</t>
  </si>
  <si>
    <t>29649 SUGARSPRING</t>
  </si>
  <si>
    <t>22-23-11-278-005</t>
  </si>
  <si>
    <t>29625 SUGARSPRING</t>
  </si>
  <si>
    <t>22-23-11-278-016</t>
  </si>
  <si>
    <t>29650 MINGLEWOOD LN</t>
  </si>
  <si>
    <t>22-23-11-279-010</t>
  </si>
  <si>
    <t>29533 MINGLEWOOD CT</t>
  </si>
  <si>
    <t>22-23-11-301-007</t>
  </si>
  <si>
    <t>28555 GREENING</t>
  </si>
  <si>
    <t>22-23-11-352-026</t>
  </si>
  <si>
    <t>28214 GREENING</t>
  </si>
  <si>
    <t>22-23-11-376-025</t>
  </si>
  <si>
    <t>28185 ALYCEKAY</t>
  </si>
  <si>
    <t>KB1</t>
  </si>
  <si>
    <t>22-23-11-376-031</t>
  </si>
  <si>
    <t>28055 ALYCEKAY</t>
  </si>
  <si>
    <t>22-23-11-377-025</t>
  </si>
  <si>
    <t>27820 ALYCEKAY</t>
  </si>
  <si>
    <t>9KA</t>
  </si>
  <si>
    <t>Land Table 9KA</t>
  </si>
  <si>
    <t>22-23-11-426-033</t>
  </si>
  <si>
    <t>28684 VENICE CT</t>
  </si>
  <si>
    <t>9KD</t>
  </si>
  <si>
    <t>Land Table 9KD</t>
  </si>
  <si>
    <t>22-23-11-426-038</t>
  </si>
  <si>
    <t>28683 VENICE CT</t>
  </si>
  <si>
    <t>22-23-11-426-047</t>
  </si>
  <si>
    <t>28551 VENICE CT</t>
  </si>
  <si>
    <t>22-23-11-426-056</t>
  </si>
  <si>
    <t>29510 ASHFORD</t>
  </si>
  <si>
    <t>9KE</t>
  </si>
  <si>
    <t>Land Table 9KE</t>
  </si>
  <si>
    <t>22-23-11-451-039</t>
  </si>
  <si>
    <t>30024 TWELVE MILE</t>
  </si>
  <si>
    <t>9KB</t>
  </si>
  <si>
    <t>LAND TABLE 9KB</t>
  </si>
  <si>
    <t>22-23-11-451-055</t>
  </si>
  <si>
    <t>30038 TWELVE MILE</t>
  </si>
  <si>
    <t>22-23-11-451-059</t>
  </si>
  <si>
    <t>22-23-11-451-072</t>
  </si>
  <si>
    <t>30042 TWELVE MILE</t>
  </si>
  <si>
    <t>22-23-11-451-076</t>
  </si>
  <si>
    <t>22-23-11-451-080</t>
  </si>
  <si>
    <t>30052 TWELVE MILE</t>
  </si>
  <si>
    <t>22-23-11-451-095</t>
  </si>
  <si>
    <t>30056 TWELVE MILE</t>
  </si>
  <si>
    <t>22-23-11-451-096</t>
  </si>
  <si>
    <t>22-23-11-451-097</t>
  </si>
  <si>
    <t>22-23-11-451-101</t>
  </si>
  <si>
    <t>22-23-11-451-105</t>
  </si>
  <si>
    <t>30060 TWELVE MILE</t>
  </si>
  <si>
    <t>22-23-11-451-120</t>
  </si>
  <si>
    <t>30078 TWELVE MILE</t>
  </si>
  <si>
    <t xml:space="preserve">BANK SALE </t>
  </si>
  <si>
    <t>22-23-11-451-134</t>
  </si>
  <si>
    <t>30074 TWELVE MILE</t>
  </si>
  <si>
    <t>22-23-11-451-140</t>
  </si>
  <si>
    <t>30070 TWELVE MILE</t>
  </si>
  <si>
    <t>22-23-11-451-147</t>
  </si>
  <si>
    <t>22-23-11-453-002</t>
  </si>
  <si>
    <t>29830 TWELVE MILE</t>
  </si>
  <si>
    <t>9K1</t>
  </si>
  <si>
    <t>Land Table 9KC</t>
  </si>
  <si>
    <t>22-23-11-453-004</t>
  </si>
  <si>
    <t>22-23-11-453-005</t>
  </si>
  <si>
    <t>22-23-11-453-010</t>
  </si>
  <si>
    <t>22-23-11-453-014</t>
  </si>
  <si>
    <t>29840 TWELVE MILE</t>
  </si>
  <si>
    <t>22-23-11-453-037</t>
  </si>
  <si>
    <t>29860 TWELVE MILE</t>
  </si>
  <si>
    <t>9KC</t>
  </si>
  <si>
    <t>22-23-11-453-039</t>
  </si>
  <si>
    <t>22-23-11-453-042</t>
  </si>
  <si>
    <t>22-23-11-453-043</t>
  </si>
  <si>
    <t>22-23-11-453-045</t>
  </si>
  <si>
    <t>22-23-11-453-048</t>
  </si>
  <si>
    <t>22-23-11-453-050</t>
  </si>
  <si>
    <t>29870 TWELVE MILE</t>
  </si>
  <si>
    <t>22-23-11-453-053</t>
  </si>
  <si>
    <t>22-23-11-453-057</t>
  </si>
  <si>
    <t>22-23-11-453-062</t>
  </si>
  <si>
    <t>29880 TWELVE MILE</t>
  </si>
  <si>
    <t>22-23-11-453-066</t>
  </si>
  <si>
    <t>22-23-11-453-072</t>
  </si>
  <si>
    <t>22-23-11-453-074</t>
  </si>
  <si>
    <t>29890 TWELVE MILE</t>
  </si>
  <si>
    <t>22-23-11-453-075</t>
  </si>
  <si>
    <t>22-23-11-453-080</t>
  </si>
  <si>
    <t>22-23-11-453-081</t>
  </si>
  <si>
    <t>22-23-11-454-015</t>
  </si>
  <si>
    <t>27971 ROLLCREST</t>
  </si>
  <si>
    <t>9KN</t>
  </si>
  <si>
    <t>Land Table 9KN</t>
  </si>
  <si>
    <t>22-23-11-476-007</t>
  </si>
  <si>
    <t>28075 DAVID</t>
  </si>
  <si>
    <t>Land Table 0K3</t>
  </si>
  <si>
    <t>22-23-11-477-013</t>
  </si>
  <si>
    <t>28025 MIDDLEBELT</t>
  </si>
  <si>
    <t>22-23-11-477-014</t>
  </si>
  <si>
    <t>22-23-11-477-022</t>
  </si>
  <si>
    <t>27820 BERRYWOOD</t>
  </si>
  <si>
    <t>9KF</t>
  </si>
  <si>
    <t>Land Table 9KF</t>
  </si>
  <si>
    <t>22-23-11-477-026</t>
  </si>
  <si>
    <t>22-23-11-477-052</t>
  </si>
  <si>
    <t>27900 BERRYWOOD</t>
  </si>
  <si>
    <t>22-23-11-477-078</t>
  </si>
  <si>
    <t>27845 BERRYWOOD</t>
  </si>
  <si>
    <t>22-23-11-477-083</t>
  </si>
  <si>
    <t>22-23-11-477-090</t>
  </si>
  <si>
    <t>27915 BERRYWOOD</t>
  </si>
  <si>
    <t>22-23-11-477-102</t>
  </si>
  <si>
    <t>27875 BERRYWOOD</t>
  </si>
  <si>
    <t>22-23-11-477-115</t>
  </si>
  <si>
    <t>29546 ORION CT</t>
  </si>
  <si>
    <t>9KJ</t>
  </si>
  <si>
    <t>Land Table 9KJ</t>
  </si>
  <si>
    <t>22-23-11-478-003</t>
  </si>
  <si>
    <t>29433 SYLVAN</t>
  </si>
  <si>
    <t>9KG</t>
  </si>
  <si>
    <t>Land Table 9KG</t>
  </si>
  <si>
    <t>22-23-11-478-008</t>
  </si>
  <si>
    <t>29494 SYLVAN</t>
  </si>
  <si>
    <t>22-23-11-478-015</t>
  </si>
  <si>
    <t>29550 SYLVAN</t>
  </si>
  <si>
    <t>22-23-11-478-020</t>
  </si>
  <si>
    <t>29577 SYLVAN</t>
  </si>
  <si>
    <t>22-23-11-478-031</t>
  </si>
  <si>
    <t>29605 SYLVAN CR</t>
  </si>
  <si>
    <t>9KK</t>
  </si>
  <si>
    <t>Land Table 9KK</t>
  </si>
  <si>
    <t>22-23-12-126-015</t>
  </si>
  <si>
    <t>29200 WESTMONT</t>
  </si>
  <si>
    <t>LA1</t>
  </si>
  <si>
    <t>Land Table LA1</t>
  </si>
  <si>
    <t>22-23-12-126-044</t>
  </si>
  <si>
    <t>28866 VILLAGE</t>
  </si>
  <si>
    <t>LB1</t>
  </si>
  <si>
    <t>LAND TABLE LB2</t>
  </si>
  <si>
    <t>22-23-12-126-057</t>
  </si>
  <si>
    <t>29405 WINDMILL</t>
  </si>
  <si>
    <t>9LA</t>
  </si>
  <si>
    <t>Land Table 9LA</t>
  </si>
  <si>
    <t>22-23-12-126-058</t>
  </si>
  <si>
    <t>29401 WINDMILL</t>
  </si>
  <si>
    <t>22-23-12-126-066</t>
  </si>
  <si>
    <t>29195 CHESTNUT CT</t>
  </si>
  <si>
    <t>9LC</t>
  </si>
  <si>
    <t>Land Table 9LC</t>
  </si>
  <si>
    <t>22-23-12-126-068</t>
  </si>
  <si>
    <t>29211 CHESTNUT CT</t>
  </si>
  <si>
    <t>22-23-12-152-010</t>
  </si>
  <si>
    <t>28925 MILLBROOK</t>
  </si>
  <si>
    <t>LB2</t>
  </si>
  <si>
    <t>LAND TABLE LB1</t>
  </si>
  <si>
    <t>22-23-12-176-001</t>
  </si>
  <si>
    <t>28877 VILLAGE</t>
  </si>
  <si>
    <t>LAND TABLE LB3</t>
  </si>
  <si>
    <t>22-23-12-178-009</t>
  </si>
  <si>
    <t>28660 MILLBROOK</t>
  </si>
  <si>
    <t>22-23-12-226-009</t>
  </si>
  <si>
    <t>27726 WELLINGTON</t>
  </si>
  <si>
    <t>22-23-12-226-010</t>
  </si>
  <si>
    <t>30750 VALLEY</t>
  </si>
  <si>
    <t>22-23-12-254-002</t>
  </si>
  <si>
    <t>28075 WELLINGTON</t>
  </si>
  <si>
    <t>22-23-12-302-010</t>
  </si>
  <si>
    <t>28921 WELLINGTON</t>
  </si>
  <si>
    <t>LB3</t>
  </si>
  <si>
    <t>22-23-12-302-013</t>
  </si>
  <si>
    <t>29204 UTLEY</t>
  </si>
  <si>
    <t>22-23-12-302-017</t>
  </si>
  <si>
    <t>29098 UTLEY</t>
  </si>
  <si>
    <t>22-23-12-303-010</t>
  </si>
  <si>
    <t>29015 UTLEY</t>
  </si>
  <si>
    <t>22-23-12-351-004</t>
  </si>
  <si>
    <t>28155 WESTBROOK</t>
  </si>
  <si>
    <t>LC1</t>
  </si>
  <si>
    <t>LAND TABLE LC1</t>
  </si>
  <si>
    <t>22-23-12-376-008</t>
  </si>
  <si>
    <t>28590 S HARWICH DR</t>
  </si>
  <si>
    <t>LD1</t>
  </si>
  <si>
    <t>Land Table LD1</t>
  </si>
  <si>
    <t>22-23-12-376-019</t>
  </si>
  <si>
    <t>28800 TWELVE MILE</t>
  </si>
  <si>
    <t>LE1</t>
  </si>
  <si>
    <t>22-23-12-376-026</t>
  </si>
  <si>
    <t>Land Table LE1</t>
  </si>
  <si>
    <t>22-23-12-376-036</t>
  </si>
  <si>
    <t>28150 WESTBROOK</t>
  </si>
  <si>
    <t>22-23-12-377-011</t>
  </si>
  <si>
    <t>28444 DANVERS CT</t>
  </si>
  <si>
    <t>22-23-12-402-007</t>
  </si>
  <si>
    <t>28022 WEYMOUTH</t>
  </si>
  <si>
    <t>22-23-12-452-003</t>
  </si>
  <si>
    <t>28209 DANVERS DR</t>
  </si>
  <si>
    <t>22-23-12-452-011</t>
  </si>
  <si>
    <t>28370 DANVERS CT</t>
  </si>
  <si>
    <t>22-23-12-453-010</t>
  </si>
  <si>
    <t>28018 HARWICH DR</t>
  </si>
  <si>
    <t>22-23-12-453-024</t>
  </si>
  <si>
    <t>28062 DANVERS DR</t>
  </si>
  <si>
    <t>22-23-12-477-006</t>
  </si>
  <si>
    <t>29454 BRADMOOR COURT</t>
  </si>
  <si>
    <t>9LB</t>
  </si>
  <si>
    <t>Land Table 9LB</t>
  </si>
  <si>
    <t>22-23-12-477-007</t>
  </si>
  <si>
    <t>29406 BRADMOOR COURT</t>
  </si>
  <si>
    <t>22-23-12-477-011</t>
  </si>
  <si>
    <t>29148 BRADMOOR COURT</t>
  </si>
  <si>
    <t>22-23-12-477-017</t>
  </si>
  <si>
    <t>29257 BRADMOOR COURT</t>
  </si>
  <si>
    <t>22-23-13-102-011</t>
  </si>
  <si>
    <t>29258 FIELDSTONE</t>
  </si>
  <si>
    <t>9MA</t>
  </si>
  <si>
    <t>Land Table 9MA</t>
  </si>
  <si>
    <t>22-23-13-102-012</t>
  </si>
  <si>
    <t>29264 FIELDSTONE</t>
  </si>
  <si>
    <t>22-23-13-102-024</t>
  </si>
  <si>
    <t>29254 STILLWATER</t>
  </si>
  <si>
    <t>22-23-13-102-041</t>
  </si>
  <si>
    <t>29334 MORNINGVIEW</t>
  </si>
  <si>
    <t>22-23-13-102-042</t>
  </si>
  <si>
    <t>29348 MORNINGVIEW</t>
  </si>
  <si>
    <t>22-23-13-104-001</t>
  </si>
  <si>
    <t>29187 AUTUMN RIDGE</t>
  </si>
  <si>
    <t>22-23-13-126-018</t>
  </si>
  <si>
    <t>28439 W GREENMEADOW</t>
  </si>
  <si>
    <t>MG1</t>
  </si>
  <si>
    <t>Land Table MG1</t>
  </si>
  <si>
    <t>22-23-13-126-019</t>
  </si>
  <si>
    <t>29319 FIELDSTONE</t>
  </si>
  <si>
    <t>9MB</t>
  </si>
  <si>
    <t>Land Table 9MB</t>
  </si>
  <si>
    <t>22-23-13-126-028</t>
  </si>
  <si>
    <t>27440 KALISH CT</t>
  </si>
  <si>
    <t>22-23-13-127-005</t>
  </si>
  <si>
    <t>28776 GREENCASTLE</t>
  </si>
  <si>
    <t>22-23-13-151-007</t>
  </si>
  <si>
    <t>27317 ROSEWOOD COURT</t>
  </si>
  <si>
    <t>22-23-13-151-008</t>
  </si>
  <si>
    <t>29237 STILLWATER</t>
  </si>
  <si>
    <t>22-23-13-151-018</t>
  </si>
  <si>
    <t>29266 SUNRIDGE</t>
  </si>
  <si>
    <t>22-23-13-151-042</t>
  </si>
  <si>
    <t>27207 WINTERSET CIRCLE</t>
  </si>
  <si>
    <t>22-23-13-151-057</t>
  </si>
  <si>
    <t>27267 WINTERSET CIRCLE</t>
  </si>
  <si>
    <t>22-23-13-177-001</t>
  </si>
  <si>
    <t>28434 W GREENMEADOW</t>
  </si>
  <si>
    <t>22-23-13-177-008</t>
  </si>
  <si>
    <t>28309 GREENCASTLE</t>
  </si>
  <si>
    <t>22-23-13-179-001</t>
  </si>
  <si>
    <t>28592 CUMBERLAND DR</t>
  </si>
  <si>
    <t>22-23-13-202-005</t>
  </si>
  <si>
    <t>28209 TWELVE MILE</t>
  </si>
  <si>
    <t>MF1</t>
  </si>
  <si>
    <t>Land Table MF1</t>
  </si>
  <si>
    <t>22-23-13-204-005</t>
  </si>
  <si>
    <t>28127 BELLCREST</t>
  </si>
  <si>
    <t>22-23-13-205-006</t>
  </si>
  <si>
    <t>28247 STATLER</t>
  </si>
  <si>
    <t>22-23-13-226-004</t>
  </si>
  <si>
    <t>28885 HERNDONWOOD</t>
  </si>
  <si>
    <t>MC1</t>
  </si>
  <si>
    <t>LAND TABLE MC1</t>
  </si>
  <si>
    <t>22-23-13-227-009</t>
  </si>
  <si>
    <t>28614 HERNDONWOOD</t>
  </si>
  <si>
    <t>22-23-13-252-006</t>
  </si>
  <si>
    <t>28300 FORESTBROOK DR</t>
  </si>
  <si>
    <t>MD1</t>
  </si>
  <si>
    <t>Land Table MD1</t>
  </si>
  <si>
    <t>22-23-13-252-010</t>
  </si>
  <si>
    <t>28158 FORESTBROOK DR</t>
  </si>
  <si>
    <t>22-23-13-253-012</t>
  </si>
  <si>
    <t>28207 GRAND DUKE</t>
  </si>
  <si>
    <t>22-23-13-277-013</t>
  </si>
  <si>
    <t>27757 FORESTBROOK DR</t>
  </si>
  <si>
    <t>22-23-13-277-016</t>
  </si>
  <si>
    <t>27667 FORESTBROOK DR</t>
  </si>
  <si>
    <t>22-23-13-277-020</t>
  </si>
  <si>
    <t>27415 FORESTBROOK DR</t>
  </si>
  <si>
    <t>22-23-13-451-005</t>
  </si>
  <si>
    <t>27464 E SKYE</t>
  </si>
  <si>
    <t>MB1</t>
  </si>
  <si>
    <t>LAND TABLE MB1</t>
  </si>
  <si>
    <t>22-23-13-451-006</t>
  </si>
  <si>
    <t>27432 E SKYE</t>
  </si>
  <si>
    <t>22-23-13-451-018</t>
  </si>
  <si>
    <t>27265 W SKYE</t>
  </si>
  <si>
    <t>22-23-13-451-029</t>
  </si>
  <si>
    <t>27343 ARDEN PARK CR</t>
  </si>
  <si>
    <t>MA1</t>
  </si>
  <si>
    <t>Land Table MA1</t>
  </si>
  <si>
    <t>22-23-13-453-013</t>
  </si>
  <si>
    <t>27191 ARDEN PARK CT</t>
  </si>
  <si>
    <t>22-23-13-453-021</t>
  </si>
  <si>
    <t>28020 ELEVEN MILE</t>
  </si>
  <si>
    <t>22-23-13-453-025</t>
  </si>
  <si>
    <t>27922 ELEVEN MILE</t>
  </si>
  <si>
    <t>22-23-13-454-016</t>
  </si>
  <si>
    <t>27047 ARDEN PARK CR</t>
  </si>
  <si>
    <t>22-23-13-455-005</t>
  </si>
  <si>
    <t>27072 ARDEN PARK CR</t>
  </si>
  <si>
    <t>22-23-13-476-010</t>
  </si>
  <si>
    <t>27626 WESTCOTT CRESCENT</t>
  </si>
  <si>
    <t>22-23-13-477-013</t>
  </si>
  <si>
    <t>27721 WESTCOTT CRESCENT</t>
  </si>
  <si>
    <t>22-23-13-478-003</t>
  </si>
  <si>
    <t>27555 WESTCOTT CRESCENT</t>
  </si>
  <si>
    <t>22-23-13-478-013</t>
  </si>
  <si>
    <t>27360 HYSTONE</t>
  </si>
  <si>
    <t>22-23-13-480-010</t>
  </si>
  <si>
    <t>27716 WESTCOTT CRESCENT</t>
  </si>
  <si>
    <t>22-23-13-480-025</t>
  </si>
  <si>
    <t>27812 WESTCOTT CRESCENT</t>
  </si>
  <si>
    <t>22-23-14-177-002</t>
  </si>
  <si>
    <t>27276 BRAMWELL</t>
  </si>
  <si>
    <t>NA1</t>
  </si>
  <si>
    <t>LAND TABLE NA1</t>
  </si>
  <si>
    <t>22-23-14-178-016</t>
  </si>
  <si>
    <t>30525 ROCKSHIRE</t>
  </si>
  <si>
    <t>22-23-14-179-017</t>
  </si>
  <si>
    <t>31203 SCENIC VIEW</t>
  </si>
  <si>
    <t>9NC</t>
  </si>
  <si>
    <t>Land Table 9NC</t>
  </si>
  <si>
    <t>22-23-14-251-054</t>
  </si>
  <si>
    <t>30113 S MEADOWRIDGE</t>
  </si>
  <si>
    <t>9NA</t>
  </si>
  <si>
    <t>Land Table 9NA</t>
  </si>
  <si>
    <t>22-23-14-251-078</t>
  </si>
  <si>
    <t>30251 S MEADOWRIDGE</t>
  </si>
  <si>
    <t>22-23-14-301-003</t>
  </si>
  <si>
    <t>26814 ORCHARD LAKE</t>
  </si>
  <si>
    <t>NB1</t>
  </si>
  <si>
    <t>Land Table NB1</t>
  </si>
  <si>
    <t>22-23-14-302-007</t>
  </si>
  <si>
    <t>30855 SPRINGLAND</t>
  </si>
  <si>
    <t>22-23-14-302-028</t>
  </si>
  <si>
    <t>26299 SPRINGFIELD</t>
  </si>
  <si>
    <t>22-23-14-302-029</t>
  </si>
  <si>
    <t>30740 RIDGEWAY</t>
  </si>
  <si>
    <t>22-23-14-326-019</t>
  </si>
  <si>
    <t>26823 SHADY CREEK</t>
  </si>
  <si>
    <t>22-23-14-327-008</t>
  </si>
  <si>
    <t>26400 SPRINGFIELD</t>
  </si>
  <si>
    <t>22-23-14-327-010</t>
  </si>
  <si>
    <t>26332 SPRINGFIELD</t>
  </si>
  <si>
    <t>22-23-14-327-020</t>
  </si>
  <si>
    <t>26471 SPRINGLAND</t>
  </si>
  <si>
    <t>22-23-14-351-001</t>
  </si>
  <si>
    <t>26544 ORCHARD LAKE</t>
  </si>
  <si>
    <t>22-23-14-352-006</t>
  </si>
  <si>
    <t>31015 RUNNYMEDE</t>
  </si>
  <si>
    <t>22-23-14-353-013</t>
  </si>
  <si>
    <t>30800 ELEVEN MILE</t>
  </si>
  <si>
    <t>22-23-14-376-011</t>
  </si>
  <si>
    <t>30660 ELEVEN MILE</t>
  </si>
  <si>
    <t>22-23-14-377-022</t>
  </si>
  <si>
    <t>26227 LA MUERA</t>
  </si>
  <si>
    <t>NC1</t>
  </si>
  <si>
    <t>Land Table NC1</t>
  </si>
  <si>
    <t>22-23-14-378-012</t>
  </si>
  <si>
    <t>26332 LA MUERA</t>
  </si>
  <si>
    <t>22-23-14-378-013</t>
  </si>
  <si>
    <t>26298 LA MUERA</t>
  </si>
  <si>
    <t>22-23-14-378-015</t>
  </si>
  <si>
    <t>26228 LA MUERA</t>
  </si>
  <si>
    <t>22-23-14-401-011</t>
  </si>
  <si>
    <t>26445 WESTMEATH</t>
  </si>
  <si>
    <t>ND1</t>
  </si>
  <si>
    <t>Land Table ND1</t>
  </si>
  <si>
    <t>22-23-14-401-023</t>
  </si>
  <si>
    <t>26115 WESTMEATH</t>
  </si>
  <si>
    <t>22-23-14-402-002</t>
  </si>
  <si>
    <t>26778 GREYTHORNE</t>
  </si>
  <si>
    <t>22-23-14-402-004</t>
  </si>
  <si>
    <t>26746 GREYTHORNE</t>
  </si>
  <si>
    <t>22-23-14-402-013</t>
  </si>
  <si>
    <t>26602 GREYTHORNE</t>
  </si>
  <si>
    <t>22-23-14-403-001</t>
  </si>
  <si>
    <t>26742 WESTMEATH</t>
  </si>
  <si>
    <t>22-23-14-403-012</t>
  </si>
  <si>
    <t>26607 GREYTHORNE</t>
  </si>
  <si>
    <t>22-23-14-403-014</t>
  </si>
  <si>
    <t>26511 GREYTHORNE</t>
  </si>
  <si>
    <t>22-23-14-403-018</t>
  </si>
  <si>
    <t>26414 KILTARTAN</t>
  </si>
  <si>
    <t>22-23-14-403-022</t>
  </si>
  <si>
    <t>30272 FIDDLERS GREEN</t>
  </si>
  <si>
    <t>22-23-14-404-007</t>
  </si>
  <si>
    <t>30157 FIDDLERS GREEN</t>
  </si>
  <si>
    <t>22-23-14-426-003</t>
  </si>
  <si>
    <t>26470 GREYTHORNE</t>
  </si>
  <si>
    <t>22-23-14-426-004</t>
  </si>
  <si>
    <t>26452 GREYTHORNE</t>
  </si>
  <si>
    <t>22-23-14-426-005</t>
  </si>
  <si>
    <t>26434 GREYTHORNE</t>
  </si>
  <si>
    <t>22-23-14-426-011</t>
  </si>
  <si>
    <t>26350 KILTARTAN</t>
  </si>
  <si>
    <t>22-23-14-426-044</t>
  </si>
  <si>
    <t>26115 MIDDLEBELT</t>
  </si>
  <si>
    <t>22-23-14-427-011</t>
  </si>
  <si>
    <t>26347 GREYTHORNE</t>
  </si>
  <si>
    <t>22-23-14-427-012</t>
  </si>
  <si>
    <t>26329 GREYTHORNE</t>
  </si>
  <si>
    <t>22-23-14-427-014</t>
  </si>
  <si>
    <t>26289 GREYTHORNE</t>
  </si>
  <si>
    <t>22-23-14-428-011</t>
  </si>
  <si>
    <t>26377 KILTARTAN</t>
  </si>
  <si>
    <t>22-23-14-428-019</t>
  </si>
  <si>
    <t>26233 DUNDALK</t>
  </si>
  <si>
    <t>22-23-14-451-009</t>
  </si>
  <si>
    <t>30207 PIPERS LN</t>
  </si>
  <si>
    <t>22-23-14-451-011</t>
  </si>
  <si>
    <t>30045 PIPERS LN</t>
  </si>
  <si>
    <t>22-23-14-451-037</t>
  </si>
  <si>
    <t>30032 WICKLOW RD</t>
  </si>
  <si>
    <t>22-23-14-451-038</t>
  </si>
  <si>
    <t>29998 BARWELL</t>
  </si>
  <si>
    <t>22-23-14-452-012</t>
  </si>
  <si>
    <t>30323 WICKLOW RD</t>
  </si>
  <si>
    <t>22-23-14-452-013</t>
  </si>
  <si>
    <t>30279 WICKLOW CT</t>
  </si>
  <si>
    <t>22-23-14-452-014</t>
  </si>
  <si>
    <t>30271 WICKLOW CT</t>
  </si>
  <si>
    <t>22-23-14-452-018</t>
  </si>
  <si>
    <t>30239 WICKLOW CT</t>
  </si>
  <si>
    <t>22-23-14-452-024</t>
  </si>
  <si>
    <t>30091 WICKLOW RD</t>
  </si>
  <si>
    <t>22-23-14-452-027</t>
  </si>
  <si>
    <t>30244 BARWELL</t>
  </si>
  <si>
    <t>22-23-14-453-007</t>
  </si>
  <si>
    <t>30029 BARWELL</t>
  </si>
  <si>
    <t>22-23-14-476-008</t>
  </si>
  <si>
    <t>26262 DUNDALK</t>
  </si>
  <si>
    <t>22-23-14-476-015</t>
  </si>
  <si>
    <t>26301 KILTARTAN</t>
  </si>
  <si>
    <t>22-23-14-477-008</t>
  </si>
  <si>
    <t>29515 PIPERS LN</t>
  </si>
  <si>
    <t>22-23-14-477-010</t>
  </si>
  <si>
    <t>26119 KILTARTAN</t>
  </si>
  <si>
    <t>22-23-14-477-011</t>
  </si>
  <si>
    <t>26107 KILTARTAN</t>
  </si>
  <si>
    <t>22-23-15-201-034</t>
  </si>
  <si>
    <t>27653 W ECHO VALLEY</t>
  </si>
  <si>
    <t>9OA</t>
  </si>
  <si>
    <t>Land Table 9OA</t>
  </si>
  <si>
    <t>22-23-15-201-037</t>
  </si>
  <si>
    <t>27635 W ECHO VALLEY</t>
  </si>
  <si>
    <t>22-23-15-201-039</t>
  </si>
  <si>
    <t>27709 W ECHO VALLEY</t>
  </si>
  <si>
    <t>22-23-15-201-043</t>
  </si>
  <si>
    <t>27689 W ECHO VALLEY</t>
  </si>
  <si>
    <t>22-23-15-201-049</t>
  </si>
  <si>
    <t>22-23-15-201-065</t>
  </si>
  <si>
    <t>27633 E ECHO VALLEY</t>
  </si>
  <si>
    <t>22-23-15-201-070</t>
  </si>
  <si>
    <t>27722 E ECHO VALLEY</t>
  </si>
  <si>
    <t>22-23-15-201-072</t>
  </si>
  <si>
    <t>27690 E ECHO VALLEY</t>
  </si>
  <si>
    <t>22-23-15-201-080</t>
  </si>
  <si>
    <t>27654 E ECHO VALLEY</t>
  </si>
  <si>
    <t>22-23-15-201-088</t>
  </si>
  <si>
    <t>22-23-15-201-089</t>
  </si>
  <si>
    <t>22-23-15-201-092</t>
  </si>
  <si>
    <t>27672 E ECHO VALLEY</t>
  </si>
  <si>
    <t>22-23-15-201-100</t>
  </si>
  <si>
    <t>27636 E ECHO VALLEY</t>
  </si>
  <si>
    <t>22-23-15-201-103</t>
  </si>
  <si>
    <t>27599 W ECHO VALLEY</t>
  </si>
  <si>
    <t>22-23-15-201-134</t>
  </si>
  <si>
    <t>27557 W ECHO VALLEY</t>
  </si>
  <si>
    <t>22-23-15-201-138</t>
  </si>
  <si>
    <t>27529 W ECHO VALLEY</t>
  </si>
  <si>
    <t>22-23-15-201-142</t>
  </si>
  <si>
    <t>27543 W ECHO VALLEY</t>
  </si>
  <si>
    <t>22-23-15-201-157</t>
  </si>
  <si>
    <t>31993 TWELVE MILE</t>
  </si>
  <si>
    <t>9OB</t>
  </si>
  <si>
    <t>Land Table 9OB</t>
  </si>
  <si>
    <t>22-23-15-201-158</t>
  </si>
  <si>
    <t>22-23-15-201-161</t>
  </si>
  <si>
    <t>22-23-15-201-168</t>
  </si>
  <si>
    <t>22-23-15-201-180</t>
  </si>
  <si>
    <t>22-23-15-201-181</t>
  </si>
  <si>
    <t>22-23-15-201-198</t>
  </si>
  <si>
    <t>32005 TWELVE MILE</t>
  </si>
  <si>
    <t>22-23-15-201-209</t>
  </si>
  <si>
    <t>22-23-15-201-210</t>
  </si>
  <si>
    <t>22-23-15-201-214</t>
  </si>
  <si>
    <t>22-23-15-201-215</t>
  </si>
  <si>
    <t>22-23-15-201-227</t>
  </si>
  <si>
    <t>22-23-15-201-243</t>
  </si>
  <si>
    <t>32013 TWELVE MILE</t>
  </si>
  <si>
    <t>22-23-15-201-253</t>
  </si>
  <si>
    <t>22-23-15-201-262</t>
  </si>
  <si>
    <t>22-23-15-201-267</t>
  </si>
  <si>
    <t>22-23-15-202-002</t>
  </si>
  <si>
    <t>32107 TWELVE MILE</t>
  </si>
  <si>
    <t>9OC</t>
  </si>
  <si>
    <t>Land Table 9OC</t>
  </si>
  <si>
    <t>22-23-15-202-011</t>
  </si>
  <si>
    <t>32127 TWELVE MILE</t>
  </si>
  <si>
    <t>22-23-15-202-029</t>
  </si>
  <si>
    <t>32163 TWELVE MILE</t>
  </si>
  <si>
    <t>22-23-15-302-003</t>
  </si>
  <si>
    <t>33041 BIDDESTONE</t>
  </si>
  <si>
    <t>OC1</t>
  </si>
  <si>
    <t>Land Table OC1</t>
  </si>
  <si>
    <t>22-23-15-351-027</t>
  </si>
  <si>
    <t>33278 ELEVEN MILE</t>
  </si>
  <si>
    <t>OD1</t>
  </si>
  <si>
    <t>LAND TABLE OD1</t>
  </si>
  <si>
    <t>22-23-15-352-017</t>
  </si>
  <si>
    <t>32754 ELEVEN MILE</t>
  </si>
  <si>
    <t>22-23-15-352-019</t>
  </si>
  <si>
    <t>32642 ELEVEN MILE</t>
  </si>
  <si>
    <t>22-23-15-376-047</t>
  </si>
  <si>
    <t>32530 OAKWOOD</t>
  </si>
  <si>
    <t>OF1</t>
  </si>
  <si>
    <t>Land Table OF1</t>
  </si>
  <si>
    <t>22-23-15-376-058</t>
  </si>
  <si>
    <t>32454 OAKWOOD</t>
  </si>
  <si>
    <t>22-23-15-426-028</t>
  </si>
  <si>
    <t>26722 HOLLY HILL</t>
  </si>
  <si>
    <t>OA1</t>
  </si>
  <si>
    <t>Land Table OA1</t>
  </si>
  <si>
    <t>22-23-15-426-043</t>
  </si>
  <si>
    <t>26781 HOLLY HILL</t>
  </si>
  <si>
    <t>22-23-15-427-014</t>
  </si>
  <si>
    <t>26575 ROSE HILL</t>
  </si>
  <si>
    <t>22-23-15-479-033</t>
  </si>
  <si>
    <t>26150 ROSE HILL</t>
  </si>
  <si>
    <t>26135 HOLLY HILL</t>
  </si>
  <si>
    <t>22-23-15-479-010, 22-23-15-479-011, 22-23-15-479-012, 22-23-15-479-013, 22-23-15-479-014</t>
  </si>
  <si>
    <t>22-23-15-479-036</t>
  </si>
  <si>
    <t>22-23-16-151-014</t>
  </si>
  <si>
    <t>27234 CAMBRIDGE</t>
  </si>
  <si>
    <t>9PA</t>
  </si>
  <si>
    <t>Land Table 9PA</t>
  </si>
  <si>
    <t>22-23-16-151-039</t>
  </si>
  <si>
    <t>27279 CAMBRIDGE</t>
  </si>
  <si>
    <t>22-23-16-151-041</t>
  </si>
  <si>
    <t>27263 HAMPSTEAD</t>
  </si>
  <si>
    <t>22-23-16-151-042</t>
  </si>
  <si>
    <t>27227 HAMPSTEAD</t>
  </si>
  <si>
    <t>22-23-16-151-048</t>
  </si>
  <si>
    <t>27051 HAMPSTEAD</t>
  </si>
  <si>
    <t>22-23-16-151-049</t>
  </si>
  <si>
    <t>27039 HAMPSTEAD</t>
  </si>
  <si>
    <t>22-23-16-151-053</t>
  </si>
  <si>
    <t>27044 HAMPSTEAD</t>
  </si>
  <si>
    <t>22-23-16-151-070</t>
  </si>
  <si>
    <t>27063 WINCHESTER</t>
  </si>
  <si>
    <t>22-23-16-151-076</t>
  </si>
  <si>
    <t>27132 WINCHESTER</t>
  </si>
  <si>
    <t>22-23-16-251-005</t>
  </si>
  <si>
    <t>26705 FARMINGTON</t>
  </si>
  <si>
    <t>PD1</t>
  </si>
  <si>
    <t>Land Table 09D</t>
  </si>
  <si>
    <t>22-23-16-302-013</t>
  </si>
  <si>
    <t>26320 HIDDEN VALLEY CT</t>
  </si>
  <si>
    <t>PE1</t>
  </si>
  <si>
    <t>Land Table PE1</t>
  </si>
  <si>
    <t>22-23-16-326-023</t>
  </si>
  <si>
    <t>34696 HUNTINGTON</t>
  </si>
  <si>
    <t>9PB</t>
  </si>
  <si>
    <t>Land Table 9PB</t>
  </si>
  <si>
    <t>22-23-16-326-026</t>
  </si>
  <si>
    <t>34825 HUNTINGTON</t>
  </si>
  <si>
    <t>22-23-16-327-003</t>
  </si>
  <si>
    <t>34501 QUAKER VALLEY RD</t>
  </si>
  <si>
    <t>Land Table PD1</t>
  </si>
  <si>
    <t>22-23-16-328-004</t>
  </si>
  <si>
    <t>34200 QUAKER VALLEY RD</t>
  </si>
  <si>
    <t>22-23-16-328-008</t>
  </si>
  <si>
    <t>34100 QUAKER VALLEY RD</t>
  </si>
  <si>
    <t>22-23-16-351-007</t>
  </si>
  <si>
    <t>26090 PLEASANT VALLEY DR</t>
  </si>
  <si>
    <t>22-23-16-352-003</t>
  </si>
  <si>
    <t>26150 HIDDEN VALLEY DR</t>
  </si>
  <si>
    <t>22-23-16-352-006</t>
  </si>
  <si>
    <t>26110 HIDDEN VALLEY DR</t>
  </si>
  <si>
    <t>22-23-16-353-013</t>
  </si>
  <si>
    <t>26117 HIDDEN VALLEY DR</t>
  </si>
  <si>
    <t>22-23-16-376-002</t>
  </si>
  <si>
    <t>34111 QUAKER VALLEY LN</t>
  </si>
  <si>
    <t>22-23-16-401-004</t>
  </si>
  <si>
    <t>34468 QUAKER VALLEY RD</t>
  </si>
  <si>
    <t>22-23-16-451-015</t>
  </si>
  <si>
    <t>34167 LYNCROFT CT</t>
  </si>
  <si>
    <t>PC1</t>
  </si>
  <si>
    <t>LAND TABLE PC1</t>
  </si>
  <si>
    <t>22-23-16-451-021</t>
  </si>
  <si>
    <t>34100 RAMBLE HILLS</t>
  </si>
  <si>
    <t>22-23-16-452-004</t>
  </si>
  <si>
    <t>34028 LYNCROFT</t>
  </si>
  <si>
    <t>22-23-16-455-003</t>
  </si>
  <si>
    <t>34231 RAMBLE HILLS</t>
  </si>
  <si>
    <t>22-23-16-476-005</t>
  </si>
  <si>
    <t>33640 LYNCROFT</t>
  </si>
  <si>
    <t>PB1</t>
  </si>
  <si>
    <t>Land Table PB1</t>
  </si>
  <si>
    <t>22-23-16-479-008</t>
  </si>
  <si>
    <t>33811 RAMBLE HILLS</t>
  </si>
  <si>
    <t>22-23-17-176-012</t>
  </si>
  <si>
    <t>36660 HOWARD</t>
  </si>
  <si>
    <t>0Q1</t>
  </si>
  <si>
    <t>LAND TABLE 0Q1</t>
  </si>
  <si>
    <t>22-23-17-276-011</t>
  </si>
  <si>
    <t>35888 KNIGHT</t>
  </si>
  <si>
    <t>QC1</t>
  </si>
  <si>
    <t>Land Table QC1</t>
  </si>
  <si>
    <t>22-23-17-276-016</t>
  </si>
  <si>
    <t>35690 KNIGHT</t>
  </si>
  <si>
    <t>22-23-17-276-017</t>
  </si>
  <si>
    <t>22-23-17-276-023</t>
  </si>
  <si>
    <t>36500 HOWARD</t>
  </si>
  <si>
    <t>22-23-17-302-002</t>
  </si>
  <si>
    <t>26120 VALHALLA DR</t>
  </si>
  <si>
    <t>9QA</t>
  </si>
  <si>
    <t>Land Table 9QA</t>
  </si>
  <si>
    <t>22-23-17-302-013</t>
  </si>
  <si>
    <t>26272 VALHALLA DR</t>
  </si>
  <si>
    <t>22-23-17-302-020</t>
  </si>
  <si>
    <t>26173 VALHALLA DR</t>
  </si>
  <si>
    <t>22-23-17-302-021</t>
  </si>
  <si>
    <t>26197 VALHALLA DR</t>
  </si>
  <si>
    <t>22-23-17-302-027</t>
  </si>
  <si>
    <t>26295 VALHALLA DR</t>
  </si>
  <si>
    <t>22-23-17-302-035</t>
  </si>
  <si>
    <t>26403 VALHALLA DR</t>
  </si>
  <si>
    <t>22-23-17-302-037</t>
  </si>
  <si>
    <t>37141 SOUTHWIND CT</t>
  </si>
  <si>
    <t>22-23-17-302-040</t>
  </si>
  <si>
    <t>37127 SOUTHWIND CT</t>
  </si>
  <si>
    <t>22-23-17-302-045</t>
  </si>
  <si>
    <t>37144 SOUTHWIND CT</t>
  </si>
  <si>
    <t>22-23-17-302-056</t>
  </si>
  <si>
    <t>37167 BERKLEIGH CT</t>
  </si>
  <si>
    <t>22-23-17-302-060</t>
  </si>
  <si>
    <t>37166 BERKLEIGH CT</t>
  </si>
  <si>
    <t>22-23-17-302-071</t>
  </si>
  <si>
    <t>26548 VALHALLA DR</t>
  </si>
  <si>
    <t>22-23-17-326-011</t>
  </si>
  <si>
    <t>26427 OLD HOMESTEAD DR</t>
  </si>
  <si>
    <t>QA2</t>
  </si>
  <si>
    <t>LAND TABLE QAZ</t>
  </si>
  <si>
    <t>22-23-17-378-015</t>
  </si>
  <si>
    <t>36508 W LYMAN</t>
  </si>
  <si>
    <t>QA1</t>
  </si>
  <si>
    <t>Land Table QA1</t>
  </si>
  <si>
    <t>22-23-17-379-017</t>
  </si>
  <si>
    <t>36784 ELEVEN MILE</t>
  </si>
  <si>
    <t>22-23-17-379-019</t>
  </si>
  <si>
    <t>36650 ELEVEN MILE</t>
  </si>
  <si>
    <t>22-23-17-401-010</t>
  </si>
  <si>
    <t>36150 PADDLEFORD</t>
  </si>
  <si>
    <t>22-23-17-401-016</t>
  </si>
  <si>
    <t>35984 QUAKERTOWN</t>
  </si>
  <si>
    <t>22-23-17-401-017</t>
  </si>
  <si>
    <t>35970 QUAKERTOWN</t>
  </si>
  <si>
    <t>22-23-17-401-020</t>
  </si>
  <si>
    <t>35928 QUAKERTOWN</t>
  </si>
  <si>
    <t>22-23-17-403-008</t>
  </si>
  <si>
    <t>36357 PADDLEFORD</t>
  </si>
  <si>
    <t>22-23-17-403-012</t>
  </si>
  <si>
    <t>36110 QUAKERTOWN</t>
  </si>
  <si>
    <t>22-23-17-403-015</t>
  </si>
  <si>
    <t>36248 QUAKERTOWN</t>
  </si>
  <si>
    <t>22-23-17-403-020</t>
  </si>
  <si>
    <t>36200 QUAKERTOWN</t>
  </si>
  <si>
    <t>22-23-17-427-004</t>
  </si>
  <si>
    <t>35630 E LYMAN</t>
  </si>
  <si>
    <t>22-23-17-427-017</t>
  </si>
  <si>
    <t>26900 DRAKE</t>
  </si>
  <si>
    <t>22-23-17-451-016</t>
  </si>
  <si>
    <t>35915 QUAKERTOWN</t>
  </si>
  <si>
    <t>22-23-17-453-008</t>
  </si>
  <si>
    <t>36221 W LYMAN</t>
  </si>
  <si>
    <t>22-23-17-453-010</t>
  </si>
  <si>
    <t>36307 W LYMAN</t>
  </si>
  <si>
    <t>22-23-17-454-005</t>
  </si>
  <si>
    <t>36101 HARDENBURG</t>
  </si>
  <si>
    <t>22-23-17-476-001</t>
  </si>
  <si>
    <t>35745 W LYMAN</t>
  </si>
  <si>
    <t>22-23-17-476-006</t>
  </si>
  <si>
    <t>26198 STEELE</t>
  </si>
  <si>
    <t>22-23-17-476-022</t>
  </si>
  <si>
    <t>26275 DRAKE</t>
  </si>
  <si>
    <t>22-23-17-477-002</t>
  </si>
  <si>
    <t>26350 DRAKE</t>
  </si>
  <si>
    <t>22-23-17-477-012</t>
  </si>
  <si>
    <t>26321 MEADOWVIEW</t>
  </si>
  <si>
    <t>22-23-17-478-020</t>
  </si>
  <si>
    <t>26347 PLEASANT VALLEY DR</t>
  </si>
  <si>
    <t>22-23-17-478-029</t>
  </si>
  <si>
    <t>35650 PLEASANT VALLEY RD</t>
  </si>
  <si>
    <t>PE2</t>
  </si>
  <si>
    <t>Land Table PE2</t>
  </si>
  <si>
    <t>22-23-18-427-005</t>
  </si>
  <si>
    <t>37841 WENDY LEE</t>
  </si>
  <si>
    <t>RA1</t>
  </si>
  <si>
    <t>Land Table RA1</t>
  </si>
  <si>
    <t>22-23-18-428-005</t>
  </si>
  <si>
    <t>37861 CARSON</t>
  </si>
  <si>
    <t>22-23-18-428-011</t>
  </si>
  <si>
    <t>37711 CARSON</t>
  </si>
  <si>
    <t>22-23-18-477-001</t>
  </si>
  <si>
    <t>38158 SARATOGA CIRCLE</t>
  </si>
  <si>
    <t>9RA</t>
  </si>
  <si>
    <t>Land Table 9RA</t>
  </si>
  <si>
    <t>22-23-18-477-004</t>
  </si>
  <si>
    <t>38152 SARATOGA CIRCLE</t>
  </si>
  <si>
    <t>22-23-18-477-010</t>
  </si>
  <si>
    <t>38422 SARATOGA CIRCLE</t>
  </si>
  <si>
    <t>22-23-18-477-020</t>
  </si>
  <si>
    <t>38434 LYNWOOD COURT</t>
  </si>
  <si>
    <t>22-23-18-477-028</t>
  </si>
  <si>
    <t>38454 LYNWOOD COURT</t>
  </si>
  <si>
    <t>22-23-18-477-037</t>
  </si>
  <si>
    <t>38480 LYNWOOD COURT</t>
  </si>
  <si>
    <t>22-23-18-477-040</t>
  </si>
  <si>
    <t>38319 SARATOGA CIRCLE</t>
  </si>
  <si>
    <t>22-23-18-477-045</t>
  </si>
  <si>
    <t>38293 SARATOGA CIRCLE</t>
  </si>
  <si>
    <t>22-23-18-477-050</t>
  </si>
  <si>
    <t>38300 SARATOGA CIRCLE</t>
  </si>
  <si>
    <t>22-23-18-477-058</t>
  </si>
  <si>
    <t>38282 SARATOGA CIRCLE</t>
  </si>
  <si>
    <t>22-23-18-477-073</t>
  </si>
  <si>
    <t>38202 SARATOGA CIRCLE</t>
  </si>
  <si>
    <t>22-23-18-477-074</t>
  </si>
  <si>
    <t>38200 SARATOGA CIRCLE</t>
  </si>
  <si>
    <t>22-23-18-477-077</t>
  </si>
  <si>
    <t>38194 SARATOGA CIRCLE</t>
  </si>
  <si>
    <t>22-23-18-477-078</t>
  </si>
  <si>
    <t>38192 SARATOGA CIRCLE</t>
  </si>
  <si>
    <t>22-23-18-477-086</t>
  </si>
  <si>
    <t>38213 SARATOGA CIRCLE</t>
  </si>
  <si>
    <t>22-23-18-477-091</t>
  </si>
  <si>
    <t>38280 REMINGTON PARK</t>
  </si>
  <si>
    <t>22-23-18-477-122</t>
  </si>
  <si>
    <t>38505 SARATOGA CIRCLE</t>
  </si>
  <si>
    <t>22-23-18-477-128</t>
  </si>
  <si>
    <t>38498 SARATOGA CIRCLE</t>
  </si>
  <si>
    <t>22-23-18-477-135</t>
  </si>
  <si>
    <t>38172 SARATOGA CIRCLE</t>
  </si>
  <si>
    <t>22-23-18-477-137</t>
  </si>
  <si>
    <t>38387 CHURCHILL LANE</t>
  </si>
  <si>
    <t>22-23-18-477-139</t>
  </si>
  <si>
    <t>38391 CHURCHILL LANE</t>
  </si>
  <si>
    <t>22-23-18-477-154</t>
  </si>
  <si>
    <t>38349 CHURCHILL LANE</t>
  </si>
  <si>
    <t>22-23-20-101-005</t>
  </si>
  <si>
    <t>37335 CHESAPEAKE RD</t>
  </si>
  <si>
    <t>SA1</t>
  </si>
  <si>
    <t>Land Table SA1</t>
  </si>
  <si>
    <t>22-23-20-102-010</t>
  </si>
  <si>
    <t>25817 HUNT CLUB</t>
  </si>
  <si>
    <t>22-23-20-103-003</t>
  </si>
  <si>
    <t>25900 HUNT CLUB</t>
  </si>
  <si>
    <t>22-23-20-103-009</t>
  </si>
  <si>
    <t>25732 HUNT CLUB</t>
  </si>
  <si>
    <t>22-23-20-126-005</t>
  </si>
  <si>
    <t>25853 LIVINGSTON CR</t>
  </si>
  <si>
    <t>SB1</t>
  </si>
  <si>
    <t>LAND TABLE SB1</t>
  </si>
  <si>
    <t>22-23-20-126-007</t>
  </si>
  <si>
    <t>25795 LIVINGSTON CR</t>
  </si>
  <si>
    <t>22-23-20-126-018</t>
  </si>
  <si>
    <t>36798 CHESAPEAKE RD</t>
  </si>
  <si>
    <t>22-23-20-126-029</t>
  </si>
  <si>
    <t>25730 SURREY CT</t>
  </si>
  <si>
    <t>22-23-20-127-001</t>
  </si>
  <si>
    <t>25790 LIVINGSTON CR</t>
  </si>
  <si>
    <t>22-23-20-127-026</t>
  </si>
  <si>
    <t>36269 OLD HOMESTEAD DR</t>
  </si>
  <si>
    <t>22-23-20-128-003</t>
  </si>
  <si>
    <t>36755 CHESAPEAKE RD</t>
  </si>
  <si>
    <t>22-23-20-153-004</t>
  </si>
  <si>
    <t>25546 BRIDLEPATH</t>
  </si>
  <si>
    <t>22-23-20-153-005</t>
  </si>
  <si>
    <t>25528 BRIDLEPATH</t>
  </si>
  <si>
    <t>22-23-20-153-007</t>
  </si>
  <si>
    <t>25494 BRIDLEPATH</t>
  </si>
  <si>
    <t>22-23-20-155-003</t>
  </si>
  <si>
    <t>37893 STABLEVIEW</t>
  </si>
  <si>
    <t>22-23-20-176-025</t>
  </si>
  <si>
    <t>25392 SURREY LN</t>
  </si>
  <si>
    <t>22-23-20-176-026</t>
  </si>
  <si>
    <t>25360 SURREY LN</t>
  </si>
  <si>
    <t>22-23-20-177-014</t>
  </si>
  <si>
    <t>36090 CROMPTON</t>
  </si>
  <si>
    <t>22-23-20-178-001</t>
  </si>
  <si>
    <t>25495 RANCHWOOD DR</t>
  </si>
  <si>
    <t>22-23-20-178-008</t>
  </si>
  <si>
    <t>37764 STABLEVIEW</t>
  </si>
  <si>
    <t>22-23-20-178-010</t>
  </si>
  <si>
    <t>37700 STABLEVIEW</t>
  </si>
  <si>
    <t>22-23-20-202-005</t>
  </si>
  <si>
    <t>36214 CONGRESS</t>
  </si>
  <si>
    <t>22-23-20-202-010</t>
  </si>
  <si>
    <t>36110 CONGRESS</t>
  </si>
  <si>
    <t>22-23-20-203-013</t>
  </si>
  <si>
    <t>25842 GLOVER</t>
  </si>
  <si>
    <t>22-23-20-203-036</t>
  </si>
  <si>
    <t>36252 OLD HOMESTEAD DR</t>
  </si>
  <si>
    <t>22-23-20-203-044</t>
  </si>
  <si>
    <t>36172 OLD HOMESTEAD DR</t>
  </si>
  <si>
    <t>22-23-20-203-046</t>
  </si>
  <si>
    <t>25311 CROWN POINT</t>
  </si>
  <si>
    <t>22-23-20-226-002</t>
  </si>
  <si>
    <t>36086 CONGRESS</t>
  </si>
  <si>
    <t>22-23-20-252-009</t>
  </si>
  <si>
    <t>36077 JOHNSTOWN</t>
  </si>
  <si>
    <t>22-23-20-253-008</t>
  </si>
  <si>
    <t>35984 CHARTER CREST</t>
  </si>
  <si>
    <t>22-23-20-253-009</t>
  </si>
  <si>
    <t>35966 CHARTER CREST</t>
  </si>
  <si>
    <t>22-23-20-254-006</t>
  </si>
  <si>
    <t>35897 CHARTER CREST</t>
  </si>
  <si>
    <t>22-23-20-255-004</t>
  </si>
  <si>
    <t>36025 CROMPTON</t>
  </si>
  <si>
    <t>22-23-20-255-005</t>
  </si>
  <si>
    <t>36009 CROMPTON</t>
  </si>
  <si>
    <t>22-23-20-277-015</t>
  </si>
  <si>
    <t>35478 OLD HOMESTEAD DR</t>
  </si>
  <si>
    <t>22-23-20-278-001</t>
  </si>
  <si>
    <t>35857 OLD HOMESTEAD DR</t>
  </si>
  <si>
    <t>22-23-20-278-004</t>
  </si>
  <si>
    <t>25236 HOPKINS</t>
  </si>
  <si>
    <t>22-23-20-278-009</t>
  </si>
  <si>
    <t>35645 OLD HOMESTEAD DR</t>
  </si>
  <si>
    <t>22-23-20-278-013</t>
  </si>
  <si>
    <t>35473 OLD HOMESTEAD DR</t>
  </si>
  <si>
    <t>22-23-20-278-016</t>
  </si>
  <si>
    <t>35776 JOHNSTOWN</t>
  </si>
  <si>
    <t>22-23-20-278-018</t>
  </si>
  <si>
    <t>35718 JOHNSTOWN</t>
  </si>
  <si>
    <t>22-23-20-278-019</t>
  </si>
  <si>
    <t>35700 JOHNSTOWN</t>
  </si>
  <si>
    <t>22-23-20-279-001</t>
  </si>
  <si>
    <t>35873 JOHNSTOWN</t>
  </si>
  <si>
    <t>22-23-20-279-009</t>
  </si>
  <si>
    <t>35709 JOHNSTOWN</t>
  </si>
  <si>
    <t>22-23-20-279-010</t>
  </si>
  <si>
    <t>35687 JOHNSTOWN</t>
  </si>
  <si>
    <t>22-23-20-280-005</t>
  </si>
  <si>
    <t>35501 JOHNSTOWN</t>
  </si>
  <si>
    <t>22-23-20-376-008</t>
  </si>
  <si>
    <t>24333 KENSINGTON</t>
  </si>
  <si>
    <t>9SA</t>
  </si>
  <si>
    <t>Land Table 9SA</t>
  </si>
  <si>
    <t>22-23-20-376-011</t>
  </si>
  <si>
    <t>36491 LOCHDALE</t>
  </si>
  <si>
    <t>22-23-20-376-013</t>
  </si>
  <si>
    <t>36525 LOCHDALE</t>
  </si>
  <si>
    <t>22-23-20-376-019</t>
  </si>
  <si>
    <t>24360 KENSINGTON</t>
  </si>
  <si>
    <t>22-23-20-376-021</t>
  </si>
  <si>
    <t>24350 KENSINGTON</t>
  </si>
  <si>
    <t>22-23-20-376-024</t>
  </si>
  <si>
    <t>24367 KENSINGTON</t>
  </si>
  <si>
    <t>22-23-20-376-025</t>
  </si>
  <si>
    <t>24373 KENSINGTON</t>
  </si>
  <si>
    <t>22-23-20-376-048</t>
  </si>
  <si>
    <t>24483 WALDEN WOODS</t>
  </si>
  <si>
    <t>22-23-20-376-051</t>
  </si>
  <si>
    <t>24474 MARTEL DR</t>
  </si>
  <si>
    <t>22-23-20-376-054</t>
  </si>
  <si>
    <t>24506 MARTEL DR</t>
  </si>
  <si>
    <t>22-23-21-126-004</t>
  </si>
  <si>
    <t>34660 THORNBROOK</t>
  </si>
  <si>
    <t>TB1</t>
  </si>
  <si>
    <t>Land Table TB1</t>
  </si>
  <si>
    <t>22-23-21-128-004</t>
  </si>
  <si>
    <t>34650 VERSAILLES</t>
  </si>
  <si>
    <t>22-23-21-128-011</t>
  </si>
  <si>
    <t>34630 BRITTANY</t>
  </si>
  <si>
    <t>22-23-21-129-008</t>
  </si>
  <si>
    <t>34341 BRITTANY</t>
  </si>
  <si>
    <t>22-23-21-151-017</t>
  </si>
  <si>
    <t>25439 RUTLEDGE CROSSING</t>
  </si>
  <si>
    <t>TA1</t>
  </si>
  <si>
    <t>Land Table TA1</t>
  </si>
  <si>
    <t>22-23-21-154-004</t>
  </si>
  <si>
    <t>25308 WITHERSPOON</t>
  </si>
  <si>
    <t>22-23-21-201-018</t>
  </si>
  <si>
    <t>33730 BRITTANY</t>
  </si>
  <si>
    <t>22-23-21-203-009</t>
  </si>
  <si>
    <t>33951 BRITTANY</t>
  </si>
  <si>
    <t>22-23-21-203-018</t>
  </si>
  <si>
    <t>33870 COTSWOLD</t>
  </si>
  <si>
    <t>22-23-21-203-022</t>
  </si>
  <si>
    <t>34060 COTSWOLD</t>
  </si>
  <si>
    <t>22-23-21-227-003</t>
  </si>
  <si>
    <t>33675 BERNADINE</t>
  </si>
  <si>
    <t>22-23-21-227-006</t>
  </si>
  <si>
    <t>33595 BERNADINE</t>
  </si>
  <si>
    <t>22-23-21-227-010</t>
  </si>
  <si>
    <t>25839 FARMINGTON</t>
  </si>
  <si>
    <t>22-23-21-228-003</t>
  </si>
  <si>
    <t>33947 ARGONNE</t>
  </si>
  <si>
    <t>22-23-21-301-038</t>
  </si>
  <si>
    <t>35195 HILLSIDE</t>
  </si>
  <si>
    <t>9TA</t>
  </si>
  <si>
    <t>Land Table 9TA</t>
  </si>
  <si>
    <t>22-23-21-301-041</t>
  </si>
  <si>
    <t>35130 HILLSIDE</t>
  </si>
  <si>
    <t>22-23-21-301-049</t>
  </si>
  <si>
    <t>35282 MEADOW LANE</t>
  </si>
  <si>
    <t>22-23-21-301-056</t>
  </si>
  <si>
    <t>35162 MEADOW LANE</t>
  </si>
  <si>
    <t>22-23-21-301-079</t>
  </si>
  <si>
    <t>35080 HILLSIDE</t>
  </si>
  <si>
    <t>22-23-21-301-083</t>
  </si>
  <si>
    <t>35040 HILLSIDE</t>
  </si>
  <si>
    <t>22-23-21-301-090</t>
  </si>
  <si>
    <t>35145 HILLSIDE</t>
  </si>
  <si>
    <t>22-23-21-301-104</t>
  </si>
  <si>
    <t>34045 HILLSIDE</t>
  </si>
  <si>
    <t>22-23-21-301-114</t>
  </si>
  <si>
    <t>35012 MEADOW LANE</t>
  </si>
  <si>
    <t>22-23-21-302-018</t>
  </si>
  <si>
    <t>35004 PENNINGTON</t>
  </si>
  <si>
    <t>9TC</t>
  </si>
  <si>
    <t>LAND TABLE 9TC</t>
  </si>
  <si>
    <t>22-23-21-302-023</t>
  </si>
  <si>
    <t>34864 PENNINGTON</t>
  </si>
  <si>
    <t>22-23-21-303-002</t>
  </si>
  <si>
    <t>35285 PENNINGTON</t>
  </si>
  <si>
    <t>22-23-21-303-003</t>
  </si>
  <si>
    <t>35263 PENNINGTON</t>
  </si>
  <si>
    <t>22-23-21-303-011</t>
  </si>
  <si>
    <t>35091 PENNINGTON</t>
  </si>
  <si>
    <t>22-23-21-303-013</t>
  </si>
  <si>
    <t>35053 PENNINGTON</t>
  </si>
  <si>
    <t>22-23-21-303-030</t>
  </si>
  <si>
    <t>34835 PICKFORD</t>
  </si>
  <si>
    <t>22-23-21-326-037</t>
  </si>
  <si>
    <t>24676 TODDY</t>
  </si>
  <si>
    <t>22-23-21-326-038</t>
  </si>
  <si>
    <t>24638 TODDY</t>
  </si>
  <si>
    <t>22-23-21-326-043</t>
  </si>
  <si>
    <t>24450 TODDY</t>
  </si>
  <si>
    <t>22-23-21-326-058</t>
  </si>
  <si>
    <t>34763 PICKFORD</t>
  </si>
  <si>
    <t>22-23-21-452-026</t>
  </si>
  <si>
    <t>24139 TANA</t>
  </si>
  <si>
    <t>9TB</t>
  </si>
  <si>
    <t>Land Table 9TB</t>
  </si>
  <si>
    <t>22-23-21-453-015</t>
  </si>
  <si>
    <t>33638 HILLCREST</t>
  </si>
  <si>
    <t>0F1</t>
  </si>
  <si>
    <t>LAND TABLE 0T1</t>
  </si>
  <si>
    <t>22-23-22-101-040</t>
  </si>
  <si>
    <t>25547 RIDGEWOOD</t>
  </si>
  <si>
    <t>UA1</t>
  </si>
  <si>
    <t>LAND TABLE UA1</t>
  </si>
  <si>
    <t>22-23-22-126-009</t>
  </si>
  <si>
    <t>25740 RIDGEWOOD</t>
  </si>
  <si>
    <t>22-23-22-126-020</t>
  </si>
  <si>
    <t>32671 ELEVEN MILE</t>
  </si>
  <si>
    <t>22-23-22-126-029</t>
  </si>
  <si>
    <t>25911 POWER</t>
  </si>
  <si>
    <t>UB1</t>
  </si>
  <si>
    <t>LAND TABLE UB1</t>
  </si>
  <si>
    <t>22-23-22-126-058</t>
  </si>
  <si>
    <t>25275 POWER</t>
  </si>
  <si>
    <t>22-23-22-126-061</t>
  </si>
  <si>
    <t>25966 RIDGEWOOD</t>
  </si>
  <si>
    <t>22-23-22-201-022</t>
  </si>
  <si>
    <t>32194 HULL</t>
  </si>
  <si>
    <t>UE1</t>
  </si>
  <si>
    <t>Land Table UE1</t>
  </si>
  <si>
    <t>22-23-22-202-052</t>
  </si>
  <si>
    <t>31940 ALAMEDA</t>
  </si>
  <si>
    <t>UC1</t>
  </si>
  <si>
    <t>Land Table UC1</t>
  </si>
  <si>
    <t>22-23-22-202-055</t>
  </si>
  <si>
    <t>32162 ALAMEDA</t>
  </si>
  <si>
    <t>22-23-22-226-001</t>
  </si>
  <si>
    <t>31941 ELEVEN MILE</t>
  </si>
  <si>
    <t>UF1</t>
  </si>
  <si>
    <t>Land Table UF1</t>
  </si>
  <si>
    <t>22-23-22-226-009</t>
  </si>
  <si>
    <t>31880 HULL</t>
  </si>
  <si>
    <t>22-23-22-251-047</t>
  </si>
  <si>
    <t>32181 ALAMEDA</t>
  </si>
  <si>
    <t>22-23-22-252-009</t>
  </si>
  <si>
    <t>31972 ROCKY CREST</t>
  </si>
  <si>
    <t>UD1</t>
  </si>
  <si>
    <t>Land Table UD1</t>
  </si>
  <si>
    <t>22-23-22-276-007</t>
  </si>
  <si>
    <t>31581 TRESTAIN</t>
  </si>
  <si>
    <t>22-23-22-277-054</t>
  </si>
  <si>
    <t>31835 ALAMEDA</t>
  </si>
  <si>
    <t>22-23-22-278-004</t>
  </si>
  <si>
    <t>31580 ROCKY CREST</t>
  </si>
  <si>
    <t>22-23-22-302-004</t>
  </si>
  <si>
    <t>24931 GLEN ORCHARD</t>
  </si>
  <si>
    <t>UG1</t>
  </si>
  <si>
    <t>LAND TABLE UG1</t>
  </si>
  <si>
    <t>22-23-22-302-013</t>
  </si>
  <si>
    <t>24720 FARMINGTON</t>
  </si>
  <si>
    <t>22-23-22-303-010</t>
  </si>
  <si>
    <t>24525 GLEN ORCHARD</t>
  </si>
  <si>
    <t>22-23-22-326-013</t>
  </si>
  <si>
    <t>24482 GLEN ORCHARD</t>
  </si>
  <si>
    <t>22-23-22-326-015</t>
  </si>
  <si>
    <t>32740 RAPHAEL</t>
  </si>
  <si>
    <t>22-23-22-326-043</t>
  </si>
  <si>
    <t>32512 DOHANY</t>
  </si>
  <si>
    <t>UH2</t>
  </si>
  <si>
    <t>Land Table UH2</t>
  </si>
  <si>
    <t>22-23-22-351-001</t>
  </si>
  <si>
    <t>33365 RAPHAEL</t>
  </si>
  <si>
    <t>22-23-22-351-007</t>
  </si>
  <si>
    <t>33133 HOPECREST</t>
  </si>
  <si>
    <t>22-23-22-353-013</t>
  </si>
  <si>
    <t>24290 FARMINGTON</t>
  </si>
  <si>
    <t>0C1</t>
  </si>
  <si>
    <t>Land Table 0U1</t>
  </si>
  <si>
    <t>22-23-22-376-007</t>
  </si>
  <si>
    <t>32510 RAPHAEL</t>
  </si>
  <si>
    <t>22-23-22-401-012</t>
  </si>
  <si>
    <t>32213 STAMAN CR</t>
  </si>
  <si>
    <t>22-23-22-401-019</t>
  </si>
  <si>
    <t>31991 STAMAN CT</t>
  </si>
  <si>
    <t>22-23-22-451-006</t>
  </si>
  <si>
    <t>32356 TEN MILE</t>
  </si>
  <si>
    <t>UH1</t>
  </si>
  <si>
    <t>LAND TABLE UH1</t>
  </si>
  <si>
    <t>22-23-22-476-013</t>
  </si>
  <si>
    <t>31705 STAMAN CR</t>
  </si>
  <si>
    <t>22-23-22-476-018</t>
  </si>
  <si>
    <t>31920 DOHANY</t>
  </si>
  <si>
    <t>22-23-22-476-034</t>
  </si>
  <si>
    <t>24535 ORCHARD LAKE</t>
  </si>
  <si>
    <t>22-23-22-476-051</t>
  </si>
  <si>
    <t>31831 STAMAN CR</t>
  </si>
  <si>
    <t>22-23-22-477-005</t>
  </si>
  <si>
    <t>24346 BROADVIEW</t>
  </si>
  <si>
    <t>22-23-23-101-004</t>
  </si>
  <si>
    <t>31109 ELEVEN MILE</t>
  </si>
  <si>
    <t>VB1</t>
  </si>
  <si>
    <t>LAND TABLE VA1</t>
  </si>
  <si>
    <t>22-23-23-101-029</t>
  </si>
  <si>
    <t>31176 MISTY PINES</t>
  </si>
  <si>
    <t>9VB</t>
  </si>
  <si>
    <t>Land Table 9VB</t>
  </si>
  <si>
    <t>22-23-23-101-032</t>
  </si>
  <si>
    <t>30920 MISTY PINES</t>
  </si>
  <si>
    <t>22-23-23-101-034</t>
  </si>
  <si>
    <t>30822 MISTY PINES</t>
  </si>
  <si>
    <t>22-23-23-101-035</t>
  </si>
  <si>
    <t>30816 MISTY PINES</t>
  </si>
  <si>
    <t>22-23-23-101-040</t>
  </si>
  <si>
    <t>30786 MISTY PINES</t>
  </si>
  <si>
    <t>22-23-23-101-042</t>
  </si>
  <si>
    <t>30759 MISTY PINES</t>
  </si>
  <si>
    <t>22-23-23-101-043</t>
  </si>
  <si>
    <t>30767 MISTY PINES</t>
  </si>
  <si>
    <t>22-23-23-101-055</t>
  </si>
  <si>
    <t>31115 MISTY PINES</t>
  </si>
  <si>
    <t>22-23-23-101-056</t>
  </si>
  <si>
    <t>31123 MISTY PINES</t>
  </si>
  <si>
    <t>22-23-23-101-066</t>
  </si>
  <si>
    <t>25716 PEBBLE COURT</t>
  </si>
  <si>
    <t>9VE</t>
  </si>
  <si>
    <t>Land Table 9VE</t>
  </si>
  <si>
    <t>22-23-23-101-067</t>
  </si>
  <si>
    <t>25730 PEBBLE COURT</t>
  </si>
  <si>
    <t>22-23-23-101-070</t>
  </si>
  <si>
    <t>25695 PEBBLE COURT</t>
  </si>
  <si>
    <t>22-23-23-101-073</t>
  </si>
  <si>
    <t>25651 PEBBLE COURT</t>
  </si>
  <si>
    <t>22-23-23-101-085</t>
  </si>
  <si>
    <t>30745 CEDAR CREEK</t>
  </si>
  <si>
    <t>22-23-23-101-088</t>
  </si>
  <si>
    <t>30781 CEDAR CREEK</t>
  </si>
  <si>
    <t>22-23-23-101-092</t>
  </si>
  <si>
    <t>30893 CEDAR CREEK</t>
  </si>
  <si>
    <t>22-23-23-101-096</t>
  </si>
  <si>
    <t>30989 CEDAR CREEK</t>
  </si>
  <si>
    <t>22-23-23-101-099</t>
  </si>
  <si>
    <t>31061 CEDAR CREEK</t>
  </si>
  <si>
    <t>22-23-23-101-100</t>
  </si>
  <si>
    <t>31085 CEDAR CREEK</t>
  </si>
  <si>
    <t>22-23-23-126-007</t>
  </si>
  <si>
    <t>25903 YONGE</t>
  </si>
  <si>
    <t>22-23-23-126-006</t>
  </si>
  <si>
    <t>22-23-23-177-020</t>
  </si>
  <si>
    <t>25407 WESTMORELAND</t>
  </si>
  <si>
    <t>LAND TABLE VB1</t>
  </si>
  <si>
    <t>22-23-23-178-001</t>
  </si>
  <si>
    <t>25194 WESTMORELAND</t>
  </si>
  <si>
    <t>22-23-23-178-002</t>
  </si>
  <si>
    <t>22-23-23-178-004</t>
  </si>
  <si>
    <t>25136 WESTMORELAND</t>
  </si>
  <si>
    <t>22-23-23-201-024</t>
  </si>
  <si>
    <t>25893 SPRINGBROOK</t>
  </si>
  <si>
    <t>22-23-23-201-034</t>
  </si>
  <si>
    <t>25483 SPRINGBROOK</t>
  </si>
  <si>
    <t>22-23-23-226-023</t>
  </si>
  <si>
    <t>29525 PENDLETON CLUB</t>
  </si>
  <si>
    <t>9VC</t>
  </si>
  <si>
    <t>Land Table 9VC</t>
  </si>
  <si>
    <t>22-23-23-226-039</t>
  </si>
  <si>
    <t>29618 PENDLETON CLUB</t>
  </si>
  <si>
    <t>22-23-23-226-043</t>
  </si>
  <si>
    <t>29448 PENDLETON CLUB</t>
  </si>
  <si>
    <t>22-23-23-251-010</t>
  </si>
  <si>
    <t>25435 BROOKVIEW</t>
  </si>
  <si>
    <t>22-23-23-251-014</t>
  </si>
  <si>
    <t>25275 BROOKVIEW</t>
  </si>
  <si>
    <t>22-23-23-251-013</t>
  </si>
  <si>
    <t>22-23-23-251-017</t>
  </si>
  <si>
    <t>25155 SPRINGBROOK</t>
  </si>
  <si>
    <t>22-23-23-276-011</t>
  </si>
  <si>
    <t>29564 GRAMERCY</t>
  </si>
  <si>
    <t>VC1</t>
  </si>
  <si>
    <t>Land Table VC1</t>
  </si>
  <si>
    <t>22-23-23-276-039</t>
  </si>
  <si>
    <t>25440 SPRINGBROOK</t>
  </si>
  <si>
    <t>22-23-23-276-044</t>
  </si>
  <si>
    <t>29501 MONTEREY</t>
  </si>
  <si>
    <t>9V1</t>
  </si>
  <si>
    <t>LAND TABLE 9V1</t>
  </si>
  <si>
    <t>22-23-23-276-047</t>
  </si>
  <si>
    <t>25176 DELPHI</t>
  </si>
  <si>
    <t>22-23-23-276-048</t>
  </si>
  <si>
    <t>25172 DELPHI</t>
  </si>
  <si>
    <t>22-23-23-276-056</t>
  </si>
  <si>
    <t>29687 OLYMPIA CT</t>
  </si>
  <si>
    <t>22-23-23-276-075</t>
  </si>
  <si>
    <t>25185 DUNHAM</t>
  </si>
  <si>
    <t>9VA</t>
  </si>
  <si>
    <t>Land Table 9VA</t>
  </si>
  <si>
    <t>22-23-23-276-091</t>
  </si>
  <si>
    <t>29782 PALMER CT</t>
  </si>
  <si>
    <t>22-23-23-276-097</t>
  </si>
  <si>
    <t>29739 MONTEREY</t>
  </si>
  <si>
    <t>22-23-23-351-044</t>
  </si>
  <si>
    <t>24435 RIDGEVIEW</t>
  </si>
  <si>
    <t>VF1</t>
  </si>
  <si>
    <t>Land Table VF1</t>
  </si>
  <si>
    <t>22-23-23-351-045</t>
  </si>
  <si>
    <t>24411 RIDGEVIEW</t>
  </si>
  <si>
    <t>22-23-23-352-008</t>
  </si>
  <si>
    <t>24682 RIDGEVIEW</t>
  </si>
  <si>
    <t>22-23-23-352-019</t>
  </si>
  <si>
    <t>24466 RIDGEVIEW</t>
  </si>
  <si>
    <t>22-23-23-353-005</t>
  </si>
  <si>
    <t>24647 RIDGEVIEW</t>
  </si>
  <si>
    <t>22-23-23-354-010</t>
  </si>
  <si>
    <t>24469 ELMHURST AVENUE</t>
  </si>
  <si>
    <t>VG1</t>
  </si>
  <si>
    <t>LAND TABLE VG1</t>
  </si>
  <si>
    <t>22-23-23-354-015</t>
  </si>
  <si>
    <t>24573 ELMHURST AVENUE</t>
  </si>
  <si>
    <t>22-23-23-376-005</t>
  </si>
  <si>
    <t>24749 WESTMORELAND</t>
  </si>
  <si>
    <t>22-23-23-377-001</t>
  </si>
  <si>
    <t>24772 WESTMORELAND</t>
  </si>
  <si>
    <t>22-23-23-377-013</t>
  </si>
  <si>
    <t>24408 WESTMORELAND</t>
  </si>
  <si>
    <t>22-23-23-377-018</t>
  </si>
  <si>
    <t>24677 SPRINGBROOK</t>
  </si>
  <si>
    <t>22-23-23-378-015</t>
  </si>
  <si>
    <t>24376 SPRINGBROOK</t>
  </si>
  <si>
    <t>22-23-23-401-005</t>
  </si>
  <si>
    <t>30372 LEMANS</t>
  </si>
  <si>
    <t>VD1</t>
  </si>
  <si>
    <t>Land Table VD1</t>
  </si>
  <si>
    <t>22-23-23-401-009</t>
  </si>
  <si>
    <t>24771 EL MARCO</t>
  </si>
  <si>
    <t>22-23-23-401-014</t>
  </si>
  <si>
    <t>30300 LEMANS</t>
  </si>
  <si>
    <t>22-23-23-401-015</t>
  </si>
  <si>
    <t>24840 DE PHILLIPE</t>
  </si>
  <si>
    <t>22-23-23-401-028</t>
  </si>
  <si>
    <t>24885 LAKELAND</t>
  </si>
  <si>
    <t>22-23-23-402-026</t>
  </si>
  <si>
    <t>24770 EL MARCO</t>
  </si>
  <si>
    <t>22-23-23-402-027</t>
  </si>
  <si>
    <t>24740 EL MARCO</t>
  </si>
  <si>
    <t>22-23-23-402-033</t>
  </si>
  <si>
    <t>24811 DE PHILLIPE</t>
  </si>
  <si>
    <t>22-23-23-403-016</t>
  </si>
  <si>
    <t>24410 LAKELAND</t>
  </si>
  <si>
    <t>22-23-23-427-031</t>
  </si>
  <si>
    <t>29506 HEMLOCK DR</t>
  </si>
  <si>
    <t>VE1</t>
  </si>
  <si>
    <t>Land Table VE1</t>
  </si>
  <si>
    <t>22-23-23-428-013</t>
  </si>
  <si>
    <t>29594 MEDBURY</t>
  </si>
  <si>
    <t>22-23-23-451-017</t>
  </si>
  <si>
    <t>24267 EL MARCO</t>
  </si>
  <si>
    <t>22-23-23-452-005</t>
  </si>
  <si>
    <t>24376 EL MARCO</t>
  </si>
  <si>
    <t>22-23-23-453-008</t>
  </si>
  <si>
    <t>24474 COTE D'NEL</t>
  </si>
  <si>
    <t>22-23-23-453-009</t>
  </si>
  <si>
    <t>24456 COTE D'NEL</t>
  </si>
  <si>
    <t>22-23-23-453-012</t>
  </si>
  <si>
    <t>24392 COTE D'NEL</t>
  </si>
  <si>
    <t>22-23-23-454-003</t>
  </si>
  <si>
    <t>24442 CREEKSIDE</t>
  </si>
  <si>
    <t>22-23-23-476-028</t>
  </si>
  <si>
    <t>29593 MEDBURY</t>
  </si>
  <si>
    <t>22-23-23-477-012</t>
  </si>
  <si>
    <t>29760 OMENWOOD</t>
  </si>
  <si>
    <t>22-23-23-477-013</t>
  </si>
  <si>
    <t>22-23-24-101-004</t>
  </si>
  <si>
    <t>25915 LYNFORD</t>
  </si>
  <si>
    <t>WA1</t>
  </si>
  <si>
    <t>LAND TABLE WA1</t>
  </si>
  <si>
    <t>22-23-24-102-001</t>
  </si>
  <si>
    <t>29045 ELEVEN MILE</t>
  </si>
  <si>
    <t>22-23-24-102-012</t>
  </si>
  <si>
    <t>25861 BEECHAM</t>
  </si>
  <si>
    <t>22-23-24-103-014</t>
  </si>
  <si>
    <t>29042 RALEIGH</t>
  </si>
  <si>
    <t>22-23-24-103-018</t>
  </si>
  <si>
    <t>28846 RALEIGH</t>
  </si>
  <si>
    <t>22-23-24-103-022</t>
  </si>
  <si>
    <t>28780 RALEIGH</t>
  </si>
  <si>
    <t>22-23-24-126-002</t>
  </si>
  <si>
    <t>25872 BEECHAM</t>
  </si>
  <si>
    <t>22-23-24-126-003</t>
  </si>
  <si>
    <t>25850 BEECHAM</t>
  </si>
  <si>
    <t>22-23-24-126-014</t>
  </si>
  <si>
    <t>25358 CASTLEREIGH</t>
  </si>
  <si>
    <t>22-23-24-126-016</t>
  </si>
  <si>
    <t>25989 KILREIGH DR</t>
  </si>
  <si>
    <t>WB1</t>
  </si>
  <si>
    <t>Land Table WB1</t>
  </si>
  <si>
    <t>22-23-24-128-013</t>
  </si>
  <si>
    <t>25779 KILREIGH DR</t>
  </si>
  <si>
    <t>22-23-24-151-010</t>
  </si>
  <si>
    <t>25349 WESSEX</t>
  </si>
  <si>
    <t>22-23-24-151-020</t>
  </si>
  <si>
    <t>29106 GLENCASTLE</t>
  </si>
  <si>
    <t>22-23-24-152-006</t>
  </si>
  <si>
    <t>25362 WESSEX</t>
  </si>
  <si>
    <t>22-23-24-152-007</t>
  </si>
  <si>
    <t>25344 WESSEX</t>
  </si>
  <si>
    <t>22-23-24-152-013</t>
  </si>
  <si>
    <t>25535 LYNFORD</t>
  </si>
  <si>
    <t>22-23-24-153-021</t>
  </si>
  <si>
    <t>25385 LYNCASTLE</t>
  </si>
  <si>
    <t>22-23-24-154-012</t>
  </si>
  <si>
    <t>29247 GLENCASTLE</t>
  </si>
  <si>
    <t>22-23-24-154-014</t>
  </si>
  <si>
    <t>29223 GLENCASTLE</t>
  </si>
  <si>
    <t>22-23-24-154-016</t>
  </si>
  <si>
    <t>29143 GLENCASTLE</t>
  </si>
  <si>
    <t>22-23-24-154-017</t>
  </si>
  <si>
    <t>29125 GLENCASTLE</t>
  </si>
  <si>
    <t>22-23-24-176-006</t>
  </si>
  <si>
    <t>28833 GLENCASTLE</t>
  </si>
  <si>
    <t>22-23-24-177-027</t>
  </si>
  <si>
    <t>25529 CASTLEREIGH</t>
  </si>
  <si>
    <t>22-23-24-178-011</t>
  </si>
  <si>
    <t>25028 CASTLEREIGH</t>
  </si>
  <si>
    <t>22-23-24-178-012</t>
  </si>
  <si>
    <t>25006 CASTLEREIGH</t>
  </si>
  <si>
    <t>22-23-24-178-021</t>
  </si>
  <si>
    <t>25309 WYKESHIRE</t>
  </si>
  <si>
    <t>22-23-24-178-027</t>
  </si>
  <si>
    <t>25215 WYKESHIRE</t>
  </si>
  <si>
    <t>22-23-24-179-009</t>
  </si>
  <si>
    <t>25354 WYKESHIRE</t>
  </si>
  <si>
    <t>22-23-24-179-010</t>
  </si>
  <si>
    <t>25342 WYKESHIRE</t>
  </si>
  <si>
    <t>22-23-24-179-011</t>
  </si>
  <si>
    <t>25330 WYKESHIRE</t>
  </si>
  <si>
    <t>22-23-24-180-010</t>
  </si>
  <si>
    <t>25234 CHAPELWEIGH</t>
  </si>
  <si>
    <t>22-23-24-201-003</t>
  </si>
  <si>
    <t>25755 KILREIGH CT</t>
  </si>
  <si>
    <t>22-23-24-201-005</t>
  </si>
  <si>
    <t>25739 KILREIGH CT</t>
  </si>
  <si>
    <t>22-23-24-201-006</t>
  </si>
  <si>
    <t>25731 KILREIGH CT</t>
  </si>
  <si>
    <t>22-23-24-201-026</t>
  </si>
  <si>
    <t>25426 LEESTOCK</t>
  </si>
  <si>
    <t>22-23-24-201-027</t>
  </si>
  <si>
    <t>25408 LEESTOCK</t>
  </si>
  <si>
    <t>22-23-24-201-038</t>
  </si>
  <si>
    <t>25211 SKYE DR</t>
  </si>
  <si>
    <t>22-23-24-202-010</t>
  </si>
  <si>
    <t>25566 KILREIGH DR</t>
  </si>
  <si>
    <t>22-23-24-202-011</t>
  </si>
  <si>
    <t>25550 KILREIGH DR</t>
  </si>
  <si>
    <t>22-23-24-203-002</t>
  </si>
  <si>
    <t>28155 ELEVEN MILE</t>
  </si>
  <si>
    <t>22-23-24-203-003</t>
  </si>
  <si>
    <t>28057 ELEVEN MILE</t>
  </si>
  <si>
    <t>22-23-24-203-017</t>
  </si>
  <si>
    <t>25640 SKYE DR</t>
  </si>
  <si>
    <t>22-23-24-226-011</t>
  </si>
  <si>
    <t>25701 ARDEN PARK DR</t>
  </si>
  <si>
    <t>WC1</t>
  </si>
  <si>
    <t>Land Table WC1</t>
  </si>
  <si>
    <t>22-23-24-228-003</t>
  </si>
  <si>
    <t>25850 ARDEN PARK DR</t>
  </si>
  <si>
    <t>22-23-24-228-028</t>
  </si>
  <si>
    <t>27401 ELSWORTH</t>
  </si>
  <si>
    <t>22-23-24-251-003</t>
  </si>
  <si>
    <t>25383 LEESTOCK</t>
  </si>
  <si>
    <t>22-23-24-251-004</t>
  </si>
  <si>
    <t>25365 LEESTOCK</t>
  </si>
  <si>
    <t>22-23-24-251-017</t>
  </si>
  <si>
    <t>25075 SKYE DR</t>
  </si>
  <si>
    <t>22-23-24-251-019</t>
  </si>
  <si>
    <t>25051 SKYE DR</t>
  </si>
  <si>
    <t>22-23-24-253-009</t>
  </si>
  <si>
    <t>25264 SKYE DR</t>
  </si>
  <si>
    <t>22-23-24-253-017</t>
  </si>
  <si>
    <t>25012 SKYE DR</t>
  </si>
  <si>
    <t>22-23-24-253-023</t>
  </si>
  <si>
    <t>25505 BRIARWYKE</t>
  </si>
  <si>
    <t>22-23-24-253-033</t>
  </si>
  <si>
    <t>25273 BRIARWYKE</t>
  </si>
  <si>
    <t>22-23-24-253-040</t>
  </si>
  <si>
    <t>25000 SKYE DR</t>
  </si>
  <si>
    <t>22-23-24-254-008</t>
  </si>
  <si>
    <t>25248 BRIARWYKE</t>
  </si>
  <si>
    <t>22-23-24-277-003</t>
  </si>
  <si>
    <t>25157 APPLETON</t>
  </si>
  <si>
    <t>22-23-24-277-019</t>
  </si>
  <si>
    <t>25055 ARDEN PARK DR</t>
  </si>
  <si>
    <t>22-23-24-278-006</t>
  </si>
  <si>
    <t>25330 ARDEN PARK DR</t>
  </si>
  <si>
    <t>22-23-24-279-007</t>
  </si>
  <si>
    <t>25201 BRANCHASTER</t>
  </si>
  <si>
    <t>22-23-24-280-006</t>
  </si>
  <si>
    <t>25363 ELIZABETH WAY</t>
  </si>
  <si>
    <t>22-23-24-280-010</t>
  </si>
  <si>
    <t>25246 BRANCHASTER</t>
  </si>
  <si>
    <t>22-23-24-281-001</t>
  </si>
  <si>
    <t>25396 ELIZABETH WAY</t>
  </si>
  <si>
    <t>22-23-24-281-011</t>
  </si>
  <si>
    <t>25056 BRANCHASTER</t>
  </si>
  <si>
    <t>22-23-24-302-006</t>
  </si>
  <si>
    <t>29198 HEMLOCK DR</t>
  </si>
  <si>
    <t>WD1</t>
  </si>
  <si>
    <t>LAND TABLE WD1</t>
  </si>
  <si>
    <t>22-23-24-303-009</t>
  </si>
  <si>
    <t>29183 HEMLOCK DR</t>
  </si>
  <si>
    <t>22-23-24-351-001</t>
  </si>
  <si>
    <t>29357 GERALDINE CT</t>
  </si>
  <si>
    <t>22-23-24-376-002</t>
  </si>
  <si>
    <t>28475 SHADYLANE</t>
  </si>
  <si>
    <t>WE1</t>
  </si>
  <si>
    <t>Land Table WE1</t>
  </si>
  <si>
    <t>22-23-24-376-023</t>
  </si>
  <si>
    <t>28638 BRIAR HILL</t>
  </si>
  <si>
    <t>22-23-24-377-011</t>
  </si>
  <si>
    <t>24551 WISTARIA</t>
  </si>
  <si>
    <t>22-23-24-378-001</t>
  </si>
  <si>
    <t>24592 WISTARIA</t>
  </si>
  <si>
    <t>22-23-24-378-004</t>
  </si>
  <si>
    <t>24522 WISTARIA</t>
  </si>
  <si>
    <t>22-23-24-401-011</t>
  </si>
  <si>
    <t>28200 SHADYLANE</t>
  </si>
  <si>
    <t>22-23-24-401-014</t>
  </si>
  <si>
    <t>28114 SHADYLANE</t>
  </si>
  <si>
    <t>22-23-24-402-012</t>
  </si>
  <si>
    <t>28126 WILDWOOD</t>
  </si>
  <si>
    <t>22-23-24-402-020</t>
  </si>
  <si>
    <t>28054 WILDWOOD</t>
  </si>
  <si>
    <t>22-23-24-402-029</t>
  </si>
  <si>
    <t>28150 WILDWOOD</t>
  </si>
  <si>
    <t>22-23-24-427-003</t>
  </si>
  <si>
    <t>27610 ACORN PARK</t>
  </si>
  <si>
    <t>WF1</t>
  </si>
  <si>
    <t>Land Table WF1</t>
  </si>
  <si>
    <t>22-23-24-451-006</t>
  </si>
  <si>
    <t>24467 PENROSE</t>
  </si>
  <si>
    <t>22-23-24-453-011</t>
  </si>
  <si>
    <t>28256 TEN MILE</t>
  </si>
  <si>
    <t>22-23-25-101-039</t>
  </si>
  <si>
    <t>24066 MIDDLEBELT</t>
  </si>
  <si>
    <t>9XC</t>
  </si>
  <si>
    <t>Land Table 9XC</t>
  </si>
  <si>
    <t>22-23-25-101-040</t>
  </si>
  <si>
    <t>22-23-25-101-046</t>
  </si>
  <si>
    <t>24050 MIDDLEBELT</t>
  </si>
  <si>
    <t>22-23-25-101-047</t>
  </si>
  <si>
    <t>22-23-25-101-050</t>
  </si>
  <si>
    <t>24060 MIDDLEBELT</t>
  </si>
  <si>
    <t>22-23-25-101-059</t>
  </si>
  <si>
    <t>24605 MILLCREEK DR</t>
  </si>
  <si>
    <t>XJ1</t>
  </si>
  <si>
    <t>Land Table XJ1</t>
  </si>
  <si>
    <t>22-23-25-126-037</t>
  </si>
  <si>
    <t>28751 TEN MILE</t>
  </si>
  <si>
    <t>LAND TABLE 0X1</t>
  </si>
  <si>
    <t>22-23-25-151-001</t>
  </si>
  <si>
    <t>23724 MIDDLEBELT</t>
  </si>
  <si>
    <t>XA1</t>
  </si>
  <si>
    <t>Land Table XA1</t>
  </si>
  <si>
    <t>22-23-25-151-003</t>
  </si>
  <si>
    <t>23516 MIDDLEBELT</t>
  </si>
  <si>
    <t>22-23-25-151-019</t>
  </si>
  <si>
    <t>23500 SANS SOUCI</t>
  </si>
  <si>
    <t>22-23-25-151-041</t>
  </si>
  <si>
    <t>29160 ELDON</t>
  </si>
  <si>
    <t>22-23-25-151-052</t>
  </si>
  <si>
    <t>23414 MIDDLEBELT</t>
  </si>
  <si>
    <t>9XA</t>
  </si>
  <si>
    <t>Land Table 9XA</t>
  </si>
  <si>
    <t>22-23-25-151-061</t>
  </si>
  <si>
    <t>23430 MIDDLEBELT</t>
  </si>
  <si>
    <t>22-23-25-176-031</t>
  </si>
  <si>
    <t>23332 ELM GROVE</t>
  </si>
  <si>
    <t>22-23-25-177-014</t>
  </si>
  <si>
    <t>23795 SCOTT</t>
  </si>
  <si>
    <t>XC1</t>
  </si>
  <si>
    <t>LAND TABLE XC1</t>
  </si>
  <si>
    <t>22-23-25-177-025</t>
  </si>
  <si>
    <t>23389 SCOTT</t>
  </si>
  <si>
    <t>22-23-25-201-005</t>
  </si>
  <si>
    <t>23795 W NEWELL</t>
  </si>
  <si>
    <t>XD1</t>
  </si>
  <si>
    <t>Land Table XD1</t>
  </si>
  <si>
    <t>22-23-25-202-003</t>
  </si>
  <si>
    <t>23690 W NEWELL</t>
  </si>
  <si>
    <t>22-23-25-202-008</t>
  </si>
  <si>
    <t>23875 GLENCREEK DR</t>
  </si>
  <si>
    <t>22-23-25-203-010</t>
  </si>
  <si>
    <t>23761 E NEWELL</t>
  </si>
  <si>
    <t>22-23-25-203-012</t>
  </si>
  <si>
    <t>23695 E NEWELL</t>
  </si>
  <si>
    <t>22-23-25-204-005</t>
  </si>
  <si>
    <t>23862 E NEWELL</t>
  </si>
  <si>
    <t>22-23-25-204-008</t>
  </si>
  <si>
    <t>23730 E NEWELL</t>
  </si>
  <si>
    <t>22-23-25-205-005</t>
  </si>
  <si>
    <t>24040 LORI</t>
  </si>
  <si>
    <t>22-23-25-226-024</t>
  </si>
  <si>
    <t>27446 CRANBROOK</t>
  </si>
  <si>
    <t>XK1</t>
  </si>
  <si>
    <t>Land Table XK1</t>
  </si>
  <si>
    <t>22-23-25-227-010</t>
  </si>
  <si>
    <t>23811 STONY CREEK</t>
  </si>
  <si>
    <t>22-23-25-227-015</t>
  </si>
  <si>
    <t>23641 PADDOCK</t>
  </si>
  <si>
    <t>22-23-25-227-022</t>
  </si>
  <si>
    <t>23583 PADDOCK</t>
  </si>
  <si>
    <t>22-23-25-251-002</t>
  </si>
  <si>
    <t>23421 GLENCREEK CT</t>
  </si>
  <si>
    <t>22-23-25-276-010</t>
  </si>
  <si>
    <t>27466 BRIDLE HILLS</t>
  </si>
  <si>
    <t>XF1</t>
  </si>
  <si>
    <t>LAND TABLE XF1</t>
  </si>
  <si>
    <t>22-23-25-277-003</t>
  </si>
  <si>
    <t>27529 BRIDLE HILLS</t>
  </si>
  <si>
    <t>22-23-25-278-005</t>
  </si>
  <si>
    <t>27590 BRIDLE HILLS</t>
  </si>
  <si>
    <t>22-23-25-278-009</t>
  </si>
  <si>
    <t>27646 SOUTH BRIDLE HILLS</t>
  </si>
  <si>
    <t>22-23-25-278-019</t>
  </si>
  <si>
    <t>23300 DERBY LN</t>
  </si>
  <si>
    <t>22-23-25-278-023</t>
  </si>
  <si>
    <t>23356 DERBY LN</t>
  </si>
  <si>
    <t>22-23-25-301-029</t>
  </si>
  <si>
    <t>29177 ELDON</t>
  </si>
  <si>
    <t>22-23-25-326-010</t>
  </si>
  <si>
    <t>28820 GRAYFIELD</t>
  </si>
  <si>
    <t>XG2</t>
  </si>
  <si>
    <t>LAND TABLE XG2</t>
  </si>
  <si>
    <t>22-23-25-326-013</t>
  </si>
  <si>
    <t>23197 ELM GROVE</t>
  </si>
  <si>
    <t>XG1</t>
  </si>
  <si>
    <t>Land Table XG1</t>
  </si>
  <si>
    <t>22-23-25-326-016</t>
  </si>
  <si>
    <t>23089 ELM GROVE</t>
  </si>
  <si>
    <t>22-23-25-327-040</t>
  </si>
  <si>
    <t>23055 WATT</t>
  </si>
  <si>
    <t>22-23-25-327-045</t>
  </si>
  <si>
    <t>22921 WATT</t>
  </si>
  <si>
    <t>22-23-25-328-009</t>
  </si>
  <si>
    <t>22796 WATT</t>
  </si>
  <si>
    <t>22-23-25-328-010</t>
  </si>
  <si>
    <t>22778 WATT</t>
  </si>
  <si>
    <t>22-23-25-376-005</t>
  </si>
  <si>
    <t>22939 ELM GROVE</t>
  </si>
  <si>
    <t>22-23-25-376-019</t>
  </si>
  <si>
    <t>22879 ELM GROVE</t>
  </si>
  <si>
    <t>8C2</t>
  </si>
  <si>
    <t>LAND TABLE 8C2</t>
  </si>
  <si>
    <t>22-23-25-377-020</t>
  </si>
  <si>
    <t>28576 NINE MILE</t>
  </si>
  <si>
    <t>22-23-25-377-029</t>
  </si>
  <si>
    <t>28543 GRAYFIELD</t>
  </si>
  <si>
    <t>22-23-25-476-008</t>
  </si>
  <si>
    <t>27675 SPRING VALLEY</t>
  </si>
  <si>
    <t>XI1</t>
  </si>
  <si>
    <t>Land Table XI1</t>
  </si>
  <si>
    <t>22-23-25-477-001</t>
  </si>
  <si>
    <t>27600 SPRING VALLEY</t>
  </si>
  <si>
    <t>22-23-25-477-006</t>
  </si>
  <si>
    <t>27650 SPRING VALLEY</t>
  </si>
  <si>
    <t>22-23-26-101-021</t>
  </si>
  <si>
    <t>31224 LEELANE</t>
  </si>
  <si>
    <t>YA1</t>
  </si>
  <si>
    <t>Land Table YA1</t>
  </si>
  <si>
    <t>22-23-26-101-042</t>
  </si>
  <si>
    <t>30834 LEELANE</t>
  </si>
  <si>
    <t>22-23-26-101-050</t>
  </si>
  <si>
    <t>30870 LEELANE</t>
  </si>
  <si>
    <t>22-23-26-102-046</t>
  </si>
  <si>
    <t>30905 LEELANE</t>
  </si>
  <si>
    <t>22-23-26-102-052</t>
  </si>
  <si>
    <t>30824 WESTHILL</t>
  </si>
  <si>
    <t>YB2</t>
  </si>
  <si>
    <t>Land Table YB2</t>
  </si>
  <si>
    <t>22-23-26-127-009</t>
  </si>
  <si>
    <t>23947 HAYNES</t>
  </si>
  <si>
    <t>YB1</t>
  </si>
  <si>
    <t>Land Table YB1</t>
  </si>
  <si>
    <t>22-23-26-127-019</t>
  </si>
  <si>
    <t>23948 CORA</t>
  </si>
  <si>
    <t>22-23-26-128-019</t>
  </si>
  <si>
    <t>23940 HAYNES</t>
  </si>
  <si>
    <t>22-23-26-129-019</t>
  </si>
  <si>
    <t>23900 SPRINGBROOK</t>
  </si>
  <si>
    <t>22-23-26-131-025</t>
  </si>
  <si>
    <t>23755 HAYNES</t>
  </si>
  <si>
    <t>22-23-26-131-027</t>
  </si>
  <si>
    <t>30634 LAMAR</t>
  </si>
  <si>
    <t>22-23-26-132-005</t>
  </si>
  <si>
    <t>23670 HAYNES</t>
  </si>
  <si>
    <t>22-23-26-132-008</t>
  </si>
  <si>
    <t>30598 LAMAR</t>
  </si>
  <si>
    <t>22-23-26-132-019</t>
  </si>
  <si>
    <t>23708 HAYNES</t>
  </si>
  <si>
    <t>22-23-26-132-022</t>
  </si>
  <si>
    <t>23687 SPRINGBROOK</t>
  </si>
  <si>
    <t>22-23-26-151-019</t>
  </si>
  <si>
    <t>30816 LAMAR</t>
  </si>
  <si>
    <t>22-23-26-151-021</t>
  </si>
  <si>
    <t>30804 LAMAR</t>
  </si>
  <si>
    <t>22-23-26-151-032</t>
  </si>
  <si>
    <t>31210 LAMAR</t>
  </si>
  <si>
    <t>22-23-26-153-009</t>
  </si>
  <si>
    <t>31120 FINK</t>
  </si>
  <si>
    <t>22-23-26-153-016</t>
  </si>
  <si>
    <t>30941 ROCKDALE</t>
  </si>
  <si>
    <t>22-23-26-153-017</t>
  </si>
  <si>
    <t>31142 FINK</t>
  </si>
  <si>
    <t>22-23-26-178-006</t>
  </si>
  <si>
    <t>23400 HAYNES</t>
  </si>
  <si>
    <t>22-23-26-178-017</t>
  </si>
  <si>
    <t>23351 SPRINGBROOK</t>
  </si>
  <si>
    <t>22-23-26-178-027</t>
  </si>
  <si>
    <t>23459 SPRINGBROOK</t>
  </si>
  <si>
    <t>22-23-26-201-007</t>
  </si>
  <si>
    <t>24163 DUNCAN</t>
  </si>
  <si>
    <t>YC1</t>
  </si>
  <si>
    <t>Land Table YC1</t>
  </si>
  <si>
    <t>22-23-26-201-012</t>
  </si>
  <si>
    <t>24119 DUNCAN</t>
  </si>
  <si>
    <t>22-23-26-201-032</t>
  </si>
  <si>
    <t>30330 LAMAR</t>
  </si>
  <si>
    <t>YD1</t>
  </si>
  <si>
    <t>Land Table YD1</t>
  </si>
  <si>
    <t>22-23-26-201-055</t>
  </si>
  <si>
    <t>24104 WATERCREST COURT</t>
  </si>
  <si>
    <t>9YC</t>
  </si>
  <si>
    <t>Land Table 9YC</t>
  </si>
  <si>
    <t>22-23-26-204-015</t>
  </si>
  <si>
    <t>23862 BARFIELD</t>
  </si>
  <si>
    <t>22-23-26-226-021</t>
  </si>
  <si>
    <t>24025 MIDDLEBELT</t>
  </si>
  <si>
    <t>YE1</t>
  </si>
  <si>
    <t>LAND TABLE YE1</t>
  </si>
  <si>
    <t>22-23-26-226-023</t>
  </si>
  <si>
    <t>29496 MORAN</t>
  </si>
  <si>
    <t>YE2</t>
  </si>
  <si>
    <t>22-23-26-226-030</t>
  </si>
  <si>
    <t>24044 NOBLE DR</t>
  </si>
  <si>
    <t>9YD</t>
  </si>
  <si>
    <t>Land Table 9YD</t>
  </si>
  <si>
    <t>22-23-26-226-045</t>
  </si>
  <si>
    <t>23951 NOBLE DR</t>
  </si>
  <si>
    <t>22-23-26-226-055</t>
  </si>
  <si>
    <t>29461 JUNEAU LN</t>
  </si>
  <si>
    <t>22-23-26-226-065</t>
  </si>
  <si>
    <t>29520 JUNEAU LN</t>
  </si>
  <si>
    <t>22-23-26-227-018</t>
  </si>
  <si>
    <t>23863 MIDDLEBELT</t>
  </si>
  <si>
    <t>22-23-26-251-025</t>
  </si>
  <si>
    <t>30328 FINK</t>
  </si>
  <si>
    <t>22-23-26-252-014</t>
  </si>
  <si>
    <t>23412 N STOCKTON</t>
  </si>
  <si>
    <t>22-23-26-252-022</t>
  </si>
  <si>
    <t>23455 LARKSHIRE</t>
  </si>
  <si>
    <t>22-23-26-253-001</t>
  </si>
  <si>
    <t>30049 STOCKTON</t>
  </si>
  <si>
    <t>22-23-26-253-007</t>
  </si>
  <si>
    <t>23642 LARKSHIRE</t>
  </si>
  <si>
    <t>22-23-26-253-008</t>
  </si>
  <si>
    <t>23496 LARKSHIRE</t>
  </si>
  <si>
    <t>22-23-26-253-020</t>
  </si>
  <si>
    <t>23372 LARKSHIRE</t>
  </si>
  <si>
    <t>22-23-26-253-034</t>
  </si>
  <si>
    <t>23425 BARFIELD</t>
  </si>
  <si>
    <t>22-23-26-253-036</t>
  </si>
  <si>
    <t>23377 BARFIELD</t>
  </si>
  <si>
    <t>22-23-26-253-040</t>
  </si>
  <si>
    <t>30224 FINK</t>
  </si>
  <si>
    <t>22-23-26-253-049</t>
  </si>
  <si>
    <t>30032 FINK</t>
  </si>
  <si>
    <t>22-23-26-254-002</t>
  </si>
  <si>
    <t>23724 BARFIELD</t>
  </si>
  <si>
    <t>22-23-26-254-007</t>
  </si>
  <si>
    <t>23630 BARFIELD</t>
  </si>
  <si>
    <t>22-23-26-254-009</t>
  </si>
  <si>
    <t>23488 BARFIELD</t>
  </si>
  <si>
    <t>22-23-26-276-008</t>
  </si>
  <si>
    <t>29774 LINDEN</t>
  </si>
  <si>
    <t>22-23-26-277-007</t>
  </si>
  <si>
    <t>29705 LINDEN</t>
  </si>
  <si>
    <t>22-23-26-326-046</t>
  </si>
  <si>
    <t>23257 CORA</t>
  </si>
  <si>
    <t>YF1</t>
  </si>
  <si>
    <t>LAND TABLE YF1</t>
  </si>
  <si>
    <t>22-23-26-326-048</t>
  </si>
  <si>
    <t>23217 CORA</t>
  </si>
  <si>
    <t>22-23-26-327-023</t>
  </si>
  <si>
    <t>23028 CORA</t>
  </si>
  <si>
    <t>22-23-26-327-032</t>
  </si>
  <si>
    <t>23181 HAYNES</t>
  </si>
  <si>
    <t>22-23-26-327-033</t>
  </si>
  <si>
    <t>23169 HAYNES</t>
  </si>
  <si>
    <t>22-23-26-327-035</t>
  </si>
  <si>
    <t>23145 HAYNES</t>
  </si>
  <si>
    <t>22-23-26-327-046</t>
  </si>
  <si>
    <t>23025 HAYNES</t>
  </si>
  <si>
    <t>22-23-26-327-063</t>
  </si>
  <si>
    <t>23088 CORA</t>
  </si>
  <si>
    <t>22-23-26-328-071</t>
  </si>
  <si>
    <t>23265 SPRINGBROOK</t>
  </si>
  <si>
    <t>22-23-26-329-016</t>
  </si>
  <si>
    <t>23058 SPRINGBROOK</t>
  </si>
  <si>
    <t>22-23-26-329-020</t>
  </si>
  <si>
    <t>23042 SPRINGBROOK</t>
  </si>
  <si>
    <t>22-23-26-329-021</t>
  </si>
  <si>
    <t>23026 SPRINGBROOK</t>
  </si>
  <si>
    <t>22-23-26-329-022</t>
  </si>
  <si>
    <t>22-23-26-329-026</t>
  </si>
  <si>
    <t>23257 TUCK</t>
  </si>
  <si>
    <t>22-23-26-376-061</t>
  </si>
  <si>
    <t>30727 SHIAWASSEE</t>
  </si>
  <si>
    <t>9YA</t>
  </si>
  <si>
    <t>Land Table 9YA</t>
  </si>
  <si>
    <t>22-23-26-376-074</t>
  </si>
  <si>
    <t>30709 SHIAWASSEE</t>
  </si>
  <si>
    <t>22-23-26-378-008</t>
  </si>
  <si>
    <t>30680 NINE MILE</t>
  </si>
  <si>
    <t>7B1</t>
  </si>
  <si>
    <t>Land Table 7B3</t>
  </si>
  <si>
    <t>22-23-26-401-016</t>
  </si>
  <si>
    <t>23122 TUCK</t>
  </si>
  <si>
    <t>22-23-26-401-018</t>
  </si>
  <si>
    <t>23074 TUCK</t>
  </si>
  <si>
    <t>22-23-26-401-036</t>
  </si>
  <si>
    <t>30211 S STOCKTON</t>
  </si>
  <si>
    <t>22-23-26-401-042</t>
  </si>
  <si>
    <t>30163 S STOCKTON</t>
  </si>
  <si>
    <t>22-23-26-401-048</t>
  </si>
  <si>
    <t>30115 S STOCKTON</t>
  </si>
  <si>
    <t>22-23-26-402-010</t>
  </si>
  <si>
    <t>30222 S STOCKTON</t>
  </si>
  <si>
    <t>22-23-26-402-012</t>
  </si>
  <si>
    <t>30206 S STOCKTON</t>
  </si>
  <si>
    <t>22-23-26-402-034</t>
  </si>
  <si>
    <t>22929 ASHLEY</t>
  </si>
  <si>
    <t>22-23-26-403-001</t>
  </si>
  <si>
    <t>30145 FINK</t>
  </si>
  <si>
    <t>22-23-26-403-008</t>
  </si>
  <si>
    <t>23152 ASHLEY</t>
  </si>
  <si>
    <t>22-23-26-403-024</t>
  </si>
  <si>
    <t>23203 MONTCLAIR</t>
  </si>
  <si>
    <t>22-23-26-403-030</t>
  </si>
  <si>
    <t>23027 MONTCLAIR</t>
  </si>
  <si>
    <t>22-23-26-404-014</t>
  </si>
  <si>
    <t>22814 MONTCLAIR</t>
  </si>
  <si>
    <t>22-23-26-404-022</t>
  </si>
  <si>
    <t>23009 GLENMOOR HEIGHTS</t>
  </si>
  <si>
    <t>22-23-26-404-025</t>
  </si>
  <si>
    <t>22931 GLENMOOR HEIGHTS</t>
  </si>
  <si>
    <t>22-23-26-404-027</t>
  </si>
  <si>
    <t>22907 GLENMOOR HEIGHTS</t>
  </si>
  <si>
    <t>22-23-26-404-037</t>
  </si>
  <si>
    <t>29926 S STOCKTON</t>
  </si>
  <si>
    <t>22-23-26-405-014</t>
  </si>
  <si>
    <t>23062 GLENMOOR HEIGHTS</t>
  </si>
  <si>
    <t>22-23-26-405-017</t>
  </si>
  <si>
    <t>23026 GLENMOOR HEIGHTS</t>
  </si>
  <si>
    <t>22-23-26-426-007</t>
  </si>
  <si>
    <t>23149 PURDUE</t>
  </si>
  <si>
    <t>YH3</t>
  </si>
  <si>
    <t>Land Table YH3</t>
  </si>
  <si>
    <t>22-23-26-427-008</t>
  </si>
  <si>
    <t>23134 PURDUE</t>
  </si>
  <si>
    <t>22-23-26-427-048</t>
  </si>
  <si>
    <t>23109 COLGATE</t>
  </si>
  <si>
    <t>YH1</t>
  </si>
  <si>
    <t>LAND TABLE YH1</t>
  </si>
  <si>
    <t>22-23-26-428-014</t>
  </si>
  <si>
    <t>23090 COLGATE</t>
  </si>
  <si>
    <t>22-23-26-428-059</t>
  </si>
  <si>
    <t>23130 COLGATE</t>
  </si>
  <si>
    <t>22-23-26-428-060</t>
  </si>
  <si>
    <t>23030 COLGATE</t>
  </si>
  <si>
    <t>22-23-26-429-051</t>
  </si>
  <si>
    <t>23160 ALBION</t>
  </si>
  <si>
    <t>22-23-26-429-055</t>
  </si>
  <si>
    <t>23050 ALBION</t>
  </si>
  <si>
    <t>22-23-26-429-056</t>
  </si>
  <si>
    <t>23020 ALBION</t>
  </si>
  <si>
    <t>22-23-26-429-057</t>
  </si>
  <si>
    <t>23010 ALBION</t>
  </si>
  <si>
    <t>22-23-26-429-059</t>
  </si>
  <si>
    <t>23227 TULANE</t>
  </si>
  <si>
    <t>22-23-26-430-008</t>
  </si>
  <si>
    <t>23130 TULANE</t>
  </si>
  <si>
    <t>22-23-26-430-013</t>
  </si>
  <si>
    <t>23050 TULANE</t>
  </si>
  <si>
    <t>22-23-26-430-041</t>
  </si>
  <si>
    <t>23020 TULANE</t>
  </si>
  <si>
    <t>22-23-26-430-046</t>
  </si>
  <si>
    <t>23150 TULANE</t>
  </si>
  <si>
    <t>22-23-26-430-058</t>
  </si>
  <si>
    <t>23227 MIDDLEBELT</t>
  </si>
  <si>
    <t>9YB</t>
  </si>
  <si>
    <t>Land Table 9YB</t>
  </si>
  <si>
    <t>22-23-26-430-061</t>
  </si>
  <si>
    <t>23211 MIDDLEBELT</t>
  </si>
  <si>
    <t>22-23-26-451-011</t>
  </si>
  <si>
    <t>22641 GLENMOOR HEIGHTS</t>
  </si>
  <si>
    <t>22-23-26-451-022</t>
  </si>
  <si>
    <t>30044 ASTOR</t>
  </si>
  <si>
    <t>22-23-26-453-001</t>
  </si>
  <si>
    <t>22953 TUCK</t>
  </si>
  <si>
    <t>22-23-26-453-002</t>
  </si>
  <si>
    <t>22947 TUCK</t>
  </si>
  <si>
    <t>22-23-26-453-007</t>
  </si>
  <si>
    <t>22535 ASHLEY</t>
  </si>
  <si>
    <t>22-23-26-454-009</t>
  </si>
  <si>
    <t>30211 ASTOR</t>
  </si>
  <si>
    <t>22-23-26-454-014</t>
  </si>
  <si>
    <t>30029 ASTOR</t>
  </si>
  <si>
    <t>22-23-26-454-017</t>
  </si>
  <si>
    <t>30272 SHIAWASSEE</t>
  </si>
  <si>
    <t>22-23-26-454-023</t>
  </si>
  <si>
    <t>30090 SHIAWASSEE</t>
  </si>
  <si>
    <t>22-23-26-454-026</t>
  </si>
  <si>
    <t>30054 SHIAWASSEE</t>
  </si>
  <si>
    <t>22-23-26-456-008</t>
  </si>
  <si>
    <t>22426 TUCK</t>
  </si>
  <si>
    <t>22-23-26-456-029</t>
  </si>
  <si>
    <t>29845 SHIAWASSEE</t>
  </si>
  <si>
    <t>22-23-26-477-048</t>
  </si>
  <si>
    <t>22851 COLGATE</t>
  </si>
  <si>
    <t>22-23-26-477-051</t>
  </si>
  <si>
    <t>22715 COLGATE</t>
  </si>
  <si>
    <t>22-23-26-478-014</t>
  </si>
  <si>
    <t>22640 COLGATE</t>
  </si>
  <si>
    <t>22-23-26-478-017</t>
  </si>
  <si>
    <t>22614 COLGATE</t>
  </si>
  <si>
    <t>22-23-26-478-021</t>
  </si>
  <si>
    <t>22801 ALBION</t>
  </si>
  <si>
    <t>22-23-26-478-029</t>
  </si>
  <si>
    <t>22705 ALBION</t>
  </si>
  <si>
    <t>22-23-26-479-013</t>
  </si>
  <si>
    <t>22710 ALBION</t>
  </si>
  <si>
    <t>22-23-26-479-025</t>
  </si>
  <si>
    <t>22801 TULANE</t>
  </si>
  <si>
    <t>22-23-26-479-026</t>
  </si>
  <si>
    <t>22731 TULANE</t>
  </si>
  <si>
    <t>22-23-26-479-042</t>
  </si>
  <si>
    <t>22619 TULANE</t>
  </si>
  <si>
    <t>22-23-26-484-002</t>
  </si>
  <si>
    <t>22580 COLGATE</t>
  </si>
  <si>
    <t>22-23-26-484-023</t>
  </si>
  <si>
    <t>22591 ALBION</t>
  </si>
  <si>
    <t>22-23-26-484-027</t>
  </si>
  <si>
    <t>22541 ALBION</t>
  </si>
  <si>
    <t>22-23-26-484-028</t>
  </si>
  <si>
    <t>22535 ALBION</t>
  </si>
  <si>
    <t>22-23-26-485-002</t>
  </si>
  <si>
    <t>22582 ALBION</t>
  </si>
  <si>
    <t>22-23-26-485-025</t>
  </si>
  <si>
    <t>22571 TULANE</t>
  </si>
  <si>
    <t>22-23-26-486-001</t>
  </si>
  <si>
    <t>22580 TULANE</t>
  </si>
  <si>
    <t>Land Table YH2</t>
  </si>
  <si>
    <t>22-23-26-486-004</t>
  </si>
  <si>
    <t>22480 TULANE</t>
  </si>
  <si>
    <t>22-23-28-301-008</t>
  </si>
  <si>
    <t>23293 POTOMAC</t>
  </si>
  <si>
    <t>9ZB</t>
  </si>
  <si>
    <t>Land Table 9ZB</t>
  </si>
  <si>
    <t>22-23-28-302-002</t>
  </si>
  <si>
    <t>23174 POTOMAC</t>
  </si>
  <si>
    <t>22-23-28-302-010</t>
  </si>
  <si>
    <t>23020 POTOMAC</t>
  </si>
  <si>
    <t>22-23-28-302-016</t>
  </si>
  <si>
    <t>23072 POTOMAC</t>
  </si>
  <si>
    <t>22-23-28-303-015</t>
  </si>
  <si>
    <t>23009 POTOMAC</t>
  </si>
  <si>
    <t>22-23-28-326-038</t>
  </si>
  <si>
    <t>34437 BEECHWOOD</t>
  </si>
  <si>
    <t>ZA1</t>
  </si>
  <si>
    <t>Land Table ZA1</t>
  </si>
  <si>
    <t>22-23-28-326-066</t>
  </si>
  <si>
    <t>23313 LONGACRE</t>
  </si>
  <si>
    <t>9ZA</t>
  </si>
  <si>
    <t>Land Table 9ZA</t>
  </si>
  <si>
    <t>22-23-28-327-012</t>
  </si>
  <si>
    <t>23208 JULIEANN CT</t>
  </si>
  <si>
    <t>9ZC</t>
  </si>
  <si>
    <t>LAND TABLE 9ZC</t>
  </si>
  <si>
    <t>22-23-28-327-017</t>
  </si>
  <si>
    <t>23098 JULIEANN CT</t>
  </si>
  <si>
    <t>22-23-29-326-006</t>
  </si>
  <si>
    <t>22880 LISA</t>
  </si>
  <si>
    <t>1C1</t>
  </si>
  <si>
    <t>LAND TABLE 1C1</t>
  </si>
  <si>
    <t>22-23-29-326-022</t>
  </si>
  <si>
    <t>36540 ECHO</t>
  </si>
  <si>
    <t>22-23-29-351-002</t>
  </si>
  <si>
    <t>37350 TINA</t>
  </si>
  <si>
    <t>22-23-29-351-003</t>
  </si>
  <si>
    <t>37300 TINA</t>
  </si>
  <si>
    <t>22-23-29-352-004</t>
  </si>
  <si>
    <t>22631 CAMILLE</t>
  </si>
  <si>
    <t>22-23-29-352-008</t>
  </si>
  <si>
    <t>22660 CAMILLE</t>
  </si>
  <si>
    <t>22-23-29-352-009</t>
  </si>
  <si>
    <t>22690 CAMILLE</t>
  </si>
  <si>
    <t>22-23-29-352-012</t>
  </si>
  <si>
    <t>37155 TINA</t>
  </si>
  <si>
    <t>22-23-29-352-021</t>
  </si>
  <si>
    <t>36982 CARLA</t>
  </si>
  <si>
    <t>22-23-29-352-023</t>
  </si>
  <si>
    <t>37052 CARLA</t>
  </si>
  <si>
    <t>22-23-29-377-006</t>
  </si>
  <si>
    <t>22614 VACRI</t>
  </si>
  <si>
    <t>22-23-29-377-024</t>
  </si>
  <si>
    <t>36600 ALMOND</t>
  </si>
  <si>
    <t>22-23-29-377-040</t>
  </si>
  <si>
    <t>36634 SANDRA</t>
  </si>
  <si>
    <t>22-23-29-377-045</t>
  </si>
  <si>
    <t>22814 VACRI</t>
  </si>
  <si>
    <t>22-23-29-378-001</t>
  </si>
  <si>
    <t>22420 VACRI</t>
  </si>
  <si>
    <t>22-23-29-426-027</t>
  </si>
  <si>
    <t>23243 WOODHAVEN</t>
  </si>
  <si>
    <t>91B</t>
  </si>
  <si>
    <t>Land Table 91B</t>
  </si>
  <si>
    <t>22-23-29-426-028</t>
  </si>
  <si>
    <t>23265 WOODHAVEN</t>
  </si>
  <si>
    <t>22-23-29-451-004</t>
  </si>
  <si>
    <t>22733 WALSINGHAM</t>
  </si>
  <si>
    <t>1A1</t>
  </si>
  <si>
    <t>LAND TABLE 1A1</t>
  </si>
  <si>
    <t>22-23-29-453-004</t>
  </si>
  <si>
    <t>22496 HEATHERSETT CRESCENT</t>
  </si>
  <si>
    <t>22-23-29-453-010</t>
  </si>
  <si>
    <t>35704 NINE MILE</t>
  </si>
  <si>
    <t>LAND TABLE 011</t>
  </si>
  <si>
    <t>22-23-29-453-013</t>
  </si>
  <si>
    <t>36051 CASTLEMEADOW</t>
  </si>
  <si>
    <t>22-23-29-453-023</t>
  </si>
  <si>
    <t>35671 CASTLEMEADOW</t>
  </si>
  <si>
    <t>22-23-29-476-031</t>
  </si>
  <si>
    <t>35451 VALLEY CREEK</t>
  </si>
  <si>
    <t>22-23-30-401-001</t>
  </si>
  <si>
    <t>38050 ERIC</t>
  </si>
  <si>
    <t>2B2</t>
  </si>
  <si>
    <t>Land Table 2B2</t>
  </si>
  <si>
    <t>22-23-30-401-030</t>
  </si>
  <si>
    <t>38264 LANA DR</t>
  </si>
  <si>
    <t>2A1</t>
  </si>
  <si>
    <t>Land Table 2A1</t>
  </si>
  <si>
    <t>22-23-30-402-011</t>
  </si>
  <si>
    <t>23010 FOX CREEK</t>
  </si>
  <si>
    <t>2B1</t>
  </si>
  <si>
    <t>Land Table 2B1</t>
  </si>
  <si>
    <t>22-23-30-404-008</t>
  </si>
  <si>
    <t>38006 RIVER BEND</t>
  </si>
  <si>
    <t>22-23-30-404-009</t>
  </si>
  <si>
    <t>37976 RIVER BEND</t>
  </si>
  <si>
    <t>22-23-30-428-009</t>
  </si>
  <si>
    <t>23170 BAYPOINT</t>
  </si>
  <si>
    <t>22-23-30-429-019</t>
  </si>
  <si>
    <t>37768 BRADLEY</t>
  </si>
  <si>
    <t>22-23-30-451-004</t>
  </si>
  <si>
    <t>37975 RIVER BEND</t>
  </si>
  <si>
    <t>22-23-30-453-011</t>
  </si>
  <si>
    <t>38036 BAYWOOD</t>
  </si>
  <si>
    <t>22-23-30-453-027</t>
  </si>
  <si>
    <t>38361 LANA CT</t>
  </si>
  <si>
    <t>22-23-30-476-005</t>
  </si>
  <si>
    <t>37775 RIVER BEND</t>
  </si>
  <si>
    <t>22-23-30-476-010</t>
  </si>
  <si>
    <t>37545 RIVER BEND</t>
  </si>
  <si>
    <t>22-23-30-476-014</t>
  </si>
  <si>
    <t>37425 RIVER BEND</t>
  </si>
  <si>
    <t>22-23-30-478-007</t>
  </si>
  <si>
    <t>22615 SHADOWGLEN</t>
  </si>
  <si>
    <t>22-23-30-478-011</t>
  </si>
  <si>
    <t>22535 SHADOWGLEN</t>
  </si>
  <si>
    <t>22-23-30-478-024</t>
  </si>
  <si>
    <t>22451 SHADOWGLEN</t>
  </si>
  <si>
    <t>22-23-30-480-001</t>
  </si>
  <si>
    <t>22482 SHADOWGLEN</t>
  </si>
  <si>
    <t>22-23-30-480-002</t>
  </si>
  <si>
    <t>22464 SHADOWGLEN</t>
  </si>
  <si>
    <t>22-23-31-102-005</t>
  </si>
  <si>
    <t>38801 CORNWALL</t>
  </si>
  <si>
    <t>3A2</t>
  </si>
  <si>
    <t>Land Table 3A2</t>
  </si>
  <si>
    <t>22-23-31-129-001</t>
  </si>
  <si>
    <t>38719 WAKEFIELD</t>
  </si>
  <si>
    <t>3A1</t>
  </si>
  <si>
    <t>Land Table 3A1</t>
  </si>
  <si>
    <t>22-23-31-130-006</t>
  </si>
  <si>
    <t>21860 PARKWOOD LN</t>
  </si>
  <si>
    <t>22-23-31-130-012</t>
  </si>
  <si>
    <t>38719 YALE</t>
  </si>
  <si>
    <t>22-23-31-130-021</t>
  </si>
  <si>
    <t>38755 HARVARD</t>
  </si>
  <si>
    <t>22-23-31-131-001</t>
  </si>
  <si>
    <t>21857 PARKWOOD LN</t>
  </si>
  <si>
    <t>22-23-31-151-013</t>
  </si>
  <si>
    <t>38817 WESTCHESTER</t>
  </si>
  <si>
    <t>22-23-31-177-003</t>
  </si>
  <si>
    <t>38650 NORTHFARM</t>
  </si>
  <si>
    <t>3D1</t>
  </si>
  <si>
    <t>Land Table 3D1</t>
  </si>
  <si>
    <t>22-23-31-177-020</t>
  </si>
  <si>
    <t>21441 LUJON DR</t>
  </si>
  <si>
    <t>3B1</t>
  </si>
  <si>
    <t>Land Table 3B1</t>
  </si>
  <si>
    <t>22-23-31-177-031</t>
  </si>
  <si>
    <t>38623 DEERWOOD</t>
  </si>
  <si>
    <t>22-23-31-180-001</t>
  </si>
  <si>
    <t>21536 PARKWOOD LN</t>
  </si>
  <si>
    <t>22-23-31-202-001</t>
  </si>
  <si>
    <t>22378 INNSBROOK</t>
  </si>
  <si>
    <t>3C1</t>
  </si>
  <si>
    <t>Land Table 3C1</t>
  </si>
  <si>
    <t>22-23-31-202-008</t>
  </si>
  <si>
    <t>38005 W MEADOWHILL</t>
  </si>
  <si>
    <t>22-23-31-202-013</t>
  </si>
  <si>
    <t>37941 W MEADOWHILL</t>
  </si>
  <si>
    <t>22-23-31-203-001</t>
  </si>
  <si>
    <t>22375 INNSBROOK</t>
  </si>
  <si>
    <t>22-23-31-203-007</t>
  </si>
  <si>
    <t>37972 W MEADOWHILL</t>
  </si>
  <si>
    <t>22-23-31-204-004</t>
  </si>
  <si>
    <t>22243 LUJON DR</t>
  </si>
  <si>
    <t>93B</t>
  </si>
  <si>
    <t>LAND TABLE 93B</t>
  </si>
  <si>
    <t>22-23-31-204-006</t>
  </si>
  <si>
    <t>22267 LUJON DR</t>
  </si>
  <si>
    <t>22-23-31-204-014</t>
  </si>
  <si>
    <t>22293 ACADIA WAY</t>
  </si>
  <si>
    <t>22-23-31-204-023</t>
  </si>
  <si>
    <t>22383 ACADIA WAY</t>
  </si>
  <si>
    <t>22-23-31-204-037</t>
  </si>
  <si>
    <t>37813 ELLERLY LN</t>
  </si>
  <si>
    <t>22-23-31-204-042</t>
  </si>
  <si>
    <t>37840 ELLERLY LN</t>
  </si>
  <si>
    <t>22-23-31-204-050</t>
  </si>
  <si>
    <t>22274 LUJON DR</t>
  </si>
  <si>
    <t>22-23-31-226-006</t>
  </si>
  <si>
    <t>22294 INNSBROOK</t>
  </si>
  <si>
    <t>22-23-31-226-013</t>
  </si>
  <si>
    <t>22212 INNSBROOK</t>
  </si>
  <si>
    <t>22-23-31-226-021</t>
  </si>
  <si>
    <t>37422 E MEADOWHILL</t>
  </si>
  <si>
    <t>22-23-31-251-019</t>
  </si>
  <si>
    <t>21468 LUJON CT</t>
  </si>
  <si>
    <t>22-23-31-252-002</t>
  </si>
  <si>
    <t>21734 BEAUFORD LN</t>
  </si>
  <si>
    <t>22-23-31-252-007</t>
  </si>
  <si>
    <t>21624 BEAUFORD LN</t>
  </si>
  <si>
    <t>22-23-31-252-013</t>
  </si>
  <si>
    <t>21560 BEAUFORD CT</t>
  </si>
  <si>
    <t>22-23-31-276-003</t>
  </si>
  <si>
    <t>37847 W GREENWOOD</t>
  </si>
  <si>
    <t>22-23-31-276-009</t>
  </si>
  <si>
    <t>37655 E GREENWOOD</t>
  </si>
  <si>
    <t>22-23-31-276-020</t>
  </si>
  <si>
    <t>37760 W MEADOWHILL</t>
  </si>
  <si>
    <t>22-23-31-276-028</t>
  </si>
  <si>
    <t>37652 E MEADOWHILL</t>
  </si>
  <si>
    <t>22-23-31-276-033</t>
  </si>
  <si>
    <t>37542 E MEADOWHILL</t>
  </si>
  <si>
    <t>22-23-31-278-017</t>
  </si>
  <si>
    <t>37677 W MEADOWHILL</t>
  </si>
  <si>
    <t>22-23-31-278-018</t>
  </si>
  <si>
    <t>37671 W MEADOWHILL</t>
  </si>
  <si>
    <t>22-23-31-278-022</t>
  </si>
  <si>
    <t>37635 E MEADOWHILL</t>
  </si>
  <si>
    <t>22-23-31-278-023</t>
  </si>
  <si>
    <t>37621 E MEADOWHILL</t>
  </si>
  <si>
    <t>22-23-31-278-024</t>
  </si>
  <si>
    <t>37609 W MEADOWHILL</t>
  </si>
  <si>
    <t>22-23-31-278-025</t>
  </si>
  <si>
    <t>21604 GLENWILD</t>
  </si>
  <si>
    <t>22-23-31-278-026</t>
  </si>
  <si>
    <t>21632 GLENWILD</t>
  </si>
  <si>
    <t>22-23-31-278-027</t>
  </si>
  <si>
    <t>21666 GLENWILD</t>
  </si>
  <si>
    <t>22-23-31-302-005</t>
  </si>
  <si>
    <t>38955 CHESHIRE</t>
  </si>
  <si>
    <t>93A</t>
  </si>
  <si>
    <t>LAND TABLE 93A</t>
  </si>
  <si>
    <t>22-23-31-302-016</t>
  </si>
  <si>
    <t>39101 CHESHIRE</t>
  </si>
  <si>
    <t>22-23-31-302-027</t>
  </si>
  <si>
    <t>39031 CATTAIL CT</t>
  </si>
  <si>
    <t>22-23-31-302-033</t>
  </si>
  <si>
    <t>20995 MARSHVIEW DR</t>
  </si>
  <si>
    <t>22-23-31-302-037</t>
  </si>
  <si>
    <t>21053 MARSHVIEW DR</t>
  </si>
  <si>
    <t>22-23-31-326-004</t>
  </si>
  <si>
    <t>38633 NORTHFARM</t>
  </si>
  <si>
    <t>22-23-31-326-007</t>
  </si>
  <si>
    <t>38571 NORTHFARM</t>
  </si>
  <si>
    <t>22-23-31-327-007</t>
  </si>
  <si>
    <t>21301 WOODHILL</t>
  </si>
  <si>
    <t>22-23-31-327-012</t>
  </si>
  <si>
    <t>21261 WOODHILL</t>
  </si>
  <si>
    <t>22-23-31-327-022</t>
  </si>
  <si>
    <t>21111 LUJON DR</t>
  </si>
  <si>
    <t>3E1</t>
  </si>
  <si>
    <t>Land Table 3E1</t>
  </si>
  <si>
    <t>22-23-31-377-002</t>
  </si>
  <si>
    <t>38565 SILKEN GLEN</t>
  </si>
  <si>
    <t>22-23-31-378-008</t>
  </si>
  <si>
    <t>20909 WESTFARM LN</t>
  </si>
  <si>
    <t>22-23-31-378-011</t>
  </si>
  <si>
    <t>38649 SOUTHFARM LN</t>
  </si>
  <si>
    <t>22-23-31-401-009</t>
  </si>
  <si>
    <t>21481 WOODFARM</t>
  </si>
  <si>
    <t>22-23-31-401-013</t>
  </si>
  <si>
    <t>21403 WOODFARM</t>
  </si>
  <si>
    <t>22-23-31-401-015</t>
  </si>
  <si>
    <t>21261 WOODFARM</t>
  </si>
  <si>
    <t>22-23-31-401-024</t>
  </si>
  <si>
    <t>21238 LUJON DR</t>
  </si>
  <si>
    <t>22-23-31-401-034</t>
  </si>
  <si>
    <t>38092 TRALEE TR</t>
  </si>
  <si>
    <t>22-23-31-402-004</t>
  </si>
  <si>
    <t>38259 TRALEE TR</t>
  </si>
  <si>
    <t>22-23-31-402-005</t>
  </si>
  <si>
    <t>38273 TRALEE TR</t>
  </si>
  <si>
    <t>22-23-31-402-006</t>
  </si>
  <si>
    <t>38287 TRALEE TR</t>
  </si>
  <si>
    <t>22-23-31-403-002</t>
  </si>
  <si>
    <t>21180 CENTERFARM</t>
  </si>
  <si>
    <t>22-23-31-403-005</t>
  </si>
  <si>
    <t>21140 CENTERFARM</t>
  </si>
  <si>
    <t>22-23-31-403-014</t>
  </si>
  <si>
    <t>37988 RHONSWOOD</t>
  </si>
  <si>
    <t>22-23-31-426-002</t>
  </si>
  <si>
    <t>37734 COLFAX</t>
  </si>
  <si>
    <t>22-23-31-426-001</t>
  </si>
  <si>
    <t>22-23-31-427-006</t>
  </si>
  <si>
    <t>21254 WOODFARM</t>
  </si>
  <si>
    <t>22-23-31-427-011</t>
  </si>
  <si>
    <t>21144 WOODFARM</t>
  </si>
  <si>
    <t>22-23-31-427-017</t>
  </si>
  <si>
    <t>21201 EASTFARM</t>
  </si>
  <si>
    <t>22-23-31-427-018</t>
  </si>
  <si>
    <t>21181 EASTFARM</t>
  </si>
  <si>
    <t>22-23-31-427-021</t>
  </si>
  <si>
    <t>21111 EASTFARM</t>
  </si>
  <si>
    <t>22-23-31-428-010</t>
  </si>
  <si>
    <t>20994 EASTFARM</t>
  </si>
  <si>
    <t>22-23-31-428-011</t>
  </si>
  <si>
    <t>20972 EASTFARM</t>
  </si>
  <si>
    <t>22-23-31-428-012</t>
  </si>
  <si>
    <t>20950 EASTFARM</t>
  </si>
  <si>
    <t>22-23-31-452-008</t>
  </si>
  <si>
    <t>38063 CONNAUGHT</t>
  </si>
  <si>
    <t>22-23-31-453-004</t>
  </si>
  <si>
    <t>38289 SOUTHFARM LN</t>
  </si>
  <si>
    <t>22-23-31-453-007</t>
  </si>
  <si>
    <t>38205 SOUTHFARM LN</t>
  </si>
  <si>
    <t>22-23-31-453-008</t>
  </si>
  <si>
    <t>38163 SOUTHFARM LN</t>
  </si>
  <si>
    <t>22-23-31-453-012</t>
  </si>
  <si>
    <t>38011 SOUTHFARM LN</t>
  </si>
  <si>
    <t>22-23-31-453-013</t>
  </si>
  <si>
    <t>38005 SOUTHFARM LN</t>
  </si>
  <si>
    <t>22-23-31-476-001</t>
  </si>
  <si>
    <t>37751 RHONSWOOD</t>
  </si>
  <si>
    <t>22-23-31-476-010</t>
  </si>
  <si>
    <t>37501 RHONSWOOD</t>
  </si>
  <si>
    <t>22-23-31-476-019</t>
  </si>
  <si>
    <t>37642 EIGHT MILE</t>
  </si>
  <si>
    <t>22-23-31-476-022</t>
  </si>
  <si>
    <t>37520 EIGHT MILE</t>
  </si>
  <si>
    <t>22-23-32-101-031</t>
  </si>
  <si>
    <t>22298 NEARBROOK</t>
  </si>
  <si>
    <t>4B1</t>
  </si>
  <si>
    <t>Land Table 4B1</t>
  </si>
  <si>
    <t>22-23-32-103-006</t>
  </si>
  <si>
    <t>37079 BIRWOOD</t>
  </si>
  <si>
    <t>22-23-32-103-009</t>
  </si>
  <si>
    <t>36983 BIRWOOD</t>
  </si>
  <si>
    <t>22-23-32-104-008</t>
  </si>
  <si>
    <t>21778 SHEFFIELD DR</t>
  </si>
  <si>
    <t>22-23-32-126-010</t>
  </si>
  <si>
    <t>21893 PARKLANE RD</t>
  </si>
  <si>
    <t>4C1</t>
  </si>
  <si>
    <t>Land Table 4C1</t>
  </si>
  <si>
    <t>22-23-32-127-009</t>
  </si>
  <si>
    <t>21940 CRESCENT</t>
  </si>
  <si>
    <t>22-23-32-128-005</t>
  </si>
  <si>
    <t>22117 WINGATE</t>
  </si>
  <si>
    <t>22-23-32-129-001</t>
  </si>
  <si>
    <t>22394 BUCKINGHAM</t>
  </si>
  <si>
    <t>22-23-32-131-001</t>
  </si>
  <si>
    <t>36863 ASHOVER DR</t>
  </si>
  <si>
    <t>22-23-32-131-006</t>
  </si>
  <si>
    <t>22261 BUCKINGHAM</t>
  </si>
  <si>
    <t>22-23-32-131-011</t>
  </si>
  <si>
    <t>22110 HARSDALE DR</t>
  </si>
  <si>
    <t>22-23-32-131-017</t>
  </si>
  <si>
    <t>22278 HARSDALE DR</t>
  </si>
  <si>
    <t>22-23-32-133-002</t>
  </si>
  <si>
    <t>21698 SHEFFIELD DR</t>
  </si>
  <si>
    <t>22-23-32-134-006</t>
  </si>
  <si>
    <t>22378 DIAMOND COURT</t>
  </si>
  <si>
    <t>94F</t>
  </si>
  <si>
    <t>LAND TABLE 94F</t>
  </si>
  <si>
    <t>22-23-32-151-007</t>
  </si>
  <si>
    <t>21733 SHEFFIELD DR</t>
  </si>
  <si>
    <t>22-23-32-151-011</t>
  </si>
  <si>
    <t>21659 SHEFFIELD DR</t>
  </si>
  <si>
    <t>22-23-32-151-023</t>
  </si>
  <si>
    <t>36949 DUNSTABLE CT</t>
  </si>
  <si>
    <t>22-23-32-151-065</t>
  </si>
  <si>
    <t>36942 ASPEN DR</t>
  </si>
  <si>
    <t>22-23-32-152-014</t>
  </si>
  <si>
    <t>37071 ASPEN DR</t>
  </si>
  <si>
    <t>22-23-32-152-017</t>
  </si>
  <si>
    <t>36975 KENMORE</t>
  </si>
  <si>
    <t>22-23-32-176-004</t>
  </si>
  <si>
    <t>21880 PARKLANE RD</t>
  </si>
  <si>
    <t>22-23-32-176-008</t>
  </si>
  <si>
    <t>21832 PARKLANE CT</t>
  </si>
  <si>
    <t>22-23-32-179-021</t>
  </si>
  <si>
    <t>36778 KENMORE</t>
  </si>
  <si>
    <t>22-23-32-201-005</t>
  </si>
  <si>
    <t>22320 PARKLANE RD</t>
  </si>
  <si>
    <t>22-23-32-226-019</t>
  </si>
  <si>
    <t>22209 RIVER PINES DR</t>
  </si>
  <si>
    <t>94A</t>
  </si>
  <si>
    <t>LAND TABLE 94A</t>
  </si>
  <si>
    <t>22-23-32-226-035</t>
  </si>
  <si>
    <t>22020 RIVER RIDGE TR</t>
  </si>
  <si>
    <t>22-23-32-226-050</t>
  </si>
  <si>
    <t>22210 RIVER RIDGE TR</t>
  </si>
  <si>
    <t>22-23-32-226-075</t>
  </si>
  <si>
    <t>21975 RIVER RIDGE TR</t>
  </si>
  <si>
    <t>22-23-32-226-077</t>
  </si>
  <si>
    <t>21980 RIVER RIDGE TR</t>
  </si>
  <si>
    <t>22-23-32-226-078</t>
  </si>
  <si>
    <t>21970 RIVER RIDGE TR</t>
  </si>
  <si>
    <t>22-23-32-226-080</t>
  </si>
  <si>
    <t>35040 SILVER RIDGE</t>
  </si>
  <si>
    <t>22-23-32-226-085</t>
  </si>
  <si>
    <t>35065 SILVER RIDGE</t>
  </si>
  <si>
    <t>22-23-32-226-097</t>
  </si>
  <si>
    <t>21910 RIVER RIDGE TR</t>
  </si>
  <si>
    <t>22-23-32-226-098</t>
  </si>
  <si>
    <t>21900 RIVER RIDGE TR</t>
  </si>
  <si>
    <t>22-23-32-226-111</t>
  </si>
  <si>
    <t>21860 RIVER RIDGE TR</t>
  </si>
  <si>
    <t>22-23-32-226-112</t>
  </si>
  <si>
    <t>21850 RIVER RIDGE TR</t>
  </si>
  <si>
    <t>22-23-32-226-113</t>
  </si>
  <si>
    <t>21840 RIVER RIDGE TR</t>
  </si>
  <si>
    <t>22-23-32-226-114</t>
  </si>
  <si>
    <t>21830 RIVER RIDGE TR</t>
  </si>
  <si>
    <t>22-23-32-226-116</t>
  </si>
  <si>
    <t>35046 RED PINE</t>
  </si>
  <si>
    <t>22-23-32-226-119</t>
  </si>
  <si>
    <t>22150 RIVER RIDGE TR</t>
  </si>
  <si>
    <t>22-23-32-226-123</t>
  </si>
  <si>
    <t>35086 RED PINE</t>
  </si>
  <si>
    <t>22-23-32-226-139</t>
  </si>
  <si>
    <t>21755 RIVER RIDGE TR</t>
  </si>
  <si>
    <t>22-23-32-226-141</t>
  </si>
  <si>
    <t>34958 WHITE PINE</t>
  </si>
  <si>
    <t>22-23-32-226-150</t>
  </si>
  <si>
    <t>35515 RIVER PINES CT</t>
  </si>
  <si>
    <t>22-23-32-226-152</t>
  </si>
  <si>
    <t>35475 RIVER PINES CT</t>
  </si>
  <si>
    <t>22-23-32-226-184</t>
  </si>
  <si>
    <t>22320 RIVER RIDGE TR</t>
  </si>
  <si>
    <t>22-23-32-226-203</t>
  </si>
  <si>
    <t>35081 WHITE PINE</t>
  </si>
  <si>
    <t>22-23-32-226-214</t>
  </si>
  <si>
    <t>21640 RIVER RIDGE TR</t>
  </si>
  <si>
    <t>22-23-32-226-226</t>
  </si>
  <si>
    <t>21520 RIVER RIDGE CT</t>
  </si>
  <si>
    <t>22-23-32-226-232</t>
  </si>
  <si>
    <t>35171 WHITE PINE</t>
  </si>
  <si>
    <t>22-23-32-226-233</t>
  </si>
  <si>
    <t>35161 WHITE PINE</t>
  </si>
  <si>
    <t>22-23-32-226-241</t>
  </si>
  <si>
    <t>35228 WHITE PINE</t>
  </si>
  <si>
    <t>22-23-32-226-248</t>
  </si>
  <si>
    <t>35113 KNOLLWOOD</t>
  </si>
  <si>
    <t>22-23-32-226-257</t>
  </si>
  <si>
    <t>35154 KNOLLWOOD</t>
  </si>
  <si>
    <t>22-23-32-226-258</t>
  </si>
  <si>
    <t>35164 KNOLLWOOD</t>
  </si>
  <si>
    <t>22-23-32-226-261</t>
  </si>
  <si>
    <t>35194 KNOLLWOOD</t>
  </si>
  <si>
    <t>22-23-32-226-265</t>
  </si>
  <si>
    <t>35285 LONE PINE LN</t>
  </si>
  <si>
    <t>22-23-32-226-272</t>
  </si>
  <si>
    <t>35193 KNOLLWOOD</t>
  </si>
  <si>
    <t>22-23-32-226-274</t>
  </si>
  <si>
    <t>35213 KNOLLWOOD</t>
  </si>
  <si>
    <t>22-23-32-226-277</t>
  </si>
  <si>
    <t>35280 LONE PINE LN</t>
  </si>
  <si>
    <t>22-23-32-226-282</t>
  </si>
  <si>
    <t>35340 LONE PINE LN</t>
  </si>
  <si>
    <t>22-23-32-226-292</t>
  </si>
  <si>
    <t>22082 LANCREST</t>
  </si>
  <si>
    <t>22-23-32-226-296</t>
  </si>
  <si>
    <t>22182 LANCREST</t>
  </si>
  <si>
    <t>22-23-32-226-300</t>
  </si>
  <si>
    <t>22121 LANCREST</t>
  </si>
  <si>
    <t>22-23-32-226-309</t>
  </si>
  <si>
    <t>21960 RIVER PINES DR</t>
  </si>
  <si>
    <t>22-23-32-226-321</t>
  </si>
  <si>
    <t>22045 RIVER PINES DR</t>
  </si>
  <si>
    <t>22-23-32-226-325</t>
  </si>
  <si>
    <t>21965 RIVER PINES DR</t>
  </si>
  <si>
    <t>22-23-32-226-326</t>
  </si>
  <si>
    <t>21945 RIVER PINES DR</t>
  </si>
  <si>
    <t>22-23-32-226-328</t>
  </si>
  <si>
    <t>35590 LONE PINE LN</t>
  </si>
  <si>
    <t>22-23-32-226-344</t>
  </si>
  <si>
    <t>35655 LONE PINE LN</t>
  </si>
  <si>
    <t>22-23-32-226-353</t>
  </si>
  <si>
    <t>35755 LONE PINE LN</t>
  </si>
  <si>
    <t>22-23-32-226-361</t>
  </si>
  <si>
    <t>35842 LONE PINE LN</t>
  </si>
  <si>
    <t>22-23-32-227-008</t>
  </si>
  <si>
    <t>22141 ABINGTON DRIVE</t>
  </si>
  <si>
    <t>94D</t>
  </si>
  <si>
    <t>LAND TABLE 94D</t>
  </si>
  <si>
    <t>22-23-32-251-013</t>
  </si>
  <si>
    <t>21398 PARKLANE RD</t>
  </si>
  <si>
    <t>4C2</t>
  </si>
  <si>
    <t>Land Table 4C2</t>
  </si>
  <si>
    <t>22-23-32-251-016</t>
  </si>
  <si>
    <t>21364 PARKLANE RD</t>
  </si>
  <si>
    <t>22-23-32-277-027</t>
  </si>
  <si>
    <t>21276 PARKLANE RD</t>
  </si>
  <si>
    <t>22-23-32-277-028</t>
  </si>
  <si>
    <t>21282 PARKLANE RD</t>
  </si>
  <si>
    <t>22-23-32-278-013</t>
  </si>
  <si>
    <t>21185 PARKLANE RD</t>
  </si>
  <si>
    <t>22-23-32-278-015</t>
  </si>
  <si>
    <t>21155 PARKLANE RD</t>
  </si>
  <si>
    <t>22-23-32-301-066</t>
  </si>
  <si>
    <t>21114 PRESTWICK</t>
  </si>
  <si>
    <t>94C</t>
  </si>
  <si>
    <t>Land Table 94C</t>
  </si>
  <si>
    <t>22-23-32-301-068</t>
  </si>
  <si>
    <t>21098 PRESTWICK</t>
  </si>
  <si>
    <t>22-23-32-301-071</t>
  </si>
  <si>
    <t>37373 WELLSLEY DR</t>
  </si>
  <si>
    <t>22-23-32-301-088</t>
  </si>
  <si>
    <t>20878 DEERFIELD</t>
  </si>
  <si>
    <t>94G</t>
  </si>
  <si>
    <t>Land Table 94G</t>
  </si>
  <si>
    <t>94H</t>
  </si>
  <si>
    <t>HALSTED HOLLOW NORTH</t>
  </si>
  <si>
    <t>22-23-32-302-013</t>
  </si>
  <si>
    <t>21090 PRESTWICK</t>
  </si>
  <si>
    <t>22-23-32-326-016</t>
  </si>
  <si>
    <t>20975 METROVIEW</t>
  </si>
  <si>
    <t>4A1</t>
  </si>
  <si>
    <t>LAND TABLE 4A1</t>
  </si>
  <si>
    <t>22-23-32-326-038</t>
  </si>
  <si>
    <t>21232 HETKE</t>
  </si>
  <si>
    <t>4A2</t>
  </si>
  <si>
    <t>LAND TABLE 4A2</t>
  </si>
  <si>
    <t>Land Table 051</t>
  </si>
  <si>
    <t>22-23-33-101-016</t>
  </si>
  <si>
    <t>34435 NINE MILE</t>
  </si>
  <si>
    <t>22-23-33-102-003</t>
  </si>
  <si>
    <t>22235 INDIAN CREEK DR</t>
  </si>
  <si>
    <t>95B</t>
  </si>
  <si>
    <t>Land Table 95B</t>
  </si>
  <si>
    <t>22-23-33-102-019</t>
  </si>
  <si>
    <t>22041 INDIAN CREEK DR</t>
  </si>
  <si>
    <t>22-23-33-102-025</t>
  </si>
  <si>
    <t>21875 INDIAN CREEK DR</t>
  </si>
  <si>
    <t>22-23-33-102-028</t>
  </si>
  <si>
    <t>21905 INDIAN CREEK DR</t>
  </si>
  <si>
    <t>22-23-33-102-040</t>
  </si>
  <si>
    <t>21440 INDIAN CREEK DR</t>
  </si>
  <si>
    <t>22-23-33-102-043</t>
  </si>
  <si>
    <t>21360 INDIAN CREEK DR</t>
  </si>
  <si>
    <t>22-23-33-102-074</t>
  </si>
  <si>
    <t>20765 INDIAN CREEK DR</t>
  </si>
  <si>
    <t>22-23-33-102-079</t>
  </si>
  <si>
    <t>20795 INDIAN CREEK DR</t>
  </si>
  <si>
    <t>22-23-33-102-081</t>
  </si>
  <si>
    <t>20841 INDIAN CREEK DR</t>
  </si>
  <si>
    <t>22-23-33-102-096</t>
  </si>
  <si>
    <t>21780 INDIAN CREEK DR</t>
  </si>
  <si>
    <t>22-23-33-102-101</t>
  </si>
  <si>
    <t>22000 INDIAN CREEK DR</t>
  </si>
  <si>
    <t>22-23-33-102-104</t>
  </si>
  <si>
    <t>21960 INDIAN CREEK DR</t>
  </si>
  <si>
    <t>22-23-33-102-109</t>
  </si>
  <si>
    <t>22140 INDIAN CREEK DR</t>
  </si>
  <si>
    <t>22-23-33-176-010</t>
  </si>
  <si>
    <t>34800 BRIDGEMAN</t>
  </si>
  <si>
    <t>5A1</t>
  </si>
  <si>
    <t>Land Table 5A1</t>
  </si>
  <si>
    <t>22-23-33-176-014</t>
  </si>
  <si>
    <t>34720 BRIDGEMAN</t>
  </si>
  <si>
    <t>22-23-33-176-016</t>
  </si>
  <si>
    <t>34680 BRIDGEMAN</t>
  </si>
  <si>
    <t>22-23-33-176-018</t>
  </si>
  <si>
    <t>34640 BRIDGEMAN</t>
  </si>
  <si>
    <t>22-23-33-177-014</t>
  </si>
  <si>
    <t>34735 BRIDGEMAN</t>
  </si>
  <si>
    <t>22-23-33-177-021</t>
  </si>
  <si>
    <t>34605 BRIDGEMAN</t>
  </si>
  <si>
    <t>22-23-33-177-028</t>
  </si>
  <si>
    <t>34595 BRIDGEMAN</t>
  </si>
  <si>
    <t>22-23-33-201-025</t>
  </si>
  <si>
    <t>21846 GILL</t>
  </si>
  <si>
    <t>5D1</t>
  </si>
  <si>
    <t>Land Table 5D1</t>
  </si>
  <si>
    <t>22-23-33-201-036</t>
  </si>
  <si>
    <t>22005 CASS</t>
  </si>
  <si>
    <t>22-23-33-202-016</t>
  </si>
  <si>
    <t>21620 CASS</t>
  </si>
  <si>
    <t>22-23-33-202-034</t>
  </si>
  <si>
    <t>22290 CASS</t>
  </si>
  <si>
    <t>22-23-33-202-044</t>
  </si>
  <si>
    <t>33935 NINE MILE</t>
  </si>
  <si>
    <t>22-23-33-226-014</t>
  </si>
  <si>
    <t>33610 BOSTWICK</t>
  </si>
  <si>
    <t>5E2</t>
  </si>
  <si>
    <t>Land Table 5E2</t>
  </si>
  <si>
    <t>22-23-33-227-023</t>
  </si>
  <si>
    <t>33480 BOSTWICK</t>
  </si>
  <si>
    <t>5I1</t>
  </si>
  <si>
    <t>Land Table 5I1</t>
  </si>
  <si>
    <t>22-23-33-227-025</t>
  </si>
  <si>
    <t>33496 BOSTWICK</t>
  </si>
  <si>
    <t>22-23-33-228-026</t>
  </si>
  <si>
    <t>33705 BOSTWICK</t>
  </si>
  <si>
    <t>5E1</t>
  </si>
  <si>
    <t>Land Table 5E1</t>
  </si>
  <si>
    <t>22-23-33-228-031</t>
  </si>
  <si>
    <t>33810 LONGWOOD</t>
  </si>
  <si>
    <t>22-23-33-229-017</t>
  </si>
  <si>
    <t>33600 LONGWOOD</t>
  </si>
  <si>
    <t>22-23-33-230-018</t>
  </si>
  <si>
    <t>33813 LONGWOOD</t>
  </si>
  <si>
    <t>22-23-33-231-080</t>
  </si>
  <si>
    <t>33544 CADILLAC</t>
  </si>
  <si>
    <t>22-23-33-231-103</t>
  </si>
  <si>
    <t>33452 CADILLAC</t>
  </si>
  <si>
    <t>22-23-33-277-027</t>
  </si>
  <si>
    <t>21773 FARMINGTON</t>
  </si>
  <si>
    <t>22-23-33-277-054</t>
  </si>
  <si>
    <t>33712 STOCKER</t>
  </si>
  <si>
    <t>22-23-33-277-059</t>
  </si>
  <si>
    <t>33755 CADILLAC</t>
  </si>
  <si>
    <t>22-23-33-277-064</t>
  </si>
  <si>
    <t>33513 CADILLAC</t>
  </si>
  <si>
    <t>22-23-33-278-027</t>
  </si>
  <si>
    <t>21663 FLANDERS</t>
  </si>
  <si>
    <t>22-23-33-278-033</t>
  </si>
  <si>
    <t>21545 FLANDERS</t>
  </si>
  <si>
    <t>22-23-33-279-048</t>
  </si>
  <si>
    <t>21515 FARMINGTON</t>
  </si>
  <si>
    <t>22-23-33-279-076</t>
  </si>
  <si>
    <t>21466 FLANDERS</t>
  </si>
  <si>
    <t>22-23-33-279-088</t>
  </si>
  <si>
    <t>33594 HARLOWSHIRE</t>
  </si>
  <si>
    <t>22-23-33-301-023</t>
  </si>
  <si>
    <t>34580 RHONSWOOD</t>
  </si>
  <si>
    <t>5B2</t>
  </si>
  <si>
    <t>Land Table 5B2</t>
  </si>
  <si>
    <t>22-23-33-301-041</t>
  </si>
  <si>
    <t>34454 RHONSWOOD</t>
  </si>
  <si>
    <t>5B1</t>
  </si>
  <si>
    <t>Land Table 5B1</t>
  </si>
  <si>
    <t>22-23-33-302-027</t>
  </si>
  <si>
    <t>34752 FENDT</t>
  </si>
  <si>
    <t>5C1</t>
  </si>
  <si>
    <t>LAND TABLE 5C1</t>
  </si>
  <si>
    <t>22-23-33-302-035</t>
  </si>
  <si>
    <t>34520 FENDT</t>
  </si>
  <si>
    <t>22-23-33-302-050</t>
  </si>
  <si>
    <t>35161 RHONSWOOD</t>
  </si>
  <si>
    <t>22-23-33-376-010</t>
  </si>
  <si>
    <t>34725 FENDT</t>
  </si>
  <si>
    <t>22-23-33-376-015</t>
  </si>
  <si>
    <t>34543 FENDT</t>
  </si>
  <si>
    <t>22-23-33-376-056</t>
  </si>
  <si>
    <t>34790 EIGHT MILE</t>
  </si>
  <si>
    <t>95A</t>
  </si>
  <si>
    <t>LAND TABLE 95A</t>
  </si>
  <si>
    <t>22-23-33-376-061</t>
  </si>
  <si>
    <t>20881 GILL</t>
  </si>
  <si>
    <t>22-23-33-376-069</t>
  </si>
  <si>
    <t>34780 EIGHT MILE</t>
  </si>
  <si>
    <t>22-23-33-376-070</t>
  </si>
  <si>
    <t>22-23-33-376-071</t>
  </si>
  <si>
    <t>22-23-33-376-080</t>
  </si>
  <si>
    <t>22-23-33-376-082</t>
  </si>
  <si>
    <t>20865 GILL</t>
  </si>
  <si>
    <t>22-23-33-402-017</t>
  </si>
  <si>
    <t>21227 CASS</t>
  </si>
  <si>
    <t>5F1</t>
  </si>
  <si>
    <t>22-23-33-402-007</t>
  </si>
  <si>
    <t>LAND TABLE 5F1</t>
  </si>
  <si>
    <t>22-23-33-403-012</t>
  </si>
  <si>
    <t>33990 EDNA</t>
  </si>
  <si>
    <t>5F2</t>
  </si>
  <si>
    <t>LAND TABLE 5F2</t>
  </si>
  <si>
    <t>22-23-33-404-007</t>
  </si>
  <si>
    <t>34005 EDNA</t>
  </si>
  <si>
    <t>22-23-33-404-018</t>
  </si>
  <si>
    <t>21245 FLANDERS</t>
  </si>
  <si>
    <t>22-23-33-405-001</t>
  </si>
  <si>
    <t>21198 CASS</t>
  </si>
  <si>
    <t>22-23-33-405-004</t>
  </si>
  <si>
    <t>21166 CASS</t>
  </si>
  <si>
    <t>22-23-33-405-008</t>
  </si>
  <si>
    <t>34035 HARLOWSHIRE</t>
  </si>
  <si>
    <t>22-23-33-405-009</t>
  </si>
  <si>
    <t>33995 HARLOWSHIRE</t>
  </si>
  <si>
    <t>22-23-33-405-016</t>
  </si>
  <si>
    <t>33952 RHONSWOOD</t>
  </si>
  <si>
    <t>22-23-33-427-014</t>
  </si>
  <si>
    <t>33558 RHONSWOOD</t>
  </si>
  <si>
    <t>22-23-33-428-017</t>
  </si>
  <si>
    <t>21209 FARMINGTON</t>
  </si>
  <si>
    <t>22-23-33-429-001</t>
  </si>
  <si>
    <t>33469 ARNOLD</t>
  </si>
  <si>
    <t>22-23-33-429-002</t>
  </si>
  <si>
    <t>33437 ARNOLD</t>
  </si>
  <si>
    <t>22-23-33-429-005</t>
  </si>
  <si>
    <t>21140 FLANDERS</t>
  </si>
  <si>
    <t>22-23-33-430-036</t>
  </si>
  <si>
    <t>33508 KIRBY</t>
  </si>
  <si>
    <t>5G1</t>
  </si>
  <si>
    <t>Land Table 5G1</t>
  </si>
  <si>
    <t>22-23-33-430-045</t>
  </si>
  <si>
    <t>33720 KIRBY</t>
  </si>
  <si>
    <t>22-23-33-430-046</t>
  </si>
  <si>
    <t>33972 KIRBY</t>
  </si>
  <si>
    <t>22-23-33-451-043</t>
  </si>
  <si>
    <t>20968 GILL</t>
  </si>
  <si>
    <t>22-23-33-476-003</t>
  </si>
  <si>
    <t>34045 KIRBY</t>
  </si>
  <si>
    <t>22-23-33-476-004</t>
  </si>
  <si>
    <t>34033 KIRBY</t>
  </si>
  <si>
    <t>22-23-33-476-013</t>
  </si>
  <si>
    <t>33631 KIRBY</t>
  </si>
  <si>
    <t>22-23-33-476-047</t>
  </si>
  <si>
    <t>33723 KIRBY</t>
  </si>
  <si>
    <t>22-23-33-476-050</t>
  </si>
  <si>
    <t>33625 KIRBY</t>
  </si>
  <si>
    <t>22-23-34-126-024</t>
  </si>
  <si>
    <t>21865 POWER</t>
  </si>
  <si>
    <t>6A1</t>
  </si>
  <si>
    <t>Land Table 6A1</t>
  </si>
  <si>
    <t>22-23-34-155-010</t>
  </si>
  <si>
    <t>21521 RIVERWALK CT</t>
  </si>
  <si>
    <t>96F</t>
  </si>
  <si>
    <t>LAND TABLE 96F</t>
  </si>
  <si>
    <t>22-23-34-155-011</t>
  </si>
  <si>
    <t>21507 RIVERWALK CT</t>
  </si>
  <si>
    <t>22-23-34-176-015</t>
  </si>
  <si>
    <t>21465 MAYFIELD</t>
  </si>
  <si>
    <t>22-23-34-177-006</t>
  </si>
  <si>
    <t>32545 CADILLAC</t>
  </si>
  <si>
    <t>LAND TABLE 061</t>
  </si>
  <si>
    <t>22-23-34-177-033</t>
  </si>
  <si>
    <t>21660 MAYFIELD</t>
  </si>
  <si>
    <t>22-23-34-201-011</t>
  </si>
  <si>
    <t>32231 NINE MILE</t>
  </si>
  <si>
    <t>22-23-34-227-001</t>
  </si>
  <si>
    <t>31625 NINE MILE</t>
  </si>
  <si>
    <t>RTL20</t>
  </si>
  <si>
    <t>SPECIALTY LAND TABLE</t>
  </si>
  <si>
    <t>22-23-34-227-003</t>
  </si>
  <si>
    <t>31395 NINE MILE</t>
  </si>
  <si>
    <t>22-23-34-251-003</t>
  </si>
  <si>
    <t>21830 POWER</t>
  </si>
  <si>
    <t>6B3</t>
  </si>
  <si>
    <t>Land Table 6B3</t>
  </si>
  <si>
    <t>22-23-34-251-010</t>
  </si>
  <si>
    <t>21706 POWER</t>
  </si>
  <si>
    <t>22-23-34-251-031</t>
  </si>
  <si>
    <t>32180 COLFAX</t>
  </si>
  <si>
    <t>6C1</t>
  </si>
  <si>
    <t>Land Table 6C1</t>
  </si>
  <si>
    <t>22-23-34-251-036</t>
  </si>
  <si>
    <t>32124 COLFAX</t>
  </si>
  <si>
    <t>22-23-34-251-055</t>
  </si>
  <si>
    <t>32225 FOLSOM</t>
  </si>
  <si>
    <t>22-23-34-276-007</t>
  </si>
  <si>
    <t>21779 LUNDY</t>
  </si>
  <si>
    <t>6D1</t>
  </si>
  <si>
    <t>Land Table 6D1</t>
  </si>
  <si>
    <t>22-23-34-276-012</t>
  </si>
  <si>
    <t>21641 LUNDY</t>
  </si>
  <si>
    <t>22-23-34-277-006</t>
  </si>
  <si>
    <t>21754 LUNDY</t>
  </si>
  <si>
    <t>22-23-34-277-010</t>
  </si>
  <si>
    <t>21644 LUNDY</t>
  </si>
  <si>
    <t>22-23-34-277-018</t>
  </si>
  <si>
    <t>21450 LUNDY</t>
  </si>
  <si>
    <t>22-23-34-277-019</t>
  </si>
  <si>
    <t>21428 LUNDY</t>
  </si>
  <si>
    <t>22-23-34-277-050</t>
  </si>
  <si>
    <t>31565 KINGSTON</t>
  </si>
  <si>
    <t>96A</t>
  </si>
  <si>
    <t>Land Table 96A</t>
  </si>
  <si>
    <t>22-23-34-278-008</t>
  </si>
  <si>
    <t>21706 RUTH</t>
  </si>
  <si>
    <t>6F1</t>
  </si>
  <si>
    <t>Land Table 6F1</t>
  </si>
  <si>
    <t>22-23-34-278-019</t>
  </si>
  <si>
    <t>21410 RUTH</t>
  </si>
  <si>
    <t>22-23-34-278-046</t>
  </si>
  <si>
    <t>21523 ORCHARD LAKE</t>
  </si>
  <si>
    <t>96C</t>
  </si>
  <si>
    <t>Land Table 96C</t>
  </si>
  <si>
    <t>22-23-34-326-028</t>
  </si>
  <si>
    <t>21295 WHITLOCK</t>
  </si>
  <si>
    <t>6G1</t>
  </si>
  <si>
    <t>Land Table 6G1</t>
  </si>
  <si>
    <t>22-23-34-326-030</t>
  </si>
  <si>
    <t>21265 WHITLOCK</t>
  </si>
  <si>
    <t>22-23-34-326-032</t>
  </si>
  <si>
    <t>21217 WHITLOCK</t>
  </si>
  <si>
    <t>22-23-34-326-035</t>
  </si>
  <si>
    <t>21145 WHITLOCK</t>
  </si>
  <si>
    <t>22-23-34-327-001</t>
  </si>
  <si>
    <t>32411 COLFAX</t>
  </si>
  <si>
    <t>22-23-34-376-029</t>
  </si>
  <si>
    <t>20855 WHITLOCK</t>
  </si>
  <si>
    <t>6G2</t>
  </si>
  <si>
    <t>Land Table 6G2</t>
  </si>
  <si>
    <t>22-23-34-377-003</t>
  </si>
  <si>
    <t>20944 WHITLOCK</t>
  </si>
  <si>
    <t>22-23-34-402-011</t>
  </si>
  <si>
    <t>21207 PARKER</t>
  </si>
  <si>
    <t>6B1</t>
  </si>
  <si>
    <t>Land Table 6B1</t>
  </si>
  <si>
    <t>22-23-34-405-005</t>
  </si>
  <si>
    <t>32340 SALVADOR</t>
  </si>
  <si>
    <t>22-23-34-408-001</t>
  </si>
  <si>
    <t>21156 ROBINSON</t>
  </si>
  <si>
    <t>22-23-34-426-002</t>
  </si>
  <si>
    <t>21294 OSMUS</t>
  </si>
  <si>
    <t>6H1</t>
  </si>
  <si>
    <t>Land Table 6H1</t>
  </si>
  <si>
    <t>22-23-34-426-034</t>
  </si>
  <si>
    <t>21105 SUNNYDALE</t>
  </si>
  <si>
    <t>22-23-34-452-009</t>
  </si>
  <si>
    <t>20845 PARKER</t>
  </si>
  <si>
    <t>22-23-34-453-013</t>
  </si>
  <si>
    <t>20904 PARKER</t>
  </si>
  <si>
    <t>22-23-34-476-001</t>
  </si>
  <si>
    <t>21341 RUTH</t>
  </si>
  <si>
    <t>22-23-34-476-032</t>
  </si>
  <si>
    <t>20803 ORCHARD LAKE</t>
  </si>
  <si>
    <t>Land Table 6H2</t>
  </si>
  <si>
    <t>22-23-34-476-062</t>
  </si>
  <si>
    <t>20839 ORCHARD LAKE</t>
  </si>
  <si>
    <t>96D</t>
  </si>
  <si>
    <t>Land Table 96D</t>
  </si>
  <si>
    <t>22-23-34-476-064</t>
  </si>
  <si>
    <t>20831 ORCHARD LAKE</t>
  </si>
  <si>
    <t>22-23-35-127-010</t>
  </si>
  <si>
    <t>22131 HAYNES</t>
  </si>
  <si>
    <t>Land Table 7B1</t>
  </si>
  <si>
    <t>22-23-35-128-002</t>
  </si>
  <si>
    <t>22134 HAYNES</t>
  </si>
  <si>
    <t>22-23-35-128-012</t>
  </si>
  <si>
    <t>22141 SPRINGBROOK</t>
  </si>
  <si>
    <t>22-23-35-128-016</t>
  </si>
  <si>
    <t>22113 SPRINGBROOK</t>
  </si>
  <si>
    <t>7B3</t>
  </si>
  <si>
    <t>22-23-35-128-019</t>
  </si>
  <si>
    <t>22027 SPRINGBROOK</t>
  </si>
  <si>
    <t>22-23-35-129-001</t>
  </si>
  <si>
    <t>22136 SPRINGBROOK</t>
  </si>
  <si>
    <t>22-23-35-151-006</t>
  </si>
  <si>
    <t>31139 FOLSOM</t>
  </si>
  <si>
    <t>7A1</t>
  </si>
  <si>
    <t>22-23-35-151-032</t>
  </si>
  <si>
    <t>LAND TABLE 7A1</t>
  </si>
  <si>
    <t>22-23-35-151-019</t>
  </si>
  <si>
    <t>21420 ORCHARD LAKE</t>
  </si>
  <si>
    <t>22-23-35-151-037</t>
  </si>
  <si>
    <t>21775 RANDALL</t>
  </si>
  <si>
    <t>22-23-35-153-003</t>
  </si>
  <si>
    <t>30741 RIVER GLEN</t>
  </si>
  <si>
    <t>22-23-35-202-002</t>
  </si>
  <si>
    <t>22034 CAPE COD WAY</t>
  </si>
  <si>
    <t>97B</t>
  </si>
  <si>
    <t>LAND TABLE 97B</t>
  </si>
  <si>
    <t>22-23-35-202-004</t>
  </si>
  <si>
    <t>22040 CAPE COD WAY</t>
  </si>
  <si>
    <t>22-23-35-202-006</t>
  </si>
  <si>
    <t>22046 CAPE COD WAY</t>
  </si>
  <si>
    <t>22-23-35-202-054</t>
  </si>
  <si>
    <t>22210 CAPE COD WAY</t>
  </si>
  <si>
    <t>22-23-35-202-059</t>
  </si>
  <si>
    <t>22236 CAPE COD WAY</t>
  </si>
  <si>
    <t>22-23-35-202-070</t>
  </si>
  <si>
    <t>22302 CAPE COD WAY</t>
  </si>
  <si>
    <t>22-23-35-202-078</t>
  </si>
  <si>
    <t>22362 CAPE COD WAY</t>
  </si>
  <si>
    <t>22-23-35-202-091</t>
  </si>
  <si>
    <t>30286 NANTUCKET DRIVE</t>
  </si>
  <si>
    <t>22-23-35-202-100</t>
  </si>
  <si>
    <t>22349 ATLANTIC POINTE</t>
  </si>
  <si>
    <t>22-23-35-202-105</t>
  </si>
  <si>
    <t>22313 ATLANTIC POINTE</t>
  </si>
  <si>
    <t>22-23-35-202-113</t>
  </si>
  <si>
    <t>22259 ATLANTIC POINTE</t>
  </si>
  <si>
    <t>22-23-35-202-115</t>
  </si>
  <si>
    <t>22247 ATLANTIC POINTE</t>
  </si>
  <si>
    <t>22-23-35-202-116</t>
  </si>
  <si>
    <t>22241 ATLANTIC POINTE</t>
  </si>
  <si>
    <t>22-23-35-202-118</t>
  </si>
  <si>
    <t>22229 ATLANTIC POINTE</t>
  </si>
  <si>
    <t>22-23-35-229-002</t>
  </si>
  <si>
    <t>22236 PURDUE</t>
  </si>
  <si>
    <t>7E1</t>
  </si>
  <si>
    <t>LAND TABLE 7E1</t>
  </si>
  <si>
    <t>22-23-35-229-004</t>
  </si>
  <si>
    <t>22176 PURDUE</t>
  </si>
  <si>
    <t>22-23-35-229-016</t>
  </si>
  <si>
    <t>21814 PURDUE</t>
  </si>
  <si>
    <t>22-23-35-229-020</t>
  </si>
  <si>
    <t>22121 COLGATE</t>
  </si>
  <si>
    <t>22-23-35-229-025</t>
  </si>
  <si>
    <t>21885 COLGATE</t>
  </si>
  <si>
    <t>22-23-35-229-028</t>
  </si>
  <si>
    <t>21849 COLGATE</t>
  </si>
  <si>
    <t>22-23-35-230-002</t>
  </si>
  <si>
    <t>22200 COLGATE</t>
  </si>
  <si>
    <t>22-23-35-230-003</t>
  </si>
  <si>
    <t>22160 COLGATE</t>
  </si>
  <si>
    <t>22-23-35-230-024</t>
  </si>
  <si>
    <t>21987 ALBION</t>
  </si>
  <si>
    <t>22-23-35-230-031</t>
  </si>
  <si>
    <t>21803 ALBION</t>
  </si>
  <si>
    <t>22-23-35-231-006</t>
  </si>
  <si>
    <t>22108 ALBION</t>
  </si>
  <si>
    <t>22-23-35-232-010</t>
  </si>
  <si>
    <t>21964 TULANE</t>
  </si>
  <si>
    <t>22-23-35-232-018</t>
  </si>
  <si>
    <t>21989 MIDDLEBELT</t>
  </si>
  <si>
    <t>22-23-35-276-003</t>
  </si>
  <si>
    <t>21742 PURDUE</t>
  </si>
  <si>
    <t>22-23-35-276-010</t>
  </si>
  <si>
    <t>21735 COLGATE</t>
  </si>
  <si>
    <t>22-23-35-277-007</t>
  </si>
  <si>
    <t>21630 COLGATE</t>
  </si>
  <si>
    <t>22-23-35-277-014</t>
  </si>
  <si>
    <t>21721 ALBION</t>
  </si>
  <si>
    <t>22-23-35-277-020</t>
  </si>
  <si>
    <t>21621 ALBION</t>
  </si>
  <si>
    <t>22-23-35-278-007</t>
  </si>
  <si>
    <t>21628 ALBION</t>
  </si>
  <si>
    <t>22-23-35-278-018</t>
  </si>
  <si>
    <t>21669 TULANE</t>
  </si>
  <si>
    <t>22-23-35-278-027</t>
  </si>
  <si>
    <t>21527 TULANE</t>
  </si>
  <si>
    <t>7F1</t>
  </si>
  <si>
    <t>Land Table 7F1</t>
  </si>
  <si>
    <t>22-23-35-278-045</t>
  </si>
  <si>
    <t>21728 ALBION</t>
  </si>
  <si>
    <t>22-23-35-279-004</t>
  </si>
  <si>
    <t>21688 TULANE</t>
  </si>
  <si>
    <t>22-23-35-279-006</t>
  </si>
  <si>
    <t>21652 TULANE</t>
  </si>
  <si>
    <t>22-23-35-279-017</t>
  </si>
  <si>
    <t>21705 MIDDLEBELT</t>
  </si>
  <si>
    <t>22-23-35-279-018</t>
  </si>
  <si>
    <t>21669 MIDDLEBELT</t>
  </si>
  <si>
    <t>22-23-35-301-021</t>
  </si>
  <si>
    <t>21161 RANDALL</t>
  </si>
  <si>
    <t>7G1</t>
  </si>
  <si>
    <t>Land Table 7G1</t>
  </si>
  <si>
    <t>22-23-35-326-001</t>
  </si>
  <si>
    <t>30660 SALISBURY</t>
  </si>
  <si>
    <t>7D1</t>
  </si>
  <si>
    <t>LAND TABLE 7D1</t>
  </si>
  <si>
    <t>22-23-35-326-023</t>
  </si>
  <si>
    <t>30476 SALISBURY</t>
  </si>
  <si>
    <t>22-23-35-326-026</t>
  </si>
  <si>
    <t>30468 SALISBURY</t>
  </si>
  <si>
    <t>22-23-35-327-031</t>
  </si>
  <si>
    <t>30586 AMBETH</t>
  </si>
  <si>
    <t>7I1</t>
  </si>
  <si>
    <t>Land Table 7I1</t>
  </si>
  <si>
    <t>22-23-35-328-003</t>
  </si>
  <si>
    <t>21386 MAGNOLIA CT</t>
  </si>
  <si>
    <t>97A</t>
  </si>
  <si>
    <t>Land Table 97A</t>
  </si>
  <si>
    <t>22-23-35-328-012</t>
  </si>
  <si>
    <t>21404 MAGNOLIA CT</t>
  </si>
  <si>
    <t>22-23-35-328-016</t>
  </si>
  <si>
    <t>21445 ARCHWOOD CR</t>
  </si>
  <si>
    <t>22-23-35-328-023</t>
  </si>
  <si>
    <t>21425 ARCHWOOD CR</t>
  </si>
  <si>
    <t>22-23-35-328-024</t>
  </si>
  <si>
    <t>21423 ARCHWOOD CR</t>
  </si>
  <si>
    <t>22-23-35-328-028</t>
  </si>
  <si>
    <t>21411 ARCHWOOD CR</t>
  </si>
  <si>
    <t>22-23-35-328-033</t>
  </si>
  <si>
    <t>21353 BOXWOOD CT</t>
  </si>
  <si>
    <t>22-23-35-328-035</t>
  </si>
  <si>
    <t>21349 BOXWOOD CT</t>
  </si>
  <si>
    <t>22-23-35-328-039</t>
  </si>
  <si>
    <t>21329 MULBERRY CT</t>
  </si>
  <si>
    <t>22-23-35-328-044</t>
  </si>
  <si>
    <t>21321 MULBERRY CT</t>
  </si>
  <si>
    <t>22-23-35-328-046</t>
  </si>
  <si>
    <t>21326 MULBERRY CT</t>
  </si>
  <si>
    <t>22-23-35-328-049</t>
  </si>
  <si>
    <t>21332 MULBERRY CT</t>
  </si>
  <si>
    <t>22-23-35-328-053</t>
  </si>
  <si>
    <t>21340 MULBERRY CT</t>
  </si>
  <si>
    <t>22-23-35-328-057</t>
  </si>
  <si>
    <t>21370 MULBERRY CT</t>
  </si>
  <si>
    <t>22-23-35-328-063</t>
  </si>
  <si>
    <t>21301 JUNIPER CT</t>
  </si>
  <si>
    <t>22-23-35-328-064</t>
  </si>
  <si>
    <t>21299 JUNIPER CT</t>
  </si>
  <si>
    <t>22-23-35-328-065</t>
  </si>
  <si>
    <t>21297 JUNIPER CT</t>
  </si>
  <si>
    <t>22-23-35-328-075</t>
  </si>
  <si>
    <t>21292 JUNIPER CT</t>
  </si>
  <si>
    <t>22-23-35-351-005</t>
  </si>
  <si>
    <t>20872 ORCHARD LAKE</t>
  </si>
  <si>
    <t>22-23-35-351-020</t>
  </si>
  <si>
    <t>20819 RANDALL</t>
  </si>
  <si>
    <t>22-23-35-351-050</t>
  </si>
  <si>
    <t>20925 RANDALL</t>
  </si>
  <si>
    <t>22-23-35-352-002</t>
  </si>
  <si>
    <t>21124 RANDALL</t>
  </si>
  <si>
    <t>22-23-35-376-007</t>
  </si>
  <si>
    <t>20941 DUNKIRK</t>
  </si>
  <si>
    <t>7D2</t>
  </si>
  <si>
    <t>Land Table 7D2</t>
  </si>
  <si>
    <t>22-23-35-377-029</t>
  </si>
  <si>
    <t>20881 TUCK</t>
  </si>
  <si>
    <t>22-23-35-377-035</t>
  </si>
  <si>
    <t>30539 AMBETH</t>
  </si>
  <si>
    <t>22-23-35-402-004</t>
  </si>
  <si>
    <t>20918 TUCK</t>
  </si>
  <si>
    <t>7H1</t>
  </si>
  <si>
    <t>22-23-35-402-005</t>
  </si>
  <si>
    <t>Land Table 7H1</t>
  </si>
  <si>
    <t>22-23-35-402-026</t>
  </si>
  <si>
    <t>30146 KIMBERLY CT</t>
  </si>
  <si>
    <t>97C</t>
  </si>
  <si>
    <t>Land Table 97C</t>
  </si>
  <si>
    <t>22-23-35-432-013</t>
  </si>
  <si>
    <t>29536 BELFAST</t>
  </si>
  <si>
    <t>22-23-35-452-001</t>
  </si>
  <si>
    <t>29953 ELDRED</t>
  </si>
  <si>
    <t>7H2</t>
  </si>
  <si>
    <t>Land Table 7H2</t>
  </si>
  <si>
    <t>22-23-35-476-022</t>
  </si>
  <si>
    <t>29600 ELDRED</t>
  </si>
  <si>
    <t>22-23-35-477-003</t>
  </si>
  <si>
    <t>29811 ELDRED</t>
  </si>
  <si>
    <t>22-23-35-477-009</t>
  </si>
  <si>
    <t>21007 KENWOOD</t>
  </si>
  <si>
    <t>22-23-36-103-025</t>
  </si>
  <si>
    <t>29259 ROCKCASTLE</t>
  </si>
  <si>
    <t>8O1</t>
  </si>
  <si>
    <t>Land Table 8O1</t>
  </si>
  <si>
    <t>22-23-36-127-004</t>
  </si>
  <si>
    <t>22160 HAMILTON AV</t>
  </si>
  <si>
    <t>8C1</t>
  </si>
  <si>
    <t>LAND TABLE 8C1</t>
  </si>
  <si>
    <t>22-23-36-127-009</t>
  </si>
  <si>
    <t>22281 AVERHILL</t>
  </si>
  <si>
    <t>22-23-36-127-015</t>
  </si>
  <si>
    <t>22169 AVERHILL</t>
  </si>
  <si>
    <t>22-23-36-151-001</t>
  </si>
  <si>
    <t>21782 MIDDLEBELT</t>
  </si>
  <si>
    <t>8B2</t>
  </si>
  <si>
    <t>LAND TABLE 8B2</t>
  </si>
  <si>
    <t>22-23-36-151-014</t>
  </si>
  <si>
    <t>21749 WHEELER</t>
  </si>
  <si>
    <t>22-23-36-152-004</t>
  </si>
  <si>
    <t>21720 WHEELER</t>
  </si>
  <si>
    <t>22-23-36-152-011</t>
  </si>
  <si>
    <t>21709 ROOSEVELT</t>
  </si>
  <si>
    <t>22-23-36-152-013</t>
  </si>
  <si>
    <t>21714 WHEELER</t>
  </si>
  <si>
    <t>22-23-36-152-016</t>
  </si>
  <si>
    <t>21730 WHEELER</t>
  </si>
  <si>
    <t>Land Table 8B1</t>
  </si>
  <si>
    <t>22-23-36-152-017</t>
  </si>
  <si>
    <t>21726 WHEELER</t>
  </si>
  <si>
    <t>22-23-36-153-002</t>
  </si>
  <si>
    <t>21724 ROOSEVELT</t>
  </si>
  <si>
    <t>8B1</t>
  </si>
  <si>
    <t>22-23-36-153-009</t>
  </si>
  <si>
    <t>21709 JEFFERSON</t>
  </si>
  <si>
    <t>22-23-36-154-003</t>
  </si>
  <si>
    <t>21716 JEFFERSON</t>
  </si>
  <si>
    <t>22-23-36-154-019</t>
  </si>
  <si>
    <t>21741 JACKSONVILLE</t>
  </si>
  <si>
    <t>22-23-36-156-004</t>
  </si>
  <si>
    <t>21610 MIDDLEBELT</t>
  </si>
  <si>
    <t>22-23-36-156-010</t>
  </si>
  <si>
    <t>21637 WHEELER</t>
  </si>
  <si>
    <t>22-23-36-156-017</t>
  </si>
  <si>
    <t>21503 WHEELER</t>
  </si>
  <si>
    <t>22-23-36-157-001</t>
  </si>
  <si>
    <t>21640 WHEELER</t>
  </si>
  <si>
    <t>22-23-36-157-015</t>
  </si>
  <si>
    <t>21639 ROOSEVELT</t>
  </si>
  <si>
    <t>22-23-36-157-017</t>
  </si>
  <si>
    <t>21607 ROOSEVELT</t>
  </si>
  <si>
    <t>22-23-36-157-018</t>
  </si>
  <si>
    <t>21603 ROOSEVELT</t>
  </si>
  <si>
    <t>22-23-36-158-003</t>
  </si>
  <si>
    <t>21674 ROOSEVELT</t>
  </si>
  <si>
    <t>22-23-36-158-004</t>
  </si>
  <si>
    <t>21660 ROOSEVELT</t>
  </si>
  <si>
    <t>22-23-36-158-009</t>
  </si>
  <si>
    <t>21524 ROOSEVELT</t>
  </si>
  <si>
    <t>22-23-36-158-020</t>
  </si>
  <si>
    <t>21535 JEFFERSON</t>
  </si>
  <si>
    <t>22-23-36-158-022</t>
  </si>
  <si>
    <t>21517 JEFFERSON</t>
  </si>
  <si>
    <t>22-23-36-158-027</t>
  </si>
  <si>
    <t>21516 ROOSEVELT</t>
  </si>
  <si>
    <t>22-23-36-159-003</t>
  </si>
  <si>
    <t>21642 JEFFERSON</t>
  </si>
  <si>
    <t>22-23-36-159-005</t>
  </si>
  <si>
    <t>21620 JEFFERSON</t>
  </si>
  <si>
    <t>22-23-36-159-020</t>
  </si>
  <si>
    <t>21517 JACKSONVILLE</t>
  </si>
  <si>
    <t>22-23-36-159-024</t>
  </si>
  <si>
    <t>29120 INDEPENDENCE</t>
  </si>
  <si>
    <t>22-23-36-160-005</t>
  </si>
  <si>
    <t>21610 JACKSONVILLE</t>
  </si>
  <si>
    <t>22-23-36-176-008</t>
  </si>
  <si>
    <t>21716 WHITTINGTON</t>
  </si>
  <si>
    <t>22-23-36-176-014</t>
  </si>
  <si>
    <t>21725 ROCKWELL</t>
  </si>
  <si>
    <t>22-23-36-177-009</t>
  </si>
  <si>
    <t>21839 HAMILTON AV</t>
  </si>
  <si>
    <t>22-23-36-178-014</t>
  </si>
  <si>
    <t>21822 HAMILTON AV</t>
  </si>
  <si>
    <t>22-23-36-179-002</t>
  </si>
  <si>
    <t>21760 HANCOCK</t>
  </si>
  <si>
    <t>22-23-36-179-012</t>
  </si>
  <si>
    <t>22-23-36-180-001</t>
  </si>
  <si>
    <t>21820 WALDRON</t>
  </si>
  <si>
    <t>22-23-36-181-007</t>
  </si>
  <si>
    <t>21504 WHITTINGTON</t>
  </si>
  <si>
    <t>22-23-36-181-020</t>
  </si>
  <si>
    <t>21673 ROCKWELL</t>
  </si>
  <si>
    <t>22-23-36-181-021</t>
  </si>
  <si>
    <t>21661 ROCKWELL</t>
  </si>
  <si>
    <t>22-23-36-182-005</t>
  </si>
  <si>
    <t>21628 ROCKWELL</t>
  </si>
  <si>
    <t>22-23-36-182-014</t>
  </si>
  <si>
    <t>21613 HAMILTON AV</t>
  </si>
  <si>
    <t>22-23-36-182-016</t>
  </si>
  <si>
    <t>21529 HAMILTON AV</t>
  </si>
  <si>
    <t>22-23-36-183-003</t>
  </si>
  <si>
    <t>21656 HAMILTON AV</t>
  </si>
  <si>
    <t>22-23-36-184-011</t>
  </si>
  <si>
    <t>21629 WALDRON</t>
  </si>
  <si>
    <t>22-23-36-184-016</t>
  </si>
  <si>
    <t>21515 WALDRON</t>
  </si>
  <si>
    <t>22-23-36-184-017</t>
  </si>
  <si>
    <t>22-23-36-184-019</t>
  </si>
  <si>
    <t>21673 WALDRON</t>
  </si>
  <si>
    <t>22-23-36-185-002</t>
  </si>
  <si>
    <t>21662 WALDRON</t>
  </si>
  <si>
    <t>22-23-36-185-012</t>
  </si>
  <si>
    <t>28351 LIBERTY STREET</t>
  </si>
  <si>
    <t>22-23-36-201-019</t>
  </si>
  <si>
    <t>22222 AVERHILL</t>
  </si>
  <si>
    <t>8F1</t>
  </si>
  <si>
    <t>Land Table 8F1</t>
  </si>
  <si>
    <t>Land Table 081</t>
  </si>
  <si>
    <t>22-23-36-201-055</t>
  </si>
  <si>
    <t>22194 ARBOR LANE</t>
  </si>
  <si>
    <t>8Q1</t>
  </si>
  <si>
    <t>Land Table 8Q1</t>
  </si>
  <si>
    <t>22-23-36-201-066</t>
  </si>
  <si>
    <t>22131 ARBOR LANE</t>
  </si>
  <si>
    <t>22-23-36-201-076</t>
  </si>
  <si>
    <t>21946 ARBOR LANE</t>
  </si>
  <si>
    <t>22-23-36-201-084</t>
  </si>
  <si>
    <t>28038 SHIAWASSEE</t>
  </si>
  <si>
    <t>22-23-36-202-004</t>
  </si>
  <si>
    <t>28017 NINE MILE</t>
  </si>
  <si>
    <t>8D1</t>
  </si>
  <si>
    <t>Land Table 8D1</t>
  </si>
  <si>
    <t>22-23-36-202-006</t>
  </si>
  <si>
    <t>27851 NINE MILE</t>
  </si>
  <si>
    <t>22-23-36-202-043</t>
  </si>
  <si>
    <t>22039 W BRANDON</t>
  </si>
  <si>
    <t>22-23-36-203-001</t>
  </si>
  <si>
    <t>22204 N BRANDON</t>
  </si>
  <si>
    <t>22-23-36-203-005</t>
  </si>
  <si>
    <t>22164 W BRANDON</t>
  </si>
  <si>
    <t>22-23-36-203-009</t>
  </si>
  <si>
    <t>22132 W BRANDON</t>
  </si>
  <si>
    <t>22-23-36-203-029</t>
  </si>
  <si>
    <t>22079 MALDEN</t>
  </si>
  <si>
    <t>22-23-36-204-002</t>
  </si>
  <si>
    <t>22256 N BRANDON</t>
  </si>
  <si>
    <t>22-23-36-204-032</t>
  </si>
  <si>
    <t>21989 TREDWELL</t>
  </si>
  <si>
    <t>22-23-36-226-015</t>
  </si>
  <si>
    <t>27463 NINE MILE</t>
  </si>
  <si>
    <t>22-23-36-226-017</t>
  </si>
  <si>
    <t>22270 ONTAGA ST</t>
  </si>
  <si>
    <t>22-23-36-226-018</t>
  </si>
  <si>
    <t>22258 ONTAGA ST</t>
  </si>
  <si>
    <t>22-23-36-226-021</t>
  </si>
  <si>
    <t>22222 ONTAGA ST</t>
  </si>
  <si>
    <t>22-23-36-226-022</t>
  </si>
  <si>
    <t>22180 ONTAGA CT</t>
  </si>
  <si>
    <t>22-23-36-226-023</t>
  </si>
  <si>
    <t>22168 ONTAGA CT</t>
  </si>
  <si>
    <t>22-23-36-226-046</t>
  </si>
  <si>
    <t>27444 DOREEN</t>
  </si>
  <si>
    <t>22-23-36-226-047</t>
  </si>
  <si>
    <t>27432 DOREEN</t>
  </si>
  <si>
    <t>22-23-36-227-006</t>
  </si>
  <si>
    <t>22259 ONTAGA ST</t>
  </si>
  <si>
    <t>22-23-36-227-009</t>
  </si>
  <si>
    <t>22209 ONTAGA ST</t>
  </si>
  <si>
    <t>22-23-36-227-014</t>
  </si>
  <si>
    <t>22025 ONTAGA ST</t>
  </si>
  <si>
    <t>22-23-36-227-019</t>
  </si>
  <si>
    <t>27624 DOREEN</t>
  </si>
  <si>
    <t>22-23-36-227-022</t>
  </si>
  <si>
    <t>27526 DOREEN</t>
  </si>
  <si>
    <t>22-23-36-227-023</t>
  </si>
  <si>
    <t>27510 DOREEN</t>
  </si>
  <si>
    <t>22-23-36-228-006</t>
  </si>
  <si>
    <t>22052 TREDWELL</t>
  </si>
  <si>
    <t>22-23-36-228-019</t>
  </si>
  <si>
    <t>21975 LEYTE</t>
  </si>
  <si>
    <t>22-23-36-229-005</t>
  </si>
  <si>
    <t>21936 LEYTE</t>
  </si>
  <si>
    <t>22-23-36-229-012</t>
  </si>
  <si>
    <t>21852 LEYTE</t>
  </si>
  <si>
    <t>22-23-36-229-015</t>
  </si>
  <si>
    <t>21959 ONTAGA ST</t>
  </si>
  <si>
    <t>22-23-36-229-023</t>
  </si>
  <si>
    <t>21863 ONTAGA ST</t>
  </si>
  <si>
    <t>22-23-36-229-026</t>
  </si>
  <si>
    <t>21827 ONTAGA ST</t>
  </si>
  <si>
    <t>22-23-36-230-001</t>
  </si>
  <si>
    <t>27445 DOREEN</t>
  </si>
  <si>
    <t>22-23-36-230-005</t>
  </si>
  <si>
    <t>21946 ONTAGA ST</t>
  </si>
  <si>
    <t>22-23-36-230-029</t>
  </si>
  <si>
    <t>21772 S BRANDON</t>
  </si>
  <si>
    <t>22-23-36-251-003</t>
  </si>
  <si>
    <t>21735 COLLINGHAM</t>
  </si>
  <si>
    <t>8E1</t>
  </si>
  <si>
    <t>Land Table 8E1</t>
  </si>
  <si>
    <t>22-23-36-251-016</t>
  </si>
  <si>
    <t>21503 COLLINGHAM</t>
  </si>
  <si>
    <t>22-23-36-252-004</t>
  </si>
  <si>
    <t>21710 COLLINGHAM</t>
  </si>
  <si>
    <t>22-23-36-252-006</t>
  </si>
  <si>
    <t>21618 COLLINGHAM</t>
  </si>
  <si>
    <t>22-23-36-252-017</t>
  </si>
  <si>
    <t>21619 OXFORD</t>
  </si>
  <si>
    <t>22-23-36-253-002</t>
  </si>
  <si>
    <t>21716 OXFORD</t>
  </si>
  <si>
    <t>22-23-36-276-004</t>
  </si>
  <si>
    <t>21710 MALDEN</t>
  </si>
  <si>
    <t>22-23-36-276-013</t>
  </si>
  <si>
    <t>21851 S BRANDON</t>
  </si>
  <si>
    <t>22-23-36-276-023</t>
  </si>
  <si>
    <t>27660 SHIAWASSEE</t>
  </si>
  <si>
    <t>22-23-36-277-004</t>
  </si>
  <si>
    <t>21622 ONTAGA ST</t>
  </si>
  <si>
    <t>22-23-36-279-016</t>
  </si>
  <si>
    <t>27615 SHIAWASSEE</t>
  </si>
  <si>
    <t>8G1</t>
  </si>
  <si>
    <t>LAND TABLE 8G1</t>
  </si>
  <si>
    <t>22-23-36-280-010</t>
  </si>
  <si>
    <t>21504 ONTAGA ST</t>
  </si>
  <si>
    <t>22-23-36-303-008</t>
  </si>
  <si>
    <t>21435 JEFFERSON</t>
  </si>
  <si>
    <t>22-23-36-303-009</t>
  </si>
  <si>
    <t>21431 JEFFERSON</t>
  </si>
  <si>
    <t>22-23-36-303-010</t>
  </si>
  <si>
    <t>21423 JEFFERSON</t>
  </si>
  <si>
    <t>22-23-36-307-009</t>
  </si>
  <si>
    <t>29214 DRESDEN</t>
  </si>
  <si>
    <t>8H1</t>
  </si>
  <si>
    <t>LAND TABLE 8H1</t>
  </si>
  <si>
    <t>22-23-36-326-021</t>
  </si>
  <si>
    <t>21470 WHITTINGTON</t>
  </si>
  <si>
    <t>22-23-36-329-016</t>
  </si>
  <si>
    <t>21455 AVERHILL</t>
  </si>
  <si>
    <t>8J1</t>
  </si>
  <si>
    <t>Land Table 8J1</t>
  </si>
  <si>
    <t>22-23-36-330-005</t>
  </si>
  <si>
    <t>21206 WALDRON</t>
  </si>
  <si>
    <t>8I1</t>
  </si>
  <si>
    <t>Land Table 8I1</t>
  </si>
  <si>
    <t>22-23-36-353-014</t>
  </si>
  <si>
    <t>29359 SCOTTEN</t>
  </si>
  <si>
    <t>22-23-36-354-005</t>
  </si>
  <si>
    <t>29096 LIST</t>
  </si>
  <si>
    <t>22-23-36-354-012</t>
  </si>
  <si>
    <t>28910 LIST</t>
  </si>
  <si>
    <t>22-23-36-376-010</t>
  </si>
  <si>
    <t>28624 GRAYLING</t>
  </si>
  <si>
    <t>22-23-36-377-006</t>
  </si>
  <si>
    <t>20909 ROCKWELL</t>
  </si>
  <si>
    <t>22-23-36-377-045</t>
  </si>
  <si>
    <t>28418 EIGHT MILE</t>
  </si>
  <si>
    <t>98A</t>
  </si>
  <si>
    <t>Land Table 98A</t>
  </si>
  <si>
    <t>22-23-36-377-051</t>
  </si>
  <si>
    <t>22-23-36-377-052</t>
  </si>
  <si>
    <t>22-23-36-377-054</t>
  </si>
  <si>
    <t>22-23-36-377-064</t>
  </si>
  <si>
    <t>28422 EIGHT MILE</t>
  </si>
  <si>
    <t>22-23-36-377-065</t>
  </si>
  <si>
    <t>22-23-36-377-067</t>
  </si>
  <si>
    <t>28420 EIGHT MILE</t>
  </si>
  <si>
    <t>22-23-36-377-088</t>
  </si>
  <si>
    <t>28426 EIGHT MILE</t>
  </si>
  <si>
    <t>22-23-36-401-005</t>
  </si>
  <si>
    <t>21411 COLLINGHAM</t>
  </si>
  <si>
    <t>8L1</t>
  </si>
  <si>
    <t>LAND TABLE 8L1</t>
  </si>
  <si>
    <t>22-23-36-401-007</t>
  </si>
  <si>
    <t>21407 COLLINGHAM</t>
  </si>
  <si>
    <t>22-23-36-401-008</t>
  </si>
  <si>
    <t>21331 COLLINGHAM</t>
  </si>
  <si>
    <t>22-23-36-401-010</t>
  </si>
  <si>
    <t>21313 COLLINGHAM</t>
  </si>
  <si>
    <t>22-23-36-402-008</t>
  </si>
  <si>
    <t>21320 COLLINGHAM</t>
  </si>
  <si>
    <t>22-23-36-402-009</t>
  </si>
  <si>
    <t>21314 COLLINGHAM</t>
  </si>
  <si>
    <t>22-23-36-402-018</t>
  </si>
  <si>
    <t>21453 OXFORD</t>
  </si>
  <si>
    <t>22-23-36-402-041</t>
  </si>
  <si>
    <t>21105 OXFORD</t>
  </si>
  <si>
    <t>22-23-36-402-053</t>
  </si>
  <si>
    <t>21205 OXFORD</t>
  </si>
  <si>
    <t>22-23-36-426-021</t>
  </si>
  <si>
    <t>21348 COLWELL</t>
  </si>
  <si>
    <t>22-23-36-427-009</t>
  </si>
  <si>
    <t>21316 ST FRANCIS</t>
  </si>
  <si>
    <t>22-23-36-427-027</t>
  </si>
  <si>
    <t>21401 ONTAGA ST</t>
  </si>
  <si>
    <t>22-23-36-429-004</t>
  </si>
  <si>
    <t>21324 RENSSELAER</t>
  </si>
  <si>
    <t>22-23-36-429-015</t>
  </si>
  <si>
    <t>21345 INKSTER</t>
  </si>
  <si>
    <t>22-23-36-429-016</t>
  </si>
  <si>
    <t>21337 INKSTER</t>
  </si>
  <si>
    <t>22-23-36-431-003</t>
  </si>
  <si>
    <t>21234 ST FRANCIS</t>
  </si>
  <si>
    <t>22-23-36-432-009</t>
  </si>
  <si>
    <t>21214 ONTAGA ST</t>
  </si>
  <si>
    <t>22-23-36-432-012</t>
  </si>
  <si>
    <t>21126 ONTAGA ST</t>
  </si>
  <si>
    <t>22-23-36-432-019</t>
  </si>
  <si>
    <t>21223 RENSSELAER</t>
  </si>
  <si>
    <t>22-23-36-432-022</t>
  </si>
  <si>
    <t>21187 RENSSELAER</t>
  </si>
  <si>
    <t>22-23-36-432-028</t>
  </si>
  <si>
    <t>21117 RENSSELAER</t>
  </si>
  <si>
    <t>22-23-36-433-009</t>
  </si>
  <si>
    <t>21164 RENSSELAER</t>
  </si>
  <si>
    <t>22-23-36-433-028</t>
  </si>
  <si>
    <t>21103 INKSTER</t>
  </si>
  <si>
    <t>22-23-36-433-030</t>
  </si>
  <si>
    <t>21127 INKSTER</t>
  </si>
  <si>
    <t>22-23-36-451-007</t>
  </si>
  <si>
    <t>21017 OXFORD</t>
  </si>
  <si>
    <t>8M1</t>
  </si>
  <si>
    <t>Land Table 8M1</t>
  </si>
  <si>
    <t>22-23-36-476-002</t>
  </si>
  <si>
    <t>21066 COLWELL</t>
  </si>
  <si>
    <t>22-23-36-476-005</t>
  </si>
  <si>
    <t>21034 COLWELL</t>
  </si>
  <si>
    <t>22-23-36-476-010</t>
  </si>
  <si>
    <t>20928 COLWELL</t>
  </si>
  <si>
    <t>22-23-36-477-005</t>
  </si>
  <si>
    <t>21028 ST FRANCIS</t>
  </si>
  <si>
    <t>22-23-36-477-011</t>
  </si>
  <si>
    <t>20926 ST FRANCIS</t>
  </si>
  <si>
    <t>22-23-36-477-014</t>
  </si>
  <si>
    <t>20910 ST FRANCIS</t>
  </si>
  <si>
    <t>22-23-36-477-018</t>
  </si>
  <si>
    <t>21033 ONTAGA ST</t>
  </si>
  <si>
    <t>22-23-36-477-019</t>
  </si>
  <si>
    <t>21025 ONTAGA ST</t>
  </si>
  <si>
    <t>22-23-36-477-023</t>
  </si>
  <si>
    <t>20967 ONTAGA ST</t>
  </si>
  <si>
    <t>22-23-36-477-031</t>
  </si>
  <si>
    <t>21042 ST FRANCIS</t>
  </si>
  <si>
    <t>22-23-36-478-038</t>
  </si>
  <si>
    <t>21033 RENSSELAER</t>
  </si>
  <si>
    <t>22-23-36-478-039</t>
  </si>
  <si>
    <t>21004 ONTAGA ST</t>
  </si>
  <si>
    <t>22-23-36-479-003</t>
  </si>
  <si>
    <t>21034 RENSSELAER</t>
  </si>
  <si>
    <t>22-23-36-479-027</t>
  </si>
  <si>
    <t>21046 RENSSELAER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</si>
  <si>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</si>
  <si>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</si>
  <si>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</si>
  <si>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</si>
  <si>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</si>
  <si>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</si>
  <si>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</si>
  <si>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</si>
  <si>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High</t>
  </si>
  <si>
    <t>Low</t>
  </si>
  <si>
    <t>Mean</t>
  </si>
  <si>
    <t>Median</t>
  </si>
  <si>
    <t>Std Dev</t>
  </si>
  <si>
    <t>COD</t>
  </si>
  <si>
    <t>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</si>
</sst>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0.0000_);[Red]\(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0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4643-0B3E-4B2C-BCB5-562F3FA1D952}">
  <dimension ref="A1:BM2331"/>
  <sheetViews>
    <sheetView tabSelected="1" topLeftCell="A2293" workbookViewId="0">
      <selection activeCell="I2331" sqref="I2331"/>
    </sheetView>
  </sheetViews>
  <sheetFormatPr defaultRowHeight="15" x14ac:dyDescent="0.25"/>
  <cols>
    <col min="1" max="1" width="16" bestFit="1" customWidth="1"/>
    <col min="2" max="2" width="28.28515625" bestFit="1" customWidth="1"/>
    <col min="3" max="3" width="9.28515625" style="17" bestFit="1" customWidth="1"/>
    <col min="4" max="4" width="12.85546875" style="7" bestFit="1" customWidth="1"/>
    <col min="5" max="5" width="5.5703125" bestFit="1" customWidth="1"/>
    <col min="6" max="6" width="23.5703125" bestFit="1" customWidth="1"/>
    <col min="7" max="8" width="12.85546875" style="7" bestFit="1" customWidth="1"/>
    <col min="9" max="9" width="12.85546875" style="12" bestFit="1" customWidth="1"/>
    <col min="10" max="10" width="12.85546875" style="12" customWidth="1"/>
    <col min="11" max="11" width="13.42578125" style="7" bestFit="1" customWidth="1"/>
    <col min="12" max="12" width="11" style="7" bestFit="1" customWidth="1"/>
    <col min="13" max="13" width="13.5703125" style="7" bestFit="1" customWidth="1"/>
    <col min="14" max="14" width="12.85546875" style="7" bestFit="1" customWidth="1"/>
    <col min="15" max="15" width="7" style="22" bestFit="1" customWidth="1"/>
    <col min="16" max="16" width="10.140625" style="27" bestFit="1" customWidth="1"/>
    <col min="17" max="17" width="15.5703125" style="32" bestFit="1" customWidth="1"/>
    <col min="18" max="18" width="11.5703125" style="40" bestFit="1" customWidth="1"/>
    <col min="19" max="19" width="18.85546875" style="42" bestFit="1" customWidth="1"/>
    <col min="20" max="20" width="14.140625" bestFit="1" customWidth="1"/>
    <col min="21" max="21" width="9.42578125" bestFit="1" customWidth="1"/>
    <col min="22" max="22" width="10.7109375" style="7" bestFit="1" customWidth="1"/>
    <col min="23" max="23" width="11.5703125" bestFit="1" customWidth="1"/>
    <col min="24" max="24" width="10.42578125" style="17" bestFit="1" customWidth="1"/>
    <col min="25" max="25" width="81.7109375" bestFit="1" customWidth="1"/>
    <col min="26" max="26" width="24" bestFit="1" customWidth="1"/>
    <col min="27" max="27" width="13.7109375" bestFit="1" customWidth="1"/>
  </cols>
  <sheetData>
    <row r="1" spans="1:65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11" t="s">
        <v>5214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6" t="s">
        <v>22</v>
      </c>
      <c r="Y1" s="1" t="s">
        <v>23</v>
      </c>
      <c r="Z1" s="1" t="s">
        <v>24</v>
      </c>
      <c r="AA1" s="1" t="s">
        <v>25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5">
      <c r="A2" t="s">
        <v>26</v>
      </c>
      <c r="B2" t="s">
        <v>27</v>
      </c>
      <c r="C2" s="17">
        <v>43434</v>
      </c>
      <c r="D2" s="7">
        <v>235000</v>
      </c>
      <c r="E2" t="s">
        <v>28</v>
      </c>
      <c r="F2" t="s">
        <v>29</v>
      </c>
      <c r="G2" s="7">
        <v>235000</v>
      </c>
      <c r="H2" s="7">
        <v>141600</v>
      </c>
      <c r="I2" s="12">
        <f t="shared" ref="I2:I65" si="0">H2/G2*100</f>
        <v>60.255319148936174</v>
      </c>
      <c r="J2" s="12">
        <f>+ABS(I2-$I$2328)</f>
        <v>10.698456403838136</v>
      </c>
      <c r="K2" s="7">
        <v>283199</v>
      </c>
      <c r="L2" s="7">
        <v>55909</v>
      </c>
      <c r="M2" s="7">
        <f t="shared" ref="M2:M65" si="1">G2-L2</f>
        <v>179091</v>
      </c>
      <c r="N2" s="7">
        <v>163517.984375</v>
      </c>
      <c r="O2" s="22">
        <f t="shared" ref="O2:O65" si="2">M2/N2</f>
        <v>1.0952373262459376</v>
      </c>
      <c r="P2" s="27">
        <v>2559</v>
      </c>
      <c r="Q2" s="32">
        <f t="shared" ref="Q2:Q65" si="3">M2/P2</f>
        <v>69.984759671746772</v>
      </c>
      <c r="R2" s="37" t="s">
        <v>30</v>
      </c>
      <c r="S2" s="42">
        <f>ABS(O2323-O2)*100</f>
        <v>21.57975601274611</v>
      </c>
      <c r="T2" t="s">
        <v>31</v>
      </c>
      <c r="V2" s="7">
        <v>51480</v>
      </c>
      <c r="W2" t="s">
        <v>32</v>
      </c>
      <c r="X2" s="17" t="s">
        <v>33</v>
      </c>
      <c r="Z2" t="s">
        <v>34</v>
      </c>
      <c r="AA2">
        <v>401</v>
      </c>
      <c r="AM2" s="2"/>
      <c r="BD2" s="2"/>
      <c r="BF2" s="2"/>
    </row>
    <row r="3" spans="1:65" x14ac:dyDescent="0.25">
      <c r="A3" t="s">
        <v>35</v>
      </c>
      <c r="B3" t="s">
        <v>36</v>
      </c>
      <c r="C3" s="17">
        <v>43364</v>
      </c>
      <c r="D3" s="7">
        <v>269900</v>
      </c>
      <c r="E3" t="s">
        <v>28</v>
      </c>
      <c r="F3" t="s">
        <v>29</v>
      </c>
      <c r="G3" s="7">
        <v>269900</v>
      </c>
      <c r="H3" s="7">
        <v>133860</v>
      </c>
      <c r="I3" s="12">
        <f t="shared" si="0"/>
        <v>49.596146721007784</v>
      </c>
      <c r="J3" s="12">
        <f t="shared" ref="J3:J66" si="4">+ABS(I3-$I$2328)</f>
        <v>3.9283975909746971E-2</v>
      </c>
      <c r="K3" s="7">
        <v>267729</v>
      </c>
      <c r="L3" s="7">
        <v>60560</v>
      </c>
      <c r="M3" s="7">
        <f t="shared" si="1"/>
        <v>209340</v>
      </c>
      <c r="N3" s="7">
        <v>149042.453125</v>
      </c>
      <c r="O3" s="22">
        <f t="shared" si="2"/>
        <v>1.4045662535118717</v>
      </c>
      <c r="P3" s="27">
        <v>2257</v>
      </c>
      <c r="Q3" s="32">
        <f t="shared" si="3"/>
        <v>92.75143996455472</v>
      </c>
      <c r="R3" s="37" t="s">
        <v>30</v>
      </c>
      <c r="S3" s="42">
        <f>ABS(O2323-O3)*100</f>
        <v>9.3531367138472987</v>
      </c>
      <c r="T3" t="s">
        <v>31</v>
      </c>
      <c r="V3" s="7">
        <v>51480</v>
      </c>
      <c r="W3" t="s">
        <v>32</v>
      </c>
      <c r="X3" s="17" t="s">
        <v>33</v>
      </c>
      <c r="Z3" t="s">
        <v>34</v>
      </c>
      <c r="AA3">
        <v>401</v>
      </c>
    </row>
    <row r="4" spans="1:65" x14ac:dyDescent="0.25">
      <c r="A4" t="s">
        <v>37</v>
      </c>
      <c r="B4" t="s">
        <v>38</v>
      </c>
      <c r="C4" s="17">
        <v>43287</v>
      </c>
      <c r="D4" s="7">
        <v>325000</v>
      </c>
      <c r="E4" t="s">
        <v>28</v>
      </c>
      <c r="F4" t="s">
        <v>29</v>
      </c>
      <c r="G4" s="7">
        <v>325000</v>
      </c>
      <c r="H4" s="7">
        <v>179690</v>
      </c>
      <c r="I4" s="12">
        <f t="shared" si="0"/>
        <v>55.28923076923077</v>
      </c>
      <c r="J4" s="12">
        <f t="shared" si="4"/>
        <v>5.7323680241327324</v>
      </c>
      <c r="K4" s="7">
        <v>359376</v>
      </c>
      <c r="L4" s="7">
        <v>71874</v>
      </c>
      <c r="M4" s="7">
        <f t="shared" si="1"/>
        <v>253126</v>
      </c>
      <c r="N4" s="7">
        <v>206835.96875</v>
      </c>
      <c r="O4" s="22">
        <f t="shared" si="2"/>
        <v>1.2238006838450337</v>
      </c>
      <c r="P4" s="27">
        <v>3017</v>
      </c>
      <c r="Q4" s="32">
        <f t="shared" si="3"/>
        <v>83.899900563473651</v>
      </c>
      <c r="R4" s="37" t="s">
        <v>30</v>
      </c>
      <c r="S4" s="42">
        <f>ABS(O2323-O4)*100</f>
        <v>8.723420252836501</v>
      </c>
      <c r="T4" t="s">
        <v>31</v>
      </c>
      <c r="V4" s="7">
        <v>64350</v>
      </c>
      <c r="W4" t="s">
        <v>32</v>
      </c>
      <c r="X4" s="17" t="s">
        <v>33</v>
      </c>
      <c r="Z4" t="s">
        <v>34</v>
      </c>
      <c r="AA4">
        <v>401</v>
      </c>
    </row>
    <row r="5" spans="1:65" x14ac:dyDescent="0.25">
      <c r="A5" t="s">
        <v>39</v>
      </c>
      <c r="B5" t="s">
        <v>40</v>
      </c>
      <c r="C5" s="17">
        <v>43312</v>
      </c>
      <c r="D5" s="7">
        <v>340000</v>
      </c>
      <c r="E5" t="s">
        <v>28</v>
      </c>
      <c r="F5" t="s">
        <v>29</v>
      </c>
      <c r="G5" s="7">
        <v>340000</v>
      </c>
      <c r="H5" s="7">
        <v>166150</v>
      </c>
      <c r="I5" s="12">
        <f t="shared" si="0"/>
        <v>48.867647058823529</v>
      </c>
      <c r="J5" s="12">
        <f t="shared" si="4"/>
        <v>0.68921568627450824</v>
      </c>
      <c r="K5" s="7">
        <v>332290</v>
      </c>
      <c r="L5" s="7">
        <v>57709</v>
      </c>
      <c r="M5" s="7">
        <f t="shared" si="1"/>
        <v>282291</v>
      </c>
      <c r="N5" s="7">
        <v>197540.28125</v>
      </c>
      <c r="O5" s="22">
        <f t="shared" si="2"/>
        <v>1.4290300601665262</v>
      </c>
      <c r="P5" s="27">
        <v>2808</v>
      </c>
      <c r="Q5" s="32">
        <f t="shared" si="3"/>
        <v>100.53098290598291</v>
      </c>
      <c r="R5" s="37" t="s">
        <v>30</v>
      </c>
      <c r="S5" s="42">
        <f>ABS(O2323-O5)*100</f>
        <v>11.799517379312752</v>
      </c>
      <c r="T5" t="s">
        <v>31</v>
      </c>
      <c r="V5" s="7">
        <v>51480</v>
      </c>
      <c r="W5" t="s">
        <v>32</v>
      </c>
      <c r="X5" s="17" t="s">
        <v>33</v>
      </c>
      <c r="Z5" t="s">
        <v>34</v>
      </c>
      <c r="AA5">
        <v>401</v>
      </c>
    </row>
    <row r="6" spans="1:65" x14ac:dyDescent="0.25">
      <c r="A6" t="s">
        <v>41</v>
      </c>
      <c r="B6" t="s">
        <v>42</v>
      </c>
      <c r="C6" s="17">
        <v>43819</v>
      </c>
      <c r="D6" s="7">
        <v>348000</v>
      </c>
      <c r="E6" t="s">
        <v>28</v>
      </c>
      <c r="F6" t="s">
        <v>29</v>
      </c>
      <c r="G6" s="7">
        <v>348000</v>
      </c>
      <c r="H6" s="7">
        <v>159170</v>
      </c>
      <c r="I6" s="12">
        <f t="shared" si="0"/>
        <v>45.738505747126432</v>
      </c>
      <c r="J6" s="12">
        <f t="shared" si="4"/>
        <v>3.8183569979716054</v>
      </c>
      <c r="K6" s="7">
        <v>318342</v>
      </c>
      <c r="L6" s="7">
        <v>64685</v>
      </c>
      <c r="M6" s="7">
        <f t="shared" si="1"/>
        <v>283315</v>
      </c>
      <c r="N6" s="7">
        <v>182487.046875</v>
      </c>
      <c r="O6" s="22">
        <f t="shared" si="2"/>
        <v>1.5525211506878356</v>
      </c>
      <c r="P6" s="27">
        <v>2943</v>
      </c>
      <c r="Q6" s="32">
        <f t="shared" si="3"/>
        <v>96.267414203194022</v>
      </c>
      <c r="R6" s="37" t="s">
        <v>30</v>
      </c>
      <c r="S6" s="42">
        <f>ABS(O2323-O6)*100</f>
        <v>24.148626431443688</v>
      </c>
      <c r="T6" t="s">
        <v>31</v>
      </c>
      <c r="V6" s="7">
        <v>51480</v>
      </c>
      <c r="W6" t="s">
        <v>32</v>
      </c>
      <c r="X6" s="17" t="s">
        <v>33</v>
      </c>
      <c r="Z6" t="s">
        <v>34</v>
      </c>
      <c r="AA6">
        <v>401</v>
      </c>
    </row>
    <row r="7" spans="1:65" x14ac:dyDescent="0.25">
      <c r="A7" t="s">
        <v>43</v>
      </c>
      <c r="B7" t="s">
        <v>44</v>
      </c>
      <c r="C7" s="17">
        <v>43565</v>
      </c>
      <c r="D7" s="7">
        <v>285000</v>
      </c>
      <c r="E7" t="s">
        <v>28</v>
      </c>
      <c r="F7" t="s">
        <v>29</v>
      </c>
      <c r="G7" s="7">
        <v>285000</v>
      </c>
      <c r="H7" s="7">
        <v>134410</v>
      </c>
      <c r="I7" s="12">
        <f t="shared" si="0"/>
        <v>47.161403508771933</v>
      </c>
      <c r="J7" s="12">
        <f t="shared" si="4"/>
        <v>2.3954592363261042</v>
      </c>
      <c r="K7" s="7">
        <v>268825</v>
      </c>
      <c r="L7" s="7">
        <v>56217</v>
      </c>
      <c r="M7" s="7">
        <f t="shared" si="1"/>
        <v>228783</v>
      </c>
      <c r="N7" s="7">
        <v>152955.390625</v>
      </c>
      <c r="O7" s="22">
        <f t="shared" si="2"/>
        <v>1.4957498331059556</v>
      </c>
      <c r="P7" s="27">
        <v>2457</v>
      </c>
      <c r="Q7" s="32">
        <f t="shared" si="3"/>
        <v>93.114774114774121</v>
      </c>
      <c r="R7" s="37" t="s">
        <v>30</v>
      </c>
      <c r="S7" s="42">
        <f>ABS(O2323-O7)*100</f>
        <v>18.471494673255684</v>
      </c>
      <c r="T7" t="s">
        <v>31</v>
      </c>
      <c r="V7" s="7">
        <v>51480</v>
      </c>
      <c r="W7" t="s">
        <v>32</v>
      </c>
      <c r="X7" s="17" t="s">
        <v>33</v>
      </c>
      <c r="Z7" t="s">
        <v>34</v>
      </c>
      <c r="AA7">
        <v>401</v>
      </c>
    </row>
    <row r="8" spans="1:65" x14ac:dyDescent="0.25">
      <c r="A8" t="s">
        <v>45</v>
      </c>
      <c r="B8" t="s">
        <v>46</v>
      </c>
      <c r="C8" s="17">
        <v>43781</v>
      </c>
      <c r="D8" s="7">
        <v>260000</v>
      </c>
      <c r="E8" t="s">
        <v>47</v>
      </c>
      <c r="F8" t="s">
        <v>48</v>
      </c>
      <c r="G8" s="7">
        <v>260000</v>
      </c>
      <c r="H8" s="7">
        <v>136700</v>
      </c>
      <c r="I8" s="12">
        <f t="shared" si="0"/>
        <v>52.57692307692308</v>
      </c>
      <c r="J8" s="12">
        <f t="shared" si="4"/>
        <v>3.020060331825043</v>
      </c>
      <c r="K8" s="7">
        <v>273397</v>
      </c>
      <c r="L8" s="7">
        <v>51296</v>
      </c>
      <c r="M8" s="7">
        <f t="shared" si="1"/>
        <v>208704</v>
      </c>
      <c r="N8" s="7">
        <v>264405.9375</v>
      </c>
      <c r="O8" s="22">
        <f t="shared" si="2"/>
        <v>0.78933174486673541</v>
      </c>
      <c r="P8" s="27">
        <v>1803</v>
      </c>
      <c r="Q8" s="32">
        <f t="shared" si="3"/>
        <v>115.75374376039933</v>
      </c>
      <c r="R8" s="37" t="s">
        <v>49</v>
      </c>
      <c r="S8" s="42">
        <f>ABS(O2323-O8)*100</f>
        <v>52.170314150666329</v>
      </c>
      <c r="T8" t="s">
        <v>50</v>
      </c>
      <c r="V8" s="7">
        <v>48588</v>
      </c>
      <c r="W8" t="s">
        <v>32</v>
      </c>
      <c r="X8" s="17" t="s">
        <v>33</v>
      </c>
      <c r="Z8" t="s">
        <v>51</v>
      </c>
      <c r="AA8">
        <v>405</v>
      </c>
    </row>
    <row r="9" spans="1:65" x14ac:dyDescent="0.25">
      <c r="A9" t="s">
        <v>52</v>
      </c>
      <c r="B9" t="s">
        <v>53</v>
      </c>
      <c r="C9" s="17">
        <v>43325</v>
      </c>
      <c r="D9" s="7">
        <v>268888</v>
      </c>
      <c r="E9" t="s">
        <v>28</v>
      </c>
      <c r="F9" t="s">
        <v>29</v>
      </c>
      <c r="G9" s="7">
        <v>268888</v>
      </c>
      <c r="H9" s="7">
        <v>129250</v>
      </c>
      <c r="I9" s="12">
        <f t="shared" si="0"/>
        <v>48.068340721787514</v>
      </c>
      <c r="J9" s="12">
        <f t="shared" si="4"/>
        <v>1.488522023310523</v>
      </c>
      <c r="K9" s="7">
        <v>258503</v>
      </c>
      <c r="L9" s="7">
        <v>51566</v>
      </c>
      <c r="M9" s="7">
        <f t="shared" si="1"/>
        <v>217322</v>
      </c>
      <c r="N9" s="7">
        <v>246353.578125</v>
      </c>
      <c r="O9" s="22">
        <f t="shared" si="2"/>
        <v>0.88215483474622258</v>
      </c>
      <c r="P9" s="27">
        <v>1795</v>
      </c>
      <c r="Q9" s="32">
        <f t="shared" si="3"/>
        <v>121.07075208913649</v>
      </c>
      <c r="R9" s="37" t="s">
        <v>49</v>
      </c>
      <c r="S9" s="42">
        <f>ABS(O2323-O9)*100</f>
        <v>42.888005162717612</v>
      </c>
      <c r="T9" t="s">
        <v>50</v>
      </c>
      <c r="V9" s="7">
        <v>48588</v>
      </c>
      <c r="W9" t="s">
        <v>32</v>
      </c>
      <c r="X9" s="17" t="s">
        <v>33</v>
      </c>
      <c r="Z9" t="s">
        <v>51</v>
      </c>
      <c r="AA9">
        <v>405</v>
      </c>
    </row>
    <row r="10" spans="1:65" x14ac:dyDescent="0.25">
      <c r="A10" t="s">
        <v>54</v>
      </c>
      <c r="B10" t="s">
        <v>55</v>
      </c>
      <c r="C10" s="17">
        <v>43321</v>
      </c>
      <c r="D10" s="7">
        <v>316000</v>
      </c>
      <c r="E10" t="s">
        <v>28</v>
      </c>
      <c r="F10" t="s">
        <v>29</v>
      </c>
      <c r="G10" s="7">
        <v>316000</v>
      </c>
      <c r="H10" s="7">
        <v>151000</v>
      </c>
      <c r="I10" s="12">
        <f t="shared" si="0"/>
        <v>47.784810126582279</v>
      </c>
      <c r="J10" s="12">
        <f t="shared" si="4"/>
        <v>1.7720526185157581</v>
      </c>
      <c r="K10" s="7">
        <v>302004</v>
      </c>
      <c r="L10" s="7">
        <v>55757</v>
      </c>
      <c r="M10" s="7">
        <f t="shared" si="1"/>
        <v>260243</v>
      </c>
      <c r="N10" s="7">
        <v>177156.109375</v>
      </c>
      <c r="O10" s="22">
        <f t="shared" si="2"/>
        <v>1.4690038120510063</v>
      </c>
      <c r="P10" s="27">
        <v>2715</v>
      </c>
      <c r="Q10" s="32">
        <f t="shared" si="3"/>
        <v>95.85377532228361</v>
      </c>
      <c r="R10" s="37" t="s">
        <v>30</v>
      </c>
      <c r="S10" s="42">
        <f>ABS(O2323-O10)*100</f>
        <v>15.796892567760757</v>
      </c>
      <c r="T10" t="s">
        <v>31</v>
      </c>
      <c r="V10" s="7">
        <v>51480</v>
      </c>
      <c r="W10" t="s">
        <v>32</v>
      </c>
      <c r="X10" s="17" t="s">
        <v>33</v>
      </c>
      <c r="Z10" t="s">
        <v>34</v>
      </c>
      <c r="AA10">
        <v>401</v>
      </c>
    </row>
    <row r="11" spans="1:65" x14ac:dyDescent="0.25">
      <c r="A11" t="s">
        <v>56</v>
      </c>
      <c r="B11" t="s">
        <v>57</v>
      </c>
      <c r="C11" s="17">
        <v>43361</v>
      </c>
      <c r="D11" s="7">
        <v>315000</v>
      </c>
      <c r="E11" t="s">
        <v>28</v>
      </c>
      <c r="F11" t="s">
        <v>29</v>
      </c>
      <c r="G11" s="7">
        <v>315000</v>
      </c>
      <c r="H11" s="7">
        <v>141800</v>
      </c>
      <c r="I11" s="12">
        <f t="shared" si="0"/>
        <v>45.015873015873012</v>
      </c>
      <c r="J11" s="12">
        <f t="shared" si="4"/>
        <v>4.540989729225025</v>
      </c>
      <c r="K11" s="7">
        <v>283606</v>
      </c>
      <c r="L11" s="7">
        <v>56947</v>
      </c>
      <c r="M11" s="7">
        <f t="shared" si="1"/>
        <v>258053</v>
      </c>
      <c r="N11" s="7">
        <v>163064.03125</v>
      </c>
      <c r="O11" s="22">
        <f t="shared" si="2"/>
        <v>1.5825255761300823</v>
      </c>
      <c r="P11" s="27">
        <v>2346</v>
      </c>
      <c r="Q11" s="32">
        <f t="shared" si="3"/>
        <v>109.99701619778347</v>
      </c>
      <c r="R11" s="37" t="s">
        <v>30</v>
      </c>
      <c r="S11" s="42">
        <f>ABS(O2323-O11)*100</f>
        <v>27.149068975668357</v>
      </c>
      <c r="T11" t="s">
        <v>31</v>
      </c>
      <c r="V11" s="7">
        <v>51480</v>
      </c>
      <c r="W11" t="s">
        <v>32</v>
      </c>
      <c r="X11" s="17" t="s">
        <v>33</v>
      </c>
      <c r="Z11" t="s">
        <v>34</v>
      </c>
      <c r="AA11">
        <v>401</v>
      </c>
    </row>
    <row r="12" spans="1:65" x14ac:dyDescent="0.25">
      <c r="A12" t="s">
        <v>58</v>
      </c>
      <c r="B12" t="s">
        <v>59</v>
      </c>
      <c r="C12" s="17">
        <v>43613</v>
      </c>
      <c r="D12" s="7">
        <v>265000</v>
      </c>
      <c r="E12" t="s">
        <v>28</v>
      </c>
      <c r="F12" t="s">
        <v>29</v>
      </c>
      <c r="G12" s="7">
        <v>265000</v>
      </c>
      <c r="H12" s="7">
        <v>147570</v>
      </c>
      <c r="I12" s="12">
        <f t="shared" si="0"/>
        <v>55.68679245283019</v>
      </c>
      <c r="J12" s="12">
        <f t="shared" si="4"/>
        <v>6.1299297077321526</v>
      </c>
      <c r="K12" s="7">
        <v>295140</v>
      </c>
      <c r="L12" s="7">
        <v>56626</v>
      </c>
      <c r="M12" s="7">
        <f t="shared" si="1"/>
        <v>208374</v>
      </c>
      <c r="N12" s="7">
        <v>171592.8125</v>
      </c>
      <c r="O12" s="22">
        <f t="shared" si="2"/>
        <v>1.2143515626565069</v>
      </c>
      <c r="P12" s="27">
        <v>2530</v>
      </c>
      <c r="Q12" s="32">
        <f t="shared" si="3"/>
        <v>82.361264822134387</v>
      </c>
      <c r="R12" s="37" t="s">
        <v>30</v>
      </c>
      <c r="S12" s="42">
        <f>ABS(O2323-O12)*100</f>
        <v>9.668332371689182</v>
      </c>
      <c r="T12" t="s">
        <v>31</v>
      </c>
      <c r="V12" s="7">
        <v>51480</v>
      </c>
      <c r="W12" t="s">
        <v>32</v>
      </c>
      <c r="X12" s="17" t="s">
        <v>33</v>
      </c>
      <c r="Z12" t="s">
        <v>34</v>
      </c>
      <c r="AA12">
        <v>401</v>
      </c>
    </row>
    <row r="13" spans="1:65" x14ac:dyDescent="0.25">
      <c r="A13" t="s">
        <v>60</v>
      </c>
      <c r="B13" t="s">
        <v>61</v>
      </c>
      <c r="C13" s="17">
        <v>43644</v>
      </c>
      <c r="D13" s="7">
        <v>285000</v>
      </c>
      <c r="E13" t="s">
        <v>28</v>
      </c>
      <c r="F13" t="s">
        <v>29</v>
      </c>
      <c r="G13" s="7">
        <v>285000</v>
      </c>
      <c r="H13" s="7">
        <v>155010</v>
      </c>
      <c r="I13" s="12">
        <f t="shared" si="0"/>
        <v>54.389473684210522</v>
      </c>
      <c r="J13" s="12">
        <f t="shared" si="4"/>
        <v>4.8326109391124845</v>
      </c>
      <c r="K13" s="7">
        <v>310027</v>
      </c>
      <c r="L13" s="7">
        <v>65591</v>
      </c>
      <c r="M13" s="7">
        <f t="shared" si="1"/>
        <v>219409</v>
      </c>
      <c r="N13" s="7">
        <v>175853.234375</v>
      </c>
      <c r="O13" s="22">
        <f t="shared" si="2"/>
        <v>1.2476824823825479</v>
      </c>
      <c r="P13" s="27">
        <v>2461</v>
      </c>
      <c r="Q13" s="32">
        <f t="shared" si="3"/>
        <v>89.154408776919951</v>
      </c>
      <c r="R13" s="37" t="s">
        <v>30</v>
      </c>
      <c r="S13" s="42">
        <f>ABS(O2323-O13)*100</f>
        <v>6.3352403990850847</v>
      </c>
      <c r="T13" t="s">
        <v>31</v>
      </c>
      <c r="V13" s="7">
        <v>51480</v>
      </c>
      <c r="W13" t="s">
        <v>32</v>
      </c>
      <c r="X13" s="17" t="s">
        <v>33</v>
      </c>
      <c r="Z13" t="s">
        <v>34</v>
      </c>
      <c r="AA13">
        <v>401</v>
      </c>
    </row>
    <row r="14" spans="1:65" x14ac:dyDescent="0.25">
      <c r="A14" t="s">
        <v>62</v>
      </c>
      <c r="B14" t="s">
        <v>63</v>
      </c>
      <c r="C14" s="17">
        <v>43686</v>
      </c>
      <c r="D14" s="7">
        <v>325000</v>
      </c>
      <c r="E14" t="s">
        <v>28</v>
      </c>
      <c r="F14" t="s">
        <v>29</v>
      </c>
      <c r="G14" s="7">
        <v>325000</v>
      </c>
      <c r="H14" s="7">
        <v>148020</v>
      </c>
      <c r="I14" s="12">
        <f t="shared" si="0"/>
        <v>45.544615384615383</v>
      </c>
      <c r="J14" s="12">
        <f t="shared" si="4"/>
        <v>4.0122473604826538</v>
      </c>
      <c r="K14" s="7">
        <v>296036</v>
      </c>
      <c r="L14" s="7">
        <v>54615</v>
      </c>
      <c r="M14" s="7">
        <f t="shared" si="1"/>
        <v>270385</v>
      </c>
      <c r="N14" s="7">
        <v>173684.171875</v>
      </c>
      <c r="O14" s="22">
        <f t="shared" si="2"/>
        <v>1.5567624676507386</v>
      </c>
      <c r="P14" s="27">
        <v>2366</v>
      </c>
      <c r="Q14" s="32">
        <f t="shared" si="3"/>
        <v>114.27937447168216</v>
      </c>
      <c r="R14" s="37" t="s">
        <v>30</v>
      </c>
      <c r="S14" s="42">
        <f>ABS(O2323-O14)*100</f>
        <v>24.572758127733984</v>
      </c>
      <c r="T14" t="s">
        <v>31</v>
      </c>
      <c r="V14" s="7">
        <v>51480</v>
      </c>
      <c r="W14" t="s">
        <v>32</v>
      </c>
      <c r="X14" s="17" t="s">
        <v>33</v>
      </c>
      <c r="Z14" t="s">
        <v>34</v>
      </c>
      <c r="AA14">
        <v>401</v>
      </c>
    </row>
    <row r="15" spans="1:65" x14ac:dyDescent="0.25">
      <c r="A15" t="s">
        <v>64</v>
      </c>
      <c r="B15" t="s">
        <v>65</v>
      </c>
      <c r="C15" s="17">
        <v>43444</v>
      </c>
      <c r="D15" s="7">
        <v>290000</v>
      </c>
      <c r="E15" t="s">
        <v>28</v>
      </c>
      <c r="F15" t="s">
        <v>29</v>
      </c>
      <c r="G15" s="7">
        <v>290000</v>
      </c>
      <c r="H15" s="7">
        <v>155740</v>
      </c>
      <c r="I15" s="12">
        <f t="shared" si="0"/>
        <v>53.703448275862065</v>
      </c>
      <c r="J15" s="12">
        <f t="shared" si="4"/>
        <v>4.1465855307640282</v>
      </c>
      <c r="K15" s="7">
        <v>311470</v>
      </c>
      <c r="L15" s="7">
        <v>54278</v>
      </c>
      <c r="M15" s="7">
        <f t="shared" si="1"/>
        <v>235722</v>
      </c>
      <c r="N15" s="7">
        <v>185030.21875</v>
      </c>
      <c r="O15" s="22">
        <f t="shared" si="2"/>
        <v>1.2739648776964978</v>
      </c>
      <c r="P15" s="27">
        <v>2828</v>
      </c>
      <c r="Q15" s="32">
        <f t="shared" si="3"/>
        <v>83.352899575671856</v>
      </c>
      <c r="R15" s="37" t="s">
        <v>30</v>
      </c>
      <c r="S15" s="42">
        <f>ABS(O2323-O15)*100</f>
        <v>3.7070008676900912</v>
      </c>
      <c r="T15" t="s">
        <v>31</v>
      </c>
      <c r="V15" s="7">
        <v>51480</v>
      </c>
      <c r="W15" t="s">
        <v>32</v>
      </c>
      <c r="X15" s="17" t="s">
        <v>33</v>
      </c>
      <c r="Z15" t="s">
        <v>34</v>
      </c>
      <c r="AA15">
        <v>401</v>
      </c>
    </row>
    <row r="16" spans="1:65" x14ac:dyDescent="0.25">
      <c r="A16" t="s">
        <v>66</v>
      </c>
      <c r="B16" t="s">
        <v>67</v>
      </c>
      <c r="C16" s="17">
        <v>43796</v>
      </c>
      <c r="D16" s="7">
        <v>309900</v>
      </c>
      <c r="E16" t="s">
        <v>28</v>
      </c>
      <c r="F16" t="s">
        <v>29</v>
      </c>
      <c r="G16" s="7">
        <v>309900</v>
      </c>
      <c r="H16" s="7">
        <v>154350</v>
      </c>
      <c r="I16" s="12">
        <f t="shared" si="0"/>
        <v>49.806389157792836</v>
      </c>
      <c r="J16" s="12">
        <f t="shared" si="4"/>
        <v>0.24952641269479869</v>
      </c>
      <c r="K16" s="7">
        <v>308693</v>
      </c>
      <c r="L16" s="7">
        <v>59706</v>
      </c>
      <c r="M16" s="7">
        <f t="shared" si="1"/>
        <v>250194</v>
      </c>
      <c r="N16" s="7">
        <v>179127.34375</v>
      </c>
      <c r="O16" s="22">
        <f t="shared" si="2"/>
        <v>1.3967381794550839</v>
      </c>
      <c r="P16" s="27">
        <v>2564</v>
      </c>
      <c r="Q16" s="32">
        <f t="shared" si="3"/>
        <v>97.579563182527295</v>
      </c>
      <c r="R16" s="37" t="s">
        <v>30</v>
      </c>
      <c r="S16" s="42">
        <f>ABS(O2323-O16)*100</f>
        <v>8.5703293081685228</v>
      </c>
      <c r="T16" t="s">
        <v>31</v>
      </c>
      <c r="V16" s="7">
        <v>51480</v>
      </c>
      <c r="W16" t="s">
        <v>32</v>
      </c>
      <c r="X16" s="17" t="s">
        <v>33</v>
      </c>
      <c r="Z16" t="s">
        <v>34</v>
      </c>
      <c r="AA16">
        <v>401</v>
      </c>
    </row>
    <row r="17" spans="1:27" x14ac:dyDescent="0.25">
      <c r="A17" t="s">
        <v>68</v>
      </c>
      <c r="B17" t="s">
        <v>69</v>
      </c>
      <c r="C17" s="17">
        <v>43298</v>
      </c>
      <c r="D17" s="7">
        <v>350000</v>
      </c>
      <c r="E17" t="s">
        <v>28</v>
      </c>
      <c r="F17" t="s">
        <v>29</v>
      </c>
      <c r="G17" s="7">
        <v>350000</v>
      </c>
      <c r="H17" s="7">
        <v>166240</v>
      </c>
      <c r="I17" s="12">
        <f t="shared" si="0"/>
        <v>47.497142857142855</v>
      </c>
      <c r="J17" s="12">
        <f t="shared" si="4"/>
        <v>2.0597198879551826</v>
      </c>
      <c r="K17" s="7">
        <v>332485</v>
      </c>
      <c r="L17" s="7">
        <v>66953</v>
      </c>
      <c r="M17" s="7">
        <f t="shared" si="1"/>
        <v>283047</v>
      </c>
      <c r="N17" s="7">
        <v>191030.21875</v>
      </c>
      <c r="O17" s="22">
        <f t="shared" si="2"/>
        <v>1.4816870432966511</v>
      </c>
      <c r="P17" s="27">
        <v>3019</v>
      </c>
      <c r="Q17" s="32">
        <f t="shared" si="3"/>
        <v>93.755216959258036</v>
      </c>
      <c r="R17" s="37" t="s">
        <v>30</v>
      </c>
      <c r="S17" s="42">
        <f>ABS(O2323-O17)*100</f>
        <v>17.065215692325243</v>
      </c>
      <c r="T17" t="s">
        <v>31</v>
      </c>
      <c r="V17" s="7">
        <v>51480</v>
      </c>
      <c r="W17" t="s">
        <v>32</v>
      </c>
      <c r="X17" s="17" t="s">
        <v>33</v>
      </c>
      <c r="Z17" t="s">
        <v>34</v>
      </c>
      <c r="AA17">
        <v>401</v>
      </c>
    </row>
    <row r="18" spans="1:27" x14ac:dyDescent="0.25">
      <c r="A18" t="s">
        <v>70</v>
      </c>
      <c r="B18" t="s">
        <v>71</v>
      </c>
      <c r="C18" s="17">
        <v>43609</v>
      </c>
      <c r="D18" s="7">
        <v>380000</v>
      </c>
      <c r="E18" t="s">
        <v>28</v>
      </c>
      <c r="F18" t="s">
        <v>29</v>
      </c>
      <c r="G18" s="7">
        <v>380000</v>
      </c>
      <c r="H18" s="7">
        <v>152200</v>
      </c>
      <c r="I18" s="12">
        <f t="shared" si="0"/>
        <v>40.05263157894737</v>
      </c>
      <c r="J18" s="12">
        <f t="shared" si="4"/>
        <v>9.5042311661506673</v>
      </c>
      <c r="K18" s="7">
        <v>304400</v>
      </c>
      <c r="L18" s="7">
        <v>59265</v>
      </c>
      <c r="M18" s="7">
        <f t="shared" si="1"/>
        <v>320735</v>
      </c>
      <c r="N18" s="7">
        <v>176356.109375</v>
      </c>
      <c r="O18" s="22">
        <f t="shared" si="2"/>
        <v>1.8186781344670953</v>
      </c>
      <c r="P18" s="27">
        <v>2570</v>
      </c>
      <c r="Q18" s="32">
        <f t="shared" si="3"/>
        <v>124.79961089494164</v>
      </c>
      <c r="R18" s="37" t="s">
        <v>30</v>
      </c>
      <c r="S18" s="42">
        <f>ABS(O2323-O18)*100</f>
        <v>50.764324809369654</v>
      </c>
      <c r="T18" t="s">
        <v>31</v>
      </c>
      <c r="V18" s="7">
        <v>51480</v>
      </c>
      <c r="W18" t="s">
        <v>32</v>
      </c>
      <c r="X18" s="17" t="s">
        <v>33</v>
      </c>
      <c r="Z18" t="s">
        <v>34</v>
      </c>
      <c r="AA18">
        <v>401</v>
      </c>
    </row>
    <row r="19" spans="1:27" x14ac:dyDescent="0.25">
      <c r="A19" t="s">
        <v>72</v>
      </c>
      <c r="B19" t="s">
        <v>73</v>
      </c>
      <c r="C19" s="17">
        <v>43546</v>
      </c>
      <c r="D19" s="7">
        <v>294000</v>
      </c>
      <c r="E19" t="s">
        <v>28</v>
      </c>
      <c r="F19" t="s">
        <v>29</v>
      </c>
      <c r="G19" s="7">
        <v>294000</v>
      </c>
      <c r="H19" s="7">
        <v>167710</v>
      </c>
      <c r="I19" s="12">
        <f t="shared" si="0"/>
        <v>57.044217687074827</v>
      </c>
      <c r="J19" s="12">
        <f t="shared" si="4"/>
        <v>7.4873549419767897</v>
      </c>
      <c r="K19" s="7">
        <v>335411</v>
      </c>
      <c r="L19" s="7">
        <v>65815</v>
      </c>
      <c r="M19" s="7">
        <f t="shared" si="1"/>
        <v>228185</v>
      </c>
      <c r="N19" s="7">
        <v>193953.953125</v>
      </c>
      <c r="O19" s="22">
        <f t="shared" si="2"/>
        <v>1.1764905861595853</v>
      </c>
      <c r="P19" s="27">
        <v>2952</v>
      </c>
      <c r="Q19" s="32">
        <f t="shared" si="3"/>
        <v>77.298441734417338</v>
      </c>
      <c r="R19" s="37" t="s">
        <v>30</v>
      </c>
      <c r="S19" s="42">
        <f>ABS(O2323-O19)*100</f>
        <v>13.454430021381336</v>
      </c>
      <c r="T19" t="s">
        <v>31</v>
      </c>
      <c r="V19" s="7">
        <v>51480</v>
      </c>
      <c r="W19" t="s">
        <v>32</v>
      </c>
      <c r="X19" s="17" t="s">
        <v>33</v>
      </c>
      <c r="Z19" t="s">
        <v>34</v>
      </c>
      <c r="AA19">
        <v>401</v>
      </c>
    </row>
    <row r="20" spans="1:27" x14ac:dyDescent="0.25">
      <c r="A20" t="s">
        <v>74</v>
      </c>
      <c r="B20" t="s">
        <v>75</v>
      </c>
      <c r="C20" s="17">
        <v>43871</v>
      </c>
      <c r="D20" s="7">
        <v>825000</v>
      </c>
      <c r="E20" t="s">
        <v>28</v>
      </c>
      <c r="F20" t="s">
        <v>29</v>
      </c>
      <c r="G20" s="7">
        <v>825000</v>
      </c>
      <c r="H20" s="7">
        <v>353620</v>
      </c>
      <c r="I20" s="12">
        <f t="shared" si="0"/>
        <v>42.8630303030303</v>
      </c>
      <c r="J20" s="12">
        <f t="shared" si="4"/>
        <v>6.6938324420677375</v>
      </c>
      <c r="K20" s="7">
        <v>707234</v>
      </c>
      <c r="L20" s="7">
        <v>101421</v>
      </c>
      <c r="M20" s="7">
        <f t="shared" si="1"/>
        <v>723579</v>
      </c>
      <c r="N20" s="7">
        <v>526793.9375</v>
      </c>
      <c r="O20" s="22">
        <f t="shared" si="2"/>
        <v>1.3735522535317712</v>
      </c>
      <c r="P20" s="27">
        <v>4834</v>
      </c>
      <c r="Q20" s="32">
        <f t="shared" si="3"/>
        <v>149.68535374431113</v>
      </c>
      <c r="R20" s="37" t="s">
        <v>76</v>
      </c>
      <c r="S20" s="42">
        <f>ABS(O2323-O20)*100</f>
        <v>6.2517367158372528</v>
      </c>
      <c r="T20" t="s">
        <v>31</v>
      </c>
      <c r="V20" s="7">
        <v>90000</v>
      </c>
      <c r="W20" t="s">
        <v>32</v>
      </c>
      <c r="X20" s="17" t="s">
        <v>33</v>
      </c>
      <c r="Z20" t="s">
        <v>77</v>
      </c>
      <c r="AA20">
        <v>401</v>
      </c>
    </row>
    <row r="21" spans="1:27" x14ac:dyDescent="0.25">
      <c r="A21" t="s">
        <v>78</v>
      </c>
      <c r="B21" t="s">
        <v>79</v>
      </c>
      <c r="C21" s="17">
        <v>43802</v>
      </c>
      <c r="D21" s="7">
        <v>1325000</v>
      </c>
      <c r="E21" t="s">
        <v>28</v>
      </c>
      <c r="F21" t="s">
        <v>29</v>
      </c>
      <c r="G21" s="7">
        <v>1325000</v>
      </c>
      <c r="H21" s="7">
        <v>305000</v>
      </c>
      <c r="I21" s="12">
        <f t="shared" si="0"/>
        <v>23.018867924528301</v>
      </c>
      <c r="J21" s="12">
        <f t="shared" si="4"/>
        <v>26.537994820569736</v>
      </c>
      <c r="K21" s="7">
        <v>725417</v>
      </c>
      <c r="L21" s="7">
        <v>115698</v>
      </c>
      <c r="M21" s="7">
        <f t="shared" si="1"/>
        <v>1209302</v>
      </c>
      <c r="N21" s="7">
        <v>530190.4375</v>
      </c>
      <c r="O21" s="22">
        <f t="shared" si="2"/>
        <v>2.2808823291913862</v>
      </c>
      <c r="P21" s="27">
        <v>3996</v>
      </c>
      <c r="Q21" s="32">
        <f t="shared" si="3"/>
        <v>302.62812812812814</v>
      </c>
      <c r="R21" s="37" t="s">
        <v>76</v>
      </c>
      <c r="S21" s="42">
        <f>ABS(O2323-O21)*100</f>
        <v>96.984744281798754</v>
      </c>
      <c r="T21" t="s">
        <v>80</v>
      </c>
      <c r="V21" s="7">
        <v>90000</v>
      </c>
      <c r="W21" t="s">
        <v>32</v>
      </c>
      <c r="X21" s="17" t="s">
        <v>33</v>
      </c>
      <c r="Y21" t="s">
        <v>81</v>
      </c>
      <c r="Z21" t="s">
        <v>77</v>
      </c>
      <c r="AA21">
        <v>401</v>
      </c>
    </row>
    <row r="22" spans="1:27" x14ac:dyDescent="0.25">
      <c r="A22" t="s">
        <v>82</v>
      </c>
      <c r="B22" t="s">
        <v>83</v>
      </c>
      <c r="C22" s="17">
        <v>43530</v>
      </c>
      <c r="D22" s="7">
        <v>546969</v>
      </c>
      <c r="E22" t="s">
        <v>28</v>
      </c>
      <c r="F22" t="s">
        <v>29</v>
      </c>
      <c r="G22" s="7">
        <v>546969</v>
      </c>
      <c r="H22" s="7">
        <v>227560</v>
      </c>
      <c r="I22" s="12">
        <f t="shared" si="0"/>
        <v>41.603820326197642</v>
      </c>
      <c r="J22" s="12">
        <f t="shared" si="4"/>
        <v>7.9530424189003952</v>
      </c>
      <c r="K22" s="7">
        <v>455111</v>
      </c>
      <c r="L22" s="7">
        <v>22134</v>
      </c>
      <c r="M22" s="7">
        <f t="shared" si="1"/>
        <v>524835</v>
      </c>
      <c r="N22" s="7">
        <v>376501.75</v>
      </c>
      <c r="O22" s="22">
        <f t="shared" si="2"/>
        <v>1.3939775844335385</v>
      </c>
      <c r="P22" s="27">
        <v>3366</v>
      </c>
      <c r="Q22" s="32">
        <f t="shared" si="3"/>
        <v>155.92245989304814</v>
      </c>
      <c r="R22" s="37" t="s">
        <v>76</v>
      </c>
      <c r="S22" s="42">
        <f>ABS(O2323-O22)*100</f>
        <v>8.2942698060139755</v>
      </c>
      <c r="T22" t="s">
        <v>84</v>
      </c>
      <c r="V22" s="7">
        <v>100000</v>
      </c>
      <c r="W22" t="s">
        <v>32</v>
      </c>
      <c r="X22" s="17" t="s">
        <v>33</v>
      </c>
      <c r="Z22" t="s">
        <v>77</v>
      </c>
      <c r="AA22">
        <v>401</v>
      </c>
    </row>
    <row r="23" spans="1:27" x14ac:dyDescent="0.25">
      <c r="A23" t="s">
        <v>85</v>
      </c>
      <c r="B23" t="s">
        <v>86</v>
      </c>
      <c r="C23" s="17">
        <v>43403</v>
      </c>
      <c r="D23" s="7">
        <v>123600</v>
      </c>
      <c r="E23" t="s">
        <v>28</v>
      </c>
      <c r="F23" t="s">
        <v>29</v>
      </c>
      <c r="G23" s="7">
        <v>123600</v>
      </c>
      <c r="H23" s="7">
        <v>70010</v>
      </c>
      <c r="I23" s="12">
        <f t="shared" si="0"/>
        <v>56.642394822006473</v>
      </c>
      <c r="J23" s="12">
        <f t="shared" si="4"/>
        <v>7.0855320769084358</v>
      </c>
      <c r="K23" s="7">
        <v>140010</v>
      </c>
      <c r="L23" s="7">
        <v>23245</v>
      </c>
      <c r="M23" s="7">
        <f t="shared" si="1"/>
        <v>100355</v>
      </c>
      <c r="N23" s="7">
        <v>134212.640625</v>
      </c>
      <c r="O23" s="22">
        <f t="shared" si="2"/>
        <v>0.74773135773700528</v>
      </c>
      <c r="P23" s="27">
        <v>1735</v>
      </c>
      <c r="Q23" s="32">
        <f t="shared" si="3"/>
        <v>57.841498559077813</v>
      </c>
      <c r="R23" s="37" t="s">
        <v>87</v>
      </c>
      <c r="S23" s="42">
        <f>ABS(O2323-O23)*100</f>
        <v>56.330352863639341</v>
      </c>
      <c r="T23" t="s">
        <v>80</v>
      </c>
      <c r="V23" s="7">
        <v>22000</v>
      </c>
      <c r="W23" t="s">
        <v>32</v>
      </c>
      <c r="X23" s="17" t="s">
        <v>33</v>
      </c>
      <c r="Z23" t="s">
        <v>88</v>
      </c>
      <c r="AA23">
        <v>405</v>
      </c>
    </row>
    <row r="24" spans="1:27" x14ac:dyDescent="0.25">
      <c r="A24" t="s">
        <v>89</v>
      </c>
      <c r="B24" t="s">
        <v>86</v>
      </c>
      <c r="C24" s="17">
        <v>43829</v>
      </c>
      <c r="D24" s="7">
        <v>155000</v>
      </c>
      <c r="E24" t="s">
        <v>28</v>
      </c>
      <c r="F24" t="s">
        <v>29</v>
      </c>
      <c r="G24" s="7">
        <v>155000</v>
      </c>
      <c r="H24" s="7">
        <v>66230</v>
      </c>
      <c r="I24" s="12">
        <f t="shared" si="0"/>
        <v>42.729032258064514</v>
      </c>
      <c r="J24" s="12">
        <f t="shared" si="4"/>
        <v>6.8278304870335234</v>
      </c>
      <c r="K24" s="7">
        <v>140010</v>
      </c>
      <c r="L24" s="7">
        <v>23245</v>
      </c>
      <c r="M24" s="7">
        <f t="shared" si="1"/>
        <v>131755</v>
      </c>
      <c r="N24" s="7">
        <v>134212.640625</v>
      </c>
      <c r="O24" s="22">
        <f t="shared" si="2"/>
        <v>0.98168845636629098</v>
      </c>
      <c r="P24" s="27">
        <v>1735</v>
      </c>
      <c r="Q24" s="32">
        <f t="shared" si="3"/>
        <v>75.939481268011534</v>
      </c>
      <c r="R24" s="37" t="s">
        <v>87</v>
      </c>
      <c r="S24" s="42">
        <f>ABS(O2323-O24)*100</f>
        <v>32.934643000710771</v>
      </c>
      <c r="T24" t="s">
        <v>80</v>
      </c>
      <c r="V24" s="7">
        <v>22000</v>
      </c>
      <c r="W24" t="s">
        <v>32</v>
      </c>
      <c r="X24" s="17" t="s">
        <v>33</v>
      </c>
      <c r="Y24" t="s">
        <v>90</v>
      </c>
      <c r="Z24" t="s">
        <v>88</v>
      </c>
      <c r="AA24">
        <v>405</v>
      </c>
    </row>
    <row r="25" spans="1:27" x14ac:dyDescent="0.25">
      <c r="A25" t="s">
        <v>91</v>
      </c>
      <c r="B25" t="s">
        <v>92</v>
      </c>
      <c r="C25" s="17">
        <v>43347</v>
      </c>
      <c r="D25" s="7">
        <v>135000</v>
      </c>
      <c r="E25" t="s">
        <v>28</v>
      </c>
      <c r="F25" t="s">
        <v>29</v>
      </c>
      <c r="G25" s="7">
        <v>135000</v>
      </c>
      <c r="H25" s="7">
        <v>57290</v>
      </c>
      <c r="I25" s="12">
        <f t="shared" si="0"/>
        <v>42.437037037037037</v>
      </c>
      <c r="J25" s="12">
        <f t="shared" si="4"/>
        <v>7.1198257080610006</v>
      </c>
      <c r="K25" s="7">
        <v>137037</v>
      </c>
      <c r="L25" s="7">
        <v>21245</v>
      </c>
      <c r="M25" s="7">
        <f t="shared" si="1"/>
        <v>113755</v>
      </c>
      <c r="N25" s="7">
        <v>133094.25</v>
      </c>
      <c r="O25" s="22">
        <f t="shared" si="2"/>
        <v>0.85469507510655041</v>
      </c>
      <c r="P25" s="27">
        <v>1735</v>
      </c>
      <c r="Q25" s="32">
        <f t="shared" si="3"/>
        <v>65.564841498559076</v>
      </c>
      <c r="R25" s="37" t="s">
        <v>87</v>
      </c>
      <c r="S25" s="42">
        <f>ABS(O2323-O25)*100</f>
        <v>45.63398112668483</v>
      </c>
      <c r="T25" t="s">
        <v>80</v>
      </c>
      <c r="V25" s="7">
        <v>20000</v>
      </c>
      <c r="W25" t="s">
        <v>32</v>
      </c>
      <c r="X25" s="17" t="s">
        <v>33</v>
      </c>
      <c r="Y25" t="s">
        <v>93</v>
      </c>
      <c r="Z25" t="s">
        <v>88</v>
      </c>
      <c r="AA25">
        <v>405</v>
      </c>
    </row>
    <row r="26" spans="1:27" x14ac:dyDescent="0.25">
      <c r="A26" t="s">
        <v>94</v>
      </c>
      <c r="B26" t="s">
        <v>95</v>
      </c>
      <c r="C26" s="17">
        <v>43769</v>
      </c>
      <c r="D26" s="7">
        <v>150000</v>
      </c>
      <c r="E26" t="s">
        <v>28</v>
      </c>
      <c r="F26" t="s">
        <v>29</v>
      </c>
      <c r="G26" s="7">
        <v>150000</v>
      </c>
      <c r="H26" s="7">
        <v>65790</v>
      </c>
      <c r="I26" s="12">
        <f t="shared" si="0"/>
        <v>43.86</v>
      </c>
      <c r="J26" s="12">
        <f t="shared" si="4"/>
        <v>5.6968627450980378</v>
      </c>
      <c r="K26" s="7">
        <v>139037</v>
      </c>
      <c r="L26" s="7">
        <v>23245</v>
      </c>
      <c r="M26" s="7">
        <f t="shared" si="1"/>
        <v>126755</v>
      </c>
      <c r="N26" s="7">
        <v>133094.25</v>
      </c>
      <c r="O26" s="22">
        <f t="shared" si="2"/>
        <v>0.95237021884867301</v>
      </c>
      <c r="P26" s="27">
        <v>1735</v>
      </c>
      <c r="Q26" s="32">
        <f t="shared" si="3"/>
        <v>73.057636887608069</v>
      </c>
      <c r="R26" s="37" t="s">
        <v>87</v>
      </c>
      <c r="S26" s="42">
        <f>ABS(O2323-O26)*100</f>
        <v>35.866466752472569</v>
      </c>
      <c r="T26" t="s">
        <v>80</v>
      </c>
      <c r="V26" s="7">
        <v>22000</v>
      </c>
      <c r="W26" t="s">
        <v>32</v>
      </c>
      <c r="X26" s="17" t="s">
        <v>33</v>
      </c>
      <c r="Y26" t="s">
        <v>96</v>
      </c>
      <c r="Z26" t="s">
        <v>88</v>
      </c>
      <c r="AA26">
        <v>405</v>
      </c>
    </row>
    <row r="27" spans="1:27" x14ac:dyDescent="0.25">
      <c r="A27" t="s">
        <v>97</v>
      </c>
      <c r="B27" t="s">
        <v>98</v>
      </c>
      <c r="C27" s="17">
        <v>43621</v>
      </c>
      <c r="D27" s="7">
        <v>140000</v>
      </c>
      <c r="E27" t="s">
        <v>28</v>
      </c>
      <c r="F27" t="s">
        <v>29</v>
      </c>
      <c r="G27" s="7">
        <v>140000</v>
      </c>
      <c r="H27" s="7">
        <v>51010</v>
      </c>
      <c r="I27" s="12">
        <f t="shared" si="0"/>
        <v>36.43571428571429</v>
      </c>
      <c r="J27" s="12">
        <f t="shared" si="4"/>
        <v>13.121148459383747</v>
      </c>
      <c r="K27" s="7">
        <v>123286</v>
      </c>
      <c r="L27" s="7">
        <v>21245</v>
      </c>
      <c r="M27" s="7">
        <f t="shared" si="1"/>
        <v>118755</v>
      </c>
      <c r="N27" s="7">
        <v>117288.5078125</v>
      </c>
      <c r="O27" s="22">
        <f t="shared" si="2"/>
        <v>1.0125032896645285</v>
      </c>
      <c r="P27" s="27">
        <v>1491</v>
      </c>
      <c r="Q27" s="32">
        <f t="shared" si="3"/>
        <v>79.647887323943664</v>
      </c>
      <c r="R27" s="37" t="s">
        <v>87</v>
      </c>
      <c r="S27" s="42">
        <f>ABS(O2323-O27)*100</f>
        <v>29.85315967088702</v>
      </c>
      <c r="T27" t="s">
        <v>80</v>
      </c>
      <c r="V27" s="7">
        <v>20000</v>
      </c>
      <c r="W27" t="s">
        <v>32</v>
      </c>
      <c r="X27" s="17" t="s">
        <v>33</v>
      </c>
      <c r="Y27" t="s">
        <v>99</v>
      </c>
      <c r="Z27" t="s">
        <v>88</v>
      </c>
      <c r="AA27">
        <v>405</v>
      </c>
    </row>
    <row r="28" spans="1:27" x14ac:dyDescent="0.25">
      <c r="A28" t="s">
        <v>100</v>
      </c>
      <c r="B28" t="s">
        <v>101</v>
      </c>
      <c r="C28" s="17">
        <v>43658</v>
      </c>
      <c r="D28" s="7">
        <v>136000</v>
      </c>
      <c r="E28" t="s">
        <v>28</v>
      </c>
      <c r="F28" t="s">
        <v>29</v>
      </c>
      <c r="G28" s="7">
        <v>136000</v>
      </c>
      <c r="H28" s="7">
        <v>59580</v>
      </c>
      <c r="I28" s="12">
        <f t="shared" si="0"/>
        <v>43.808823529411768</v>
      </c>
      <c r="J28" s="12">
        <f t="shared" si="4"/>
        <v>5.7480392156862692</v>
      </c>
      <c r="K28" s="7">
        <v>125830</v>
      </c>
      <c r="L28" s="7">
        <v>23245</v>
      </c>
      <c r="M28" s="7">
        <f t="shared" si="1"/>
        <v>112755</v>
      </c>
      <c r="N28" s="7">
        <v>117913.796875</v>
      </c>
      <c r="O28" s="22">
        <f t="shared" si="2"/>
        <v>0.95624942108794253</v>
      </c>
      <c r="P28" s="27">
        <v>1491</v>
      </c>
      <c r="Q28" s="32">
        <f t="shared" si="3"/>
        <v>75.623742454728372</v>
      </c>
      <c r="R28" s="37" t="s">
        <v>87</v>
      </c>
      <c r="S28" s="42">
        <f>ABS(O2323-O28)*100</f>
        <v>35.478546528545621</v>
      </c>
      <c r="T28" t="s">
        <v>80</v>
      </c>
      <c r="V28" s="7">
        <v>22000</v>
      </c>
      <c r="W28" t="s">
        <v>32</v>
      </c>
      <c r="X28" s="17" t="s">
        <v>33</v>
      </c>
      <c r="Y28" t="s">
        <v>102</v>
      </c>
      <c r="Z28" t="s">
        <v>88</v>
      </c>
      <c r="AA28">
        <v>405</v>
      </c>
    </row>
    <row r="29" spans="1:27" x14ac:dyDescent="0.25">
      <c r="A29" t="s">
        <v>103</v>
      </c>
      <c r="B29" t="s">
        <v>104</v>
      </c>
      <c r="C29" s="17">
        <v>43280</v>
      </c>
      <c r="D29" s="7">
        <v>140000</v>
      </c>
      <c r="E29" t="s">
        <v>28</v>
      </c>
      <c r="F29" t="s">
        <v>29</v>
      </c>
      <c r="G29" s="7">
        <v>140000</v>
      </c>
      <c r="H29" s="7">
        <v>62640</v>
      </c>
      <c r="I29" s="12">
        <f t="shared" si="0"/>
        <v>44.742857142857147</v>
      </c>
      <c r="J29" s="12">
        <f t="shared" si="4"/>
        <v>4.8140056022408899</v>
      </c>
      <c r="K29" s="7">
        <v>125286</v>
      </c>
      <c r="L29" s="7">
        <v>23245</v>
      </c>
      <c r="M29" s="7">
        <f t="shared" si="1"/>
        <v>116755</v>
      </c>
      <c r="N29" s="7">
        <v>117288.5078125</v>
      </c>
      <c r="O29" s="22">
        <f t="shared" si="2"/>
        <v>0.99545132065834718</v>
      </c>
      <c r="P29" s="27">
        <v>1491</v>
      </c>
      <c r="Q29" s="32">
        <f t="shared" si="3"/>
        <v>78.306505700871895</v>
      </c>
      <c r="R29" s="37" t="s">
        <v>87</v>
      </c>
      <c r="S29" s="42">
        <f>ABS(O2323-O29)*100</f>
        <v>31.558356571505154</v>
      </c>
      <c r="T29" t="s">
        <v>80</v>
      </c>
      <c r="V29" s="7">
        <v>22000</v>
      </c>
      <c r="W29" t="s">
        <v>32</v>
      </c>
      <c r="X29" s="17" t="s">
        <v>33</v>
      </c>
      <c r="Z29" t="s">
        <v>88</v>
      </c>
      <c r="AA29">
        <v>405</v>
      </c>
    </row>
    <row r="30" spans="1:27" x14ac:dyDescent="0.25">
      <c r="A30" t="s">
        <v>105</v>
      </c>
      <c r="B30" t="s">
        <v>104</v>
      </c>
      <c r="C30" s="17">
        <v>43259</v>
      </c>
      <c r="D30" s="7">
        <v>115000</v>
      </c>
      <c r="E30" t="s">
        <v>28</v>
      </c>
      <c r="F30" t="s">
        <v>29</v>
      </c>
      <c r="G30" s="7">
        <v>115000</v>
      </c>
      <c r="H30" s="7">
        <v>63030</v>
      </c>
      <c r="I30" s="12">
        <f t="shared" si="0"/>
        <v>54.80869565217391</v>
      </c>
      <c r="J30" s="12">
        <f t="shared" si="4"/>
        <v>5.2518329070758725</v>
      </c>
      <c r="K30" s="7">
        <v>126065</v>
      </c>
      <c r="L30" s="7">
        <v>23245</v>
      </c>
      <c r="M30" s="7">
        <f t="shared" si="1"/>
        <v>91755</v>
      </c>
      <c r="N30" s="7">
        <v>118183.90625</v>
      </c>
      <c r="O30" s="22">
        <f t="shared" si="2"/>
        <v>0.77637474434045461</v>
      </c>
      <c r="P30" s="27">
        <v>1491</v>
      </c>
      <c r="Q30" s="32">
        <f t="shared" si="3"/>
        <v>61.539235412474852</v>
      </c>
      <c r="R30" s="37" t="s">
        <v>87</v>
      </c>
      <c r="S30" s="42">
        <f>ABS(O2323-O30)*100</f>
        <v>53.466014203294407</v>
      </c>
      <c r="T30" t="s">
        <v>80</v>
      </c>
      <c r="V30" s="7">
        <v>22000</v>
      </c>
      <c r="W30" t="s">
        <v>32</v>
      </c>
      <c r="X30" s="17" t="s">
        <v>33</v>
      </c>
      <c r="Z30" t="s">
        <v>88</v>
      </c>
      <c r="AA30">
        <v>405</v>
      </c>
    </row>
    <row r="31" spans="1:27" x14ac:dyDescent="0.25">
      <c r="A31" t="s">
        <v>106</v>
      </c>
      <c r="B31" t="s">
        <v>107</v>
      </c>
      <c r="C31" s="17">
        <v>43843</v>
      </c>
      <c r="D31" s="7">
        <v>124500</v>
      </c>
      <c r="E31" t="s">
        <v>28</v>
      </c>
      <c r="F31" t="s">
        <v>29</v>
      </c>
      <c r="G31" s="7">
        <v>124500</v>
      </c>
      <c r="H31" s="7">
        <v>59330</v>
      </c>
      <c r="I31" s="12">
        <f t="shared" si="0"/>
        <v>47.654618473895582</v>
      </c>
      <c r="J31" s="12">
        <f t="shared" si="4"/>
        <v>1.9022442712024556</v>
      </c>
      <c r="K31" s="7">
        <v>125286</v>
      </c>
      <c r="L31" s="7">
        <v>23245</v>
      </c>
      <c r="M31" s="7">
        <f t="shared" si="1"/>
        <v>101255</v>
      </c>
      <c r="N31" s="7">
        <v>117288.5078125</v>
      </c>
      <c r="O31" s="22">
        <f t="shared" si="2"/>
        <v>0.86329856086044232</v>
      </c>
      <c r="P31" s="27">
        <v>1491</v>
      </c>
      <c r="Q31" s="32">
        <f t="shared" si="3"/>
        <v>67.910798122065728</v>
      </c>
      <c r="R31" s="37" t="s">
        <v>87</v>
      </c>
      <c r="S31" s="42">
        <f>ABS(O2323-O31)*100</f>
        <v>44.773632551295641</v>
      </c>
      <c r="T31" t="s">
        <v>80</v>
      </c>
      <c r="V31" s="7">
        <v>22000</v>
      </c>
      <c r="W31" t="s">
        <v>32</v>
      </c>
      <c r="X31" s="17" t="s">
        <v>33</v>
      </c>
      <c r="Y31" t="s">
        <v>108</v>
      </c>
      <c r="Z31" t="s">
        <v>88</v>
      </c>
      <c r="AA31">
        <v>405</v>
      </c>
    </row>
    <row r="32" spans="1:27" x14ac:dyDescent="0.25">
      <c r="A32" t="s">
        <v>109</v>
      </c>
      <c r="B32" t="s">
        <v>107</v>
      </c>
      <c r="C32" s="17">
        <v>43704</v>
      </c>
      <c r="D32" s="7">
        <v>131000</v>
      </c>
      <c r="E32" t="s">
        <v>28</v>
      </c>
      <c r="F32" t="s">
        <v>29</v>
      </c>
      <c r="G32" s="7">
        <v>131000</v>
      </c>
      <c r="H32" s="7">
        <v>59330</v>
      </c>
      <c r="I32" s="12">
        <f t="shared" si="0"/>
        <v>45.290076335877863</v>
      </c>
      <c r="J32" s="12">
        <f t="shared" si="4"/>
        <v>4.2667864092201739</v>
      </c>
      <c r="K32" s="7">
        <v>125286</v>
      </c>
      <c r="L32" s="7">
        <v>23245</v>
      </c>
      <c r="M32" s="7">
        <f t="shared" si="1"/>
        <v>107755</v>
      </c>
      <c r="N32" s="7">
        <v>117288.5078125</v>
      </c>
      <c r="O32" s="22">
        <f t="shared" si="2"/>
        <v>0.91871746013053146</v>
      </c>
      <c r="P32" s="27">
        <v>1491</v>
      </c>
      <c r="Q32" s="32">
        <f t="shared" si="3"/>
        <v>72.270288397048958</v>
      </c>
      <c r="R32" s="37" t="s">
        <v>87</v>
      </c>
      <c r="S32" s="42">
        <f>ABS(O2323-O32)*100</f>
        <v>39.231742624286724</v>
      </c>
      <c r="T32" t="s">
        <v>80</v>
      </c>
      <c r="V32" s="7">
        <v>22000</v>
      </c>
      <c r="W32" t="s">
        <v>32</v>
      </c>
      <c r="X32" s="17" t="s">
        <v>33</v>
      </c>
      <c r="Y32" t="s">
        <v>110</v>
      </c>
      <c r="Z32" t="s">
        <v>88</v>
      </c>
      <c r="AA32">
        <v>405</v>
      </c>
    </row>
    <row r="33" spans="1:27" x14ac:dyDescent="0.25">
      <c r="A33" t="s">
        <v>111</v>
      </c>
      <c r="B33" t="s">
        <v>112</v>
      </c>
      <c r="C33" s="17">
        <v>43766</v>
      </c>
      <c r="D33" s="7">
        <v>125000</v>
      </c>
      <c r="E33" t="s">
        <v>28</v>
      </c>
      <c r="F33" t="s">
        <v>29</v>
      </c>
      <c r="G33" s="7">
        <v>125000</v>
      </c>
      <c r="H33" s="7">
        <v>59330</v>
      </c>
      <c r="I33" s="12">
        <f t="shared" si="0"/>
        <v>47.463999999999999</v>
      </c>
      <c r="J33" s="12">
        <f t="shared" si="4"/>
        <v>2.0928627450980386</v>
      </c>
      <c r="K33" s="7">
        <v>125286</v>
      </c>
      <c r="L33" s="7">
        <v>23245</v>
      </c>
      <c r="M33" s="7">
        <f t="shared" si="1"/>
        <v>101755</v>
      </c>
      <c r="N33" s="7">
        <v>117288.5078125</v>
      </c>
      <c r="O33" s="22">
        <f t="shared" si="2"/>
        <v>0.86756155311198768</v>
      </c>
      <c r="P33" s="27">
        <v>1491</v>
      </c>
      <c r="Q33" s="32">
        <f t="shared" si="3"/>
        <v>68.246143527833667</v>
      </c>
      <c r="R33" s="37" t="s">
        <v>87</v>
      </c>
      <c r="S33" s="42">
        <f>ABS(O2323-O33)*100</f>
        <v>44.347333326141104</v>
      </c>
      <c r="T33" t="s">
        <v>80</v>
      </c>
      <c r="V33" s="7">
        <v>22000</v>
      </c>
      <c r="W33" t="s">
        <v>32</v>
      </c>
      <c r="X33" s="17" t="s">
        <v>33</v>
      </c>
      <c r="Y33" t="s">
        <v>113</v>
      </c>
      <c r="Z33" t="s">
        <v>88</v>
      </c>
      <c r="AA33">
        <v>405</v>
      </c>
    </row>
    <row r="34" spans="1:27" x14ac:dyDescent="0.25">
      <c r="A34" t="s">
        <v>111</v>
      </c>
      <c r="B34" t="s">
        <v>112</v>
      </c>
      <c r="C34" s="17">
        <v>43272</v>
      </c>
      <c r="D34" s="7">
        <v>120000</v>
      </c>
      <c r="E34" t="s">
        <v>28</v>
      </c>
      <c r="F34" t="s">
        <v>29</v>
      </c>
      <c r="G34" s="7">
        <v>120000</v>
      </c>
      <c r="H34" s="7">
        <v>51010</v>
      </c>
      <c r="I34" s="12">
        <f t="shared" si="0"/>
        <v>42.508333333333333</v>
      </c>
      <c r="J34" s="12">
        <f t="shared" si="4"/>
        <v>7.0485294117647044</v>
      </c>
      <c r="K34" s="7">
        <v>123286</v>
      </c>
      <c r="L34" s="7">
        <v>21245</v>
      </c>
      <c r="M34" s="7">
        <f t="shared" si="1"/>
        <v>98755</v>
      </c>
      <c r="N34" s="7">
        <v>117288.5078125</v>
      </c>
      <c r="O34" s="22">
        <f t="shared" si="2"/>
        <v>0.84198359960271574</v>
      </c>
      <c r="P34" s="27">
        <v>1491</v>
      </c>
      <c r="Q34" s="32">
        <f t="shared" si="3"/>
        <v>66.234071093226021</v>
      </c>
      <c r="R34" s="37" t="s">
        <v>87</v>
      </c>
      <c r="S34" s="42">
        <f>ABS(O2323-O34)*100</f>
        <v>46.905128677068298</v>
      </c>
      <c r="T34" t="s">
        <v>80</v>
      </c>
      <c r="V34" s="7">
        <v>20000</v>
      </c>
      <c r="W34" t="s">
        <v>32</v>
      </c>
      <c r="X34" s="17" t="s">
        <v>33</v>
      </c>
      <c r="Y34" t="s">
        <v>113</v>
      </c>
      <c r="Z34" t="s">
        <v>88</v>
      </c>
      <c r="AA34">
        <v>405</v>
      </c>
    </row>
    <row r="35" spans="1:27" x14ac:dyDescent="0.25">
      <c r="A35" t="s">
        <v>114</v>
      </c>
      <c r="B35" t="s">
        <v>115</v>
      </c>
      <c r="C35" s="17">
        <v>43363</v>
      </c>
      <c r="D35" s="7">
        <v>97000</v>
      </c>
      <c r="E35" t="s">
        <v>28</v>
      </c>
      <c r="F35" t="s">
        <v>29</v>
      </c>
      <c r="G35" s="7">
        <v>97000</v>
      </c>
      <c r="H35" s="7">
        <v>60360</v>
      </c>
      <c r="I35" s="12">
        <f t="shared" si="0"/>
        <v>62.226804123711347</v>
      </c>
      <c r="J35" s="12">
        <f t="shared" si="4"/>
        <v>12.669941378613309</v>
      </c>
      <c r="K35" s="7">
        <v>120714</v>
      </c>
      <c r="L35" s="7">
        <v>23245</v>
      </c>
      <c r="M35" s="7">
        <f t="shared" si="1"/>
        <v>73755</v>
      </c>
      <c r="N35" s="7">
        <v>112033.3359375</v>
      </c>
      <c r="O35" s="22">
        <f t="shared" si="2"/>
        <v>0.65833083860990871</v>
      </c>
      <c r="P35" s="27">
        <v>1399</v>
      </c>
      <c r="Q35" s="32">
        <f t="shared" si="3"/>
        <v>52.719799857040741</v>
      </c>
      <c r="R35" s="37" t="s">
        <v>87</v>
      </c>
      <c r="S35" s="42">
        <f>ABS(O2323-O35)*100</f>
        <v>65.270404776348997</v>
      </c>
      <c r="T35" t="s">
        <v>80</v>
      </c>
      <c r="V35" s="7">
        <v>22000</v>
      </c>
      <c r="W35" t="s">
        <v>32</v>
      </c>
      <c r="X35" s="17" t="s">
        <v>33</v>
      </c>
      <c r="Z35" t="s">
        <v>88</v>
      </c>
      <c r="AA35">
        <v>405</v>
      </c>
    </row>
    <row r="36" spans="1:27" x14ac:dyDescent="0.25">
      <c r="A36" t="s">
        <v>116</v>
      </c>
      <c r="B36" t="s">
        <v>117</v>
      </c>
      <c r="C36" s="17">
        <v>43703</v>
      </c>
      <c r="D36" s="7">
        <v>113000</v>
      </c>
      <c r="E36" t="s">
        <v>28</v>
      </c>
      <c r="F36" t="s">
        <v>29</v>
      </c>
      <c r="G36" s="7">
        <v>113000</v>
      </c>
      <c r="H36" s="7">
        <v>57120</v>
      </c>
      <c r="I36" s="12">
        <f t="shared" si="0"/>
        <v>50.548672566371678</v>
      </c>
      <c r="J36" s="12">
        <f t="shared" si="4"/>
        <v>0.99180982127364103</v>
      </c>
      <c r="K36" s="7">
        <v>120573</v>
      </c>
      <c r="L36" s="7">
        <v>23245</v>
      </c>
      <c r="M36" s="7">
        <f t="shared" si="1"/>
        <v>89755</v>
      </c>
      <c r="N36" s="7">
        <v>111871.265625</v>
      </c>
      <c r="O36" s="22">
        <f t="shared" si="2"/>
        <v>0.80230611049726386</v>
      </c>
      <c r="P36" s="27">
        <v>1399</v>
      </c>
      <c r="Q36" s="32">
        <f t="shared" si="3"/>
        <v>64.156540385989999</v>
      </c>
      <c r="R36" s="37" t="s">
        <v>87</v>
      </c>
      <c r="S36" s="42">
        <f>ABS(O2323-O36)*100</f>
        <v>50.872877587613488</v>
      </c>
      <c r="T36" t="s">
        <v>80</v>
      </c>
      <c r="V36" s="7">
        <v>22000</v>
      </c>
      <c r="W36" t="s">
        <v>32</v>
      </c>
      <c r="X36" s="17" t="s">
        <v>33</v>
      </c>
      <c r="Y36" t="s">
        <v>118</v>
      </c>
      <c r="Z36" t="s">
        <v>88</v>
      </c>
      <c r="AA36">
        <v>405</v>
      </c>
    </row>
    <row r="37" spans="1:27" x14ac:dyDescent="0.25">
      <c r="A37" t="s">
        <v>119</v>
      </c>
      <c r="B37" t="s">
        <v>120</v>
      </c>
      <c r="C37" s="17">
        <v>43777</v>
      </c>
      <c r="D37" s="7">
        <v>560000</v>
      </c>
      <c r="E37" t="s">
        <v>28</v>
      </c>
      <c r="F37" t="s">
        <v>29</v>
      </c>
      <c r="G37" s="7">
        <v>560000</v>
      </c>
      <c r="H37" s="7">
        <v>248400</v>
      </c>
      <c r="I37" s="12">
        <f t="shared" si="0"/>
        <v>44.357142857142854</v>
      </c>
      <c r="J37" s="12">
        <f t="shared" si="4"/>
        <v>5.1997198879551831</v>
      </c>
      <c r="K37" s="7">
        <v>496800</v>
      </c>
      <c r="L37" s="7">
        <v>80930</v>
      </c>
      <c r="M37" s="7">
        <f t="shared" si="1"/>
        <v>479070</v>
      </c>
      <c r="N37" s="7">
        <v>519837.5</v>
      </c>
      <c r="O37" s="22">
        <f t="shared" si="2"/>
        <v>0.92157645418039291</v>
      </c>
      <c r="P37" s="27">
        <v>3726</v>
      </c>
      <c r="Q37" s="32">
        <f t="shared" si="3"/>
        <v>128.57487922705315</v>
      </c>
      <c r="R37" s="37" t="s">
        <v>121</v>
      </c>
      <c r="S37" s="42">
        <f>ABS(O2323-O37)*100</f>
        <v>38.945843219300578</v>
      </c>
      <c r="T37" t="s">
        <v>31</v>
      </c>
      <c r="V37" s="7">
        <v>69720</v>
      </c>
      <c r="W37" t="s">
        <v>32</v>
      </c>
      <c r="X37" s="17" t="s">
        <v>33</v>
      </c>
      <c r="Z37" t="s">
        <v>122</v>
      </c>
      <c r="AA37">
        <v>401</v>
      </c>
    </row>
    <row r="38" spans="1:27" x14ac:dyDescent="0.25">
      <c r="A38" t="s">
        <v>123</v>
      </c>
      <c r="B38" t="s">
        <v>124</v>
      </c>
      <c r="C38" s="17">
        <v>43223</v>
      </c>
      <c r="D38" s="7">
        <v>335000</v>
      </c>
      <c r="E38" t="s">
        <v>28</v>
      </c>
      <c r="F38" t="s">
        <v>29</v>
      </c>
      <c r="G38" s="7">
        <v>335000</v>
      </c>
      <c r="H38" s="7">
        <v>199230</v>
      </c>
      <c r="I38" s="12">
        <f t="shared" si="0"/>
        <v>59.471641791044775</v>
      </c>
      <c r="J38" s="12">
        <f t="shared" si="4"/>
        <v>9.9147790459467373</v>
      </c>
      <c r="K38" s="7">
        <v>398465</v>
      </c>
      <c r="L38" s="7">
        <v>87439</v>
      </c>
      <c r="M38" s="7">
        <f t="shared" si="1"/>
        <v>247561</v>
      </c>
      <c r="N38" s="7">
        <v>388782.5</v>
      </c>
      <c r="O38" s="22">
        <f t="shared" si="2"/>
        <v>0.63675962781246587</v>
      </c>
      <c r="P38" s="27">
        <v>3791</v>
      </c>
      <c r="Q38" s="32">
        <f t="shared" si="3"/>
        <v>65.302294908994995</v>
      </c>
      <c r="R38" s="37" t="s">
        <v>121</v>
      </c>
      <c r="S38" s="42">
        <f>ABS(O2323-O38)*100</f>
        <v>67.427525856093283</v>
      </c>
      <c r="T38" t="s">
        <v>125</v>
      </c>
      <c r="V38" s="7">
        <v>69720</v>
      </c>
      <c r="W38" t="s">
        <v>32</v>
      </c>
      <c r="X38" s="17" t="s">
        <v>33</v>
      </c>
      <c r="Z38" t="s">
        <v>122</v>
      </c>
      <c r="AA38">
        <v>401</v>
      </c>
    </row>
    <row r="39" spans="1:27" x14ac:dyDescent="0.25">
      <c r="A39" t="s">
        <v>126</v>
      </c>
      <c r="B39" t="s">
        <v>127</v>
      </c>
      <c r="C39" s="17">
        <v>43872</v>
      </c>
      <c r="D39" s="7">
        <v>490000</v>
      </c>
      <c r="E39" t="s">
        <v>28</v>
      </c>
      <c r="F39" t="s">
        <v>29</v>
      </c>
      <c r="G39" s="7">
        <v>490000</v>
      </c>
      <c r="H39" s="7">
        <v>235180</v>
      </c>
      <c r="I39" s="12">
        <f t="shared" si="0"/>
        <v>47.995918367346938</v>
      </c>
      <c r="J39" s="12">
        <f t="shared" si="4"/>
        <v>1.560944377751099</v>
      </c>
      <c r="K39" s="7">
        <v>470355</v>
      </c>
      <c r="L39" s="7">
        <v>76334</v>
      </c>
      <c r="M39" s="7">
        <f t="shared" si="1"/>
        <v>413666</v>
      </c>
      <c r="N39" s="7">
        <v>419171.28125</v>
      </c>
      <c r="O39" s="22">
        <f t="shared" si="2"/>
        <v>0.98686627281911388</v>
      </c>
      <c r="P39" s="27">
        <v>3440</v>
      </c>
      <c r="Q39" s="32">
        <f t="shared" si="3"/>
        <v>120.25174418604651</v>
      </c>
      <c r="R39" s="37" t="s">
        <v>128</v>
      </c>
      <c r="S39" s="42">
        <f>ABS(O2323-O39)*100</f>
        <v>32.41686135542848</v>
      </c>
      <c r="T39" t="s">
        <v>50</v>
      </c>
      <c r="V39" s="7">
        <v>69720</v>
      </c>
      <c r="W39" t="s">
        <v>32</v>
      </c>
      <c r="X39" s="17" t="s">
        <v>33</v>
      </c>
      <c r="Z39" t="s">
        <v>129</v>
      </c>
      <c r="AA39">
        <v>401</v>
      </c>
    </row>
    <row r="40" spans="1:27" x14ac:dyDescent="0.25">
      <c r="A40" t="s">
        <v>130</v>
      </c>
      <c r="B40" t="s">
        <v>131</v>
      </c>
      <c r="C40" s="17">
        <v>43278</v>
      </c>
      <c r="D40" s="7">
        <v>490000</v>
      </c>
      <c r="E40" t="s">
        <v>28</v>
      </c>
      <c r="F40" t="s">
        <v>29</v>
      </c>
      <c r="G40" s="7">
        <v>490000</v>
      </c>
      <c r="H40" s="7">
        <v>205790</v>
      </c>
      <c r="I40" s="12">
        <f t="shared" si="0"/>
        <v>41.997959183673466</v>
      </c>
      <c r="J40" s="12">
        <f t="shared" si="4"/>
        <v>7.5589035614245716</v>
      </c>
      <c r="K40" s="7">
        <v>411572</v>
      </c>
      <c r="L40" s="7">
        <v>91976</v>
      </c>
      <c r="M40" s="7">
        <f t="shared" si="1"/>
        <v>398024</v>
      </c>
      <c r="N40" s="7">
        <v>339995.75</v>
      </c>
      <c r="O40" s="22">
        <f t="shared" si="2"/>
        <v>1.1706734569476236</v>
      </c>
      <c r="P40" s="27">
        <v>3163</v>
      </c>
      <c r="Q40" s="32">
        <f t="shared" si="3"/>
        <v>125.83749604805564</v>
      </c>
      <c r="R40" s="37" t="s">
        <v>128</v>
      </c>
      <c r="S40" s="42">
        <f>ABS(O2323-O40)*100</f>
        <v>14.036142942577513</v>
      </c>
      <c r="T40" t="s">
        <v>50</v>
      </c>
      <c r="V40" s="7">
        <v>69720</v>
      </c>
      <c r="W40" t="s">
        <v>32</v>
      </c>
      <c r="X40" s="17" t="s">
        <v>33</v>
      </c>
      <c r="Z40" t="s">
        <v>129</v>
      </c>
      <c r="AA40">
        <v>401</v>
      </c>
    </row>
    <row r="41" spans="1:27" x14ac:dyDescent="0.25">
      <c r="A41" t="s">
        <v>132</v>
      </c>
      <c r="B41" t="s">
        <v>133</v>
      </c>
      <c r="C41" s="17">
        <v>43293</v>
      </c>
      <c r="D41" s="7">
        <v>470000</v>
      </c>
      <c r="E41" t="s">
        <v>28</v>
      </c>
      <c r="F41" t="s">
        <v>29</v>
      </c>
      <c r="G41" s="7">
        <v>470000</v>
      </c>
      <c r="H41" s="7">
        <v>223650</v>
      </c>
      <c r="I41" s="12">
        <f t="shared" si="0"/>
        <v>47.585106382978722</v>
      </c>
      <c r="J41" s="12">
        <f t="shared" si="4"/>
        <v>1.971756362119315</v>
      </c>
      <c r="K41" s="7">
        <v>447291</v>
      </c>
      <c r="L41" s="7">
        <v>86124</v>
      </c>
      <c r="M41" s="7">
        <f t="shared" si="1"/>
        <v>383876</v>
      </c>
      <c r="N41" s="7">
        <v>384220.21875</v>
      </c>
      <c r="O41" s="22">
        <f t="shared" si="2"/>
        <v>0.99910411078542438</v>
      </c>
      <c r="P41" s="27">
        <v>2952</v>
      </c>
      <c r="Q41" s="32">
        <f t="shared" si="3"/>
        <v>130.03929539295393</v>
      </c>
      <c r="R41" s="37" t="s">
        <v>128</v>
      </c>
      <c r="S41" s="42">
        <f>ABS(O2323-O41)*100</f>
        <v>31.193077558797434</v>
      </c>
      <c r="T41" t="s">
        <v>50</v>
      </c>
      <c r="V41" s="7">
        <v>69720</v>
      </c>
      <c r="W41" t="s">
        <v>32</v>
      </c>
      <c r="X41" s="17" t="s">
        <v>33</v>
      </c>
      <c r="Z41" t="s">
        <v>129</v>
      </c>
      <c r="AA41">
        <v>401</v>
      </c>
    </row>
    <row r="42" spans="1:27" x14ac:dyDescent="0.25">
      <c r="A42" t="s">
        <v>134</v>
      </c>
      <c r="B42" t="s">
        <v>135</v>
      </c>
      <c r="C42" s="17">
        <v>43283</v>
      </c>
      <c r="D42" s="7">
        <v>358000</v>
      </c>
      <c r="E42" t="s">
        <v>28</v>
      </c>
      <c r="F42" t="s">
        <v>29</v>
      </c>
      <c r="G42" s="7">
        <v>358000</v>
      </c>
      <c r="H42" s="7">
        <v>197440</v>
      </c>
      <c r="I42" s="12">
        <f t="shared" si="0"/>
        <v>55.150837988826815</v>
      </c>
      <c r="J42" s="12">
        <f t="shared" si="4"/>
        <v>5.593975243728778</v>
      </c>
      <c r="K42" s="7">
        <v>394871</v>
      </c>
      <c r="L42" s="7">
        <v>86188</v>
      </c>
      <c r="M42" s="7">
        <f t="shared" si="1"/>
        <v>271812</v>
      </c>
      <c r="N42" s="7">
        <v>328386.15625</v>
      </c>
      <c r="O42" s="22">
        <f t="shared" si="2"/>
        <v>0.82772064177111604</v>
      </c>
      <c r="P42" s="27">
        <v>2966</v>
      </c>
      <c r="Q42" s="32">
        <f t="shared" si="3"/>
        <v>91.642616318273767</v>
      </c>
      <c r="R42" s="37" t="s">
        <v>128</v>
      </c>
      <c r="S42" s="42">
        <f>ABS(O2323-O42)*100</f>
        <v>48.33142446022827</v>
      </c>
      <c r="T42" t="s">
        <v>50</v>
      </c>
      <c r="V42" s="7">
        <v>69720</v>
      </c>
      <c r="W42" t="s">
        <v>32</v>
      </c>
      <c r="X42" s="17" t="s">
        <v>33</v>
      </c>
      <c r="Z42" t="s">
        <v>129</v>
      </c>
      <c r="AA42">
        <v>401</v>
      </c>
    </row>
    <row r="43" spans="1:27" x14ac:dyDescent="0.25">
      <c r="A43" t="s">
        <v>136</v>
      </c>
      <c r="B43" t="s">
        <v>137</v>
      </c>
      <c r="C43" s="17">
        <v>43469</v>
      </c>
      <c r="D43" s="7">
        <v>530000</v>
      </c>
      <c r="E43" t="s">
        <v>28</v>
      </c>
      <c r="F43" t="s">
        <v>29</v>
      </c>
      <c r="G43" s="7">
        <v>530000</v>
      </c>
      <c r="H43" s="7">
        <v>237610</v>
      </c>
      <c r="I43" s="12">
        <f t="shared" si="0"/>
        <v>44.832075471698111</v>
      </c>
      <c r="J43" s="12">
        <f t="shared" si="4"/>
        <v>4.7247872733999259</v>
      </c>
      <c r="K43" s="7">
        <v>475219</v>
      </c>
      <c r="L43" s="7">
        <v>82402</v>
      </c>
      <c r="M43" s="7">
        <f t="shared" si="1"/>
        <v>447598</v>
      </c>
      <c r="N43" s="7">
        <v>417890.4375</v>
      </c>
      <c r="O43" s="22">
        <f t="shared" si="2"/>
        <v>1.0710893570040114</v>
      </c>
      <c r="P43" s="27">
        <v>3812</v>
      </c>
      <c r="Q43" s="32">
        <f t="shared" si="3"/>
        <v>117.41815320041972</v>
      </c>
      <c r="R43" s="37" t="s">
        <v>128</v>
      </c>
      <c r="S43" s="42">
        <f>ABS(O2323-O43)*100</f>
        <v>23.994552936938728</v>
      </c>
      <c r="T43" t="s">
        <v>125</v>
      </c>
      <c r="V43" s="7">
        <v>69720</v>
      </c>
      <c r="W43" t="s">
        <v>32</v>
      </c>
      <c r="X43" s="17" t="s">
        <v>33</v>
      </c>
      <c r="Z43" t="s">
        <v>129</v>
      </c>
      <c r="AA43">
        <v>401</v>
      </c>
    </row>
    <row r="44" spans="1:27" x14ac:dyDescent="0.25">
      <c r="A44" t="s">
        <v>138</v>
      </c>
      <c r="B44" t="s">
        <v>139</v>
      </c>
      <c r="C44" s="17">
        <v>43221</v>
      </c>
      <c r="D44" s="7">
        <v>345000</v>
      </c>
      <c r="E44" t="s">
        <v>140</v>
      </c>
      <c r="F44" t="s">
        <v>141</v>
      </c>
      <c r="G44" s="7">
        <v>345000</v>
      </c>
      <c r="H44" s="7">
        <v>232960</v>
      </c>
      <c r="I44" s="12">
        <f t="shared" si="0"/>
        <v>67.524637681159419</v>
      </c>
      <c r="J44" s="12">
        <f t="shared" si="4"/>
        <v>17.967774936061382</v>
      </c>
      <c r="K44" s="7">
        <v>465915</v>
      </c>
      <c r="L44" s="7">
        <v>78134</v>
      </c>
      <c r="M44" s="7">
        <f t="shared" si="1"/>
        <v>266866</v>
      </c>
      <c r="N44" s="7">
        <v>412532.96875</v>
      </c>
      <c r="O44" s="22">
        <f t="shared" si="2"/>
        <v>0.64689617610107675</v>
      </c>
      <c r="P44" s="27">
        <v>3218</v>
      </c>
      <c r="Q44" s="32">
        <f t="shared" si="3"/>
        <v>82.929148539465501</v>
      </c>
      <c r="R44" s="37" t="s">
        <v>128</v>
      </c>
      <c r="S44" s="42">
        <f>ABS(O2323-O44)*100</f>
        <v>66.41387102723219</v>
      </c>
      <c r="T44" t="s">
        <v>50</v>
      </c>
      <c r="V44" s="7">
        <v>69720</v>
      </c>
      <c r="W44" t="s">
        <v>32</v>
      </c>
      <c r="X44" s="17" t="s">
        <v>33</v>
      </c>
      <c r="Z44" t="s">
        <v>129</v>
      </c>
      <c r="AA44">
        <v>401</v>
      </c>
    </row>
    <row r="45" spans="1:27" x14ac:dyDescent="0.25">
      <c r="A45" t="s">
        <v>142</v>
      </c>
      <c r="B45" t="s">
        <v>143</v>
      </c>
      <c r="C45" s="17">
        <v>43726</v>
      </c>
      <c r="D45" s="7">
        <v>505000</v>
      </c>
      <c r="E45" t="s">
        <v>28</v>
      </c>
      <c r="F45" t="s">
        <v>29</v>
      </c>
      <c r="G45" s="7">
        <v>505000</v>
      </c>
      <c r="H45" s="7">
        <v>251480</v>
      </c>
      <c r="I45" s="12">
        <f t="shared" si="0"/>
        <v>49.798019801980196</v>
      </c>
      <c r="J45" s="12">
        <f t="shared" si="4"/>
        <v>0.24115705688215883</v>
      </c>
      <c r="K45" s="7">
        <v>502951</v>
      </c>
      <c r="L45" s="7">
        <v>116582</v>
      </c>
      <c r="M45" s="7">
        <f t="shared" si="1"/>
        <v>388418</v>
      </c>
      <c r="N45" s="7">
        <v>290503</v>
      </c>
      <c r="O45" s="22">
        <f t="shared" si="2"/>
        <v>1.3370533178659085</v>
      </c>
      <c r="P45" s="27">
        <v>2912</v>
      </c>
      <c r="Q45" s="32">
        <f t="shared" si="3"/>
        <v>133.38530219780219</v>
      </c>
      <c r="R45" s="37" t="s">
        <v>144</v>
      </c>
      <c r="S45" s="42">
        <f>ABS(O2323-O45)*100</f>
        <v>2.6018431492509819</v>
      </c>
      <c r="T45" t="s">
        <v>50</v>
      </c>
      <c r="V45" s="7">
        <v>90000</v>
      </c>
      <c r="W45" t="s">
        <v>32</v>
      </c>
      <c r="X45" s="17" t="s">
        <v>33</v>
      </c>
      <c r="Z45" t="s">
        <v>145</v>
      </c>
      <c r="AA45">
        <v>401</v>
      </c>
    </row>
    <row r="46" spans="1:27" x14ac:dyDescent="0.25">
      <c r="A46" t="s">
        <v>146</v>
      </c>
      <c r="B46" t="s">
        <v>147</v>
      </c>
      <c r="C46" s="17">
        <v>43335</v>
      </c>
      <c r="D46" s="7">
        <v>65000</v>
      </c>
      <c r="E46" t="s">
        <v>28</v>
      </c>
      <c r="F46" t="s">
        <v>29</v>
      </c>
      <c r="G46" s="7">
        <v>65000</v>
      </c>
      <c r="H46" s="7">
        <v>33380</v>
      </c>
      <c r="I46" s="12">
        <f t="shared" si="0"/>
        <v>51.353846153846149</v>
      </c>
      <c r="J46" s="12">
        <f t="shared" si="4"/>
        <v>1.7969834087481118</v>
      </c>
      <c r="K46" s="7">
        <v>66756</v>
      </c>
      <c r="L46" s="7">
        <v>25379</v>
      </c>
      <c r="M46" s="7">
        <f t="shared" si="1"/>
        <v>39621</v>
      </c>
      <c r="N46" s="7">
        <v>60848.53125</v>
      </c>
      <c r="O46" s="22">
        <f t="shared" si="2"/>
        <v>0.65114143572693051</v>
      </c>
      <c r="P46" s="27">
        <v>782</v>
      </c>
      <c r="Q46" s="32">
        <f t="shared" si="3"/>
        <v>50.666240409207163</v>
      </c>
      <c r="R46" s="37" t="s">
        <v>148</v>
      </c>
      <c r="S46" s="42">
        <f>ABS(O2323-O46)*100</f>
        <v>65.989345064646827</v>
      </c>
      <c r="T46" t="s">
        <v>80</v>
      </c>
      <c r="V46" s="7">
        <v>24000</v>
      </c>
      <c r="W46" t="s">
        <v>32</v>
      </c>
      <c r="X46" s="17" t="s">
        <v>33</v>
      </c>
      <c r="Z46" t="s">
        <v>149</v>
      </c>
      <c r="AA46">
        <v>405</v>
      </c>
    </row>
    <row r="47" spans="1:27" x14ac:dyDescent="0.25">
      <c r="A47" t="s">
        <v>150</v>
      </c>
      <c r="B47" t="s">
        <v>147</v>
      </c>
      <c r="C47" s="17">
        <v>43410</v>
      </c>
      <c r="D47" s="7">
        <v>51500</v>
      </c>
      <c r="E47" t="s">
        <v>28</v>
      </c>
      <c r="F47" t="s">
        <v>29</v>
      </c>
      <c r="G47" s="7">
        <v>51500</v>
      </c>
      <c r="H47" s="7">
        <v>33380</v>
      </c>
      <c r="I47" s="12">
        <f t="shared" si="0"/>
        <v>64.815533980582529</v>
      </c>
      <c r="J47" s="12">
        <f t="shared" si="4"/>
        <v>15.258671235484492</v>
      </c>
      <c r="K47" s="7">
        <v>66756</v>
      </c>
      <c r="L47" s="7">
        <v>25379</v>
      </c>
      <c r="M47" s="7">
        <f t="shared" si="1"/>
        <v>26121</v>
      </c>
      <c r="N47" s="7">
        <v>60848.53125</v>
      </c>
      <c r="O47" s="22">
        <f t="shared" si="2"/>
        <v>0.42927905511277237</v>
      </c>
      <c r="P47" s="27">
        <v>782</v>
      </c>
      <c r="Q47" s="32">
        <f t="shared" si="3"/>
        <v>33.40281329923274</v>
      </c>
      <c r="R47" s="37" t="s">
        <v>148</v>
      </c>
      <c r="S47" s="42">
        <f>ABS(O2323-O47)*100</f>
        <v>88.175583126062634</v>
      </c>
      <c r="T47" t="s">
        <v>80</v>
      </c>
      <c r="V47" s="7">
        <v>24000</v>
      </c>
      <c r="W47" t="s">
        <v>32</v>
      </c>
      <c r="X47" s="17" t="s">
        <v>33</v>
      </c>
      <c r="Z47" t="s">
        <v>149</v>
      </c>
      <c r="AA47">
        <v>405</v>
      </c>
    </row>
    <row r="48" spans="1:27" x14ac:dyDescent="0.25">
      <c r="A48" t="s">
        <v>151</v>
      </c>
      <c r="B48" t="s">
        <v>147</v>
      </c>
      <c r="C48" s="17">
        <v>43686</v>
      </c>
      <c r="D48" s="7">
        <v>79500</v>
      </c>
      <c r="E48" t="s">
        <v>28</v>
      </c>
      <c r="F48" t="s">
        <v>29</v>
      </c>
      <c r="G48" s="7">
        <v>79500</v>
      </c>
      <c r="H48" s="7">
        <v>33750</v>
      </c>
      <c r="I48" s="12">
        <f t="shared" si="0"/>
        <v>42.452830188679243</v>
      </c>
      <c r="J48" s="12">
        <f t="shared" si="4"/>
        <v>7.1040325564187938</v>
      </c>
      <c r="K48" s="7">
        <v>67506</v>
      </c>
      <c r="L48" s="7">
        <v>25245</v>
      </c>
      <c r="M48" s="7">
        <f t="shared" si="1"/>
        <v>54255</v>
      </c>
      <c r="N48" s="7">
        <v>62148.53125</v>
      </c>
      <c r="O48" s="22">
        <f t="shared" si="2"/>
        <v>0.8729892550759194</v>
      </c>
      <c r="P48" s="27">
        <v>787</v>
      </c>
      <c r="Q48" s="32">
        <f t="shared" si="3"/>
        <v>68.939008894536215</v>
      </c>
      <c r="R48" s="37" t="s">
        <v>148</v>
      </c>
      <c r="S48" s="42">
        <f>ABS(O2323-O48)*100</f>
        <v>43.804563129747933</v>
      </c>
      <c r="T48" t="s">
        <v>80</v>
      </c>
      <c r="V48" s="7">
        <v>24000</v>
      </c>
      <c r="W48" t="s">
        <v>32</v>
      </c>
      <c r="X48" s="17" t="s">
        <v>33</v>
      </c>
      <c r="Z48" t="s">
        <v>149</v>
      </c>
      <c r="AA48">
        <v>405</v>
      </c>
    </row>
    <row r="49" spans="1:27" x14ac:dyDescent="0.25">
      <c r="A49" t="s">
        <v>152</v>
      </c>
      <c r="B49" t="s">
        <v>147</v>
      </c>
      <c r="C49" s="17">
        <v>43497</v>
      </c>
      <c r="D49" s="7">
        <v>60000</v>
      </c>
      <c r="E49" t="s">
        <v>28</v>
      </c>
      <c r="F49" t="s">
        <v>29</v>
      </c>
      <c r="G49" s="7">
        <v>60000</v>
      </c>
      <c r="H49" s="7">
        <v>33260</v>
      </c>
      <c r="I49" s="12">
        <f t="shared" si="0"/>
        <v>55.433333333333337</v>
      </c>
      <c r="J49" s="12">
        <f t="shared" si="4"/>
        <v>5.8764705882352999</v>
      </c>
      <c r="K49" s="7">
        <v>66525</v>
      </c>
      <c r="L49" s="7">
        <v>25245</v>
      </c>
      <c r="M49" s="7">
        <f t="shared" si="1"/>
        <v>34755</v>
      </c>
      <c r="N49" s="7">
        <v>60705.8828125</v>
      </c>
      <c r="O49" s="22">
        <f t="shared" si="2"/>
        <v>0.57251453054964174</v>
      </c>
      <c r="P49" s="27">
        <v>766</v>
      </c>
      <c r="Q49" s="32">
        <f t="shared" si="3"/>
        <v>45.372062663185382</v>
      </c>
      <c r="R49" s="37" t="s">
        <v>148</v>
      </c>
      <c r="S49" s="42">
        <f>ABS(O2323-O49)*100</f>
        <v>73.852035582375692</v>
      </c>
      <c r="T49" t="s">
        <v>80</v>
      </c>
      <c r="V49" s="7">
        <v>24000</v>
      </c>
      <c r="W49" t="s">
        <v>32</v>
      </c>
      <c r="X49" s="17" t="s">
        <v>33</v>
      </c>
      <c r="Z49" t="s">
        <v>149</v>
      </c>
      <c r="AA49">
        <v>405</v>
      </c>
    </row>
    <row r="50" spans="1:27" x14ac:dyDescent="0.25">
      <c r="A50" t="s">
        <v>153</v>
      </c>
      <c r="B50" t="s">
        <v>147</v>
      </c>
      <c r="C50" s="17">
        <v>43707</v>
      </c>
      <c r="D50" s="7">
        <v>75000</v>
      </c>
      <c r="E50" t="s">
        <v>28</v>
      </c>
      <c r="F50" t="s">
        <v>29</v>
      </c>
      <c r="G50" s="7">
        <v>75000</v>
      </c>
      <c r="H50" s="7">
        <v>33800</v>
      </c>
      <c r="I50" s="12">
        <f t="shared" si="0"/>
        <v>45.066666666666663</v>
      </c>
      <c r="J50" s="12">
        <f t="shared" si="4"/>
        <v>4.4901960784313744</v>
      </c>
      <c r="K50" s="7">
        <v>67595</v>
      </c>
      <c r="L50" s="7">
        <v>25245</v>
      </c>
      <c r="M50" s="7">
        <f t="shared" si="1"/>
        <v>49755</v>
      </c>
      <c r="N50" s="7">
        <v>62279.41015625</v>
      </c>
      <c r="O50" s="22">
        <f t="shared" si="2"/>
        <v>0.79889966644147603</v>
      </c>
      <c r="P50" s="27">
        <v>789</v>
      </c>
      <c r="Q50" s="32">
        <f t="shared" si="3"/>
        <v>63.060836501901143</v>
      </c>
      <c r="R50" s="37" t="s">
        <v>148</v>
      </c>
      <c r="S50" s="42">
        <f>ABS(O2323-O50)*100</f>
        <v>51.213521993192266</v>
      </c>
      <c r="T50" t="s">
        <v>80</v>
      </c>
      <c r="V50" s="7">
        <v>24000</v>
      </c>
      <c r="W50" t="s">
        <v>32</v>
      </c>
      <c r="X50" s="17" t="s">
        <v>33</v>
      </c>
      <c r="Z50" t="s">
        <v>149</v>
      </c>
      <c r="AA50">
        <v>405</v>
      </c>
    </row>
    <row r="51" spans="1:27" x14ac:dyDescent="0.25">
      <c r="A51" t="s">
        <v>154</v>
      </c>
      <c r="B51" t="s">
        <v>155</v>
      </c>
      <c r="C51" s="17">
        <v>43312</v>
      </c>
      <c r="D51" s="7">
        <v>58000</v>
      </c>
      <c r="E51" t="s">
        <v>28</v>
      </c>
      <c r="F51" t="s">
        <v>29</v>
      </c>
      <c r="G51" s="7">
        <v>58000</v>
      </c>
      <c r="H51" s="7">
        <v>34380</v>
      </c>
      <c r="I51" s="12">
        <f t="shared" si="0"/>
        <v>59.275862068965509</v>
      </c>
      <c r="J51" s="12">
        <f t="shared" si="4"/>
        <v>9.7189993238674717</v>
      </c>
      <c r="K51" s="7">
        <v>68765</v>
      </c>
      <c r="L51" s="7">
        <v>25245</v>
      </c>
      <c r="M51" s="7">
        <f t="shared" si="1"/>
        <v>32755</v>
      </c>
      <c r="N51" s="7">
        <v>64000</v>
      </c>
      <c r="O51" s="22">
        <f t="shared" si="2"/>
        <v>0.51179687500000004</v>
      </c>
      <c r="P51" s="27">
        <v>816</v>
      </c>
      <c r="Q51" s="32">
        <f t="shared" si="3"/>
        <v>40.140931372549019</v>
      </c>
      <c r="R51" s="37" t="s">
        <v>148</v>
      </c>
      <c r="S51" s="42">
        <f>ABS(O2323-O51)*100</f>
        <v>79.923801137339865</v>
      </c>
      <c r="T51" t="s">
        <v>80</v>
      </c>
      <c r="V51" s="7">
        <v>24000</v>
      </c>
      <c r="W51" t="s">
        <v>32</v>
      </c>
      <c r="X51" s="17" t="s">
        <v>33</v>
      </c>
      <c r="Z51" t="s">
        <v>149</v>
      </c>
      <c r="AA51">
        <v>405</v>
      </c>
    </row>
    <row r="52" spans="1:27" x14ac:dyDescent="0.25">
      <c r="A52" t="s">
        <v>156</v>
      </c>
      <c r="B52" t="s">
        <v>157</v>
      </c>
      <c r="C52" s="17">
        <v>43731</v>
      </c>
      <c r="D52" s="7">
        <v>78000</v>
      </c>
      <c r="E52" t="s">
        <v>28</v>
      </c>
      <c r="F52" t="s">
        <v>29</v>
      </c>
      <c r="G52" s="7">
        <v>78000</v>
      </c>
      <c r="H52" s="7">
        <v>33380</v>
      </c>
      <c r="I52" s="12">
        <f t="shared" si="0"/>
        <v>42.794871794871796</v>
      </c>
      <c r="J52" s="12">
        <f t="shared" si="4"/>
        <v>6.7619909502262416</v>
      </c>
      <c r="K52" s="7">
        <v>66756</v>
      </c>
      <c r="L52" s="7">
        <v>25379</v>
      </c>
      <c r="M52" s="7">
        <f t="shared" si="1"/>
        <v>52621</v>
      </c>
      <c r="N52" s="7">
        <v>60848.53125</v>
      </c>
      <c r="O52" s="22">
        <f t="shared" si="2"/>
        <v>0.86478669113315698</v>
      </c>
      <c r="P52" s="27">
        <v>782</v>
      </c>
      <c r="Q52" s="32">
        <f t="shared" si="3"/>
        <v>67.290281329923275</v>
      </c>
      <c r="R52" s="37" t="s">
        <v>148</v>
      </c>
      <c r="S52" s="42">
        <f>ABS(O2323-O52)*100</f>
        <v>44.624819524024176</v>
      </c>
      <c r="T52" t="s">
        <v>80</v>
      </c>
      <c r="V52" s="7">
        <v>24000</v>
      </c>
      <c r="W52" t="s">
        <v>32</v>
      </c>
      <c r="X52" s="17" t="s">
        <v>33</v>
      </c>
      <c r="Z52" t="s">
        <v>149</v>
      </c>
      <c r="AA52">
        <v>405</v>
      </c>
    </row>
    <row r="53" spans="1:27" x14ac:dyDescent="0.25">
      <c r="A53" t="s">
        <v>158</v>
      </c>
      <c r="B53" t="s">
        <v>157</v>
      </c>
      <c r="C53" s="17">
        <v>43493</v>
      </c>
      <c r="D53" s="7">
        <v>70000</v>
      </c>
      <c r="E53" t="s">
        <v>159</v>
      </c>
      <c r="F53" t="s">
        <v>160</v>
      </c>
      <c r="G53" s="7">
        <v>70000</v>
      </c>
      <c r="H53" s="7">
        <v>34380</v>
      </c>
      <c r="I53" s="12">
        <f t="shared" si="0"/>
        <v>49.114285714285714</v>
      </c>
      <c r="J53" s="12">
        <f t="shared" si="4"/>
        <v>0.44257703081232336</v>
      </c>
      <c r="K53" s="7">
        <v>68765</v>
      </c>
      <c r="L53" s="7">
        <v>25245</v>
      </c>
      <c r="M53" s="7">
        <f t="shared" si="1"/>
        <v>44755</v>
      </c>
      <c r="N53" s="7">
        <v>64000</v>
      </c>
      <c r="O53" s="22">
        <f t="shared" si="2"/>
        <v>0.69929687500000004</v>
      </c>
      <c r="P53" s="27">
        <v>816</v>
      </c>
      <c r="Q53" s="32">
        <f t="shared" si="3"/>
        <v>54.846813725490193</v>
      </c>
      <c r="R53" s="37" t="s">
        <v>148</v>
      </c>
      <c r="S53" s="42">
        <f>ABS(O2323-O53)*100</f>
        <v>61.173801137339865</v>
      </c>
      <c r="T53" t="s">
        <v>80</v>
      </c>
      <c r="V53" s="7">
        <v>24000</v>
      </c>
      <c r="W53" t="s">
        <v>32</v>
      </c>
      <c r="X53" s="17" t="s">
        <v>33</v>
      </c>
      <c r="Z53" t="s">
        <v>149</v>
      </c>
      <c r="AA53">
        <v>405</v>
      </c>
    </row>
    <row r="54" spans="1:27" x14ac:dyDescent="0.25">
      <c r="A54" t="s">
        <v>161</v>
      </c>
      <c r="B54" t="s">
        <v>162</v>
      </c>
      <c r="C54" s="17">
        <v>43446</v>
      </c>
      <c r="D54" s="7">
        <v>87000</v>
      </c>
      <c r="E54" t="s">
        <v>28</v>
      </c>
      <c r="F54" t="s">
        <v>29</v>
      </c>
      <c r="G54" s="7">
        <v>87000</v>
      </c>
      <c r="H54" s="7">
        <v>41010</v>
      </c>
      <c r="I54" s="12">
        <f t="shared" si="0"/>
        <v>47.137931034482762</v>
      </c>
      <c r="J54" s="12">
        <f t="shared" si="4"/>
        <v>2.4189317106152757</v>
      </c>
      <c r="K54" s="7">
        <v>82020</v>
      </c>
      <c r="L54" s="7">
        <v>25245</v>
      </c>
      <c r="M54" s="7">
        <f t="shared" si="1"/>
        <v>61755</v>
      </c>
      <c r="N54" s="7">
        <v>83492.6484375</v>
      </c>
      <c r="O54" s="22">
        <f t="shared" si="2"/>
        <v>0.73964595872447225</v>
      </c>
      <c r="P54" s="27">
        <v>1074</v>
      </c>
      <c r="Q54" s="32">
        <f t="shared" si="3"/>
        <v>57.5</v>
      </c>
      <c r="R54" s="37" t="s">
        <v>148</v>
      </c>
      <c r="S54" s="42">
        <f>ABS(O2323-O54)*100</f>
        <v>57.138892764892645</v>
      </c>
      <c r="T54" t="s">
        <v>80</v>
      </c>
      <c r="V54" s="7">
        <v>24000</v>
      </c>
      <c r="W54" t="s">
        <v>32</v>
      </c>
      <c r="X54" s="17" t="s">
        <v>33</v>
      </c>
      <c r="Z54" t="s">
        <v>149</v>
      </c>
      <c r="AA54">
        <v>405</v>
      </c>
    </row>
    <row r="55" spans="1:27" x14ac:dyDescent="0.25">
      <c r="A55" t="s">
        <v>163</v>
      </c>
      <c r="B55" t="s">
        <v>164</v>
      </c>
      <c r="C55" s="17">
        <v>43545</v>
      </c>
      <c r="D55" s="7">
        <v>155500</v>
      </c>
      <c r="E55" t="s">
        <v>28</v>
      </c>
      <c r="F55" t="s">
        <v>29</v>
      </c>
      <c r="G55" s="7">
        <v>155500</v>
      </c>
      <c r="H55" s="7">
        <v>69500</v>
      </c>
      <c r="I55" s="12">
        <f t="shared" si="0"/>
        <v>44.694533762057873</v>
      </c>
      <c r="J55" s="12">
        <f t="shared" si="4"/>
        <v>4.8623289830401646</v>
      </c>
      <c r="K55" s="7">
        <v>138996</v>
      </c>
      <c r="L55" s="7">
        <v>18245</v>
      </c>
      <c r="M55" s="7">
        <f t="shared" si="1"/>
        <v>137255</v>
      </c>
      <c r="N55" s="7">
        <v>115000.953125</v>
      </c>
      <c r="O55" s="22">
        <f t="shared" si="2"/>
        <v>1.1935118472523529</v>
      </c>
      <c r="P55" s="27">
        <v>1381</v>
      </c>
      <c r="Q55" s="32">
        <f t="shared" si="3"/>
        <v>99.388124547429399</v>
      </c>
      <c r="R55" s="37" t="s">
        <v>165</v>
      </c>
      <c r="S55" s="42">
        <f>ABS(O2323-O55)*100</f>
        <v>11.752303912104578</v>
      </c>
      <c r="T55" t="s">
        <v>166</v>
      </c>
      <c r="V55" s="7">
        <v>17000</v>
      </c>
      <c r="W55" t="s">
        <v>32</v>
      </c>
      <c r="X55" s="17" t="s">
        <v>33</v>
      </c>
      <c r="Z55" t="s">
        <v>167</v>
      </c>
      <c r="AA55">
        <v>405</v>
      </c>
    </row>
    <row r="56" spans="1:27" x14ac:dyDescent="0.25">
      <c r="A56" t="s">
        <v>168</v>
      </c>
      <c r="B56" t="s">
        <v>164</v>
      </c>
      <c r="C56" s="17">
        <v>43761</v>
      </c>
      <c r="D56" s="7">
        <v>155000</v>
      </c>
      <c r="E56" t="s">
        <v>28</v>
      </c>
      <c r="F56" t="s">
        <v>29</v>
      </c>
      <c r="G56" s="7">
        <v>155000</v>
      </c>
      <c r="H56" s="7">
        <v>86310</v>
      </c>
      <c r="I56" s="12">
        <f t="shared" si="0"/>
        <v>55.683870967741932</v>
      </c>
      <c r="J56" s="12">
        <f t="shared" si="4"/>
        <v>6.1270082226438944</v>
      </c>
      <c r="K56" s="7">
        <v>172619</v>
      </c>
      <c r="L56" s="7">
        <v>18245</v>
      </c>
      <c r="M56" s="7">
        <f t="shared" si="1"/>
        <v>136755</v>
      </c>
      <c r="N56" s="7">
        <v>147022.859375</v>
      </c>
      <c r="O56" s="22">
        <f t="shared" si="2"/>
        <v>0.93016147680266137</v>
      </c>
      <c r="P56" s="27">
        <v>1821</v>
      </c>
      <c r="Q56" s="32">
        <f t="shared" si="3"/>
        <v>75.098846787479403</v>
      </c>
      <c r="R56" s="37" t="s">
        <v>165</v>
      </c>
      <c r="S56" s="42">
        <f>ABS(O2323-O56)*100</f>
        <v>38.087340957073735</v>
      </c>
      <c r="T56" t="s">
        <v>166</v>
      </c>
      <c r="V56" s="7">
        <v>17000</v>
      </c>
      <c r="W56" t="s">
        <v>32</v>
      </c>
      <c r="X56" s="17" t="s">
        <v>33</v>
      </c>
      <c r="Z56" t="s">
        <v>167</v>
      </c>
      <c r="AA56">
        <v>405</v>
      </c>
    </row>
    <row r="57" spans="1:27" x14ac:dyDescent="0.25">
      <c r="A57" t="s">
        <v>169</v>
      </c>
      <c r="B57" t="s">
        <v>164</v>
      </c>
      <c r="C57" s="17">
        <v>43672</v>
      </c>
      <c r="D57" s="7">
        <v>155000</v>
      </c>
      <c r="E57" t="s">
        <v>28</v>
      </c>
      <c r="F57" t="s">
        <v>29</v>
      </c>
      <c r="G57" s="7">
        <v>155000</v>
      </c>
      <c r="H57" s="7">
        <v>69430</v>
      </c>
      <c r="I57" s="12">
        <f t="shared" si="0"/>
        <v>44.793548387096777</v>
      </c>
      <c r="J57" s="12">
        <f t="shared" si="4"/>
        <v>4.76331435800126</v>
      </c>
      <c r="K57" s="7">
        <v>138864</v>
      </c>
      <c r="L57" s="7">
        <v>18245</v>
      </c>
      <c r="M57" s="7">
        <f t="shared" si="1"/>
        <v>136755</v>
      </c>
      <c r="N57" s="7">
        <v>114875.234375</v>
      </c>
      <c r="O57" s="22">
        <f t="shared" si="2"/>
        <v>1.190465471030731</v>
      </c>
      <c r="P57" s="27">
        <v>1379</v>
      </c>
      <c r="Q57" s="32">
        <f t="shared" si="3"/>
        <v>99.169688179840463</v>
      </c>
      <c r="R57" s="37" t="s">
        <v>165</v>
      </c>
      <c r="S57" s="42">
        <f>ABS(O2323-O57)*100</f>
        <v>12.056941534266773</v>
      </c>
      <c r="T57" t="s">
        <v>166</v>
      </c>
      <c r="V57" s="7">
        <v>17000</v>
      </c>
      <c r="W57" t="s">
        <v>32</v>
      </c>
      <c r="X57" s="17" t="s">
        <v>33</v>
      </c>
      <c r="Z57" t="s">
        <v>167</v>
      </c>
      <c r="AA57">
        <v>405</v>
      </c>
    </row>
    <row r="58" spans="1:27" x14ac:dyDescent="0.25">
      <c r="A58" t="s">
        <v>170</v>
      </c>
      <c r="B58" t="s">
        <v>164</v>
      </c>
      <c r="C58" s="17">
        <v>43889</v>
      </c>
      <c r="D58" s="7">
        <v>149250</v>
      </c>
      <c r="E58" t="s">
        <v>28</v>
      </c>
      <c r="F58" t="s">
        <v>29</v>
      </c>
      <c r="G58" s="7">
        <v>149250</v>
      </c>
      <c r="H58" s="7">
        <v>69430</v>
      </c>
      <c r="I58" s="12">
        <f t="shared" si="0"/>
        <v>46.519262981574542</v>
      </c>
      <c r="J58" s="12">
        <f t="shared" si="4"/>
        <v>3.0375997635234953</v>
      </c>
      <c r="K58" s="7">
        <v>138864</v>
      </c>
      <c r="L58" s="7">
        <v>18245</v>
      </c>
      <c r="M58" s="7">
        <f t="shared" si="1"/>
        <v>131005</v>
      </c>
      <c r="N58" s="7">
        <v>114875.234375</v>
      </c>
      <c r="O58" s="22">
        <f t="shared" si="2"/>
        <v>1.1404111661904934</v>
      </c>
      <c r="P58" s="27">
        <v>1379</v>
      </c>
      <c r="Q58" s="32">
        <f t="shared" si="3"/>
        <v>95</v>
      </c>
      <c r="R58" s="37" t="s">
        <v>165</v>
      </c>
      <c r="S58" s="42">
        <f>ABS(O2323-O58)*100</f>
        <v>17.062372018290528</v>
      </c>
      <c r="T58" t="s">
        <v>166</v>
      </c>
      <c r="V58" s="7">
        <v>17000</v>
      </c>
      <c r="W58" t="s">
        <v>32</v>
      </c>
      <c r="X58" s="17" t="s">
        <v>33</v>
      </c>
      <c r="Z58" t="s">
        <v>167</v>
      </c>
      <c r="AA58">
        <v>405</v>
      </c>
    </row>
    <row r="59" spans="1:27" x14ac:dyDescent="0.25">
      <c r="A59" t="s">
        <v>171</v>
      </c>
      <c r="B59" t="s">
        <v>164</v>
      </c>
      <c r="C59" s="17">
        <v>43902</v>
      </c>
      <c r="D59" s="7">
        <v>132600</v>
      </c>
      <c r="E59" t="s">
        <v>28</v>
      </c>
      <c r="F59" t="s">
        <v>29</v>
      </c>
      <c r="G59" s="7">
        <v>132600</v>
      </c>
      <c r="H59" s="7">
        <v>69430</v>
      </c>
      <c r="I59" s="12">
        <f t="shared" si="0"/>
        <v>52.360482654600304</v>
      </c>
      <c r="J59" s="12">
        <f t="shared" si="4"/>
        <v>2.8036199095022667</v>
      </c>
      <c r="K59" s="7">
        <v>138864</v>
      </c>
      <c r="L59" s="7">
        <v>18245</v>
      </c>
      <c r="M59" s="7">
        <f t="shared" si="1"/>
        <v>114355</v>
      </c>
      <c r="N59" s="7">
        <v>114875.234375</v>
      </c>
      <c r="O59" s="22">
        <f t="shared" si="2"/>
        <v>0.99547130956615293</v>
      </c>
      <c r="P59" s="27">
        <v>1379</v>
      </c>
      <c r="Q59" s="32">
        <f t="shared" si="3"/>
        <v>82.926033357505432</v>
      </c>
      <c r="R59" s="37" t="s">
        <v>165</v>
      </c>
      <c r="S59" s="42">
        <f>ABS(O2323-O59)*100</f>
        <v>31.556357680724577</v>
      </c>
      <c r="T59" t="s">
        <v>166</v>
      </c>
      <c r="V59" s="7">
        <v>17000</v>
      </c>
      <c r="W59" t="s">
        <v>32</v>
      </c>
      <c r="X59" s="17" t="s">
        <v>33</v>
      </c>
      <c r="Z59" t="s">
        <v>167</v>
      </c>
      <c r="AA59">
        <v>405</v>
      </c>
    </row>
    <row r="60" spans="1:27" x14ac:dyDescent="0.25">
      <c r="A60" t="s">
        <v>172</v>
      </c>
      <c r="B60" t="s">
        <v>164</v>
      </c>
      <c r="C60" s="17">
        <v>43511</v>
      </c>
      <c r="D60" s="7">
        <v>130000</v>
      </c>
      <c r="E60" t="s">
        <v>28</v>
      </c>
      <c r="F60" t="s">
        <v>29</v>
      </c>
      <c r="G60" s="7">
        <v>130000</v>
      </c>
      <c r="H60" s="7">
        <v>69430</v>
      </c>
      <c r="I60" s="12">
        <f t="shared" si="0"/>
        <v>53.407692307692315</v>
      </c>
      <c r="J60" s="12">
        <f t="shared" si="4"/>
        <v>3.8508295625942779</v>
      </c>
      <c r="K60" s="7">
        <v>138864</v>
      </c>
      <c r="L60" s="7">
        <v>18245</v>
      </c>
      <c r="M60" s="7">
        <f t="shared" si="1"/>
        <v>111755</v>
      </c>
      <c r="N60" s="7">
        <v>114875.234375</v>
      </c>
      <c r="O60" s="22">
        <f t="shared" si="2"/>
        <v>0.97283805868187156</v>
      </c>
      <c r="P60" s="27">
        <v>1379</v>
      </c>
      <c r="Q60" s="32">
        <f t="shared" si="3"/>
        <v>81.040609137055839</v>
      </c>
      <c r="R60" s="37" t="s">
        <v>165</v>
      </c>
      <c r="S60" s="42">
        <f>ABS(O2323-O60)*100</f>
        <v>33.819682769152713</v>
      </c>
      <c r="T60" t="s">
        <v>166</v>
      </c>
      <c r="V60" s="7">
        <v>17000</v>
      </c>
      <c r="W60" t="s">
        <v>32</v>
      </c>
      <c r="X60" s="17" t="s">
        <v>33</v>
      </c>
      <c r="Z60" t="s">
        <v>167</v>
      </c>
      <c r="AA60">
        <v>405</v>
      </c>
    </row>
    <row r="61" spans="1:27" x14ac:dyDescent="0.25">
      <c r="A61" t="s">
        <v>173</v>
      </c>
      <c r="B61" t="s">
        <v>164</v>
      </c>
      <c r="C61" s="17">
        <v>43419</v>
      </c>
      <c r="D61" s="7">
        <v>135000</v>
      </c>
      <c r="E61" t="s">
        <v>28</v>
      </c>
      <c r="F61" t="s">
        <v>29</v>
      </c>
      <c r="G61" s="7">
        <v>135000</v>
      </c>
      <c r="H61" s="7">
        <v>69430</v>
      </c>
      <c r="I61" s="12">
        <f t="shared" si="0"/>
        <v>51.429629629629623</v>
      </c>
      <c r="J61" s="12">
        <f t="shared" si="4"/>
        <v>1.8727668845315861</v>
      </c>
      <c r="K61" s="7">
        <v>138864</v>
      </c>
      <c r="L61" s="7">
        <v>18245</v>
      </c>
      <c r="M61" s="7">
        <f t="shared" si="1"/>
        <v>116755</v>
      </c>
      <c r="N61" s="7">
        <v>114875.234375</v>
      </c>
      <c r="O61" s="22">
        <f t="shared" si="2"/>
        <v>1.0163635411516434</v>
      </c>
      <c r="P61" s="27">
        <v>1379</v>
      </c>
      <c r="Q61" s="32">
        <f t="shared" si="3"/>
        <v>84.666424945612761</v>
      </c>
      <c r="R61" s="37" t="s">
        <v>165</v>
      </c>
      <c r="S61" s="42">
        <f>ABS(O2323-O61)*100</f>
        <v>29.467134522175531</v>
      </c>
      <c r="T61" t="s">
        <v>166</v>
      </c>
      <c r="V61" s="7">
        <v>17000</v>
      </c>
      <c r="W61" t="s">
        <v>32</v>
      </c>
      <c r="X61" s="17" t="s">
        <v>33</v>
      </c>
      <c r="Z61" t="s">
        <v>167</v>
      </c>
      <c r="AA61">
        <v>405</v>
      </c>
    </row>
    <row r="62" spans="1:27" x14ac:dyDescent="0.25">
      <c r="A62" t="s">
        <v>174</v>
      </c>
      <c r="B62" t="s">
        <v>164</v>
      </c>
      <c r="C62" s="17">
        <v>43431</v>
      </c>
      <c r="D62" s="7">
        <v>90000</v>
      </c>
      <c r="E62" t="s">
        <v>28</v>
      </c>
      <c r="F62" t="s">
        <v>29</v>
      </c>
      <c r="G62" s="7">
        <v>90000</v>
      </c>
      <c r="H62" s="7">
        <v>50230</v>
      </c>
      <c r="I62" s="12">
        <f t="shared" si="0"/>
        <v>55.81111111111111</v>
      </c>
      <c r="J62" s="12">
        <f t="shared" si="4"/>
        <v>6.2542483660130728</v>
      </c>
      <c r="K62" s="7">
        <v>100463</v>
      </c>
      <c r="L62" s="7">
        <v>18245</v>
      </c>
      <c r="M62" s="7">
        <f t="shared" si="1"/>
        <v>71755</v>
      </c>
      <c r="N62" s="7">
        <v>78302.859375</v>
      </c>
      <c r="O62" s="22">
        <f t="shared" si="2"/>
        <v>0.91637777435889456</v>
      </c>
      <c r="P62" s="27">
        <v>903</v>
      </c>
      <c r="Q62" s="32">
        <f t="shared" si="3"/>
        <v>79.46290143964562</v>
      </c>
      <c r="R62" s="37" t="s">
        <v>165</v>
      </c>
      <c r="S62" s="42">
        <f>ABS(O2323-O62)*100</f>
        <v>39.465711201450418</v>
      </c>
      <c r="T62" t="s">
        <v>166</v>
      </c>
      <c r="V62" s="7">
        <v>17000</v>
      </c>
      <c r="W62" t="s">
        <v>32</v>
      </c>
      <c r="X62" s="17" t="s">
        <v>33</v>
      </c>
      <c r="Z62" t="s">
        <v>167</v>
      </c>
      <c r="AA62">
        <v>405</v>
      </c>
    </row>
    <row r="63" spans="1:27" x14ac:dyDescent="0.25">
      <c r="A63" t="s">
        <v>175</v>
      </c>
      <c r="B63" t="s">
        <v>164</v>
      </c>
      <c r="C63" s="17">
        <v>43696</v>
      </c>
      <c r="D63" s="7">
        <v>150000</v>
      </c>
      <c r="E63" t="s">
        <v>28</v>
      </c>
      <c r="F63" t="s">
        <v>29</v>
      </c>
      <c r="G63" s="7">
        <v>150000</v>
      </c>
      <c r="H63" s="7">
        <v>69430</v>
      </c>
      <c r="I63" s="12">
        <f t="shared" si="0"/>
        <v>46.286666666666662</v>
      </c>
      <c r="J63" s="12">
        <f t="shared" si="4"/>
        <v>3.2701960784313755</v>
      </c>
      <c r="K63" s="7">
        <v>138864</v>
      </c>
      <c r="L63" s="7">
        <v>18245</v>
      </c>
      <c r="M63" s="7">
        <f t="shared" si="1"/>
        <v>131755</v>
      </c>
      <c r="N63" s="7">
        <v>114875.234375</v>
      </c>
      <c r="O63" s="22">
        <f t="shared" si="2"/>
        <v>1.1469399885609592</v>
      </c>
      <c r="P63" s="27">
        <v>1379</v>
      </c>
      <c r="Q63" s="32">
        <f t="shared" si="3"/>
        <v>95.543872371283541</v>
      </c>
      <c r="R63" s="37" t="s">
        <v>165</v>
      </c>
      <c r="S63" s="42">
        <f>ABS(O2323-O63)*100</f>
        <v>16.409489781243948</v>
      </c>
      <c r="T63" t="s">
        <v>166</v>
      </c>
      <c r="V63" s="7">
        <v>17000</v>
      </c>
      <c r="W63" t="s">
        <v>32</v>
      </c>
      <c r="X63" s="17" t="s">
        <v>33</v>
      </c>
      <c r="Z63" t="s">
        <v>167</v>
      </c>
      <c r="AA63">
        <v>405</v>
      </c>
    </row>
    <row r="64" spans="1:27" x14ac:dyDescent="0.25">
      <c r="A64" t="s">
        <v>176</v>
      </c>
      <c r="B64" t="s">
        <v>177</v>
      </c>
      <c r="C64" s="17">
        <v>43696</v>
      </c>
      <c r="D64" s="7">
        <v>145000</v>
      </c>
      <c r="E64" t="s">
        <v>28</v>
      </c>
      <c r="F64" t="s">
        <v>29</v>
      </c>
      <c r="G64" s="7">
        <v>145000</v>
      </c>
      <c r="H64" s="7">
        <v>69430</v>
      </c>
      <c r="I64" s="12">
        <f t="shared" si="0"/>
        <v>47.88275862068965</v>
      </c>
      <c r="J64" s="12">
        <f t="shared" si="4"/>
        <v>1.6741041244083874</v>
      </c>
      <c r="K64" s="7">
        <v>138864</v>
      </c>
      <c r="L64" s="7">
        <v>18245</v>
      </c>
      <c r="M64" s="7">
        <f t="shared" si="1"/>
        <v>126755</v>
      </c>
      <c r="N64" s="7">
        <v>114875.234375</v>
      </c>
      <c r="O64" s="22">
        <f t="shared" si="2"/>
        <v>1.1034145060911873</v>
      </c>
      <c r="P64" s="27">
        <v>1379</v>
      </c>
      <c r="Q64" s="32">
        <f t="shared" si="3"/>
        <v>91.918056562726619</v>
      </c>
      <c r="R64" s="37" t="s">
        <v>165</v>
      </c>
      <c r="S64" s="42">
        <f>ABS(O2323-O64)*100</f>
        <v>20.762038028221141</v>
      </c>
      <c r="T64" t="s">
        <v>166</v>
      </c>
      <c r="V64" s="7">
        <v>17000</v>
      </c>
      <c r="W64" t="s">
        <v>32</v>
      </c>
      <c r="X64" s="17" t="s">
        <v>33</v>
      </c>
      <c r="Z64" t="s">
        <v>167</v>
      </c>
      <c r="AA64">
        <v>405</v>
      </c>
    </row>
    <row r="65" spans="1:27" x14ac:dyDescent="0.25">
      <c r="A65" t="s">
        <v>178</v>
      </c>
      <c r="B65" t="s">
        <v>177</v>
      </c>
      <c r="C65" s="17">
        <v>43825</v>
      </c>
      <c r="D65" s="7">
        <v>152000</v>
      </c>
      <c r="E65" t="s">
        <v>28</v>
      </c>
      <c r="F65" t="s">
        <v>29</v>
      </c>
      <c r="G65" s="7">
        <v>152000</v>
      </c>
      <c r="H65" s="7">
        <v>69500</v>
      </c>
      <c r="I65" s="12">
        <f t="shared" si="0"/>
        <v>45.723684210526315</v>
      </c>
      <c r="J65" s="12">
        <f t="shared" si="4"/>
        <v>3.8331785345717222</v>
      </c>
      <c r="K65" s="7">
        <v>138996</v>
      </c>
      <c r="L65" s="7">
        <v>18245</v>
      </c>
      <c r="M65" s="7">
        <f t="shared" si="1"/>
        <v>133755</v>
      </c>
      <c r="N65" s="7">
        <v>115000.953125</v>
      </c>
      <c r="O65" s="22">
        <f t="shared" si="2"/>
        <v>1.1630773168863682</v>
      </c>
      <c r="P65" s="27">
        <v>1381</v>
      </c>
      <c r="Q65" s="32">
        <f t="shared" si="3"/>
        <v>96.853729181752357</v>
      </c>
      <c r="R65" s="37" t="s">
        <v>165</v>
      </c>
      <c r="S65" s="42">
        <f>ABS(O2323-O65)*100</f>
        <v>14.795756948703055</v>
      </c>
      <c r="T65" t="s">
        <v>166</v>
      </c>
      <c r="V65" s="7">
        <v>17000</v>
      </c>
      <c r="W65" t="s">
        <v>32</v>
      </c>
      <c r="X65" s="17" t="s">
        <v>33</v>
      </c>
      <c r="Z65" t="s">
        <v>167</v>
      </c>
      <c r="AA65">
        <v>405</v>
      </c>
    </row>
    <row r="66" spans="1:27" x14ac:dyDescent="0.25">
      <c r="A66" t="s">
        <v>179</v>
      </c>
      <c r="B66" t="s">
        <v>180</v>
      </c>
      <c r="C66" s="17">
        <v>43269</v>
      </c>
      <c r="D66" s="7">
        <v>142500</v>
      </c>
      <c r="E66" t="s">
        <v>28</v>
      </c>
      <c r="F66" t="s">
        <v>29</v>
      </c>
      <c r="G66" s="7">
        <v>142500</v>
      </c>
      <c r="H66" s="7">
        <v>69500</v>
      </c>
      <c r="I66" s="12">
        <f t="shared" ref="I66:I129" si="5">H66/G66*100</f>
        <v>48.771929824561404</v>
      </c>
      <c r="J66" s="12">
        <f t="shared" si="4"/>
        <v>0.78493292053663311</v>
      </c>
      <c r="K66" s="7">
        <v>138996</v>
      </c>
      <c r="L66" s="7">
        <v>18245</v>
      </c>
      <c r="M66" s="7">
        <f t="shared" ref="M66:M129" si="6">G66-L66</f>
        <v>124255</v>
      </c>
      <c r="N66" s="7">
        <v>115000.953125</v>
      </c>
      <c r="O66" s="22">
        <f t="shared" ref="O66:O129" si="7">M66/N66</f>
        <v>1.0804693058929811</v>
      </c>
      <c r="P66" s="27">
        <v>1381</v>
      </c>
      <c r="Q66" s="32">
        <f t="shared" ref="Q66:Q129" si="8">M66/P66</f>
        <v>89.974656046343227</v>
      </c>
      <c r="R66" s="37" t="s">
        <v>165</v>
      </c>
      <c r="S66" s="42">
        <f>ABS(O2323-O66)*100</f>
        <v>23.056558048041765</v>
      </c>
      <c r="T66" t="s">
        <v>166</v>
      </c>
      <c r="V66" s="7">
        <v>17000</v>
      </c>
      <c r="W66" t="s">
        <v>32</v>
      </c>
      <c r="X66" s="17" t="s">
        <v>33</v>
      </c>
      <c r="Z66" t="s">
        <v>167</v>
      </c>
      <c r="AA66">
        <v>405</v>
      </c>
    </row>
    <row r="67" spans="1:27" x14ac:dyDescent="0.25">
      <c r="A67" t="s">
        <v>181</v>
      </c>
      <c r="B67" t="s">
        <v>180</v>
      </c>
      <c r="C67" s="17">
        <v>43600</v>
      </c>
      <c r="D67" s="7">
        <v>126000</v>
      </c>
      <c r="E67" t="s">
        <v>28</v>
      </c>
      <c r="F67" t="s">
        <v>29</v>
      </c>
      <c r="G67" s="7">
        <v>126000</v>
      </c>
      <c r="H67" s="7">
        <v>69430</v>
      </c>
      <c r="I67" s="12">
        <f t="shared" si="5"/>
        <v>55.103174603174601</v>
      </c>
      <c r="J67" s="12">
        <f t="shared" ref="J67:J130" si="9">+ABS(I67-$I$2328)</f>
        <v>5.5463118580765638</v>
      </c>
      <c r="K67" s="7">
        <v>138864</v>
      </c>
      <c r="L67" s="7">
        <v>18245</v>
      </c>
      <c r="M67" s="7">
        <f t="shared" si="6"/>
        <v>107755</v>
      </c>
      <c r="N67" s="7">
        <v>114875.234375</v>
      </c>
      <c r="O67" s="22">
        <f t="shared" si="7"/>
        <v>0.93801767270605407</v>
      </c>
      <c r="P67" s="27">
        <v>1379</v>
      </c>
      <c r="Q67" s="32">
        <f t="shared" si="8"/>
        <v>78.139956490210295</v>
      </c>
      <c r="R67" s="37" t="s">
        <v>165</v>
      </c>
      <c r="S67" s="42">
        <f>ABS(O2323-O67)*100</f>
        <v>37.301721366734462</v>
      </c>
      <c r="T67" t="s">
        <v>166</v>
      </c>
      <c r="V67" s="7">
        <v>17000</v>
      </c>
      <c r="W67" t="s">
        <v>32</v>
      </c>
      <c r="X67" s="17" t="s">
        <v>33</v>
      </c>
      <c r="Z67" t="s">
        <v>167</v>
      </c>
      <c r="AA67">
        <v>405</v>
      </c>
    </row>
    <row r="68" spans="1:27" x14ac:dyDescent="0.25">
      <c r="A68" t="s">
        <v>182</v>
      </c>
      <c r="B68" t="s">
        <v>183</v>
      </c>
      <c r="C68" s="17">
        <v>43643</v>
      </c>
      <c r="D68" s="7">
        <v>270000</v>
      </c>
      <c r="E68" t="s">
        <v>28</v>
      </c>
      <c r="F68" t="s">
        <v>29</v>
      </c>
      <c r="G68" s="7">
        <v>270000</v>
      </c>
      <c r="H68" s="7">
        <v>168410</v>
      </c>
      <c r="I68" s="12">
        <f t="shared" si="5"/>
        <v>62.374074074074073</v>
      </c>
      <c r="J68" s="12">
        <f t="shared" si="9"/>
        <v>12.817211328976036</v>
      </c>
      <c r="K68" s="7">
        <v>336818</v>
      </c>
      <c r="L68" s="7">
        <v>46876</v>
      </c>
      <c r="M68" s="7">
        <f t="shared" si="6"/>
        <v>223124</v>
      </c>
      <c r="N68" s="7">
        <v>152601.046875</v>
      </c>
      <c r="O68" s="22">
        <f t="shared" si="7"/>
        <v>1.4621393795729818</v>
      </c>
      <c r="P68" s="27">
        <v>2203</v>
      </c>
      <c r="Q68" s="32">
        <f t="shared" si="8"/>
        <v>101.28188833408987</v>
      </c>
      <c r="R68" s="37" t="s">
        <v>184</v>
      </c>
      <c r="S68" s="42">
        <f>ABS(O2323-O68)*100</f>
        <v>15.110449319958308</v>
      </c>
      <c r="T68" t="s">
        <v>50</v>
      </c>
      <c r="V68" s="7">
        <v>38870</v>
      </c>
      <c r="W68" t="s">
        <v>32</v>
      </c>
      <c r="X68" s="17" t="s">
        <v>33</v>
      </c>
      <c r="Z68" t="s">
        <v>185</v>
      </c>
      <c r="AA68">
        <v>401</v>
      </c>
    </row>
    <row r="69" spans="1:27" x14ac:dyDescent="0.25">
      <c r="A69" t="s">
        <v>186</v>
      </c>
      <c r="B69" t="s">
        <v>187</v>
      </c>
      <c r="C69" s="17">
        <v>43724</v>
      </c>
      <c r="D69" s="7">
        <v>240000</v>
      </c>
      <c r="E69" t="s">
        <v>28</v>
      </c>
      <c r="F69" t="s">
        <v>29</v>
      </c>
      <c r="G69" s="7">
        <v>240000</v>
      </c>
      <c r="H69" s="7">
        <v>127570</v>
      </c>
      <c r="I69" s="12">
        <f t="shared" si="5"/>
        <v>53.154166666666669</v>
      </c>
      <c r="J69" s="12">
        <f t="shared" si="9"/>
        <v>3.5973039215686313</v>
      </c>
      <c r="K69" s="7">
        <v>255146</v>
      </c>
      <c r="L69" s="7">
        <v>54420</v>
      </c>
      <c r="M69" s="7">
        <f t="shared" si="6"/>
        <v>185580</v>
      </c>
      <c r="N69" s="7">
        <v>105645.265625</v>
      </c>
      <c r="O69" s="22">
        <f t="shared" si="7"/>
        <v>1.7566333796607367</v>
      </c>
      <c r="P69" s="27">
        <v>1525</v>
      </c>
      <c r="Q69" s="32">
        <f t="shared" si="8"/>
        <v>121.69180327868852</v>
      </c>
      <c r="R69" s="37" t="s">
        <v>184</v>
      </c>
      <c r="S69" s="42">
        <f>ABS(O2323-O69)*100</f>
        <v>44.559849328733804</v>
      </c>
      <c r="T69" t="s">
        <v>50</v>
      </c>
      <c r="V69" s="7">
        <v>38870</v>
      </c>
      <c r="W69" t="s">
        <v>32</v>
      </c>
      <c r="X69" s="17" t="s">
        <v>33</v>
      </c>
      <c r="Z69" t="s">
        <v>185</v>
      </c>
      <c r="AA69">
        <v>401</v>
      </c>
    </row>
    <row r="70" spans="1:27" x14ac:dyDescent="0.25">
      <c r="A70" t="s">
        <v>188</v>
      </c>
      <c r="B70" t="s">
        <v>189</v>
      </c>
      <c r="C70" s="17">
        <v>43795</v>
      </c>
      <c r="D70" s="7">
        <v>245000</v>
      </c>
      <c r="E70" t="s">
        <v>28</v>
      </c>
      <c r="F70" t="s">
        <v>29</v>
      </c>
      <c r="G70" s="7">
        <v>245000</v>
      </c>
      <c r="H70" s="7">
        <v>120880</v>
      </c>
      <c r="I70" s="12">
        <f t="shared" si="5"/>
        <v>49.33877551020408</v>
      </c>
      <c r="J70" s="12">
        <f t="shared" si="9"/>
        <v>0.21808723489395732</v>
      </c>
      <c r="K70" s="7">
        <v>241764</v>
      </c>
      <c r="L70" s="7">
        <v>41434</v>
      </c>
      <c r="M70" s="7">
        <f t="shared" si="6"/>
        <v>203566</v>
      </c>
      <c r="N70" s="7">
        <v>105436.84375</v>
      </c>
      <c r="O70" s="22">
        <f t="shared" si="7"/>
        <v>1.9306913291398673</v>
      </c>
      <c r="P70" s="27">
        <v>1525</v>
      </c>
      <c r="Q70" s="32">
        <f t="shared" si="8"/>
        <v>133.48590163934426</v>
      </c>
      <c r="R70" s="37" t="s">
        <v>184</v>
      </c>
      <c r="S70" s="42">
        <f>ABS(O2323-O70)*100</f>
        <v>61.965644276646856</v>
      </c>
      <c r="T70" t="s">
        <v>50</v>
      </c>
      <c r="V70" s="7">
        <v>38870</v>
      </c>
      <c r="W70" t="s">
        <v>32</v>
      </c>
      <c r="X70" s="17" t="s">
        <v>33</v>
      </c>
      <c r="Z70" t="s">
        <v>185</v>
      </c>
      <c r="AA70">
        <v>401</v>
      </c>
    </row>
    <row r="71" spans="1:27" x14ac:dyDescent="0.25">
      <c r="A71" t="s">
        <v>190</v>
      </c>
      <c r="B71" t="s">
        <v>191</v>
      </c>
      <c r="C71" s="17">
        <v>43830</v>
      </c>
      <c r="D71" s="7">
        <v>240000</v>
      </c>
      <c r="E71" t="s">
        <v>28</v>
      </c>
      <c r="F71" t="s">
        <v>29</v>
      </c>
      <c r="G71" s="7">
        <v>240000</v>
      </c>
      <c r="H71" s="7">
        <v>119410</v>
      </c>
      <c r="I71" s="12">
        <f t="shared" si="5"/>
        <v>49.754166666666663</v>
      </c>
      <c r="J71" s="12">
        <f t="shared" si="9"/>
        <v>0.19730392156862564</v>
      </c>
      <c r="K71" s="7">
        <v>238819</v>
      </c>
      <c r="L71" s="7">
        <v>41434</v>
      </c>
      <c r="M71" s="7">
        <f t="shared" si="6"/>
        <v>198566</v>
      </c>
      <c r="N71" s="7">
        <v>103886.84375</v>
      </c>
      <c r="O71" s="22">
        <f t="shared" si="7"/>
        <v>1.9113681081489204</v>
      </c>
      <c r="P71" s="27">
        <v>1525</v>
      </c>
      <c r="Q71" s="32">
        <f t="shared" si="8"/>
        <v>130.2072131147541</v>
      </c>
      <c r="R71" s="37" t="s">
        <v>184</v>
      </c>
      <c r="S71" s="42">
        <f>ABS(O2323-O71)*100</f>
        <v>60.033322177552172</v>
      </c>
      <c r="T71" t="s">
        <v>50</v>
      </c>
      <c r="V71" s="7">
        <v>38870</v>
      </c>
      <c r="W71" t="s">
        <v>32</v>
      </c>
      <c r="X71" s="17" t="s">
        <v>33</v>
      </c>
      <c r="Z71" t="s">
        <v>185</v>
      </c>
      <c r="AA71">
        <v>401</v>
      </c>
    </row>
    <row r="72" spans="1:27" x14ac:dyDescent="0.25">
      <c r="A72" t="s">
        <v>192</v>
      </c>
      <c r="B72" t="s">
        <v>193</v>
      </c>
      <c r="C72" s="17">
        <v>43623</v>
      </c>
      <c r="D72" s="7">
        <v>265000</v>
      </c>
      <c r="E72" t="s">
        <v>28</v>
      </c>
      <c r="F72" t="s">
        <v>29</v>
      </c>
      <c r="G72" s="7">
        <v>265000</v>
      </c>
      <c r="H72" s="7">
        <v>112890</v>
      </c>
      <c r="I72" s="12">
        <f t="shared" si="5"/>
        <v>42.6</v>
      </c>
      <c r="J72" s="12">
        <f t="shared" si="9"/>
        <v>6.9568627450980358</v>
      </c>
      <c r="K72" s="7">
        <v>225772</v>
      </c>
      <c r="L72" s="7">
        <v>43291</v>
      </c>
      <c r="M72" s="7">
        <f t="shared" si="6"/>
        <v>221709</v>
      </c>
      <c r="N72" s="7">
        <v>96042.6328125</v>
      </c>
      <c r="O72" s="22">
        <f t="shared" si="7"/>
        <v>2.3084435891385149</v>
      </c>
      <c r="P72" s="27">
        <v>1525</v>
      </c>
      <c r="Q72" s="32">
        <f t="shared" si="8"/>
        <v>145.38295081967212</v>
      </c>
      <c r="R72" s="37" t="s">
        <v>184</v>
      </c>
      <c r="S72" s="42">
        <f>ABS(O2323-O72)*100</f>
        <v>99.740870276511615</v>
      </c>
      <c r="T72" t="s">
        <v>50</v>
      </c>
      <c r="V72" s="7">
        <v>38870</v>
      </c>
      <c r="W72" t="s">
        <v>32</v>
      </c>
      <c r="X72" s="17" t="s">
        <v>33</v>
      </c>
      <c r="Z72" t="s">
        <v>185</v>
      </c>
      <c r="AA72">
        <v>401</v>
      </c>
    </row>
    <row r="73" spans="1:27" x14ac:dyDescent="0.25">
      <c r="A73" t="s">
        <v>194</v>
      </c>
      <c r="B73" t="s">
        <v>195</v>
      </c>
      <c r="C73" s="17">
        <v>43721</v>
      </c>
      <c r="D73" s="7">
        <v>250000</v>
      </c>
      <c r="E73" t="s">
        <v>28</v>
      </c>
      <c r="F73" t="s">
        <v>29</v>
      </c>
      <c r="G73" s="7">
        <v>250000</v>
      </c>
      <c r="H73" s="7">
        <v>136770</v>
      </c>
      <c r="I73" s="12">
        <f t="shared" si="5"/>
        <v>54.707999999999998</v>
      </c>
      <c r="J73" s="12">
        <f t="shared" si="9"/>
        <v>5.1511372549019612</v>
      </c>
      <c r="K73" s="7">
        <v>273549</v>
      </c>
      <c r="L73" s="7">
        <v>43727</v>
      </c>
      <c r="M73" s="7">
        <f t="shared" si="6"/>
        <v>206273</v>
      </c>
      <c r="N73" s="7">
        <v>120958.9453125</v>
      </c>
      <c r="O73" s="22">
        <f t="shared" si="7"/>
        <v>1.7053141416460711</v>
      </c>
      <c r="P73" s="27">
        <v>1825</v>
      </c>
      <c r="Q73" s="32">
        <f t="shared" si="8"/>
        <v>113.02630136986302</v>
      </c>
      <c r="R73" s="37" t="s">
        <v>184</v>
      </c>
      <c r="S73" s="42">
        <f>ABS(O2323-O73)*100</f>
        <v>39.427925527267234</v>
      </c>
      <c r="T73" t="s">
        <v>50</v>
      </c>
      <c r="V73" s="7">
        <v>38870</v>
      </c>
      <c r="W73" t="s">
        <v>32</v>
      </c>
      <c r="X73" s="17" t="s">
        <v>33</v>
      </c>
      <c r="Z73" t="s">
        <v>185</v>
      </c>
      <c r="AA73">
        <v>401</v>
      </c>
    </row>
    <row r="74" spans="1:27" x14ac:dyDescent="0.25">
      <c r="A74" t="s">
        <v>196</v>
      </c>
      <c r="B74" t="s">
        <v>197</v>
      </c>
      <c r="C74" s="17">
        <v>43353</v>
      </c>
      <c r="D74" s="7">
        <v>260000</v>
      </c>
      <c r="E74" t="s">
        <v>28</v>
      </c>
      <c r="F74" t="s">
        <v>29</v>
      </c>
      <c r="G74" s="7">
        <v>260000</v>
      </c>
      <c r="H74" s="7">
        <v>122740</v>
      </c>
      <c r="I74" s="12">
        <f t="shared" si="5"/>
        <v>47.207692307692305</v>
      </c>
      <c r="J74" s="12">
        <f t="shared" si="9"/>
        <v>2.3491704374057321</v>
      </c>
      <c r="K74" s="7">
        <v>245472</v>
      </c>
      <c r="L74" s="7">
        <v>42653</v>
      </c>
      <c r="M74" s="7">
        <f t="shared" si="6"/>
        <v>217347</v>
      </c>
      <c r="N74" s="7">
        <v>106746.84375</v>
      </c>
      <c r="O74" s="22">
        <f t="shared" si="7"/>
        <v>2.0360976715060954</v>
      </c>
      <c r="P74" s="27">
        <v>1525</v>
      </c>
      <c r="Q74" s="32">
        <f t="shared" si="8"/>
        <v>142.52262295081968</v>
      </c>
      <c r="R74" s="37" t="s">
        <v>184</v>
      </c>
      <c r="S74" s="42">
        <f>ABS(O2323-O74)*100</f>
        <v>72.506278513269677</v>
      </c>
      <c r="T74" t="s">
        <v>50</v>
      </c>
      <c r="V74" s="7">
        <v>38870</v>
      </c>
      <c r="W74" t="s">
        <v>32</v>
      </c>
      <c r="X74" s="17" t="s">
        <v>33</v>
      </c>
      <c r="Z74" t="s">
        <v>185</v>
      </c>
      <c r="AA74">
        <v>401</v>
      </c>
    </row>
    <row r="75" spans="1:27" x14ac:dyDescent="0.25">
      <c r="A75" t="s">
        <v>198</v>
      </c>
      <c r="B75" t="s">
        <v>199</v>
      </c>
      <c r="C75" s="17">
        <v>43669</v>
      </c>
      <c r="D75" s="7">
        <v>324000</v>
      </c>
      <c r="E75" t="s">
        <v>28</v>
      </c>
      <c r="F75" t="s">
        <v>29</v>
      </c>
      <c r="G75" s="7">
        <v>324000</v>
      </c>
      <c r="H75" s="7">
        <v>144650</v>
      </c>
      <c r="I75" s="12">
        <f t="shared" si="5"/>
        <v>44.645061728395063</v>
      </c>
      <c r="J75" s="12">
        <f t="shared" si="9"/>
        <v>4.9118010167029738</v>
      </c>
      <c r="K75" s="7">
        <v>289291</v>
      </c>
      <c r="L75" s="7">
        <v>41434</v>
      </c>
      <c r="M75" s="7">
        <f t="shared" si="6"/>
        <v>282566</v>
      </c>
      <c r="N75" s="7">
        <v>130451.0546875</v>
      </c>
      <c r="O75" s="22">
        <f t="shared" si="7"/>
        <v>2.1660691105709846</v>
      </c>
      <c r="P75" s="27">
        <v>1825</v>
      </c>
      <c r="Q75" s="32">
        <f t="shared" si="8"/>
        <v>154.83068493150685</v>
      </c>
      <c r="R75" s="37" t="s">
        <v>184</v>
      </c>
      <c r="S75" s="42">
        <f>ABS(O2323-O75)*100</f>
        <v>85.503422419758593</v>
      </c>
      <c r="T75" t="s">
        <v>50</v>
      </c>
      <c r="V75" s="7">
        <v>38870</v>
      </c>
      <c r="W75" t="s">
        <v>32</v>
      </c>
      <c r="X75" s="17" t="s">
        <v>33</v>
      </c>
      <c r="Z75" t="s">
        <v>185</v>
      </c>
      <c r="AA75">
        <v>401</v>
      </c>
    </row>
    <row r="76" spans="1:27" x14ac:dyDescent="0.25">
      <c r="A76" t="s">
        <v>200</v>
      </c>
      <c r="B76" t="s">
        <v>201</v>
      </c>
      <c r="C76" s="17">
        <v>43210</v>
      </c>
      <c r="D76" s="7">
        <v>241000</v>
      </c>
      <c r="E76" t="s">
        <v>28</v>
      </c>
      <c r="F76" t="s">
        <v>29</v>
      </c>
      <c r="G76" s="7">
        <v>241000</v>
      </c>
      <c r="H76" s="7">
        <v>121860</v>
      </c>
      <c r="I76" s="12">
        <f t="shared" si="5"/>
        <v>50.564315352697101</v>
      </c>
      <c r="J76" s="12">
        <f t="shared" si="9"/>
        <v>1.0074526075990633</v>
      </c>
      <c r="K76" s="7">
        <v>243724</v>
      </c>
      <c r="L76" s="7">
        <v>42556</v>
      </c>
      <c r="M76" s="7">
        <f t="shared" si="6"/>
        <v>198444</v>
      </c>
      <c r="N76" s="7">
        <v>105877.8984375</v>
      </c>
      <c r="O76" s="22">
        <f t="shared" si="7"/>
        <v>1.8742721845498473</v>
      </c>
      <c r="P76" s="27">
        <v>1525</v>
      </c>
      <c r="Q76" s="32">
        <f t="shared" si="8"/>
        <v>130.12721311475408</v>
      </c>
      <c r="R76" s="37" t="s">
        <v>184</v>
      </c>
      <c r="S76" s="42">
        <f>ABS(O2323-O76)*100</f>
        <v>56.32372981764486</v>
      </c>
      <c r="T76" t="s">
        <v>50</v>
      </c>
      <c r="V76" s="7">
        <v>38870</v>
      </c>
      <c r="W76" t="s">
        <v>32</v>
      </c>
      <c r="X76" s="17" t="s">
        <v>33</v>
      </c>
      <c r="Z76" t="s">
        <v>185</v>
      </c>
      <c r="AA76">
        <v>401</v>
      </c>
    </row>
    <row r="77" spans="1:27" x14ac:dyDescent="0.25">
      <c r="A77" t="s">
        <v>202</v>
      </c>
      <c r="B77" t="s">
        <v>203</v>
      </c>
      <c r="C77" s="17">
        <v>43418</v>
      </c>
      <c r="D77" s="7">
        <v>255000</v>
      </c>
      <c r="E77" t="s">
        <v>28</v>
      </c>
      <c r="F77" t="s">
        <v>29</v>
      </c>
      <c r="G77" s="7">
        <v>255000</v>
      </c>
      <c r="H77" s="7">
        <v>111320</v>
      </c>
      <c r="I77" s="12">
        <f t="shared" si="5"/>
        <v>43.654901960784315</v>
      </c>
      <c r="J77" s="12">
        <f t="shared" si="9"/>
        <v>5.9019607843137223</v>
      </c>
      <c r="K77" s="7">
        <v>222645</v>
      </c>
      <c r="L77" s="7">
        <v>44965</v>
      </c>
      <c r="M77" s="7">
        <f t="shared" si="6"/>
        <v>210035</v>
      </c>
      <c r="N77" s="7">
        <v>93515.7890625</v>
      </c>
      <c r="O77" s="22">
        <f t="shared" si="7"/>
        <v>2.245984363770122</v>
      </c>
      <c r="P77" s="27">
        <v>1525</v>
      </c>
      <c r="Q77" s="32">
        <f t="shared" si="8"/>
        <v>137.72786885245901</v>
      </c>
      <c r="R77" s="37" t="s">
        <v>184</v>
      </c>
      <c r="S77" s="42">
        <f>ABS(O2323-O77)*100</f>
        <v>93.494947739672327</v>
      </c>
      <c r="T77" t="s">
        <v>50</v>
      </c>
      <c r="V77" s="7">
        <v>38870</v>
      </c>
      <c r="W77" t="s">
        <v>32</v>
      </c>
      <c r="X77" s="17" t="s">
        <v>33</v>
      </c>
      <c r="Z77" t="s">
        <v>185</v>
      </c>
      <c r="AA77">
        <v>401</v>
      </c>
    </row>
    <row r="78" spans="1:27" x14ac:dyDescent="0.25">
      <c r="A78" t="s">
        <v>204</v>
      </c>
      <c r="B78" t="s">
        <v>205</v>
      </c>
      <c r="C78" s="17">
        <v>43686</v>
      </c>
      <c r="D78" s="7">
        <v>187000</v>
      </c>
      <c r="E78" t="s">
        <v>28</v>
      </c>
      <c r="F78" t="s">
        <v>29</v>
      </c>
      <c r="G78" s="7">
        <v>187000</v>
      </c>
      <c r="H78" s="7">
        <v>109930</v>
      </c>
      <c r="I78" s="12">
        <f t="shared" si="5"/>
        <v>58.786096256684495</v>
      </c>
      <c r="J78" s="12">
        <f t="shared" si="9"/>
        <v>9.2292335115864574</v>
      </c>
      <c r="K78" s="7">
        <v>219863</v>
      </c>
      <c r="L78" s="7">
        <v>43081</v>
      </c>
      <c r="M78" s="7">
        <f t="shared" si="6"/>
        <v>143919</v>
      </c>
      <c r="N78" s="7">
        <v>93043.15625</v>
      </c>
      <c r="O78" s="22">
        <f t="shared" si="7"/>
        <v>1.546798343913661</v>
      </c>
      <c r="P78" s="27">
        <v>1525</v>
      </c>
      <c r="Q78" s="32">
        <f t="shared" si="8"/>
        <v>94.373114754098367</v>
      </c>
      <c r="R78" s="37" t="s">
        <v>184</v>
      </c>
      <c r="S78" s="42">
        <f>ABS(O2323-O78)*100</f>
        <v>23.576345754026228</v>
      </c>
      <c r="T78" t="s">
        <v>50</v>
      </c>
      <c r="V78" s="7">
        <v>38870</v>
      </c>
      <c r="W78" t="s">
        <v>32</v>
      </c>
      <c r="X78" s="17" t="s">
        <v>33</v>
      </c>
      <c r="Z78" t="s">
        <v>185</v>
      </c>
      <c r="AA78">
        <v>401</v>
      </c>
    </row>
    <row r="79" spans="1:27" x14ac:dyDescent="0.25">
      <c r="A79" t="s">
        <v>206</v>
      </c>
      <c r="B79" t="s">
        <v>207</v>
      </c>
      <c r="C79" s="17">
        <v>43728</v>
      </c>
      <c r="D79" s="7">
        <v>255000</v>
      </c>
      <c r="E79" t="s">
        <v>28</v>
      </c>
      <c r="F79" t="s">
        <v>29</v>
      </c>
      <c r="G79" s="7">
        <v>255000</v>
      </c>
      <c r="H79" s="7">
        <v>117290</v>
      </c>
      <c r="I79" s="12">
        <f t="shared" si="5"/>
        <v>45.996078431372553</v>
      </c>
      <c r="J79" s="12">
        <f t="shared" si="9"/>
        <v>3.5607843137254847</v>
      </c>
      <c r="K79" s="7">
        <v>234571</v>
      </c>
      <c r="L79" s="7">
        <v>51614</v>
      </c>
      <c r="M79" s="7">
        <f t="shared" si="6"/>
        <v>203386</v>
      </c>
      <c r="N79" s="7">
        <v>96293.15625</v>
      </c>
      <c r="O79" s="22">
        <f t="shared" si="7"/>
        <v>2.1121542581069983</v>
      </c>
      <c r="P79" s="27">
        <v>1525</v>
      </c>
      <c r="Q79" s="32">
        <f t="shared" si="8"/>
        <v>133.36786885245903</v>
      </c>
      <c r="R79" s="37" t="s">
        <v>184</v>
      </c>
      <c r="S79" s="42">
        <f>ABS(O2323-O79)*100</f>
        <v>80.111937173359962</v>
      </c>
      <c r="T79" t="s">
        <v>50</v>
      </c>
      <c r="V79" s="7">
        <v>38870</v>
      </c>
      <c r="W79" t="s">
        <v>32</v>
      </c>
      <c r="X79" s="17" t="s">
        <v>33</v>
      </c>
      <c r="Z79" t="s">
        <v>185</v>
      </c>
      <c r="AA79">
        <v>401</v>
      </c>
    </row>
    <row r="80" spans="1:27" x14ac:dyDescent="0.25">
      <c r="A80" t="s">
        <v>208</v>
      </c>
      <c r="B80" t="s">
        <v>209</v>
      </c>
      <c r="C80" s="17">
        <v>43860</v>
      </c>
      <c r="D80" s="7">
        <v>300000</v>
      </c>
      <c r="E80" t="s">
        <v>28</v>
      </c>
      <c r="F80" t="s">
        <v>29</v>
      </c>
      <c r="G80" s="7">
        <v>300000</v>
      </c>
      <c r="H80" s="7">
        <v>154990</v>
      </c>
      <c r="I80" s="12">
        <f t="shared" si="5"/>
        <v>51.663333333333341</v>
      </c>
      <c r="J80" s="12">
        <f t="shared" si="9"/>
        <v>2.1064705882353039</v>
      </c>
      <c r="K80" s="7">
        <v>309971</v>
      </c>
      <c r="L80" s="7">
        <v>49814</v>
      </c>
      <c r="M80" s="7">
        <f t="shared" si="6"/>
        <v>250186</v>
      </c>
      <c r="N80" s="7">
        <v>160590.734375</v>
      </c>
      <c r="O80" s="22">
        <f t="shared" si="7"/>
        <v>1.5579105542651268</v>
      </c>
      <c r="P80" s="27">
        <v>2481</v>
      </c>
      <c r="Q80" s="32">
        <f t="shared" si="8"/>
        <v>100.84079000403064</v>
      </c>
      <c r="R80" s="37" t="s">
        <v>210</v>
      </c>
      <c r="S80" s="42">
        <f>ABS(O2323-O80)*100</f>
        <v>24.687566789172809</v>
      </c>
      <c r="T80" t="s">
        <v>31</v>
      </c>
      <c r="V80" s="7">
        <v>46800</v>
      </c>
      <c r="W80" t="s">
        <v>32</v>
      </c>
      <c r="X80" s="17" t="s">
        <v>33</v>
      </c>
      <c r="Z80" t="s">
        <v>211</v>
      </c>
      <c r="AA80">
        <v>401</v>
      </c>
    </row>
    <row r="81" spans="1:27" x14ac:dyDescent="0.25">
      <c r="A81" t="s">
        <v>212</v>
      </c>
      <c r="B81" t="s">
        <v>213</v>
      </c>
      <c r="C81" s="17">
        <v>43299</v>
      </c>
      <c r="D81" s="7">
        <v>323500</v>
      </c>
      <c r="E81" t="s">
        <v>28</v>
      </c>
      <c r="F81" t="s">
        <v>29</v>
      </c>
      <c r="G81" s="7">
        <v>323500</v>
      </c>
      <c r="H81" s="7">
        <v>172860</v>
      </c>
      <c r="I81" s="12">
        <f t="shared" si="5"/>
        <v>53.434312210200929</v>
      </c>
      <c r="J81" s="12">
        <f t="shared" si="9"/>
        <v>3.8774494651028917</v>
      </c>
      <c r="K81" s="7">
        <v>345718</v>
      </c>
      <c r="L81" s="7">
        <v>51295</v>
      </c>
      <c r="M81" s="7">
        <f t="shared" si="6"/>
        <v>272205</v>
      </c>
      <c r="N81" s="7">
        <v>181742.59375</v>
      </c>
      <c r="O81" s="22">
        <f t="shared" si="7"/>
        <v>1.4977501662292634</v>
      </c>
      <c r="P81" s="27">
        <v>1870</v>
      </c>
      <c r="Q81" s="32">
        <f t="shared" si="8"/>
        <v>145.56417112299465</v>
      </c>
      <c r="R81" s="37" t="s">
        <v>210</v>
      </c>
      <c r="S81" s="42">
        <f>ABS(O2323-O81)*100</f>
        <v>18.671527985586465</v>
      </c>
      <c r="T81" t="s">
        <v>50</v>
      </c>
      <c r="V81" s="7">
        <v>46800</v>
      </c>
      <c r="W81" t="s">
        <v>32</v>
      </c>
      <c r="X81" s="17" t="s">
        <v>33</v>
      </c>
      <c r="Z81" t="s">
        <v>211</v>
      </c>
      <c r="AA81">
        <v>401</v>
      </c>
    </row>
    <row r="82" spans="1:27" x14ac:dyDescent="0.25">
      <c r="A82" t="s">
        <v>214</v>
      </c>
      <c r="B82" t="s">
        <v>215</v>
      </c>
      <c r="C82" s="17">
        <v>43907</v>
      </c>
      <c r="D82" s="7">
        <v>295000</v>
      </c>
      <c r="E82" t="s">
        <v>28</v>
      </c>
      <c r="F82" t="s">
        <v>29</v>
      </c>
      <c r="G82" s="7">
        <v>295000</v>
      </c>
      <c r="H82" s="7">
        <v>133490</v>
      </c>
      <c r="I82" s="12">
        <f t="shared" si="5"/>
        <v>45.250847457627117</v>
      </c>
      <c r="J82" s="12">
        <f t="shared" si="9"/>
        <v>4.3060152874709203</v>
      </c>
      <c r="K82" s="7">
        <v>266989</v>
      </c>
      <c r="L82" s="7">
        <v>48791</v>
      </c>
      <c r="M82" s="7">
        <f t="shared" si="6"/>
        <v>246209</v>
      </c>
      <c r="N82" s="7">
        <v>134690.125</v>
      </c>
      <c r="O82" s="22">
        <f t="shared" si="7"/>
        <v>1.8279662298925032</v>
      </c>
      <c r="P82" s="27">
        <v>1790</v>
      </c>
      <c r="Q82" s="32">
        <f t="shared" si="8"/>
        <v>137.54692737430167</v>
      </c>
      <c r="R82" s="37" t="s">
        <v>210</v>
      </c>
      <c r="S82" s="42">
        <f>ABS(O2323-O82)*100</f>
        <v>51.693134351910452</v>
      </c>
      <c r="T82" t="s">
        <v>50</v>
      </c>
      <c r="V82" s="7">
        <v>46800</v>
      </c>
      <c r="W82" t="s">
        <v>32</v>
      </c>
      <c r="X82" s="17" t="s">
        <v>33</v>
      </c>
      <c r="Z82" t="s">
        <v>211</v>
      </c>
      <c r="AA82">
        <v>401</v>
      </c>
    </row>
    <row r="83" spans="1:27" x14ac:dyDescent="0.25">
      <c r="A83" t="s">
        <v>216</v>
      </c>
      <c r="B83" t="s">
        <v>217</v>
      </c>
      <c r="C83" s="17">
        <v>43566</v>
      </c>
      <c r="D83" s="7">
        <v>202000</v>
      </c>
      <c r="E83" t="s">
        <v>28</v>
      </c>
      <c r="F83" t="s">
        <v>29</v>
      </c>
      <c r="G83" s="7">
        <v>202000</v>
      </c>
      <c r="H83" s="7">
        <v>98120</v>
      </c>
      <c r="I83" s="12">
        <f t="shared" si="5"/>
        <v>48.574257425742573</v>
      </c>
      <c r="J83" s="12">
        <f t="shared" si="9"/>
        <v>0.98260531935546425</v>
      </c>
      <c r="K83" s="7">
        <v>196238</v>
      </c>
      <c r="L83" s="7">
        <v>44564</v>
      </c>
      <c r="M83" s="7">
        <f t="shared" si="6"/>
        <v>157436</v>
      </c>
      <c r="N83" s="7">
        <v>93625.9296875</v>
      </c>
      <c r="O83" s="22">
        <f t="shared" si="7"/>
        <v>1.6815427149880604</v>
      </c>
      <c r="P83" s="27">
        <v>1248</v>
      </c>
      <c r="Q83" s="32">
        <f t="shared" si="8"/>
        <v>126.15064102564102</v>
      </c>
      <c r="R83" s="37" t="s">
        <v>210</v>
      </c>
      <c r="S83" s="42">
        <f>ABS(O2323-O83)*100</f>
        <v>37.050782861466168</v>
      </c>
      <c r="T83" t="s">
        <v>50</v>
      </c>
      <c r="V83" s="7">
        <v>40950</v>
      </c>
      <c r="W83" t="s">
        <v>32</v>
      </c>
      <c r="X83" s="17" t="s">
        <v>33</v>
      </c>
      <c r="Z83" t="s">
        <v>211</v>
      </c>
      <c r="AA83">
        <v>401</v>
      </c>
    </row>
    <row r="84" spans="1:27" x14ac:dyDescent="0.25">
      <c r="A84" t="s">
        <v>218</v>
      </c>
      <c r="B84" t="s">
        <v>219</v>
      </c>
      <c r="C84" s="17">
        <v>43885</v>
      </c>
      <c r="D84" s="7">
        <v>324000</v>
      </c>
      <c r="E84" t="s">
        <v>28</v>
      </c>
      <c r="F84" t="s">
        <v>29</v>
      </c>
      <c r="G84" s="7">
        <v>324000</v>
      </c>
      <c r="H84" s="7">
        <v>147370</v>
      </c>
      <c r="I84" s="12">
        <f t="shared" si="5"/>
        <v>45.48456790123457</v>
      </c>
      <c r="J84" s="12">
        <f t="shared" si="9"/>
        <v>4.0722948438634674</v>
      </c>
      <c r="K84" s="7">
        <v>294733</v>
      </c>
      <c r="L84" s="7">
        <v>86625</v>
      </c>
      <c r="M84" s="7">
        <f t="shared" si="6"/>
        <v>237375</v>
      </c>
      <c r="N84" s="7">
        <v>145530.0625</v>
      </c>
      <c r="O84" s="22">
        <f t="shared" si="7"/>
        <v>1.6311062877472482</v>
      </c>
      <c r="P84" s="27">
        <v>2025</v>
      </c>
      <c r="Q84" s="32">
        <f t="shared" si="8"/>
        <v>117.22222222222223</v>
      </c>
      <c r="R84" s="37" t="s">
        <v>220</v>
      </c>
      <c r="S84" s="42">
        <f>ABS(O2323-O84)*100</f>
        <v>32.007140137384951</v>
      </c>
      <c r="T84" t="s">
        <v>80</v>
      </c>
      <c r="V84" s="7">
        <v>74700</v>
      </c>
      <c r="W84" t="s">
        <v>32</v>
      </c>
      <c r="X84" s="17" t="s">
        <v>33</v>
      </c>
      <c r="Z84" t="s">
        <v>221</v>
      </c>
      <c r="AA84">
        <v>401</v>
      </c>
    </row>
    <row r="85" spans="1:27" x14ac:dyDescent="0.25">
      <c r="A85" t="s">
        <v>222</v>
      </c>
      <c r="B85" t="s">
        <v>223</v>
      </c>
      <c r="C85" s="17">
        <v>43830</v>
      </c>
      <c r="D85" s="7">
        <v>250000</v>
      </c>
      <c r="E85" t="s">
        <v>28</v>
      </c>
      <c r="F85" t="s">
        <v>29</v>
      </c>
      <c r="G85" s="7">
        <v>250000</v>
      </c>
      <c r="H85" s="7">
        <v>141810</v>
      </c>
      <c r="I85" s="12">
        <f t="shared" si="5"/>
        <v>56.723999999999997</v>
      </c>
      <c r="J85" s="12">
        <f t="shared" si="9"/>
        <v>7.1671372549019594</v>
      </c>
      <c r="K85" s="7">
        <v>283623</v>
      </c>
      <c r="L85" s="7">
        <v>133840</v>
      </c>
      <c r="M85" s="7">
        <f t="shared" si="6"/>
        <v>116160</v>
      </c>
      <c r="N85" s="7">
        <v>104743.359375</v>
      </c>
      <c r="O85" s="22">
        <f t="shared" si="7"/>
        <v>1.1089963191282264</v>
      </c>
      <c r="P85" s="27">
        <v>2528</v>
      </c>
      <c r="Q85" s="32">
        <f t="shared" si="8"/>
        <v>45.949367088607595</v>
      </c>
      <c r="R85" s="37" t="s">
        <v>220</v>
      </c>
      <c r="S85" s="42">
        <f>ABS(O2323-O85)*100</f>
        <v>20.203856724517234</v>
      </c>
      <c r="T85" t="s">
        <v>31</v>
      </c>
      <c r="V85" s="7">
        <v>132000</v>
      </c>
      <c r="W85" t="s">
        <v>32</v>
      </c>
      <c r="X85" s="17" t="s">
        <v>33</v>
      </c>
      <c r="Z85" t="s">
        <v>221</v>
      </c>
      <c r="AA85">
        <v>401</v>
      </c>
    </row>
    <row r="86" spans="1:27" x14ac:dyDescent="0.25">
      <c r="A86" t="s">
        <v>224</v>
      </c>
      <c r="B86" t="s">
        <v>225</v>
      </c>
      <c r="C86" s="17">
        <v>43572</v>
      </c>
      <c r="D86" s="7">
        <v>305000</v>
      </c>
      <c r="E86" t="s">
        <v>28</v>
      </c>
      <c r="F86" t="s">
        <v>29</v>
      </c>
      <c r="G86" s="7">
        <v>305000</v>
      </c>
      <c r="H86" s="7">
        <v>180580</v>
      </c>
      <c r="I86" s="12">
        <f t="shared" si="5"/>
        <v>59.206557377049187</v>
      </c>
      <c r="J86" s="12">
        <f t="shared" si="9"/>
        <v>9.6496946319511494</v>
      </c>
      <c r="K86" s="7">
        <v>361154</v>
      </c>
      <c r="L86" s="7">
        <v>98469</v>
      </c>
      <c r="M86" s="7">
        <f t="shared" si="6"/>
        <v>206531</v>
      </c>
      <c r="N86" s="7">
        <v>183695.796875</v>
      </c>
      <c r="O86" s="22">
        <f t="shared" si="7"/>
        <v>1.1243098835872589</v>
      </c>
      <c r="P86" s="27">
        <v>3372</v>
      </c>
      <c r="Q86" s="32">
        <f t="shared" si="8"/>
        <v>61.248813760379598</v>
      </c>
      <c r="R86" s="37" t="s">
        <v>220</v>
      </c>
      <c r="S86" s="42">
        <f>ABS(O2323-O86)*100</f>
        <v>18.672500278613981</v>
      </c>
      <c r="T86" t="s">
        <v>31</v>
      </c>
      <c r="V86" s="7">
        <v>89700</v>
      </c>
      <c r="W86" t="s">
        <v>32</v>
      </c>
      <c r="X86" s="17" t="s">
        <v>33</v>
      </c>
      <c r="Z86" t="s">
        <v>221</v>
      </c>
      <c r="AA86">
        <v>401</v>
      </c>
    </row>
    <row r="87" spans="1:27" x14ac:dyDescent="0.25">
      <c r="A87" t="s">
        <v>226</v>
      </c>
      <c r="B87" t="s">
        <v>227</v>
      </c>
      <c r="C87" s="17">
        <v>43305</v>
      </c>
      <c r="D87" s="7">
        <v>246042</v>
      </c>
      <c r="E87" t="s">
        <v>28</v>
      </c>
      <c r="F87" t="s">
        <v>29</v>
      </c>
      <c r="G87" s="7">
        <v>246042</v>
      </c>
      <c r="H87" s="7">
        <v>90870</v>
      </c>
      <c r="I87" s="12">
        <f t="shared" si="5"/>
        <v>36.932718804106621</v>
      </c>
      <c r="J87" s="12">
        <f t="shared" si="9"/>
        <v>12.624143940991416</v>
      </c>
      <c r="K87" s="7">
        <v>181736</v>
      </c>
      <c r="L87" s="7">
        <v>56445</v>
      </c>
      <c r="M87" s="7">
        <f t="shared" si="6"/>
        <v>189597</v>
      </c>
      <c r="N87" s="7">
        <v>87616.0859375</v>
      </c>
      <c r="O87" s="22">
        <f t="shared" si="7"/>
        <v>2.1639519498194315</v>
      </c>
      <c r="P87" s="27">
        <v>1492</v>
      </c>
      <c r="Q87" s="32">
        <f t="shared" si="8"/>
        <v>127.07573726541555</v>
      </c>
      <c r="R87" s="37" t="s">
        <v>220</v>
      </c>
      <c r="S87" s="42">
        <f>ABS(O2323-O87)*100</f>
        <v>85.291706344603284</v>
      </c>
      <c r="T87" t="s">
        <v>228</v>
      </c>
      <c r="V87" s="7">
        <v>55200</v>
      </c>
      <c r="W87" t="s">
        <v>32</v>
      </c>
      <c r="X87" s="17" t="s">
        <v>33</v>
      </c>
      <c r="Z87" t="s">
        <v>221</v>
      </c>
      <c r="AA87">
        <v>401</v>
      </c>
    </row>
    <row r="88" spans="1:27" x14ac:dyDescent="0.25">
      <c r="A88" t="s">
        <v>229</v>
      </c>
      <c r="B88" t="s">
        <v>230</v>
      </c>
      <c r="C88" s="17">
        <v>43777</v>
      </c>
      <c r="D88" s="7">
        <v>319900</v>
      </c>
      <c r="E88" t="s">
        <v>28</v>
      </c>
      <c r="F88" t="s">
        <v>29</v>
      </c>
      <c r="G88" s="7">
        <v>319900</v>
      </c>
      <c r="H88" s="7">
        <v>161580</v>
      </c>
      <c r="I88" s="12">
        <f t="shared" si="5"/>
        <v>50.509534229446707</v>
      </c>
      <c r="J88" s="12">
        <f t="shared" si="9"/>
        <v>0.95267148434867011</v>
      </c>
      <c r="K88" s="7">
        <v>323162</v>
      </c>
      <c r="L88" s="7">
        <v>58734</v>
      </c>
      <c r="M88" s="7">
        <f t="shared" si="6"/>
        <v>261166</v>
      </c>
      <c r="N88" s="7">
        <v>193013.140625</v>
      </c>
      <c r="O88" s="22">
        <f t="shared" si="7"/>
        <v>1.3530995825170906</v>
      </c>
      <c r="P88" s="27">
        <v>2520</v>
      </c>
      <c r="Q88" s="32">
        <f t="shared" si="8"/>
        <v>103.63730158730159</v>
      </c>
      <c r="R88" s="37" t="s">
        <v>231</v>
      </c>
      <c r="S88" s="42">
        <f>ABS(O2323-O88)*100</f>
        <v>4.2064696143691904</v>
      </c>
      <c r="T88" t="s">
        <v>31</v>
      </c>
      <c r="V88" s="7">
        <v>54000</v>
      </c>
      <c r="W88" t="s">
        <v>32</v>
      </c>
      <c r="X88" s="17" t="s">
        <v>33</v>
      </c>
      <c r="Z88" t="s">
        <v>232</v>
      </c>
      <c r="AA88">
        <v>401</v>
      </c>
    </row>
    <row r="89" spans="1:27" x14ac:dyDescent="0.25">
      <c r="A89" t="s">
        <v>233</v>
      </c>
      <c r="B89" t="s">
        <v>234</v>
      </c>
      <c r="C89" s="17">
        <v>43462</v>
      </c>
      <c r="D89" s="7">
        <v>387500</v>
      </c>
      <c r="E89" t="s">
        <v>28</v>
      </c>
      <c r="F89" t="s">
        <v>29</v>
      </c>
      <c r="G89" s="7">
        <v>387500</v>
      </c>
      <c r="H89" s="7">
        <v>173500</v>
      </c>
      <c r="I89" s="12">
        <f t="shared" si="5"/>
        <v>44.774193548387096</v>
      </c>
      <c r="J89" s="12">
        <f t="shared" si="9"/>
        <v>4.7826691967109412</v>
      </c>
      <c r="K89" s="7">
        <v>347004</v>
      </c>
      <c r="L89" s="7">
        <v>58607</v>
      </c>
      <c r="M89" s="7">
        <f t="shared" si="6"/>
        <v>328893</v>
      </c>
      <c r="N89" s="7">
        <v>210508.765625</v>
      </c>
      <c r="O89" s="22">
        <f t="shared" si="7"/>
        <v>1.5623719944559911</v>
      </c>
      <c r="P89" s="27">
        <v>2896</v>
      </c>
      <c r="Q89" s="32">
        <f t="shared" si="8"/>
        <v>113.56802486187846</v>
      </c>
      <c r="R89" s="37" t="s">
        <v>231</v>
      </c>
      <c r="S89" s="42">
        <f>ABS(O2323-O89)*100</f>
        <v>25.133710808259234</v>
      </c>
      <c r="T89" t="s">
        <v>31</v>
      </c>
      <c r="V89" s="7">
        <v>54000</v>
      </c>
      <c r="W89" t="s">
        <v>32</v>
      </c>
      <c r="X89" s="17" t="s">
        <v>33</v>
      </c>
      <c r="Z89" t="s">
        <v>232</v>
      </c>
      <c r="AA89">
        <v>401</v>
      </c>
    </row>
    <row r="90" spans="1:27" x14ac:dyDescent="0.25">
      <c r="A90" t="s">
        <v>235</v>
      </c>
      <c r="B90" t="s">
        <v>236</v>
      </c>
      <c r="C90" s="17">
        <v>43511</v>
      </c>
      <c r="D90" s="7">
        <v>325000</v>
      </c>
      <c r="E90" t="s">
        <v>28</v>
      </c>
      <c r="F90" t="s">
        <v>29</v>
      </c>
      <c r="G90" s="7">
        <v>325000</v>
      </c>
      <c r="H90" s="7">
        <v>167780</v>
      </c>
      <c r="I90" s="12">
        <f t="shared" si="5"/>
        <v>51.624615384615382</v>
      </c>
      <c r="J90" s="12">
        <f t="shared" si="9"/>
        <v>2.0677526395173444</v>
      </c>
      <c r="K90" s="7">
        <v>335567</v>
      </c>
      <c r="L90" s="7">
        <v>65963</v>
      </c>
      <c r="M90" s="7">
        <f t="shared" si="6"/>
        <v>259037</v>
      </c>
      <c r="N90" s="7">
        <v>196791.234375</v>
      </c>
      <c r="O90" s="22">
        <f t="shared" si="7"/>
        <v>1.3163035478825553</v>
      </c>
      <c r="P90" s="27">
        <v>2699</v>
      </c>
      <c r="Q90" s="32">
        <f t="shared" si="8"/>
        <v>95.975175991107818</v>
      </c>
      <c r="R90" s="37" t="s">
        <v>231</v>
      </c>
      <c r="S90" s="42">
        <f>ABS(O2323-O90)*100</f>
        <v>0.52686615091566136</v>
      </c>
      <c r="T90" t="s">
        <v>31</v>
      </c>
      <c r="V90" s="7">
        <v>59000</v>
      </c>
      <c r="W90" t="s">
        <v>32</v>
      </c>
      <c r="X90" s="17" t="s">
        <v>33</v>
      </c>
      <c r="Z90" t="s">
        <v>232</v>
      </c>
      <c r="AA90">
        <v>401</v>
      </c>
    </row>
    <row r="91" spans="1:27" x14ac:dyDescent="0.25">
      <c r="A91" t="s">
        <v>237</v>
      </c>
      <c r="B91" t="s">
        <v>238</v>
      </c>
      <c r="C91" s="17">
        <v>43677</v>
      </c>
      <c r="D91" s="7">
        <v>301000</v>
      </c>
      <c r="E91" t="s">
        <v>28</v>
      </c>
      <c r="F91" t="s">
        <v>29</v>
      </c>
      <c r="G91" s="7">
        <v>301000</v>
      </c>
      <c r="H91" s="7">
        <v>171040</v>
      </c>
      <c r="I91" s="12">
        <f t="shared" si="5"/>
        <v>56.823920265780735</v>
      </c>
      <c r="J91" s="12">
        <f t="shared" si="9"/>
        <v>7.2670575206826982</v>
      </c>
      <c r="K91" s="7">
        <v>342074</v>
      </c>
      <c r="L91" s="7">
        <v>62787</v>
      </c>
      <c r="M91" s="7">
        <f t="shared" si="6"/>
        <v>238213</v>
      </c>
      <c r="N91" s="7">
        <v>203859.125</v>
      </c>
      <c r="O91" s="22">
        <f t="shared" si="7"/>
        <v>1.1685177202639323</v>
      </c>
      <c r="P91" s="27">
        <v>2724</v>
      </c>
      <c r="Q91" s="32">
        <f t="shared" si="8"/>
        <v>87.449706314243755</v>
      </c>
      <c r="R91" s="37" t="s">
        <v>231</v>
      </c>
      <c r="S91" s="42">
        <f>ABS(O2323-O91)*100</f>
        <v>14.251716610946641</v>
      </c>
      <c r="T91" t="s">
        <v>31</v>
      </c>
      <c r="V91" s="7">
        <v>59000</v>
      </c>
      <c r="W91" t="s">
        <v>32</v>
      </c>
      <c r="X91" s="17" t="s">
        <v>33</v>
      </c>
      <c r="Z91" t="s">
        <v>232</v>
      </c>
      <c r="AA91">
        <v>401</v>
      </c>
    </row>
    <row r="92" spans="1:27" x14ac:dyDescent="0.25">
      <c r="A92" t="s">
        <v>239</v>
      </c>
      <c r="B92" t="s">
        <v>240</v>
      </c>
      <c r="C92" s="17">
        <v>43664</v>
      </c>
      <c r="D92" s="7">
        <v>300000</v>
      </c>
      <c r="E92" t="s">
        <v>28</v>
      </c>
      <c r="F92" t="s">
        <v>29</v>
      </c>
      <c r="G92" s="7">
        <v>300000</v>
      </c>
      <c r="H92" s="7">
        <v>138590</v>
      </c>
      <c r="I92" s="12">
        <f t="shared" si="5"/>
        <v>46.196666666666673</v>
      </c>
      <c r="J92" s="12">
        <f t="shared" si="9"/>
        <v>3.3601960784313647</v>
      </c>
      <c r="K92" s="7">
        <v>277170</v>
      </c>
      <c r="L92" s="7">
        <v>58626</v>
      </c>
      <c r="M92" s="7">
        <f t="shared" si="6"/>
        <v>241374</v>
      </c>
      <c r="N92" s="7">
        <v>159521.171875</v>
      </c>
      <c r="O92" s="22">
        <f t="shared" si="7"/>
        <v>1.5131157649038554</v>
      </c>
      <c r="P92" s="27">
        <v>1809</v>
      </c>
      <c r="Q92" s="32">
        <f t="shared" si="8"/>
        <v>133.42951907131012</v>
      </c>
      <c r="R92" s="37" t="s">
        <v>231</v>
      </c>
      <c r="S92" s="42">
        <f>ABS(O2323-O92)*100</f>
        <v>20.208087853045665</v>
      </c>
      <c r="T92" t="s">
        <v>50</v>
      </c>
      <c r="V92" s="7">
        <v>54000</v>
      </c>
      <c r="W92" t="s">
        <v>32</v>
      </c>
      <c r="X92" s="17" t="s">
        <v>33</v>
      </c>
      <c r="Z92" t="s">
        <v>232</v>
      </c>
      <c r="AA92">
        <v>401</v>
      </c>
    </row>
    <row r="93" spans="1:27" x14ac:dyDescent="0.25">
      <c r="A93" t="s">
        <v>241</v>
      </c>
      <c r="B93" t="s">
        <v>242</v>
      </c>
      <c r="C93" s="17">
        <v>43371</v>
      </c>
      <c r="D93" s="7">
        <v>202500</v>
      </c>
      <c r="E93" t="s">
        <v>28</v>
      </c>
      <c r="F93" t="s">
        <v>29</v>
      </c>
      <c r="G93" s="7">
        <v>202500</v>
      </c>
      <c r="H93" s="7">
        <v>97250</v>
      </c>
      <c r="I93" s="12">
        <f t="shared" si="5"/>
        <v>48.02469135802469</v>
      </c>
      <c r="J93" s="12">
        <f t="shared" si="9"/>
        <v>1.5321713870733475</v>
      </c>
      <c r="K93" s="7">
        <v>194502</v>
      </c>
      <c r="L93" s="7">
        <v>32495</v>
      </c>
      <c r="M93" s="7">
        <f t="shared" si="6"/>
        <v>170005</v>
      </c>
      <c r="N93" s="7">
        <v>155775.96875</v>
      </c>
      <c r="O93" s="22">
        <f t="shared" si="7"/>
        <v>1.0913429161389825</v>
      </c>
      <c r="P93" s="27">
        <v>2075</v>
      </c>
      <c r="Q93" s="32">
        <f t="shared" si="8"/>
        <v>81.930120481927716</v>
      </c>
      <c r="R93" s="37" t="s">
        <v>243</v>
      </c>
      <c r="S93" s="42">
        <f>ABS(O2323-O93)*100</f>
        <v>21.969197023441623</v>
      </c>
      <c r="T93" t="s">
        <v>80</v>
      </c>
      <c r="V93" s="7">
        <v>31250</v>
      </c>
      <c r="W93" t="s">
        <v>32</v>
      </c>
      <c r="X93" s="17" t="s">
        <v>33</v>
      </c>
      <c r="Z93" t="s">
        <v>244</v>
      </c>
      <c r="AA93">
        <v>405</v>
      </c>
    </row>
    <row r="94" spans="1:27" x14ac:dyDescent="0.25">
      <c r="A94" t="s">
        <v>245</v>
      </c>
      <c r="B94" t="s">
        <v>242</v>
      </c>
      <c r="C94" s="17">
        <v>43209</v>
      </c>
      <c r="D94" s="7">
        <v>195000</v>
      </c>
      <c r="E94" t="s">
        <v>246</v>
      </c>
      <c r="F94" t="s">
        <v>247</v>
      </c>
      <c r="G94" s="7">
        <v>195000</v>
      </c>
      <c r="H94" s="7">
        <v>97410</v>
      </c>
      <c r="I94" s="12">
        <f t="shared" si="5"/>
        <v>49.953846153846158</v>
      </c>
      <c r="J94" s="12">
        <f t="shared" si="9"/>
        <v>0.39698340874812033</v>
      </c>
      <c r="K94" s="7">
        <v>194822</v>
      </c>
      <c r="L94" s="7">
        <v>32495</v>
      </c>
      <c r="M94" s="7">
        <f t="shared" si="6"/>
        <v>162505</v>
      </c>
      <c r="N94" s="7">
        <v>156083.65625</v>
      </c>
      <c r="O94" s="22">
        <f t="shared" si="7"/>
        <v>1.0411403980677829</v>
      </c>
      <c r="P94" s="27">
        <v>2082</v>
      </c>
      <c r="Q94" s="32">
        <f t="shared" si="8"/>
        <v>78.052353506244003</v>
      </c>
      <c r="R94" s="37" t="s">
        <v>243</v>
      </c>
      <c r="S94" s="42">
        <f>ABS(O2323-O94)*100</f>
        <v>26.989448830561578</v>
      </c>
      <c r="T94" t="s">
        <v>80</v>
      </c>
      <c r="V94" s="7">
        <v>31250</v>
      </c>
      <c r="W94" t="s">
        <v>32</v>
      </c>
      <c r="X94" s="17" t="s">
        <v>33</v>
      </c>
      <c r="Z94" t="s">
        <v>244</v>
      </c>
      <c r="AA94">
        <v>405</v>
      </c>
    </row>
    <row r="95" spans="1:27" x14ac:dyDescent="0.25">
      <c r="A95" t="s">
        <v>248</v>
      </c>
      <c r="B95" t="s">
        <v>242</v>
      </c>
      <c r="C95" s="17">
        <v>43595</v>
      </c>
      <c r="D95" s="7">
        <v>192000</v>
      </c>
      <c r="E95" t="s">
        <v>28</v>
      </c>
      <c r="F95" t="s">
        <v>29</v>
      </c>
      <c r="G95" s="7">
        <v>192000</v>
      </c>
      <c r="H95" s="7">
        <v>97410</v>
      </c>
      <c r="I95" s="12">
        <f t="shared" si="5"/>
        <v>50.734375</v>
      </c>
      <c r="J95" s="12">
        <f t="shared" si="9"/>
        <v>1.1775122549019628</v>
      </c>
      <c r="K95" s="7">
        <v>194822</v>
      </c>
      <c r="L95" s="7">
        <v>32495</v>
      </c>
      <c r="M95" s="7">
        <f t="shared" si="6"/>
        <v>159505</v>
      </c>
      <c r="N95" s="7">
        <v>156083.65625</v>
      </c>
      <c r="O95" s="22">
        <f t="shared" si="7"/>
        <v>1.0219199359638271</v>
      </c>
      <c r="P95" s="27">
        <v>2082</v>
      </c>
      <c r="Q95" s="32">
        <f t="shared" si="8"/>
        <v>76.611431316042271</v>
      </c>
      <c r="R95" s="37" t="s">
        <v>243</v>
      </c>
      <c r="S95" s="42">
        <f>ABS(O2323-O95)*100</f>
        <v>28.911495040957156</v>
      </c>
      <c r="T95" t="s">
        <v>80</v>
      </c>
      <c r="V95" s="7">
        <v>31250</v>
      </c>
      <c r="W95" t="s">
        <v>32</v>
      </c>
      <c r="X95" s="17" t="s">
        <v>33</v>
      </c>
      <c r="Z95" t="s">
        <v>244</v>
      </c>
      <c r="AA95">
        <v>405</v>
      </c>
    </row>
    <row r="96" spans="1:27" x14ac:dyDescent="0.25">
      <c r="A96" t="s">
        <v>249</v>
      </c>
      <c r="B96" t="s">
        <v>250</v>
      </c>
      <c r="C96" s="17">
        <v>43283</v>
      </c>
      <c r="D96" s="7">
        <v>90000</v>
      </c>
      <c r="E96" t="s">
        <v>28</v>
      </c>
      <c r="F96" t="s">
        <v>29</v>
      </c>
      <c r="G96" s="7">
        <v>90000</v>
      </c>
      <c r="H96" s="7">
        <v>46580</v>
      </c>
      <c r="I96" s="12">
        <f t="shared" si="5"/>
        <v>51.755555555555553</v>
      </c>
      <c r="J96" s="12">
        <f t="shared" si="9"/>
        <v>2.1986928104575156</v>
      </c>
      <c r="K96" s="7">
        <v>93161</v>
      </c>
      <c r="L96" s="7">
        <v>21829</v>
      </c>
      <c r="M96" s="7">
        <f t="shared" si="6"/>
        <v>68171</v>
      </c>
      <c r="N96" s="7">
        <v>78386.8125</v>
      </c>
      <c r="O96" s="22">
        <f t="shared" si="7"/>
        <v>0.86967434732723692</v>
      </c>
      <c r="P96" s="27">
        <v>1242</v>
      </c>
      <c r="Q96" s="32">
        <f t="shared" si="8"/>
        <v>54.888083735909824</v>
      </c>
      <c r="R96" s="37" t="s">
        <v>251</v>
      </c>
      <c r="S96" s="42">
        <f>ABS(O2323-O96)*100</f>
        <v>44.136053904616176</v>
      </c>
      <c r="T96" t="s">
        <v>166</v>
      </c>
      <c r="V96" s="7">
        <v>20250</v>
      </c>
      <c r="W96" t="s">
        <v>32</v>
      </c>
      <c r="X96" s="17" t="s">
        <v>33</v>
      </c>
      <c r="Z96" t="s">
        <v>252</v>
      </c>
      <c r="AA96">
        <v>405</v>
      </c>
    </row>
    <row r="97" spans="1:27" x14ac:dyDescent="0.25">
      <c r="A97" t="s">
        <v>253</v>
      </c>
      <c r="B97" t="s">
        <v>254</v>
      </c>
      <c r="C97" s="17">
        <v>43202</v>
      </c>
      <c r="D97" s="7">
        <v>125000</v>
      </c>
      <c r="E97" t="s">
        <v>28</v>
      </c>
      <c r="F97" t="s">
        <v>29</v>
      </c>
      <c r="G97" s="7">
        <v>125000</v>
      </c>
      <c r="H97" s="7">
        <v>61790</v>
      </c>
      <c r="I97" s="12">
        <f t="shared" si="5"/>
        <v>49.431999999999995</v>
      </c>
      <c r="J97" s="12">
        <f t="shared" si="9"/>
        <v>0.12486274509804218</v>
      </c>
      <c r="K97" s="7">
        <v>123576</v>
      </c>
      <c r="L97" s="7">
        <v>21495</v>
      </c>
      <c r="M97" s="7">
        <f t="shared" si="6"/>
        <v>103505</v>
      </c>
      <c r="N97" s="7">
        <v>112176.921875</v>
      </c>
      <c r="O97" s="22">
        <f t="shared" si="7"/>
        <v>0.92269424289727597</v>
      </c>
      <c r="P97" s="27">
        <v>1586</v>
      </c>
      <c r="Q97" s="32">
        <f t="shared" si="8"/>
        <v>65.26166456494326</v>
      </c>
      <c r="R97" s="37" t="s">
        <v>251</v>
      </c>
      <c r="S97" s="42">
        <f>ABS(O2323-O97)*100</f>
        <v>38.834064347612276</v>
      </c>
      <c r="T97" t="s">
        <v>166</v>
      </c>
      <c r="V97" s="7">
        <v>20250</v>
      </c>
      <c r="W97" t="s">
        <v>32</v>
      </c>
      <c r="X97" s="17" t="s">
        <v>33</v>
      </c>
      <c r="Z97" t="s">
        <v>252</v>
      </c>
      <c r="AA97">
        <v>405</v>
      </c>
    </row>
    <row r="98" spans="1:27" x14ac:dyDescent="0.25">
      <c r="A98" t="s">
        <v>255</v>
      </c>
      <c r="B98" t="s">
        <v>256</v>
      </c>
      <c r="C98" s="17">
        <v>43357</v>
      </c>
      <c r="D98" s="7">
        <v>202000</v>
      </c>
      <c r="E98" t="s">
        <v>28</v>
      </c>
      <c r="F98" t="s">
        <v>29</v>
      </c>
      <c r="G98" s="7">
        <v>202000</v>
      </c>
      <c r="H98" s="7">
        <v>94250</v>
      </c>
      <c r="I98" s="12">
        <f t="shared" si="5"/>
        <v>46.658415841584159</v>
      </c>
      <c r="J98" s="12">
        <f t="shared" si="9"/>
        <v>2.8984469035138787</v>
      </c>
      <c r="K98" s="7">
        <v>188496</v>
      </c>
      <c r="L98" s="7">
        <v>34501</v>
      </c>
      <c r="M98" s="7">
        <f t="shared" si="6"/>
        <v>167499</v>
      </c>
      <c r="N98" s="7">
        <v>146661.90625</v>
      </c>
      <c r="O98" s="22">
        <f t="shared" si="7"/>
        <v>1.1420757051560551</v>
      </c>
      <c r="P98" s="27">
        <v>1832</v>
      </c>
      <c r="Q98" s="32">
        <f t="shared" si="8"/>
        <v>91.429585152838428</v>
      </c>
      <c r="R98" s="37" t="s">
        <v>257</v>
      </c>
      <c r="S98" s="42">
        <f>ABS(O2323-O98)*100</f>
        <v>16.895918121734365</v>
      </c>
      <c r="T98" t="s">
        <v>80</v>
      </c>
      <c r="V98" s="7">
        <v>32900</v>
      </c>
      <c r="W98" t="s">
        <v>32</v>
      </c>
      <c r="X98" s="17" t="s">
        <v>33</v>
      </c>
      <c r="Z98" t="s">
        <v>258</v>
      </c>
      <c r="AA98">
        <v>405</v>
      </c>
    </row>
    <row r="99" spans="1:27" x14ac:dyDescent="0.25">
      <c r="A99" t="s">
        <v>259</v>
      </c>
      <c r="B99" t="s">
        <v>260</v>
      </c>
      <c r="C99" s="17">
        <v>43790</v>
      </c>
      <c r="D99" s="7">
        <v>179900</v>
      </c>
      <c r="E99" t="s">
        <v>47</v>
      </c>
      <c r="F99" t="s">
        <v>48</v>
      </c>
      <c r="G99" s="7">
        <v>179900</v>
      </c>
      <c r="H99" s="7">
        <v>95300</v>
      </c>
      <c r="I99" s="12">
        <f t="shared" si="5"/>
        <v>52.973874374652588</v>
      </c>
      <c r="J99" s="12">
        <f t="shared" si="9"/>
        <v>3.4170116295545512</v>
      </c>
      <c r="K99" s="7">
        <v>190592</v>
      </c>
      <c r="L99" s="7">
        <v>34501</v>
      </c>
      <c r="M99" s="7">
        <f t="shared" si="6"/>
        <v>145399</v>
      </c>
      <c r="N99" s="7">
        <v>148658.09375</v>
      </c>
      <c r="O99" s="22">
        <f t="shared" si="7"/>
        <v>0.97807658050909185</v>
      </c>
      <c r="P99" s="27">
        <v>1832</v>
      </c>
      <c r="Q99" s="32">
        <f t="shared" si="8"/>
        <v>79.366266375545848</v>
      </c>
      <c r="R99" s="37" t="s">
        <v>257</v>
      </c>
      <c r="S99" s="42">
        <f>ABS(O2323-O99)*100</f>
        <v>33.295830586430682</v>
      </c>
      <c r="T99" t="s">
        <v>80</v>
      </c>
      <c r="V99" s="7">
        <v>32900</v>
      </c>
      <c r="W99" t="s">
        <v>32</v>
      </c>
      <c r="X99" s="17" t="s">
        <v>33</v>
      </c>
      <c r="Z99" t="s">
        <v>258</v>
      </c>
      <c r="AA99">
        <v>405</v>
      </c>
    </row>
    <row r="100" spans="1:27" x14ac:dyDescent="0.25">
      <c r="A100" t="s">
        <v>261</v>
      </c>
      <c r="B100" t="s">
        <v>262</v>
      </c>
      <c r="C100" s="17">
        <v>43419</v>
      </c>
      <c r="D100" s="7">
        <v>200000</v>
      </c>
      <c r="E100" t="s">
        <v>28</v>
      </c>
      <c r="F100" t="s">
        <v>29</v>
      </c>
      <c r="G100" s="7">
        <v>200000</v>
      </c>
      <c r="H100" s="7">
        <v>94250</v>
      </c>
      <c r="I100" s="12">
        <f t="shared" si="5"/>
        <v>47.125</v>
      </c>
      <c r="J100" s="12">
        <f t="shared" si="9"/>
        <v>2.4318627450980372</v>
      </c>
      <c r="K100" s="7">
        <v>188496</v>
      </c>
      <c r="L100" s="7">
        <v>34501</v>
      </c>
      <c r="M100" s="7">
        <f t="shared" si="6"/>
        <v>165499</v>
      </c>
      <c r="N100" s="7">
        <v>146661.90625</v>
      </c>
      <c r="O100" s="22">
        <f t="shared" si="7"/>
        <v>1.1284388989046021</v>
      </c>
      <c r="P100" s="27">
        <v>1832</v>
      </c>
      <c r="Q100" s="32">
        <f t="shared" si="8"/>
        <v>90.337882096069876</v>
      </c>
      <c r="R100" s="37" t="s">
        <v>257</v>
      </c>
      <c r="S100" s="42">
        <f>ABS(O2323-O100)*100</f>
        <v>18.259598746879657</v>
      </c>
      <c r="T100" t="s">
        <v>80</v>
      </c>
      <c r="V100" s="7">
        <v>32900</v>
      </c>
      <c r="W100" t="s">
        <v>32</v>
      </c>
      <c r="X100" s="17" t="s">
        <v>33</v>
      </c>
      <c r="Z100" t="s">
        <v>258</v>
      </c>
      <c r="AA100">
        <v>405</v>
      </c>
    </row>
    <row r="101" spans="1:27" x14ac:dyDescent="0.25">
      <c r="A101" t="s">
        <v>263</v>
      </c>
      <c r="B101" t="s">
        <v>264</v>
      </c>
      <c r="C101" s="17">
        <v>43364</v>
      </c>
      <c r="D101" s="7">
        <v>165000</v>
      </c>
      <c r="E101" t="s">
        <v>28</v>
      </c>
      <c r="F101" t="s">
        <v>29</v>
      </c>
      <c r="G101" s="7">
        <v>165000</v>
      </c>
      <c r="H101" s="7">
        <v>95300</v>
      </c>
      <c r="I101" s="12">
        <f t="shared" si="5"/>
        <v>57.757575757575765</v>
      </c>
      <c r="J101" s="12">
        <f t="shared" si="9"/>
        <v>8.2007130124777277</v>
      </c>
      <c r="K101" s="7">
        <v>190592</v>
      </c>
      <c r="L101" s="7">
        <v>34501</v>
      </c>
      <c r="M101" s="7">
        <f t="shared" si="6"/>
        <v>130499</v>
      </c>
      <c r="N101" s="7">
        <v>148658.09375</v>
      </c>
      <c r="O101" s="22">
        <f t="shared" si="7"/>
        <v>0.87784658546383387</v>
      </c>
      <c r="P101" s="27">
        <v>1832</v>
      </c>
      <c r="Q101" s="32">
        <f t="shared" si="8"/>
        <v>71.233078602620083</v>
      </c>
      <c r="R101" s="37" t="s">
        <v>257</v>
      </c>
      <c r="S101" s="42">
        <f>ABS(O2323-O101)*100</f>
        <v>43.318830090956482</v>
      </c>
      <c r="T101" t="s">
        <v>80</v>
      </c>
      <c r="V101" s="7">
        <v>32900</v>
      </c>
      <c r="W101" t="s">
        <v>32</v>
      </c>
      <c r="X101" s="17" t="s">
        <v>33</v>
      </c>
      <c r="Z101" t="s">
        <v>258</v>
      </c>
      <c r="AA101">
        <v>405</v>
      </c>
    </row>
    <row r="102" spans="1:27" x14ac:dyDescent="0.25">
      <c r="A102" t="s">
        <v>265</v>
      </c>
      <c r="B102" t="s">
        <v>266</v>
      </c>
      <c r="C102" s="17">
        <v>43837</v>
      </c>
      <c r="D102" s="7">
        <v>197000</v>
      </c>
      <c r="E102" t="s">
        <v>28</v>
      </c>
      <c r="F102" t="s">
        <v>29</v>
      </c>
      <c r="G102" s="7">
        <v>197000</v>
      </c>
      <c r="H102" s="7">
        <v>94250</v>
      </c>
      <c r="I102" s="12">
        <f t="shared" si="5"/>
        <v>47.842639593908629</v>
      </c>
      <c r="J102" s="12">
        <f t="shared" si="9"/>
        <v>1.7142231511894082</v>
      </c>
      <c r="K102" s="7">
        <v>188496</v>
      </c>
      <c r="L102" s="7">
        <v>34501</v>
      </c>
      <c r="M102" s="7">
        <f t="shared" si="6"/>
        <v>162499</v>
      </c>
      <c r="N102" s="7">
        <v>146661.90625</v>
      </c>
      <c r="O102" s="22">
        <f t="shared" si="7"/>
        <v>1.1079836895274229</v>
      </c>
      <c r="P102" s="27">
        <v>1832</v>
      </c>
      <c r="Q102" s="32">
        <f t="shared" si="8"/>
        <v>88.700327510917035</v>
      </c>
      <c r="R102" s="37" t="s">
        <v>257</v>
      </c>
      <c r="S102" s="42">
        <f>ABS(O2323-O102)*100</f>
        <v>20.305119684597585</v>
      </c>
      <c r="T102" t="s">
        <v>80</v>
      </c>
      <c r="V102" s="7">
        <v>32900</v>
      </c>
      <c r="W102" t="s">
        <v>32</v>
      </c>
      <c r="X102" s="17" t="s">
        <v>33</v>
      </c>
      <c r="Z102" t="s">
        <v>258</v>
      </c>
      <c r="AA102">
        <v>405</v>
      </c>
    </row>
    <row r="103" spans="1:27" x14ac:dyDescent="0.25">
      <c r="A103" t="s">
        <v>267</v>
      </c>
      <c r="B103" t="s">
        <v>268</v>
      </c>
      <c r="C103" s="17">
        <v>43223</v>
      </c>
      <c r="D103" s="7">
        <v>189900</v>
      </c>
      <c r="E103" t="s">
        <v>28</v>
      </c>
      <c r="F103" t="s">
        <v>29</v>
      </c>
      <c r="G103" s="7">
        <v>189900</v>
      </c>
      <c r="H103" s="7">
        <v>94250</v>
      </c>
      <c r="I103" s="12">
        <f t="shared" si="5"/>
        <v>49.631384939441816</v>
      </c>
      <c r="J103" s="12">
        <f t="shared" si="9"/>
        <v>7.4522194343778381E-2</v>
      </c>
      <c r="K103" s="7">
        <v>188496</v>
      </c>
      <c r="L103" s="7">
        <v>34501</v>
      </c>
      <c r="M103" s="7">
        <f t="shared" si="6"/>
        <v>155399</v>
      </c>
      <c r="N103" s="7">
        <v>146661.90625</v>
      </c>
      <c r="O103" s="22">
        <f t="shared" si="7"/>
        <v>1.059573027334765</v>
      </c>
      <c r="P103" s="27">
        <v>1832</v>
      </c>
      <c r="Q103" s="32">
        <f t="shared" si="8"/>
        <v>84.824781659388648</v>
      </c>
      <c r="R103" s="37" t="s">
        <v>257</v>
      </c>
      <c r="S103" s="42">
        <f>ABS(O2323-O103)*100</f>
        <v>25.146185903863373</v>
      </c>
      <c r="T103" t="s">
        <v>80</v>
      </c>
      <c r="V103" s="7">
        <v>32900</v>
      </c>
      <c r="W103" t="s">
        <v>32</v>
      </c>
      <c r="X103" s="17" t="s">
        <v>33</v>
      </c>
      <c r="Z103" t="s">
        <v>258</v>
      </c>
      <c r="AA103">
        <v>405</v>
      </c>
    </row>
    <row r="104" spans="1:27" x14ac:dyDescent="0.25">
      <c r="A104" t="s">
        <v>267</v>
      </c>
      <c r="B104" t="s">
        <v>268</v>
      </c>
      <c r="C104" s="17">
        <v>43812</v>
      </c>
      <c r="D104" s="7">
        <v>200000</v>
      </c>
      <c r="E104" t="s">
        <v>28</v>
      </c>
      <c r="F104" t="s">
        <v>29</v>
      </c>
      <c r="G104" s="7">
        <v>200000</v>
      </c>
      <c r="H104" s="7">
        <v>94250</v>
      </c>
      <c r="I104" s="12">
        <f t="shared" si="5"/>
        <v>47.125</v>
      </c>
      <c r="J104" s="12">
        <f t="shared" si="9"/>
        <v>2.4318627450980372</v>
      </c>
      <c r="K104" s="7">
        <v>188496</v>
      </c>
      <c r="L104" s="7">
        <v>34501</v>
      </c>
      <c r="M104" s="7">
        <f t="shared" si="6"/>
        <v>165499</v>
      </c>
      <c r="N104" s="7">
        <v>146661.90625</v>
      </c>
      <c r="O104" s="22">
        <f t="shared" si="7"/>
        <v>1.1284388989046021</v>
      </c>
      <c r="P104" s="27">
        <v>1832</v>
      </c>
      <c r="Q104" s="32">
        <f t="shared" si="8"/>
        <v>90.337882096069876</v>
      </c>
      <c r="R104" s="37" t="s">
        <v>257</v>
      </c>
      <c r="S104" s="42">
        <f>ABS(O2323-O104)*100</f>
        <v>18.259598746879657</v>
      </c>
      <c r="T104" t="s">
        <v>80</v>
      </c>
      <c r="V104" s="7">
        <v>32900</v>
      </c>
      <c r="W104" t="s">
        <v>32</v>
      </c>
      <c r="X104" s="17" t="s">
        <v>33</v>
      </c>
      <c r="Z104" t="s">
        <v>258</v>
      </c>
      <c r="AA104">
        <v>405</v>
      </c>
    </row>
    <row r="105" spans="1:27" x14ac:dyDescent="0.25">
      <c r="A105" t="s">
        <v>269</v>
      </c>
      <c r="B105" t="s">
        <v>270</v>
      </c>
      <c r="C105" s="17">
        <v>43276</v>
      </c>
      <c r="D105" s="7">
        <v>117000</v>
      </c>
      <c r="E105" t="s">
        <v>28</v>
      </c>
      <c r="F105" t="s">
        <v>29</v>
      </c>
      <c r="G105" s="7">
        <v>117000</v>
      </c>
      <c r="H105" s="7">
        <v>68980</v>
      </c>
      <c r="I105" s="12">
        <f t="shared" si="5"/>
        <v>58.957264957264954</v>
      </c>
      <c r="J105" s="12">
        <f t="shared" si="9"/>
        <v>9.4004022121669166</v>
      </c>
      <c r="K105" s="7">
        <v>137953</v>
      </c>
      <c r="L105" s="7">
        <v>23400</v>
      </c>
      <c r="M105" s="7">
        <f t="shared" si="6"/>
        <v>93600</v>
      </c>
      <c r="N105" s="7">
        <v>99611.3046875</v>
      </c>
      <c r="O105" s="22">
        <f t="shared" si="7"/>
        <v>0.93965238477340873</v>
      </c>
      <c r="P105" s="27">
        <v>1250</v>
      </c>
      <c r="Q105" s="32">
        <f t="shared" si="8"/>
        <v>74.88</v>
      </c>
      <c r="R105" s="37" t="s">
        <v>271</v>
      </c>
      <c r="S105" s="42">
        <f>ABS(O2323-O105)*100</f>
        <v>37.138250159998996</v>
      </c>
      <c r="T105" t="s">
        <v>80</v>
      </c>
      <c r="V105" s="7">
        <v>23400</v>
      </c>
      <c r="W105" t="s">
        <v>32</v>
      </c>
      <c r="X105" s="17" t="s">
        <v>33</v>
      </c>
      <c r="Z105" t="s">
        <v>272</v>
      </c>
      <c r="AA105">
        <v>405</v>
      </c>
    </row>
    <row r="106" spans="1:27" x14ac:dyDescent="0.25">
      <c r="A106" t="s">
        <v>273</v>
      </c>
      <c r="B106" t="s">
        <v>274</v>
      </c>
      <c r="C106" s="17">
        <v>43546</v>
      </c>
      <c r="D106" s="7">
        <v>141500</v>
      </c>
      <c r="E106" t="s">
        <v>28</v>
      </c>
      <c r="F106" t="s">
        <v>29</v>
      </c>
      <c r="G106" s="7">
        <v>141500</v>
      </c>
      <c r="H106" s="7">
        <v>67330</v>
      </c>
      <c r="I106" s="12">
        <f t="shared" si="5"/>
        <v>47.583038869257948</v>
      </c>
      <c r="J106" s="12">
        <f t="shared" si="9"/>
        <v>1.9738238758400897</v>
      </c>
      <c r="K106" s="7">
        <v>134658</v>
      </c>
      <c r="L106" s="7">
        <v>23558</v>
      </c>
      <c r="M106" s="7">
        <f t="shared" si="6"/>
        <v>117942</v>
      </c>
      <c r="N106" s="7">
        <v>96608.6953125</v>
      </c>
      <c r="O106" s="22">
        <f t="shared" si="7"/>
        <v>1.2208217864705986</v>
      </c>
      <c r="P106" s="27">
        <v>1217</v>
      </c>
      <c r="Q106" s="32">
        <f t="shared" si="8"/>
        <v>96.912078882497951</v>
      </c>
      <c r="R106" s="37" t="s">
        <v>271</v>
      </c>
      <c r="S106" s="42">
        <f>ABS(O2323-O106)*100</f>
        <v>9.0213099902800131</v>
      </c>
      <c r="T106" t="s">
        <v>80</v>
      </c>
      <c r="V106" s="7">
        <v>23400</v>
      </c>
      <c r="W106" t="s">
        <v>32</v>
      </c>
      <c r="X106" s="17" t="s">
        <v>33</v>
      </c>
      <c r="Z106" t="s">
        <v>272</v>
      </c>
      <c r="AA106">
        <v>405</v>
      </c>
    </row>
    <row r="107" spans="1:27" x14ac:dyDescent="0.25">
      <c r="A107" t="s">
        <v>275</v>
      </c>
      <c r="B107" t="s">
        <v>276</v>
      </c>
      <c r="C107" s="17">
        <v>43838</v>
      </c>
      <c r="D107" s="7">
        <v>148000</v>
      </c>
      <c r="E107" t="s">
        <v>28</v>
      </c>
      <c r="F107" t="s">
        <v>29</v>
      </c>
      <c r="G107" s="7">
        <v>148000</v>
      </c>
      <c r="H107" s="7">
        <v>68320</v>
      </c>
      <c r="I107" s="12">
        <f t="shared" si="5"/>
        <v>46.162162162162161</v>
      </c>
      <c r="J107" s="12">
        <f t="shared" si="9"/>
        <v>3.3947005829358758</v>
      </c>
      <c r="K107" s="7">
        <v>136640</v>
      </c>
      <c r="L107" s="7">
        <v>26058</v>
      </c>
      <c r="M107" s="7">
        <f t="shared" si="6"/>
        <v>121942</v>
      </c>
      <c r="N107" s="7">
        <v>96158.2578125</v>
      </c>
      <c r="O107" s="22">
        <f t="shared" si="7"/>
        <v>1.2681386162151147</v>
      </c>
      <c r="P107" s="27">
        <v>1210</v>
      </c>
      <c r="Q107" s="32">
        <f t="shared" si="8"/>
        <v>100.77851239669421</v>
      </c>
      <c r="R107" s="37" t="s">
        <v>271</v>
      </c>
      <c r="S107" s="42">
        <f>ABS(O2323-O107)*100</f>
        <v>4.2896270158284011</v>
      </c>
      <c r="T107" t="s">
        <v>80</v>
      </c>
      <c r="V107" s="7">
        <v>23400</v>
      </c>
      <c r="W107" t="s">
        <v>32</v>
      </c>
      <c r="X107" s="17" t="s">
        <v>33</v>
      </c>
      <c r="Z107" t="s">
        <v>272</v>
      </c>
      <c r="AA107">
        <v>405</v>
      </c>
    </row>
    <row r="108" spans="1:27" x14ac:dyDescent="0.25">
      <c r="A108" t="s">
        <v>277</v>
      </c>
      <c r="B108" t="s">
        <v>278</v>
      </c>
      <c r="C108" s="17">
        <v>43838</v>
      </c>
      <c r="D108" s="7">
        <v>142500</v>
      </c>
      <c r="E108" t="s">
        <v>28</v>
      </c>
      <c r="F108" t="s">
        <v>29</v>
      </c>
      <c r="G108" s="7">
        <v>142500</v>
      </c>
      <c r="H108" s="7">
        <v>70110</v>
      </c>
      <c r="I108" s="12">
        <f t="shared" si="5"/>
        <v>49.2</v>
      </c>
      <c r="J108" s="12">
        <f t="shared" si="9"/>
        <v>0.3568627450980344</v>
      </c>
      <c r="K108" s="7">
        <v>140228</v>
      </c>
      <c r="L108" s="7">
        <v>25900</v>
      </c>
      <c r="M108" s="7">
        <f t="shared" si="6"/>
        <v>116600</v>
      </c>
      <c r="N108" s="7">
        <v>99415.6484375</v>
      </c>
      <c r="O108" s="22">
        <f t="shared" si="7"/>
        <v>1.1728535882688866</v>
      </c>
      <c r="P108" s="27">
        <v>1247</v>
      </c>
      <c r="Q108" s="32">
        <f t="shared" si="8"/>
        <v>93.504410585404969</v>
      </c>
      <c r="R108" s="37" t="s">
        <v>271</v>
      </c>
      <c r="S108" s="42">
        <f>ABS(O2323-O108)*100</f>
        <v>13.818129810451207</v>
      </c>
      <c r="T108" t="s">
        <v>80</v>
      </c>
      <c r="V108" s="7">
        <v>23400</v>
      </c>
      <c r="W108" t="s">
        <v>32</v>
      </c>
      <c r="X108" s="17" t="s">
        <v>33</v>
      </c>
      <c r="Z108" t="s">
        <v>272</v>
      </c>
      <c r="AA108">
        <v>405</v>
      </c>
    </row>
    <row r="109" spans="1:27" x14ac:dyDescent="0.25">
      <c r="A109" t="s">
        <v>279</v>
      </c>
      <c r="B109" t="s">
        <v>280</v>
      </c>
      <c r="C109" s="17">
        <v>43483</v>
      </c>
      <c r="D109" s="7">
        <v>125000</v>
      </c>
      <c r="E109" t="s">
        <v>28</v>
      </c>
      <c r="F109" t="s">
        <v>29</v>
      </c>
      <c r="G109" s="7">
        <v>125000</v>
      </c>
      <c r="H109" s="7">
        <v>67330</v>
      </c>
      <c r="I109" s="12">
        <f t="shared" si="5"/>
        <v>53.864000000000004</v>
      </c>
      <c r="J109" s="12">
        <f t="shared" si="9"/>
        <v>4.3071372549019671</v>
      </c>
      <c r="K109" s="7">
        <v>134658</v>
      </c>
      <c r="L109" s="7">
        <v>23558</v>
      </c>
      <c r="M109" s="7">
        <f t="shared" si="6"/>
        <v>101442</v>
      </c>
      <c r="N109" s="7">
        <v>96608.6953125</v>
      </c>
      <c r="O109" s="22">
        <f t="shared" si="7"/>
        <v>1.0500297066621769</v>
      </c>
      <c r="P109" s="27">
        <v>1217</v>
      </c>
      <c r="Q109" s="32">
        <f t="shared" si="8"/>
        <v>83.354149548069017</v>
      </c>
      <c r="R109" s="37" t="s">
        <v>271</v>
      </c>
      <c r="S109" s="42">
        <f>ABS(O2323-O109)*100</f>
        <v>26.100517971122184</v>
      </c>
      <c r="T109" t="s">
        <v>80</v>
      </c>
      <c r="V109" s="7">
        <v>23400</v>
      </c>
      <c r="W109" t="s">
        <v>32</v>
      </c>
      <c r="X109" s="17" t="s">
        <v>33</v>
      </c>
      <c r="Z109" t="s">
        <v>272</v>
      </c>
      <c r="AA109">
        <v>405</v>
      </c>
    </row>
    <row r="110" spans="1:27" x14ac:dyDescent="0.25">
      <c r="A110" t="s">
        <v>281</v>
      </c>
      <c r="B110" t="s">
        <v>282</v>
      </c>
      <c r="C110" s="17">
        <v>43483</v>
      </c>
      <c r="D110" s="7">
        <v>150000</v>
      </c>
      <c r="E110" t="s">
        <v>28</v>
      </c>
      <c r="F110" t="s">
        <v>29</v>
      </c>
      <c r="G110" s="7">
        <v>150000</v>
      </c>
      <c r="H110" s="7">
        <v>67070</v>
      </c>
      <c r="I110" s="12">
        <f t="shared" si="5"/>
        <v>44.713333333333331</v>
      </c>
      <c r="J110" s="12">
        <f t="shared" si="9"/>
        <v>4.8435294117647061</v>
      </c>
      <c r="K110" s="7">
        <v>134140</v>
      </c>
      <c r="L110" s="7">
        <v>23558</v>
      </c>
      <c r="M110" s="7">
        <f t="shared" si="6"/>
        <v>126442</v>
      </c>
      <c r="N110" s="7">
        <v>96158.2578125</v>
      </c>
      <c r="O110" s="22">
        <f t="shared" si="7"/>
        <v>1.3149364690711285</v>
      </c>
      <c r="P110" s="27">
        <v>1210</v>
      </c>
      <c r="Q110" s="32">
        <f t="shared" si="8"/>
        <v>104.49752066115703</v>
      </c>
      <c r="R110" s="37" t="s">
        <v>271</v>
      </c>
      <c r="S110" s="42">
        <f>ABS(O2323-O110)*100</f>
        <v>0.39015826977297774</v>
      </c>
      <c r="T110" t="s">
        <v>80</v>
      </c>
      <c r="V110" s="7">
        <v>23400</v>
      </c>
      <c r="W110" t="s">
        <v>32</v>
      </c>
      <c r="X110" s="17" t="s">
        <v>33</v>
      </c>
      <c r="Z110" t="s">
        <v>272</v>
      </c>
      <c r="AA110">
        <v>405</v>
      </c>
    </row>
    <row r="111" spans="1:27" x14ac:dyDescent="0.25">
      <c r="A111" t="s">
        <v>283</v>
      </c>
      <c r="B111" t="s">
        <v>284</v>
      </c>
      <c r="C111" s="17">
        <v>43231</v>
      </c>
      <c r="D111" s="7">
        <v>133500</v>
      </c>
      <c r="E111" t="s">
        <v>28</v>
      </c>
      <c r="F111" t="s">
        <v>29</v>
      </c>
      <c r="G111" s="7">
        <v>133500</v>
      </c>
      <c r="H111" s="7">
        <v>67070</v>
      </c>
      <c r="I111" s="12">
        <f t="shared" si="5"/>
        <v>50.239700374531836</v>
      </c>
      <c r="J111" s="12">
        <f t="shared" si="9"/>
        <v>0.68283762943379855</v>
      </c>
      <c r="K111" s="7">
        <v>134140</v>
      </c>
      <c r="L111" s="7">
        <v>23558</v>
      </c>
      <c r="M111" s="7">
        <f t="shared" si="6"/>
        <v>109942</v>
      </c>
      <c r="N111" s="7">
        <v>96158.2578125</v>
      </c>
      <c r="O111" s="22">
        <f t="shared" si="7"/>
        <v>1.1433443419324116</v>
      </c>
      <c r="P111" s="27">
        <v>1210</v>
      </c>
      <c r="Q111" s="32">
        <f t="shared" si="8"/>
        <v>90.861157024793386</v>
      </c>
      <c r="R111" s="37" t="s">
        <v>271</v>
      </c>
      <c r="S111" s="42">
        <f>ABS(O2323-O111)*100</f>
        <v>16.769054444098707</v>
      </c>
      <c r="T111" t="s">
        <v>80</v>
      </c>
      <c r="V111" s="7">
        <v>23400</v>
      </c>
      <c r="W111" t="s">
        <v>32</v>
      </c>
      <c r="X111" s="17" t="s">
        <v>33</v>
      </c>
      <c r="Z111" t="s">
        <v>272</v>
      </c>
      <c r="AA111">
        <v>405</v>
      </c>
    </row>
    <row r="112" spans="1:27" x14ac:dyDescent="0.25">
      <c r="A112" t="s">
        <v>285</v>
      </c>
      <c r="B112" t="s">
        <v>286</v>
      </c>
      <c r="C112" s="17">
        <v>43490</v>
      </c>
      <c r="D112" s="7">
        <v>132000</v>
      </c>
      <c r="E112" t="s">
        <v>28</v>
      </c>
      <c r="F112" t="s">
        <v>29</v>
      </c>
      <c r="G112" s="7">
        <v>132000</v>
      </c>
      <c r="H112" s="7">
        <v>67330</v>
      </c>
      <c r="I112" s="12">
        <f t="shared" si="5"/>
        <v>51.007575757575765</v>
      </c>
      <c r="J112" s="12">
        <f t="shared" si="9"/>
        <v>1.4507130124777277</v>
      </c>
      <c r="K112" s="7">
        <v>134658</v>
      </c>
      <c r="L112" s="7">
        <v>23558</v>
      </c>
      <c r="M112" s="7">
        <f t="shared" si="6"/>
        <v>108442</v>
      </c>
      <c r="N112" s="7">
        <v>96608.6953125</v>
      </c>
      <c r="O112" s="22">
        <f t="shared" si="7"/>
        <v>1.1224869526415073</v>
      </c>
      <c r="P112" s="27">
        <v>1217</v>
      </c>
      <c r="Q112" s="32">
        <f t="shared" si="8"/>
        <v>89.10599835661462</v>
      </c>
      <c r="R112" s="37" t="s">
        <v>271</v>
      </c>
      <c r="S112" s="42">
        <f>ABS(O2323-O112)*100</f>
        <v>18.854793373189139</v>
      </c>
      <c r="T112" t="s">
        <v>80</v>
      </c>
      <c r="V112" s="7">
        <v>23400</v>
      </c>
      <c r="W112" t="s">
        <v>32</v>
      </c>
      <c r="X112" s="17" t="s">
        <v>33</v>
      </c>
      <c r="Z112" t="s">
        <v>272</v>
      </c>
      <c r="AA112">
        <v>405</v>
      </c>
    </row>
    <row r="113" spans="1:27" x14ac:dyDescent="0.25">
      <c r="A113" t="s">
        <v>287</v>
      </c>
      <c r="B113" t="s">
        <v>288</v>
      </c>
      <c r="C113" s="17">
        <v>43707</v>
      </c>
      <c r="D113" s="7">
        <v>151000</v>
      </c>
      <c r="E113" t="s">
        <v>28</v>
      </c>
      <c r="F113" t="s">
        <v>29</v>
      </c>
      <c r="G113" s="7">
        <v>151000</v>
      </c>
      <c r="H113" s="7">
        <v>70110</v>
      </c>
      <c r="I113" s="12">
        <f t="shared" si="5"/>
        <v>46.430463576158942</v>
      </c>
      <c r="J113" s="12">
        <f t="shared" si="9"/>
        <v>3.1263991689390949</v>
      </c>
      <c r="K113" s="7">
        <v>140228</v>
      </c>
      <c r="L113" s="7">
        <v>25900</v>
      </c>
      <c r="M113" s="7">
        <f t="shared" si="6"/>
        <v>125100</v>
      </c>
      <c r="N113" s="7">
        <v>99415.6484375</v>
      </c>
      <c r="O113" s="22">
        <f t="shared" si="7"/>
        <v>1.2583532066246801</v>
      </c>
      <c r="P113" s="27">
        <v>1247</v>
      </c>
      <c r="Q113" s="32">
        <f t="shared" si="8"/>
        <v>100.32076984763432</v>
      </c>
      <c r="R113" s="37" t="s">
        <v>271</v>
      </c>
      <c r="S113" s="42">
        <f>ABS(O2323-O113)*100</f>
        <v>5.2681679748718624</v>
      </c>
      <c r="T113" t="s">
        <v>80</v>
      </c>
      <c r="V113" s="7">
        <v>23400</v>
      </c>
      <c r="W113" t="s">
        <v>32</v>
      </c>
      <c r="X113" s="17" t="s">
        <v>33</v>
      </c>
      <c r="Z113" t="s">
        <v>272</v>
      </c>
      <c r="AA113">
        <v>405</v>
      </c>
    </row>
    <row r="114" spans="1:27" x14ac:dyDescent="0.25">
      <c r="A114" t="s">
        <v>289</v>
      </c>
      <c r="B114" t="s">
        <v>290</v>
      </c>
      <c r="C114" s="17">
        <v>43703</v>
      </c>
      <c r="D114" s="7">
        <v>149900</v>
      </c>
      <c r="E114" t="s">
        <v>28</v>
      </c>
      <c r="F114" t="s">
        <v>29</v>
      </c>
      <c r="G114" s="7">
        <v>149900</v>
      </c>
      <c r="H114" s="7">
        <v>68980</v>
      </c>
      <c r="I114" s="12">
        <f t="shared" si="5"/>
        <v>46.017344896597734</v>
      </c>
      <c r="J114" s="12">
        <f t="shared" si="9"/>
        <v>3.5395178485003029</v>
      </c>
      <c r="K114" s="7">
        <v>137953</v>
      </c>
      <c r="L114" s="7">
        <v>23400</v>
      </c>
      <c r="M114" s="7">
        <f t="shared" si="6"/>
        <v>126500</v>
      </c>
      <c r="N114" s="7">
        <v>99611.3046875</v>
      </c>
      <c r="O114" s="22">
        <f t="shared" si="7"/>
        <v>1.2699361824127799</v>
      </c>
      <c r="P114" s="27">
        <v>1250</v>
      </c>
      <c r="Q114" s="32">
        <f t="shared" si="8"/>
        <v>101.2</v>
      </c>
      <c r="R114" s="37" t="s">
        <v>271</v>
      </c>
      <c r="S114" s="42">
        <f>ABS(O2323-O114)*100</f>
        <v>4.1098703960618765</v>
      </c>
      <c r="T114" t="s">
        <v>80</v>
      </c>
      <c r="V114" s="7">
        <v>23400</v>
      </c>
      <c r="W114" t="s">
        <v>32</v>
      </c>
      <c r="X114" s="17" t="s">
        <v>33</v>
      </c>
      <c r="Z114" t="s">
        <v>272</v>
      </c>
      <c r="AA114">
        <v>405</v>
      </c>
    </row>
    <row r="115" spans="1:27" x14ac:dyDescent="0.25">
      <c r="A115" t="s">
        <v>291</v>
      </c>
      <c r="B115" t="s">
        <v>292</v>
      </c>
      <c r="C115" s="17">
        <v>43280</v>
      </c>
      <c r="D115" s="7">
        <v>131000</v>
      </c>
      <c r="E115" t="s">
        <v>28</v>
      </c>
      <c r="F115" t="s">
        <v>29</v>
      </c>
      <c r="G115" s="7">
        <v>131000</v>
      </c>
      <c r="H115" s="7">
        <v>67070</v>
      </c>
      <c r="I115" s="12">
        <f t="shared" si="5"/>
        <v>51.198473282442748</v>
      </c>
      <c r="J115" s="12">
        <f t="shared" si="9"/>
        <v>1.641610537344711</v>
      </c>
      <c r="K115" s="7">
        <v>134140</v>
      </c>
      <c r="L115" s="7">
        <v>23558</v>
      </c>
      <c r="M115" s="7">
        <f t="shared" si="6"/>
        <v>107442</v>
      </c>
      <c r="N115" s="7">
        <v>96158.2578125</v>
      </c>
      <c r="O115" s="22">
        <f t="shared" si="7"/>
        <v>1.1173455347901819</v>
      </c>
      <c r="P115" s="27">
        <v>1210</v>
      </c>
      <c r="Q115" s="32">
        <f t="shared" si="8"/>
        <v>88.795041322314049</v>
      </c>
      <c r="R115" s="37" t="s">
        <v>271</v>
      </c>
      <c r="S115" s="42">
        <f>ABS(O2323-O115)*100</f>
        <v>19.368935158321676</v>
      </c>
      <c r="T115" t="s">
        <v>80</v>
      </c>
      <c r="V115" s="7">
        <v>23400</v>
      </c>
      <c r="W115" t="s">
        <v>32</v>
      </c>
      <c r="X115" s="17" t="s">
        <v>33</v>
      </c>
      <c r="Z115" t="s">
        <v>272</v>
      </c>
      <c r="AA115">
        <v>405</v>
      </c>
    </row>
    <row r="116" spans="1:27" x14ac:dyDescent="0.25">
      <c r="A116" t="s">
        <v>293</v>
      </c>
      <c r="B116" t="s">
        <v>294</v>
      </c>
      <c r="C116" s="17">
        <v>43882</v>
      </c>
      <c r="D116" s="7">
        <v>122500</v>
      </c>
      <c r="E116" t="s">
        <v>28</v>
      </c>
      <c r="F116" t="s">
        <v>29</v>
      </c>
      <c r="G116" s="7">
        <v>122500</v>
      </c>
      <c r="H116" s="7">
        <v>68320</v>
      </c>
      <c r="I116" s="12">
        <f t="shared" si="5"/>
        <v>55.771428571428572</v>
      </c>
      <c r="J116" s="12">
        <f t="shared" si="9"/>
        <v>6.214565826330535</v>
      </c>
      <c r="K116" s="7">
        <v>136640</v>
      </c>
      <c r="L116" s="7">
        <v>26058</v>
      </c>
      <c r="M116" s="7">
        <f t="shared" si="6"/>
        <v>96442</v>
      </c>
      <c r="N116" s="7">
        <v>96158.2578125</v>
      </c>
      <c r="O116" s="22">
        <f t="shared" si="7"/>
        <v>1.0029507833643707</v>
      </c>
      <c r="P116" s="27">
        <v>1210</v>
      </c>
      <c r="Q116" s="32">
        <f t="shared" si="8"/>
        <v>79.704132231404955</v>
      </c>
      <c r="R116" s="37" t="s">
        <v>271</v>
      </c>
      <c r="S116" s="42">
        <f>ABS(O2323-O116)*100</f>
        <v>30.8084103009028</v>
      </c>
      <c r="T116" t="s">
        <v>80</v>
      </c>
      <c r="V116" s="7">
        <v>23400</v>
      </c>
      <c r="W116" t="s">
        <v>32</v>
      </c>
      <c r="X116" s="17" t="s">
        <v>33</v>
      </c>
      <c r="Z116" t="s">
        <v>272</v>
      </c>
      <c r="AA116">
        <v>405</v>
      </c>
    </row>
    <row r="117" spans="1:27" x14ac:dyDescent="0.25">
      <c r="A117" t="s">
        <v>295</v>
      </c>
      <c r="B117" t="s">
        <v>296</v>
      </c>
      <c r="C117" s="17">
        <v>43732</v>
      </c>
      <c r="D117" s="7">
        <v>150000</v>
      </c>
      <c r="E117" t="s">
        <v>28</v>
      </c>
      <c r="F117" t="s">
        <v>29</v>
      </c>
      <c r="G117" s="7">
        <v>150000</v>
      </c>
      <c r="H117" s="7">
        <v>68980</v>
      </c>
      <c r="I117" s="12">
        <f t="shared" si="5"/>
        <v>45.986666666666665</v>
      </c>
      <c r="J117" s="12">
        <f t="shared" si="9"/>
        <v>3.5701960784313727</v>
      </c>
      <c r="K117" s="7">
        <v>137953</v>
      </c>
      <c r="L117" s="7">
        <v>23400</v>
      </c>
      <c r="M117" s="7">
        <f t="shared" si="6"/>
        <v>126600</v>
      </c>
      <c r="N117" s="7">
        <v>99611.3046875</v>
      </c>
      <c r="O117" s="22">
        <f t="shared" si="7"/>
        <v>1.2709400845332643</v>
      </c>
      <c r="P117" s="27">
        <v>1250</v>
      </c>
      <c r="Q117" s="32">
        <f t="shared" si="8"/>
        <v>101.28</v>
      </c>
      <c r="R117" s="37" t="s">
        <v>271</v>
      </c>
      <c r="S117" s="42">
        <f>ABS(O2323-O117)*100</f>
        <v>4.0094801840134364</v>
      </c>
      <c r="T117" t="s">
        <v>80</v>
      </c>
      <c r="V117" s="7">
        <v>23400</v>
      </c>
      <c r="W117" t="s">
        <v>32</v>
      </c>
      <c r="X117" s="17" t="s">
        <v>33</v>
      </c>
      <c r="Z117" t="s">
        <v>272</v>
      </c>
      <c r="AA117">
        <v>405</v>
      </c>
    </row>
    <row r="118" spans="1:27" x14ac:dyDescent="0.25">
      <c r="A118" t="s">
        <v>297</v>
      </c>
      <c r="B118" t="s">
        <v>298</v>
      </c>
      <c r="C118" s="17">
        <v>43664</v>
      </c>
      <c r="D118" s="7">
        <v>130000</v>
      </c>
      <c r="E118" t="s">
        <v>28</v>
      </c>
      <c r="F118" t="s">
        <v>29</v>
      </c>
      <c r="G118" s="7">
        <v>130000</v>
      </c>
      <c r="H118" s="7">
        <v>68980</v>
      </c>
      <c r="I118" s="12">
        <f t="shared" si="5"/>
        <v>53.061538461538461</v>
      </c>
      <c r="J118" s="12">
        <f t="shared" si="9"/>
        <v>3.5046757164404241</v>
      </c>
      <c r="K118" s="7">
        <v>137953</v>
      </c>
      <c r="L118" s="7">
        <v>23400</v>
      </c>
      <c r="M118" s="7">
        <f t="shared" si="6"/>
        <v>106600</v>
      </c>
      <c r="N118" s="7">
        <v>99611.3046875</v>
      </c>
      <c r="O118" s="22">
        <f t="shared" si="7"/>
        <v>1.0701596604363821</v>
      </c>
      <c r="P118" s="27">
        <v>1250</v>
      </c>
      <c r="Q118" s="32">
        <f t="shared" si="8"/>
        <v>85.28</v>
      </c>
      <c r="R118" s="37" t="s">
        <v>271</v>
      </c>
      <c r="S118" s="42">
        <f>ABS(O2323-O118)*100</f>
        <v>24.08752259370166</v>
      </c>
      <c r="T118" t="s">
        <v>80</v>
      </c>
      <c r="V118" s="7">
        <v>23400</v>
      </c>
      <c r="W118" t="s">
        <v>32</v>
      </c>
      <c r="X118" s="17" t="s">
        <v>33</v>
      </c>
      <c r="Z118" t="s">
        <v>272</v>
      </c>
      <c r="AA118">
        <v>405</v>
      </c>
    </row>
    <row r="119" spans="1:27" x14ac:dyDescent="0.25">
      <c r="A119" t="s">
        <v>299</v>
      </c>
      <c r="B119" t="s">
        <v>300</v>
      </c>
      <c r="C119" s="17">
        <v>43249</v>
      </c>
      <c r="D119" s="7">
        <v>320000</v>
      </c>
      <c r="E119" t="s">
        <v>28</v>
      </c>
      <c r="F119" t="s">
        <v>29</v>
      </c>
      <c r="G119" s="7">
        <v>320000</v>
      </c>
      <c r="H119" s="7">
        <v>183070</v>
      </c>
      <c r="I119" s="12">
        <f t="shared" si="5"/>
        <v>57.209374999999994</v>
      </c>
      <c r="J119" s="12">
        <f t="shared" si="9"/>
        <v>7.6525122549019571</v>
      </c>
      <c r="K119" s="7">
        <v>366139</v>
      </c>
      <c r="L119" s="7">
        <v>69216</v>
      </c>
      <c r="M119" s="7">
        <f t="shared" si="6"/>
        <v>250784</v>
      </c>
      <c r="N119" s="7">
        <v>219942.96875</v>
      </c>
      <c r="O119" s="22">
        <f t="shared" si="7"/>
        <v>1.1402228560670913</v>
      </c>
      <c r="P119" s="27">
        <v>2701</v>
      </c>
      <c r="Q119" s="32">
        <f t="shared" si="8"/>
        <v>92.84857460199926</v>
      </c>
      <c r="R119" s="37" t="s">
        <v>301</v>
      </c>
      <c r="S119" s="42">
        <f>ABS(O2323-O119)*100</f>
        <v>17.081203030630743</v>
      </c>
      <c r="T119" t="s">
        <v>31</v>
      </c>
      <c r="V119" s="7">
        <v>64000</v>
      </c>
      <c r="W119" t="s">
        <v>32</v>
      </c>
      <c r="X119" s="17" t="s">
        <v>33</v>
      </c>
      <c r="Z119" t="s">
        <v>302</v>
      </c>
      <c r="AA119">
        <v>401</v>
      </c>
    </row>
    <row r="120" spans="1:27" x14ac:dyDescent="0.25">
      <c r="A120" t="s">
        <v>303</v>
      </c>
      <c r="B120" t="s">
        <v>304</v>
      </c>
      <c r="C120" s="17">
        <v>43901</v>
      </c>
      <c r="D120" s="7">
        <v>330000</v>
      </c>
      <c r="E120" t="s">
        <v>28</v>
      </c>
      <c r="F120" t="s">
        <v>29</v>
      </c>
      <c r="G120" s="7">
        <v>330000</v>
      </c>
      <c r="H120" s="7">
        <v>156600</v>
      </c>
      <c r="I120" s="12">
        <f t="shared" si="5"/>
        <v>47.454545454545453</v>
      </c>
      <c r="J120" s="12">
        <f t="shared" si="9"/>
        <v>2.102317290552584</v>
      </c>
      <c r="K120" s="7">
        <v>313196</v>
      </c>
      <c r="L120" s="7">
        <v>63245</v>
      </c>
      <c r="M120" s="7">
        <f t="shared" si="6"/>
        <v>266755</v>
      </c>
      <c r="N120" s="7">
        <v>185148.890625</v>
      </c>
      <c r="O120" s="22">
        <f t="shared" si="7"/>
        <v>1.4407593753304455</v>
      </c>
      <c r="P120" s="27">
        <v>2404</v>
      </c>
      <c r="Q120" s="32">
        <f t="shared" si="8"/>
        <v>110.96297836938436</v>
      </c>
      <c r="R120" s="37" t="s">
        <v>301</v>
      </c>
      <c r="S120" s="42">
        <f>ABS(O2323-O120)*100</f>
        <v>12.97244889570468</v>
      </c>
      <c r="T120" t="s">
        <v>31</v>
      </c>
      <c r="V120" s="7">
        <v>54000</v>
      </c>
      <c r="W120" t="s">
        <v>32</v>
      </c>
      <c r="X120" s="17" t="s">
        <v>33</v>
      </c>
      <c r="Z120" t="s">
        <v>302</v>
      </c>
      <c r="AA120">
        <v>401</v>
      </c>
    </row>
    <row r="121" spans="1:27" x14ac:dyDescent="0.25">
      <c r="A121" t="s">
        <v>305</v>
      </c>
      <c r="B121" t="s">
        <v>306</v>
      </c>
      <c r="C121" s="17">
        <v>43313</v>
      </c>
      <c r="D121" s="7">
        <v>294000</v>
      </c>
      <c r="E121" t="s">
        <v>28</v>
      </c>
      <c r="F121" t="s">
        <v>29</v>
      </c>
      <c r="G121" s="7">
        <v>294000</v>
      </c>
      <c r="H121" s="7">
        <v>136090</v>
      </c>
      <c r="I121" s="12">
        <f t="shared" si="5"/>
        <v>46.289115646258509</v>
      </c>
      <c r="J121" s="12">
        <f t="shared" si="9"/>
        <v>3.2677470988395285</v>
      </c>
      <c r="K121" s="7">
        <v>272172</v>
      </c>
      <c r="L121" s="7">
        <v>61367</v>
      </c>
      <c r="M121" s="7">
        <f t="shared" si="6"/>
        <v>232633</v>
      </c>
      <c r="N121" s="7">
        <v>156151.859375</v>
      </c>
      <c r="O121" s="22">
        <f t="shared" si="7"/>
        <v>1.4897869351739828</v>
      </c>
      <c r="P121" s="27">
        <v>1998</v>
      </c>
      <c r="Q121" s="32">
        <f t="shared" si="8"/>
        <v>116.43293293293293</v>
      </c>
      <c r="R121" s="37" t="s">
        <v>301</v>
      </c>
      <c r="S121" s="42">
        <f>ABS(O2323-O121)*100</f>
        <v>17.875204880058405</v>
      </c>
      <c r="T121" t="s">
        <v>31</v>
      </c>
      <c r="V121" s="7">
        <v>54000</v>
      </c>
      <c r="W121" t="s">
        <v>32</v>
      </c>
      <c r="X121" s="17" t="s">
        <v>33</v>
      </c>
      <c r="Z121" t="s">
        <v>302</v>
      </c>
      <c r="AA121">
        <v>401</v>
      </c>
    </row>
    <row r="122" spans="1:27" x14ac:dyDescent="0.25">
      <c r="A122" t="s">
        <v>307</v>
      </c>
      <c r="B122" t="s">
        <v>308</v>
      </c>
      <c r="C122" s="17">
        <v>43340</v>
      </c>
      <c r="D122" s="7">
        <v>320000</v>
      </c>
      <c r="E122" t="s">
        <v>28</v>
      </c>
      <c r="F122" t="s">
        <v>29</v>
      </c>
      <c r="G122" s="7">
        <v>320000</v>
      </c>
      <c r="H122" s="7">
        <v>152460</v>
      </c>
      <c r="I122" s="12">
        <f t="shared" si="5"/>
        <v>47.643750000000004</v>
      </c>
      <c r="J122" s="12">
        <f t="shared" si="9"/>
        <v>1.913112745098033</v>
      </c>
      <c r="K122" s="7">
        <v>304910</v>
      </c>
      <c r="L122" s="7">
        <v>60804</v>
      </c>
      <c r="M122" s="7">
        <f t="shared" si="6"/>
        <v>259196</v>
      </c>
      <c r="N122" s="7">
        <v>180819.265625</v>
      </c>
      <c r="O122" s="22">
        <f t="shared" si="7"/>
        <v>1.4334534492444242</v>
      </c>
      <c r="P122" s="27">
        <v>2348</v>
      </c>
      <c r="Q122" s="32">
        <f t="shared" si="8"/>
        <v>110.3901192504259</v>
      </c>
      <c r="R122" s="37" t="s">
        <v>301</v>
      </c>
      <c r="S122" s="42">
        <f>ABS(O2323-O122)*100</f>
        <v>12.241856287102548</v>
      </c>
      <c r="T122" t="s">
        <v>31</v>
      </c>
      <c r="V122" s="7">
        <v>54000</v>
      </c>
      <c r="W122" t="s">
        <v>32</v>
      </c>
      <c r="X122" s="17" t="s">
        <v>33</v>
      </c>
      <c r="Z122" t="s">
        <v>302</v>
      </c>
      <c r="AA122">
        <v>401</v>
      </c>
    </row>
    <row r="123" spans="1:27" x14ac:dyDescent="0.25">
      <c r="A123" t="s">
        <v>309</v>
      </c>
      <c r="B123" t="s">
        <v>310</v>
      </c>
      <c r="C123" s="17">
        <v>43843</v>
      </c>
      <c r="D123" s="7">
        <v>275000</v>
      </c>
      <c r="E123" t="s">
        <v>28</v>
      </c>
      <c r="F123" t="s">
        <v>29</v>
      </c>
      <c r="G123" s="7">
        <v>275000</v>
      </c>
      <c r="H123" s="7">
        <v>141360</v>
      </c>
      <c r="I123" s="12">
        <f t="shared" si="5"/>
        <v>51.403636363636366</v>
      </c>
      <c r="J123" s="12">
        <f t="shared" si="9"/>
        <v>1.8467736185383288</v>
      </c>
      <c r="K123" s="7">
        <v>282727</v>
      </c>
      <c r="L123" s="7">
        <v>59216</v>
      </c>
      <c r="M123" s="7">
        <f t="shared" si="6"/>
        <v>215784</v>
      </c>
      <c r="N123" s="7">
        <v>165563.703125</v>
      </c>
      <c r="O123" s="22">
        <f t="shared" si="7"/>
        <v>1.3033291471928714</v>
      </c>
      <c r="P123" s="27">
        <v>2030</v>
      </c>
      <c r="Q123" s="32">
        <f t="shared" si="8"/>
        <v>106.29753694581281</v>
      </c>
      <c r="R123" s="37" t="s">
        <v>301</v>
      </c>
      <c r="S123" s="42">
        <f>ABS(O2323-O123)*100</f>
        <v>0.77057391805273046</v>
      </c>
      <c r="T123" t="s">
        <v>31</v>
      </c>
      <c r="V123" s="7">
        <v>54000</v>
      </c>
      <c r="W123" t="s">
        <v>32</v>
      </c>
      <c r="X123" s="17" t="s">
        <v>33</v>
      </c>
      <c r="Z123" t="s">
        <v>302</v>
      </c>
      <c r="AA123">
        <v>401</v>
      </c>
    </row>
    <row r="124" spans="1:27" x14ac:dyDescent="0.25">
      <c r="A124" t="s">
        <v>311</v>
      </c>
      <c r="B124" t="s">
        <v>312</v>
      </c>
      <c r="C124" s="17">
        <v>43334</v>
      </c>
      <c r="D124" s="7">
        <v>355000</v>
      </c>
      <c r="E124" t="s">
        <v>28</v>
      </c>
      <c r="F124" t="s">
        <v>29</v>
      </c>
      <c r="G124" s="7">
        <v>355000</v>
      </c>
      <c r="H124" s="7">
        <v>174870</v>
      </c>
      <c r="I124" s="12">
        <f t="shared" si="5"/>
        <v>49.259154929577463</v>
      </c>
      <c r="J124" s="12">
        <f t="shared" si="9"/>
        <v>0.29770781552057457</v>
      </c>
      <c r="K124" s="7">
        <v>349736</v>
      </c>
      <c r="L124" s="7">
        <v>63674</v>
      </c>
      <c r="M124" s="7">
        <f t="shared" si="6"/>
        <v>291326</v>
      </c>
      <c r="N124" s="7">
        <v>195932.875</v>
      </c>
      <c r="O124" s="22">
        <f t="shared" si="7"/>
        <v>1.4868663566540328</v>
      </c>
      <c r="P124" s="27">
        <v>2935</v>
      </c>
      <c r="Q124" s="32">
        <f t="shared" si="8"/>
        <v>99.259284497444639</v>
      </c>
      <c r="R124" s="37" t="s">
        <v>313</v>
      </c>
      <c r="S124" s="42">
        <f>ABS(O2323-O124)*100</f>
        <v>17.583147028063408</v>
      </c>
      <c r="T124" t="s">
        <v>31</v>
      </c>
      <c r="V124" s="7">
        <v>54000</v>
      </c>
      <c r="W124" t="s">
        <v>32</v>
      </c>
      <c r="X124" s="17" t="s">
        <v>33</v>
      </c>
      <c r="Z124" t="s">
        <v>314</v>
      </c>
      <c r="AA124">
        <v>401</v>
      </c>
    </row>
    <row r="125" spans="1:27" x14ac:dyDescent="0.25">
      <c r="A125" t="s">
        <v>315</v>
      </c>
      <c r="B125" t="s">
        <v>316</v>
      </c>
      <c r="C125" s="17">
        <v>43385</v>
      </c>
      <c r="D125" s="7">
        <v>378000</v>
      </c>
      <c r="E125" t="s">
        <v>28</v>
      </c>
      <c r="F125" t="s">
        <v>29</v>
      </c>
      <c r="G125" s="7">
        <v>378000</v>
      </c>
      <c r="H125" s="7">
        <v>169990</v>
      </c>
      <c r="I125" s="12">
        <f t="shared" si="5"/>
        <v>44.970899470899475</v>
      </c>
      <c r="J125" s="12">
        <f t="shared" si="9"/>
        <v>4.5859632741985621</v>
      </c>
      <c r="K125" s="7">
        <v>339982</v>
      </c>
      <c r="L125" s="7">
        <v>58785</v>
      </c>
      <c r="M125" s="7">
        <f t="shared" si="6"/>
        <v>319215</v>
      </c>
      <c r="N125" s="7">
        <v>192600.6875</v>
      </c>
      <c r="O125" s="22">
        <f t="shared" si="7"/>
        <v>1.6573928377072902</v>
      </c>
      <c r="P125" s="27">
        <v>2984</v>
      </c>
      <c r="Q125" s="32">
        <f t="shared" si="8"/>
        <v>106.97553619302948</v>
      </c>
      <c r="R125" s="37" t="s">
        <v>313</v>
      </c>
      <c r="S125" s="42">
        <f>ABS(O2323-O125)*100</f>
        <v>34.635795133389145</v>
      </c>
      <c r="T125" t="s">
        <v>31</v>
      </c>
      <c r="V125" s="7">
        <v>54000</v>
      </c>
      <c r="W125" t="s">
        <v>32</v>
      </c>
      <c r="X125" s="17" t="s">
        <v>33</v>
      </c>
      <c r="Z125" t="s">
        <v>314</v>
      </c>
      <c r="AA125">
        <v>401</v>
      </c>
    </row>
    <row r="126" spans="1:27" x14ac:dyDescent="0.25">
      <c r="A126" t="s">
        <v>317</v>
      </c>
      <c r="B126" t="s">
        <v>318</v>
      </c>
      <c r="C126" s="17">
        <v>43542</v>
      </c>
      <c r="D126" s="7">
        <v>250000</v>
      </c>
      <c r="E126" t="s">
        <v>28</v>
      </c>
      <c r="F126" t="s">
        <v>29</v>
      </c>
      <c r="G126" s="7">
        <v>250000</v>
      </c>
      <c r="H126" s="7">
        <v>154370</v>
      </c>
      <c r="I126" s="12">
        <f t="shared" si="5"/>
        <v>61.748000000000005</v>
      </c>
      <c r="J126" s="12">
        <f t="shared" si="9"/>
        <v>12.191137254901967</v>
      </c>
      <c r="K126" s="7">
        <v>308746</v>
      </c>
      <c r="L126" s="7">
        <v>58785</v>
      </c>
      <c r="M126" s="7">
        <f t="shared" si="6"/>
        <v>191215</v>
      </c>
      <c r="N126" s="7">
        <v>171206.171875</v>
      </c>
      <c r="O126" s="22">
        <f t="shared" si="7"/>
        <v>1.1168697828230674</v>
      </c>
      <c r="P126" s="27">
        <v>2392</v>
      </c>
      <c r="Q126" s="32">
        <f t="shared" si="8"/>
        <v>79.939381270903013</v>
      </c>
      <c r="R126" s="37" t="s">
        <v>313</v>
      </c>
      <c r="S126" s="42">
        <f>ABS(O2323-O126)*100</f>
        <v>19.416510355033132</v>
      </c>
      <c r="T126" t="s">
        <v>31</v>
      </c>
      <c r="V126" s="7">
        <v>54000</v>
      </c>
      <c r="W126" t="s">
        <v>32</v>
      </c>
      <c r="X126" s="17" t="s">
        <v>33</v>
      </c>
      <c r="Z126" t="s">
        <v>314</v>
      </c>
      <c r="AA126">
        <v>401</v>
      </c>
    </row>
    <row r="127" spans="1:27" x14ac:dyDescent="0.25">
      <c r="A127" t="s">
        <v>319</v>
      </c>
      <c r="B127" t="s">
        <v>320</v>
      </c>
      <c r="C127" s="17">
        <v>43221</v>
      </c>
      <c r="D127" s="7">
        <v>304500</v>
      </c>
      <c r="E127" t="s">
        <v>28</v>
      </c>
      <c r="F127" t="s">
        <v>29</v>
      </c>
      <c r="G127" s="7">
        <v>304500</v>
      </c>
      <c r="H127" s="7">
        <v>148080</v>
      </c>
      <c r="I127" s="12">
        <f t="shared" si="5"/>
        <v>48.630541871921181</v>
      </c>
      <c r="J127" s="12">
        <f t="shared" si="9"/>
        <v>0.92632087317685574</v>
      </c>
      <c r="K127" s="7">
        <v>296167</v>
      </c>
      <c r="L127" s="7">
        <v>59953</v>
      </c>
      <c r="M127" s="7">
        <f t="shared" si="6"/>
        <v>244547</v>
      </c>
      <c r="N127" s="7">
        <v>161790.40625</v>
      </c>
      <c r="O127" s="22">
        <f t="shared" si="7"/>
        <v>1.5115049505600706</v>
      </c>
      <c r="P127" s="27">
        <v>2404</v>
      </c>
      <c r="Q127" s="32">
        <f t="shared" si="8"/>
        <v>101.72504159733776</v>
      </c>
      <c r="R127" s="37" t="s">
        <v>313</v>
      </c>
      <c r="S127" s="42">
        <f>ABS(O2323-O127)*100</f>
        <v>20.047006418667191</v>
      </c>
      <c r="T127" t="s">
        <v>31</v>
      </c>
      <c r="V127" s="7">
        <v>54000</v>
      </c>
      <c r="W127" t="s">
        <v>32</v>
      </c>
      <c r="X127" s="17" t="s">
        <v>33</v>
      </c>
      <c r="Z127" t="s">
        <v>314</v>
      </c>
      <c r="AA127">
        <v>401</v>
      </c>
    </row>
    <row r="128" spans="1:27" x14ac:dyDescent="0.25">
      <c r="A128" t="s">
        <v>321</v>
      </c>
      <c r="B128" t="s">
        <v>322</v>
      </c>
      <c r="C128" s="17">
        <v>43376</v>
      </c>
      <c r="D128" s="7">
        <v>295000</v>
      </c>
      <c r="E128" t="s">
        <v>28</v>
      </c>
      <c r="F128" t="s">
        <v>29</v>
      </c>
      <c r="G128" s="7">
        <v>295000</v>
      </c>
      <c r="H128" s="7">
        <v>138580</v>
      </c>
      <c r="I128" s="12">
        <f t="shared" si="5"/>
        <v>46.976271186440677</v>
      </c>
      <c r="J128" s="12">
        <f t="shared" si="9"/>
        <v>2.5805915586573605</v>
      </c>
      <c r="K128" s="7">
        <v>277169</v>
      </c>
      <c r="L128" s="7">
        <v>58737</v>
      </c>
      <c r="M128" s="7">
        <f t="shared" si="6"/>
        <v>236263</v>
      </c>
      <c r="N128" s="7">
        <v>149610.953125</v>
      </c>
      <c r="O128" s="22">
        <f t="shared" si="7"/>
        <v>1.5791825067954897</v>
      </c>
      <c r="P128" s="27">
        <v>2243</v>
      </c>
      <c r="Q128" s="32">
        <f t="shared" si="8"/>
        <v>105.33348194382523</v>
      </c>
      <c r="R128" s="37" t="s">
        <v>313</v>
      </c>
      <c r="S128" s="42">
        <f>ABS(O2323-O128)*100</f>
        <v>26.814762042209097</v>
      </c>
      <c r="T128" t="s">
        <v>31</v>
      </c>
      <c r="V128" s="7">
        <v>54000</v>
      </c>
      <c r="W128" t="s">
        <v>32</v>
      </c>
      <c r="X128" s="17" t="s">
        <v>33</v>
      </c>
      <c r="Z128" t="s">
        <v>314</v>
      </c>
      <c r="AA128">
        <v>401</v>
      </c>
    </row>
    <row r="129" spans="1:27" x14ac:dyDescent="0.25">
      <c r="A129" t="s">
        <v>323</v>
      </c>
      <c r="B129" t="s">
        <v>324</v>
      </c>
      <c r="C129" s="17">
        <v>43315</v>
      </c>
      <c r="D129" s="7">
        <v>276000</v>
      </c>
      <c r="E129" t="s">
        <v>28</v>
      </c>
      <c r="F129" t="s">
        <v>29</v>
      </c>
      <c r="G129" s="7">
        <v>276000</v>
      </c>
      <c r="H129" s="7">
        <v>134330</v>
      </c>
      <c r="I129" s="12">
        <f t="shared" si="5"/>
        <v>48.670289855072461</v>
      </c>
      <c r="J129" s="12">
        <f t="shared" si="9"/>
        <v>0.88657289002557604</v>
      </c>
      <c r="K129" s="7">
        <v>268663</v>
      </c>
      <c r="L129" s="7">
        <v>58737</v>
      </c>
      <c r="M129" s="7">
        <f t="shared" si="6"/>
        <v>217263</v>
      </c>
      <c r="N129" s="7">
        <v>143784.9375</v>
      </c>
      <c r="O129" s="22">
        <f t="shared" si="7"/>
        <v>1.5110275372203017</v>
      </c>
      <c r="P129" s="27">
        <v>2414</v>
      </c>
      <c r="Q129" s="32">
        <f t="shared" si="8"/>
        <v>90.001242750621373</v>
      </c>
      <c r="R129" s="37" t="s">
        <v>313</v>
      </c>
      <c r="S129" s="42">
        <f>ABS(O2323-O129)*100</f>
        <v>19.9992650846903</v>
      </c>
      <c r="T129" t="s">
        <v>31</v>
      </c>
      <c r="V129" s="7">
        <v>54000</v>
      </c>
      <c r="W129" t="s">
        <v>32</v>
      </c>
      <c r="X129" s="17" t="s">
        <v>33</v>
      </c>
      <c r="Z129" t="s">
        <v>314</v>
      </c>
      <c r="AA129">
        <v>401</v>
      </c>
    </row>
    <row r="130" spans="1:27" x14ac:dyDescent="0.25">
      <c r="A130" t="s">
        <v>325</v>
      </c>
      <c r="B130" t="s">
        <v>326</v>
      </c>
      <c r="C130" s="17">
        <v>43571</v>
      </c>
      <c r="D130" s="7">
        <v>319000</v>
      </c>
      <c r="E130" t="s">
        <v>28</v>
      </c>
      <c r="F130" t="s">
        <v>29</v>
      </c>
      <c r="G130" s="7">
        <v>319000</v>
      </c>
      <c r="H130" s="7">
        <v>153510</v>
      </c>
      <c r="I130" s="12">
        <f t="shared" ref="I130:I193" si="10">H130/G130*100</f>
        <v>48.122257053291534</v>
      </c>
      <c r="J130" s="12">
        <f t="shared" si="9"/>
        <v>1.4346056918065031</v>
      </c>
      <c r="K130" s="7">
        <v>307014</v>
      </c>
      <c r="L130" s="7">
        <v>60909</v>
      </c>
      <c r="M130" s="7">
        <f t="shared" ref="M130:M193" si="11">G130-L130</f>
        <v>258091</v>
      </c>
      <c r="N130" s="7">
        <v>168565.0625</v>
      </c>
      <c r="O130" s="22">
        <f t="shared" ref="O130:O193" si="12">M130/N130</f>
        <v>1.5311061270481243</v>
      </c>
      <c r="P130" s="27">
        <v>2331</v>
      </c>
      <c r="Q130" s="32">
        <f t="shared" ref="Q130:Q193" si="13">M130/P130</f>
        <v>110.72114972114971</v>
      </c>
      <c r="R130" s="37" t="s">
        <v>313</v>
      </c>
      <c r="S130" s="42">
        <f>ABS(O2323-O130)*100</f>
        <v>22.00712406747256</v>
      </c>
      <c r="T130" t="s">
        <v>31</v>
      </c>
      <c r="V130" s="7">
        <v>54000</v>
      </c>
      <c r="W130" t="s">
        <v>32</v>
      </c>
      <c r="X130" s="17" t="s">
        <v>33</v>
      </c>
      <c r="Z130" t="s">
        <v>314</v>
      </c>
      <c r="AA130">
        <v>401</v>
      </c>
    </row>
    <row r="131" spans="1:27" x14ac:dyDescent="0.25">
      <c r="A131" t="s">
        <v>327</v>
      </c>
      <c r="B131" t="s">
        <v>328</v>
      </c>
      <c r="C131" s="17">
        <v>43598</v>
      </c>
      <c r="D131" s="7">
        <v>330000</v>
      </c>
      <c r="E131" t="s">
        <v>28</v>
      </c>
      <c r="F131" t="s">
        <v>29</v>
      </c>
      <c r="G131" s="7">
        <v>330000</v>
      </c>
      <c r="H131" s="7">
        <v>170420</v>
      </c>
      <c r="I131" s="12">
        <f t="shared" si="10"/>
        <v>51.642424242424248</v>
      </c>
      <c r="J131" s="12">
        <f t="shared" ref="J131:J194" si="14">+ABS(I131-$I$2328)</f>
        <v>2.0855614973262107</v>
      </c>
      <c r="K131" s="7">
        <v>340833</v>
      </c>
      <c r="L131" s="7">
        <v>63237</v>
      </c>
      <c r="M131" s="7">
        <f t="shared" si="11"/>
        <v>266763</v>
      </c>
      <c r="N131" s="7">
        <v>190134.25</v>
      </c>
      <c r="O131" s="22">
        <f t="shared" si="12"/>
        <v>1.4030244419403659</v>
      </c>
      <c r="P131" s="27">
        <v>2954</v>
      </c>
      <c r="Q131" s="32">
        <f t="shared" si="13"/>
        <v>90.305687203791464</v>
      </c>
      <c r="R131" s="37" t="s">
        <v>313</v>
      </c>
      <c r="S131" s="42">
        <f>ABS(O2323-O131)*100</f>
        <v>9.1989555566967205</v>
      </c>
      <c r="T131" t="s">
        <v>31</v>
      </c>
      <c r="V131" s="7">
        <v>58500</v>
      </c>
      <c r="W131" t="s">
        <v>32</v>
      </c>
      <c r="X131" s="17" t="s">
        <v>33</v>
      </c>
      <c r="Z131" t="s">
        <v>314</v>
      </c>
      <c r="AA131">
        <v>401</v>
      </c>
    </row>
    <row r="132" spans="1:27" x14ac:dyDescent="0.25">
      <c r="A132" t="s">
        <v>329</v>
      </c>
      <c r="B132" t="s">
        <v>330</v>
      </c>
      <c r="C132" s="17">
        <v>43312</v>
      </c>
      <c r="D132" s="7">
        <v>307000</v>
      </c>
      <c r="E132" t="s">
        <v>28</v>
      </c>
      <c r="F132" t="s">
        <v>29</v>
      </c>
      <c r="G132" s="7">
        <v>307000</v>
      </c>
      <c r="H132" s="7">
        <v>157480</v>
      </c>
      <c r="I132" s="12">
        <f t="shared" si="10"/>
        <v>51.296416938110745</v>
      </c>
      <c r="J132" s="12">
        <f t="shared" si="14"/>
        <v>1.7395541930127081</v>
      </c>
      <c r="K132" s="7">
        <v>314955</v>
      </c>
      <c r="L132" s="7">
        <v>63285</v>
      </c>
      <c r="M132" s="7">
        <f t="shared" si="11"/>
        <v>243715</v>
      </c>
      <c r="N132" s="7">
        <v>172376.71875</v>
      </c>
      <c r="O132" s="22">
        <f t="shared" si="12"/>
        <v>1.4138510221526073</v>
      </c>
      <c r="P132" s="27">
        <v>2152</v>
      </c>
      <c r="Q132" s="32">
        <f t="shared" si="13"/>
        <v>113.25046468401487</v>
      </c>
      <c r="R132" s="37" t="s">
        <v>313</v>
      </c>
      <c r="S132" s="42">
        <f>ABS(O2323-O132)*100</f>
        <v>10.281613577920856</v>
      </c>
      <c r="T132" t="s">
        <v>50</v>
      </c>
      <c r="V132" s="7">
        <v>58500</v>
      </c>
      <c r="W132" t="s">
        <v>32</v>
      </c>
      <c r="X132" s="17" t="s">
        <v>33</v>
      </c>
      <c r="Z132" t="s">
        <v>314</v>
      </c>
      <c r="AA132">
        <v>401</v>
      </c>
    </row>
    <row r="133" spans="1:27" x14ac:dyDescent="0.25">
      <c r="A133" t="s">
        <v>331</v>
      </c>
      <c r="B133" t="s">
        <v>332</v>
      </c>
      <c r="C133" s="17">
        <v>43474</v>
      </c>
      <c r="D133" s="7">
        <v>322000</v>
      </c>
      <c r="E133" t="s">
        <v>28</v>
      </c>
      <c r="F133" t="s">
        <v>29</v>
      </c>
      <c r="G133" s="7">
        <v>322000</v>
      </c>
      <c r="H133" s="7">
        <v>176720</v>
      </c>
      <c r="I133" s="12">
        <f t="shared" si="10"/>
        <v>54.881987577639755</v>
      </c>
      <c r="J133" s="12">
        <f t="shared" si="14"/>
        <v>5.325124832541718</v>
      </c>
      <c r="K133" s="7">
        <v>353446</v>
      </c>
      <c r="L133" s="7">
        <v>64813</v>
      </c>
      <c r="M133" s="7">
        <f t="shared" si="11"/>
        <v>257187</v>
      </c>
      <c r="N133" s="7">
        <v>197693.828125</v>
      </c>
      <c r="O133" s="22">
        <f t="shared" si="12"/>
        <v>1.3009359090228301</v>
      </c>
      <c r="P133" s="27">
        <v>3099</v>
      </c>
      <c r="Q133" s="32">
        <f t="shared" si="13"/>
        <v>82.99031945788964</v>
      </c>
      <c r="R133" s="37" t="s">
        <v>313</v>
      </c>
      <c r="S133" s="42">
        <f>ABS(O2323-O133)*100</f>
        <v>1.0098977350568639</v>
      </c>
      <c r="T133" t="s">
        <v>31</v>
      </c>
      <c r="V133" s="7">
        <v>58500</v>
      </c>
      <c r="W133" t="s">
        <v>32</v>
      </c>
      <c r="X133" s="17" t="s">
        <v>33</v>
      </c>
      <c r="Z133" t="s">
        <v>314</v>
      </c>
      <c r="AA133">
        <v>401</v>
      </c>
    </row>
    <row r="134" spans="1:27" x14ac:dyDescent="0.25">
      <c r="A134" t="s">
        <v>333</v>
      </c>
      <c r="B134" t="s">
        <v>334</v>
      </c>
      <c r="C134" s="17">
        <v>43336</v>
      </c>
      <c r="D134" s="7">
        <v>365000</v>
      </c>
      <c r="E134" t="s">
        <v>28</v>
      </c>
      <c r="F134" t="s">
        <v>29</v>
      </c>
      <c r="G134" s="7">
        <v>365000</v>
      </c>
      <c r="H134" s="7">
        <v>156050</v>
      </c>
      <c r="I134" s="12">
        <f t="shared" si="10"/>
        <v>42.753424657534246</v>
      </c>
      <c r="J134" s="12">
        <f t="shared" si="14"/>
        <v>6.8034380875637908</v>
      </c>
      <c r="K134" s="7">
        <v>312104</v>
      </c>
      <c r="L134" s="7">
        <v>64768</v>
      </c>
      <c r="M134" s="7">
        <f t="shared" si="11"/>
        <v>300232</v>
      </c>
      <c r="N134" s="7">
        <v>169408.21875</v>
      </c>
      <c r="O134" s="22">
        <f t="shared" si="12"/>
        <v>1.7722398725120885</v>
      </c>
      <c r="P134" s="27">
        <v>2339</v>
      </c>
      <c r="Q134" s="32">
        <f t="shared" si="13"/>
        <v>128.35912783240701</v>
      </c>
      <c r="R134" s="37" t="s">
        <v>313</v>
      </c>
      <c r="S134" s="42">
        <f>ABS(O2323-O134)*100</f>
        <v>46.120498613868975</v>
      </c>
      <c r="T134" t="s">
        <v>31</v>
      </c>
      <c r="V134" s="7">
        <v>58500</v>
      </c>
      <c r="W134" t="s">
        <v>32</v>
      </c>
      <c r="X134" s="17" t="s">
        <v>33</v>
      </c>
      <c r="Z134" t="s">
        <v>314</v>
      </c>
      <c r="AA134">
        <v>401</v>
      </c>
    </row>
    <row r="135" spans="1:27" x14ac:dyDescent="0.25">
      <c r="A135" t="s">
        <v>335</v>
      </c>
      <c r="B135" t="s">
        <v>336</v>
      </c>
      <c r="C135" s="17">
        <v>43251</v>
      </c>
      <c r="D135" s="7">
        <v>320000</v>
      </c>
      <c r="E135" t="s">
        <v>28</v>
      </c>
      <c r="F135" t="s">
        <v>29</v>
      </c>
      <c r="G135" s="7">
        <v>320000</v>
      </c>
      <c r="H135" s="7">
        <v>179110</v>
      </c>
      <c r="I135" s="12">
        <f t="shared" si="10"/>
        <v>55.971875000000004</v>
      </c>
      <c r="J135" s="12">
        <f t="shared" si="14"/>
        <v>6.415012254901967</v>
      </c>
      <c r="K135" s="7">
        <v>358229</v>
      </c>
      <c r="L135" s="7">
        <v>64052</v>
      </c>
      <c r="M135" s="7">
        <f t="shared" si="11"/>
        <v>255948</v>
      </c>
      <c r="N135" s="7">
        <v>201491.09375</v>
      </c>
      <c r="O135" s="22">
        <f t="shared" si="12"/>
        <v>1.2702695451024122</v>
      </c>
      <c r="P135" s="27">
        <v>2817</v>
      </c>
      <c r="Q135" s="32">
        <f t="shared" si="13"/>
        <v>90.85835995740149</v>
      </c>
      <c r="R135" s="37" t="s">
        <v>313</v>
      </c>
      <c r="S135" s="42">
        <f>ABS(O2323-O135)*100</f>
        <v>4.0765341270986521</v>
      </c>
      <c r="T135" t="s">
        <v>31</v>
      </c>
      <c r="V135" s="7">
        <v>58500</v>
      </c>
      <c r="W135" t="s">
        <v>32</v>
      </c>
      <c r="X135" s="17" t="s">
        <v>33</v>
      </c>
      <c r="Z135" t="s">
        <v>314</v>
      </c>
      <c r="AA135">
        <v>401</v>
      </c>
    </row>
    <row r="136" spans="1:27" x14ac:dyDescent="0.25">
      <c r="A136" t="s">
        <v>337</v>
      </c>
      <c r="B136" t="s">
        <v>338</v>
      </c>
      <c r="C136" s="17">
        <v>43822</v>
      </c>
      <c r="D136" s="7">
        <v>275000</v>
      </c>
      <c r="E136" t="s">
        <v>28</v>
      </c>
      <c r="F136" t="s">
        <v>29</v>
      </c>
      <c r="G136" s="7">
        <v>275000</v>
      </c>
      <c r="H136" s="7">
        <v>166520</v>
      </c>
      <c r="I136" s="12">
        <f t="shared" si="10"/>
        <v>60.552727272727267</v>
      </c>
      <c r="J136" s="12">
        <f t="shared" si="14"/>
        <v>10.99586452762923</v>
      </c>
      <c r="K136" s="7">
        <v>333043</v>
      </c>
      <c r="L136" s="7">
        <v>56840</v>
      </c>
      <c r="M136" s="7">
        <f t="shared" si="11"/>
        <v>218160</v>
      </c>
      <c r="N136" s="7">
        <v>193148.953125</v>
      </c>
      <c r="O136" s="22">
        <f t="shared" si="12"/>
        <v>1.129490978182075</v>
      </c>
      <c r="P136" s="27">
        <v>2706</v>
      </c>
      <c r="Q136" s="32">
        <f t="shared" si="13"/>
        <v>80.620842572062088</v>
      </c>
      <c r="R136" s="37" t="s">
        <v>339</v>
      </c>
      <c r="S136" s="42">
        <f>ABS(O2323-O136)*100</f>
        <v>18.15439081913237</v>
      </c>
      <c r="T136" t="s">
        <v>31</v>
      </c>
      <c r="V136" s="7">
        <v>50400</v>
      </c>
      <c r="W136" t="s">
        <v>32</v>
      </c>
      <c r="X136" s="17" t="s">
        <v>33</v>
      </c>
      <c r="Z136" t="s">
        <v>340</v>
      </c>
      <c r="AA136">
        <v>401</v>
      </c>
    </row>
    <row r="137" spans="1:27" x14ac:dyDescent="0.25">
      <c r="A137" t="s">
        <v>341</v>
      </c>
      <c r="B137" t="s">
        <v>342</v>
      </c>
      <c r="C137" s="17">
        <v>43294</v>
      </c>
      <c r="D137" s="7">
        <v>365000</v>
      </c>
      <c r="E137" t="s">
        <v>28</v>
      </c>
      <c r="F137" t="s">
        <v>29</v>
      </c>
      <c r="G137" s="7">
        <v>365000</v>
      </c>
      <c r="H137" s="7">
        <v>170180</v>
      </c>
      <c r="I137" s="12">
        <f t="shared" si="10"/>
        <v>46.62465753424658</v>
      </c>
      <c r="J137" s="12">
        <f t="shared" si="14"/>
        <v>2.9322052108514569</v>
      </c>
      <c r="K137" s="7">
        <v>340367</v>
      </c>
      <c r="L137" s="7">
        <v>58554</v>
      </c>
      <c r="M137" s="7">
        <f t="shared" si="11"/>
        <v>306446</v>
      </c>
      <c r="N137" s="7">
        <v>197072.03125</v>
      </c>
      <c r="O137" s="22">
        <f t="shared" si="12"/>
        <v>1.5549948821060828</v>
      </c>
      <c r="P137" s="27">
        <v>3036</v>
      </c>
      <c r="Q137" s="32">
        <f t="shared" si="13"/>
        <v>100.93741765480895</v>
      </c>
      <c r="R137" s="37" t="s">
        <v>339</v>
      </c>
      <c r="S137" s="42">
        <f>ABS(O2323-O137)*100</f>
        <v>24.395999573268412</v>
      </c>
      <c r="T137" t="s">
        <v>31</v>
      </c>
      <c r="V137" s="7">
        <v>50400</v>
      </c>
      <c r="W137" t="s">
        <v>32</v>
      </c>
      <c r="X137" s="17" t="s">
        <v>33</v>
      </c>
      <c r="Z137" t="s">
        <v>340</v>
      </c>
      <c r="AA137">
        <v>401</v>
      </c>
    </row>
    <row r="138" spans="1:27" x14ac:dyDescent="0.25">
      <c r="A138" t="s">
        <v>343</v>
      </c>
      <c r="B138" t="s">
        <v>344</v>
      </c>
      <c r="C138" s="17">
        <v>43419</v>
      </c>
      <c r="D138" s="7">
        <v>285000</v>
      </c>
      <c r="E138" t="s">
        <v>28</v>
      </c>
      <c r="F138" t="s">
        <v>29</v>
      </c>
      <c r="G138" s="7">
        <v>285000</v>
      </c>
      <c r="H138" s="7">
        <v>145480</v>
      </c>
      <c r="I138" s="12">
        <f t="shared" si="10"/>
        <v>51.045614035087716</v>
      </c>
      <c r="J138" s="12">
        <f t="shared" si="14"/>
        <v>1.4887512899896791</v>
      </c>
      <c r="K138" s="7">
        <v>290951</v>
      </c>
      <c r="L138" s="7">
        <v>56106</v>
      </c>
      <c r="M138" s="7">
        <f t="shared" si="11"/>
        <v>228894</v>
      </c>
      <c r="N138" s="7">
        <v>164227.265625</v>
      </c>
      <c r="O138" s="22">
        <f t="shared" si="12"/>
        <v>1.3937636916068576</v>
      </c>
      <c r="P138" s="27">
        <v>2392</v>
      </c>
      <c r="Q138" s="32">
        <f t="shared" si="13"/>
        <v>95.691471571906348</v>
      </c>
      <c r="R138" s="37" t="s">
        <v>339</v>
      </c>
      <c r="S138" s="42">
        <f>ABS(O2323-O138)*100</f>
        <v>8.2728805233458935</v>
      </c>
      <c r="T138" t="s">
        <v>31</v>
      </c>
      <c r="V138" s="7">
        <v>50400</v>
      </c>
      <c r="W138" t="s">
        <v>32</v>
      </c>
      <c r="X138" s="17" t="s">
        <v>33</v>
      </c>
      <c r="Z138" t="s">
        <v>340</v>
      </c>
      <c r="AA138">
        <v>401</v>
      </c>
    </row>
    <row r="139" spans="1:27" x14ac:dyDescent="0.25">
      <c r="A139" t="s">
        <v>345</v>
      </c>
      <c r="B139" t="s">
        <v>346</v>
      </c>
      <c r="C139" s="17">
        <v>43319</v>
      </c>
      <c r="D139" s="7">
        <v>315000</v>
      </c>
      <c r="E139" t="s">
        <v>28</v>
      </c>
      <c r="F139" t="s">
        <v>29</v>
      </c>
      <c r="G139" s="7">
        <v>315000</v>
      </c>
      <c r="H139" s="7">
        <v>144790</v>
      </c>
      <c r="I139" s="12">
        <f t="shared" si="10"/>
        <v>45.965079365079362</v>
      </c>
      <c r="J139" s="12">
        <f t="shared" si="14"/>
        <v>3.5917833800186756</v>
      </c>
      <c r="K139" s="7">
        <v>289570</v>
      </c>
      <c r="L139" s="7">
        <v>56467</v>
      </c>
      <c r="M139" s="7">
        <f t="shared" si="11"/>
        <v>258533</v>
      </c>
      <c r="N139" s="7">
        <v>163009.09375</v>
      </c>
      <c r="O139" s="22">
        <f t="shared" si="12"/>
        <v>1.5860035415968932</v>
      </c>
      <c r="P139" s="27">
        <v>2404</v>
      </c>
      <c r="Q139" s="32">
        <f t="shared" si="13"/>
        <v>107.54284525790349</v>
      </c>
      <c r="R139" s="37" t="s">
        <v>339</v>
      </c>
      <c r="S139" s="42">
        <f>ABS(O2323-O139)*100</f>
        <v>27.496865522349445</v>
      </c>
      <c r="T139" t="s">
        <v>31</v>
      </c>
      <c r="V139" s="7">
        <v>50400</v>
      </c>
      <c r="W139" t="s">
        <v>32</v>
      </c>
      <c r="X139" s="17" t="s">
        <v>33</v>
      </c>
      <c r="Z139" t="s">
        <v>340</v>
      </c>
      <c r="AA139">
        <v>401</v>
      </c>
    </row>
    <row r="140" spans="1:27" x14ac:dyDescent="0.25">
      <c r="A140" t="s">
        <v>347</v>
      </c>
      <c r="B140" t="s">
        <v>348</v>
      </c>
      <c r="C140" s="17">
        <v>43312</v>
      </c>
      <c r="D140" s="7">
        <v>325500</v>
      </c>
      <c r="E140" t="s">
        <v>28</v>
      </c>
      <c r="F140" t="s">
        <v>29</v>
      </c>
      <c r="G140" s="7">
        <v>325500</v>
      </c>
      <c r="H140" s="7">
        <v>144300</v>
      </c>
      <c r="I140" s="12">
        <f t="shared" si="10"/>
        <v>44.331797235023039</v>
      </c>
      <c r="J140" s="12">
        <f t="shared" si="14"/>
        <v>5.2250655100749981</v>
      </c>
      <c r="K140" s="7">
        <v>288609</v>
      </c>
      <c r="L140" s="7">
        <v>56513</v>
      </c>
      <c r="M140" s="7">
        <f t="shared" si="11"/>
        <v>268987</v>
      </c>
      <c r="N140" s="7">
        <v>162304.890625</v>
      </c>
      <c r="O140" s="22">
        <f t="shared" si="12"/>
        <v>1.6572944842523905</v>
      </c>
      <c r="P140" s="27">
        <v>2292</v>
      </c>
      <c r="Q140" s="32">
        <f t="shared" si="13"/>
        <v>117.35907504363001</v>
      </c>
      <c r="R140" s="37" t="s">
        <v>339</v>
      </c>
      <c r="S140" s="42">
        <f>ABS(O2323-O140)*100</f>
        <v>34.625959787899177</v>
      </c>
      <c r="T140" t="s">
        <v>31</v>
      </c>
      <c r="V140" s="7">
        <v>50400</v>
      </c>
      <c r="W140" t="s">
        <v>32</v>
      </c>
      <c r="X140" s="17" t="s">
        <v>33</v>
      </c>
      <c r="Z140" t="s">
        <v>340</v>
      </c>
      <c r="AA140">
        <v>401</v>
      </c>
    </row>
    <row r="141" spans="1:27" x14ac:dyDescent="0.25">
      <c r="A141" t="s">
        <v>349</v>
      </c>
      <c r="B141" t="s">
        <v>350</v>
      </c>
      <c r="C141" s="17">
        <v>43255</v>
      </c>
      <c r="D141" s="7">
        <v>323000</v>
      </c>
      <c r="E141" t="s">
        <v>28</v>
      </c>
      <c r="F141" t="s">
        <v>29</v>
      </c>
      <c r="G141" s="7">
        <v>323000</v>
      </c>
      <c r="H141" s="7">
        <v>143540</v>
      </c>
      <c r="I141" s="12">
        <f t="shared" si="10"/>
        <v>44.43962848297214</v>
      </c>
      <c r="J141" s="12">
        <f t="shared" si="14"/>
        <v>5.1172342621258977</v>
      </c>
      <c r="K141" s="7">
        <v>287083</v>
      </c>
      <c r="L141" s="7">
        <v>55628</v>
      </c>
      <c r="M141" s="7">
        <f t="shared" si="11"/>
        <v>267372</v>
      </c>
      <c r="N141" s="7">
        <v>161856.640625</v>
      </c>
      <c r="O141" s="22">
        <f t="shared" si="12"/>
        <v>1.6519062731535672</v>
      </c>
      <c r="P141" s="27">
        <v>2404</v>
      </c>
      <c r="Q141" s="32">
        <f t="shared" si="13"/>
        <v>111.21963394342762</v>
      </c>
      <c r="R141" s="37" t="s">
        <v>339</v>
      </c>
      <c r="S141" s="42">
        <f>ABS(O2323-O141)*100</f>
        <v>34.087138678016849</v>
      </c>
      <c r="T141" t="s">
        <v>31</v>
      </c>
      <c r="V141" s="7">
        <v>50400</v>
      </c>
      <c r="W141" t="s">
        <v>32</v>
      </c>
      <c r="X141" s="17" t="s">
        <v>33</v>
      </c>
      <c r="Z141" t="s">
        <v>340</v>
      </c>
      <c r="AA141">
        <v>401</v>
      </c>
    </row>
    <row r="142" spans="1:27" x14ac:dyDescent="0.25">
      <c r="A142" t="s">
        <v>351</v>
      </c>
      <c r="B142" t="s">
        <v>352</v>
      </c>
      <c r="C142" s="17">
        <v>43515</v>
      </c>
      <c r="D142" s="7">
        <v>210000</v>
      </c>
      <c r="E142" t="s">
        <v>28</v>
      </c>
      <c r="F142" t="s">
        <v>29</v>
      </c>
      <c r="G142" s="7">
        <v>210000</v>
      </c>
      <c r="H142" s="7">
        <v>160610</v>
      </c>
      <c r="I142" s="12">
        <f t="shared" si="10"/>
        <v>76.480952380952388</v>
      </c>
      <c r="J142" s="12">
        <f t="shared" si="14"/>
        <v>26.924089635854351</v>
      </c>
      <c r="K142" s="7">
        <v>321219</v>
      </c>
      <c r="L142" s="7">
        <v>101960</v>
      </c>
      <c r="M142" s="7">
        <f t="shared" si="11"/>
        <v>108040</v>
      </c>
      <c r="N142" s="7">
        <v>153327.96875</v>
      </c>
      <c r="O142" s="22">
        <f t="shared" si="12"/>
        <v>0.7046333482455398</v>
      </c>
      <c r="P142" s="27">
        <v>2065</v>
      </c>
      <c r="Q142" s="32">
        <f t="shared" si="13"/>
        <v>52.319612590799032</v>
      </c>
      <c r="R142" s="37" t="s">
        <v>339</v>
      </c>
      <c r="S142" s="42">
        <f>ABS(O2323-O142)*100</f>
        <v>60.64015381278589</v>
      </c>
      <c r="T142" t="s">
        <v>50</v>
      </c>
      <c r="V142" s="7">
        <v>93000</v>
      </c>
      <c r="W142" t="s">
        <v>32</v>
      </c>
      <c r="X142" s="17" t="s">
        <v>33</v>
      </c>
      <c r="Z142" t="s">
        <v>353</v>
      </c>
      <c r="AA142">
        <v>401</v>
      </c>
    </row>
    <row r="143" spans="1:27" x14ac:dyDescent="0.25">
      <c r="A143" t="s">
        <v>354</v>
      </c>
      <c r="B143" t="s">
        <v>355</v>
      </c>
      <c r="C143" s="17">
        <v>43609</v>
      </c>
      <c r="D143" s="7">
        <v>318000</v>
      </c>
      <c r="E143" t="s">
        <v>28</v>
      </c>
      <c r="F143" t="s">
        <v>29</v>
      </c>
      <c r="G143" s="7">
        <v>318000</v>
      </c>
      <c r="H143" s="7">
        <v>141470</v>
      </c>
      <c r="I143" s="12">
        <f t="shared" si="10"/>
        <v>44.487421383647799</v>
      </c>
      <c r="J143" s="12">
        <f t="shared" si="14"/>
        <v>5.069441361450238</v>
      </c>
      <c r="K143" s="7">
        <v>282946</v>
      </c>
      <c r="L143" s="7">
        <v>65966</v>
      </c>
      <c r="M143" s="7">
        <f t="shared" si="11"/>
        <v>252034</v>
      </c>
      <c r="N143" s="7">
        <v>151734.265625</v>
      </c>
      <c r="O143" s="22">
        <f t="shared" si="12"/>
        <v>1.6610223073994597</v>
      </c>
      <c r="P143" s="27">
        <v>2234</v>
      </c>
      <c r="Q143" s="32">
        <f t="shared" si="13"/>
        <v>112.81736794986571</v>
      </c>
      <c r="R143" s="37" t="s">
        <v>339</v>
      </c>
      <c r="S143" s="42">
        <f>ABS(O2323-O143)*100</f>
        <v>34.998742102606094</v>
      </c>
      <c r="T143" t="s">
        <v>31</v>
      </c>
      <c r="V143" s="7">
        <v>56400</v>
      </c>
      <c r="W143" t="s">
        <v>32</v>
      </c>
      <c r="X143" s="17" t="s">
        <v>33</v>
      </c>
      <c r="Z143" t="s">
        <v>353</v>
      </c>
      <c r="AA143">
        <v>401</v>
      </c>
    </row>
    <row r="144" spans="1:27" x14ac:dyDescent="0.25">
      <c r="A144" t="s">
        <v>356</v>
      </c>
      <c r="B144" t="s">
        <v>357</v>
      </c>
      <c r="C144" s="17">
        <v>43600</v>
      </c>
      <c r="D144" s="7">
        <v>297500</v>
      </c>
      <c r="E144" t="s">
        <v>28</v>
      </c>
      <c r="F144" t="s">
        <v>29</v>
      </c>
      <c r="G144" s="7">
        <v>297500</v>
      </c>
      <c r="H144" s="7">
        <v>142300</v>
      </c>
      <c r="I144" s="12">
        <f t="shared" si="10"/>
        <v>47.831932773109244</v>
      </c>
      <c r="J144" s="12">
        <f t="shared" si="14"/>
        <v>1.7249299719887929</v>
      </c>
      <c r="K144" s="7">
        <v>284603</v>
      </c>
      <c r="L144" s="7">
        <v>55185</v>
      </c>
      <c r="M144" s="7">
        <f t="shared" si="11"/>
        <v>242315</v>
      </c>
      <c r="N144" s="7">
        <v>160432.171875</v>
      </c>
      <c r="O144" s="22">
        <f t="shared" si="12"/>
        <v>1.5103890770038233</v>
      </c>
      <c r="P144" s="27">
        <v>2146</v>
      </c>
      <c r="Q144" s="32">
        <f t="shared" si="13"/>
        <v>112.91472506989749</v>
      </c>
      <c r="R144" s="37" t="s">
        <v>339</v>
      </c>
      <c r="S144" s="42">
        <f>ABS(O2323-O144)*100</f>
        <v>19.93541906304246</v>
      </c>
      <c r="T144" t="s">
        <v>50</v>
      </c>
      <c r="V144" s="7">
        <v>50400</v>
      </c>
      <c r="W144" t="s">
        <v>32</v>
      </c>
      <c r="X144" s="17" t="s">
        <v>33</v>
      </c>
      <c r="Z144" t="s">
        <v>340</v>
      </c>
      <c r="AA144">
        <v>401</v>
      </c>
    </row>
    <row r="145" spans="1:27" x14ac:dyDescent="0.25">
      <c r="A145" t="s">
        <v>358</v>
      </c>
      <c r="B145" t="s">
        <v>359</v>
      </c>
      <c r="C145" s="17">
        <v>43707</v>
      </c>
      <c r="D145" s="7">
        <v>310000</v>
      </c>
      <c r="E145" t="s">
        <v>28</v>
      </c>
      <c r="F145" t="s">
        <v>29</v>
      </c>
      <c r="G145" s="7">
        <v>310000</v>
      </c>
      <c r="H145" s="7">
        <v>143820</v>
      </c>
      <c r="I145" s="12">
        <f t="shared" si="10"/>
        <v>46.393548387096772</v>
      </c>
      <c r="J145" s="12">
        <f t="shared" si="14"/>
        <v>3.1633143580012657</v>
      </c>
      <c r="K145" s="7">
        <v>287643</v>
      </c>
      <c r="L145" s="7">
        <v>57619</v>
      </c>
      <c r="M145" s="7">
        <f t="shared" si="11"/>
        <v>252381</v>
      </c>
      <c r="N145" s="7">
        <v>160855.9375</v>
      </c>
      <c r="O145" s="22">
        <f t="shared" si="12"/>
        <v>1.5689877782720951</v>
      </c>
      <c r="P145" s="27">
        <v>2364</v>
      </c>
      <c r="Q145" s="32">
        <f t="shared" si="13"/>
        <v>106.76015228426395</v>
      </c>
      <c r="R145" s="37" t="s">
        <v>339</v>
      </c>
      <c r="S145" s="42">
        <f>ABS(O2323-O145)*100</f>
        <v>25.795289189869642</v>
      </c>
      <c r="T145" t="s">
        <v>31</v>
      </c>
      <c r="V145" s="7">
        <v>50400</v>
      </c>
      <c r="W145" t="s">
        <v>32</v>
      </c>
      <c r="X145" s="17" t="s">
        <v>33</v>
      </c>
      <c r="Z145" t="s">
        <v>340</v>
      </c>
      <c r="AA145">
        <v>401</v>
      </c>
    </row>
    <row r="146" spans="1:27" x14ac:dyDescent="0.25">
      <c r="A146" t="s">
        <v>360</v>
      </c>
      <c r="B146" t="s">
        <v>361</v>
      </c>
      <c r="C146" s="17">
        <v>43643</v>
      </c>
      <c r="D146" s="7">
        <v>315000</v>
      </c>
      <c r="E146" t="s">
        <v>28</v>
      </c>
      <c r="F146" t="s">
        <v>29</v>
      </c>
      <c r="G146" s="7">
        <v>315000</v>
      </c>
      <c r="H146" s="7">
        <v>145810</v>
      </c>
      <c r="I146" s="12">
        <f t="shared" si="10"/>
        <v>46.288888888888891</v>
      </c>
      <c r="J146" s="12">
        <f t="shared" si="14"/>
        <v>3.2679738562091458</v>
      </c>
      <c r="K146" s="7">
        <v>291613</v>
      </c>
      <c r="L146" s="7">
        <v>59721</v>
      </c>
      <c r="M146" s="7">
        <f t="shared" si="11"/>
        <v>255279</v>
      </c>
      <c r="N146" s="7">
        <v>162162.234375</v>
      </c>
      <c r="O146" s="22">
        <f t="shared" si="12"/>
        <v>1.5742197989802458</v>
      </c>
      <c r="P146" s="27">
        <v>2364</v>
      </c>
      <c r="Q146" s="32">
        <f t="shared" si="13"/>
        <v>107.98604060913705</v>
      </c>
      <c r="R146" s="37" t="s">
        <v>339</v>
      </c>
      <c r="S146" s="42">
        <f>ABS(O2323-O146)*100</f>
        <v>26.318491260684706</v>
      </c>
      <c r="T146" t="s">
        <v>31</v>
      </c>
      <c r="V146" s="7">
        <v>50400</v>
      </c>
      <c r="W146" t="s">
        <v>32</v>
      </c>
      <c r="X146" s="17" t="s">
        <v>33</v>
      </c>
      <c r="Z146" t="s">
        <v>340</v>
      </c>
      <c r="AA146">
        <v>401</v>
      </c>
    </row>
    <row r="147" spans="1:27" x14ac:dyDescent="0.25">
      <c r="A147" t="s">
        <v>362</v>
      </c>
      <c r="B147" t="s">
        <v>363</v>
      </c>
      <c r="C147" s="17">
        <v>43348</v>
      </c>
      <c r="D147" s="7">
        <v>420000</v>
      </c>
      <c r="E147" t="s">
        <v>28</v>
      </c>
      <c r="F147" t="s">
        <v>29</v>
      </c>
      <c r="G147" s="7">
        <v>420000</v>
      </c>
      <c r="H147" s="7">
        <v>163900</v>
      </c>
      <c r="I147" s="12">
        <f t="shared" si="10"/>
        <v>39.023809523809518</v>
      </c>
      <c r="J147" s="12">
        <f t="shared" si="14"/>
        <v>10.533053221288519</v>
      </c>
      <c r="K147" s="7">
        <v>327800</v>
      </c>
      <c r="L147" s="7">
        <v>57840</v>
      </c>
      <c r="M147" s="7">
        <f t="shared" si="11"/>
        <v>362160</v>
      </c>
      <c r="N147" s="7">
        <v>188783.21875</v>
      </c>
      <c r="O147" s="22">
        <f t="shared" si="12"/>
        <v>1.9183908527356857</v>
      </c>
      <c r="P147" s="27">
        <v>3003</v>
      </c>
      <c r="Q147" s="32">
        <f t="shared" si="13"/>
        <v>120.5994005994006</v>
      </c>
      <c r="R147" s="37" t="s">
        <v>339</v>
      </c>
      <c r="S147" s="42">
        <f>ABS(O2323-O147)*100</f>
        <v>60.735596636228692</v>
      </c>
      <c r="T147" t="s">
        <v>31</v>
      </c>
      <c r="V147" s="7">
        <v>50400</v>
      </c>
      <c r="W147" t="s">
        <v>32</v>
      </c>
      <c r="X147" s="17" t="s">
        <v>33</v>
      </c>
      <c r="Z147" t="s">
        <v>340</v>
      </c>
      <c r="AA147">
        <v>401</v>
      </c>
    </row>
    <row r="148" spans="1:27" x14ac:dyDescent="0.25">
      <c r="A148" t="s">
        <v>364</v>
      </c>
      <c r="B148" t="s">
        <v>365</v>
      </c>
      <c r="C148" s="17">
        <v>43312</v>
      </c>
      <c r="D148" s="7">
        <v>325000</v>
      </c>
      <c r="E148" t="s">
        <v>28</v>
      </c>
      <c r="F148" t="s">
        <v>29</v>
      </c>
      <c r="G148" s="7">
        <v>325000</v>
      </c>
      <c r="H148" s="7">
        <v>167800</v>
      </c>
      <c r="I148" s="12">
        <f t="shared" si="10"/>
        <v>51.630769230769232</v>
      </c>
      <c r="J148" s="12">
        <f t="shared" si="14"/>
        <v>2.0739064856711948</v>
      </c>
      <c r="K148" s="7">
        <v>335592</v>
      </c>
      <c r="L148" s="7">
        <v>55233</v>
      </c>
      <c r="M148" s="7">
        <f t="shared" si="11"/>
        <v>269767</v>
      </c>
      <c r="N148" s="7">
        <v>196055.25</v>
      </c>
      <c r="O148" s="22">
        <f t="shared" si="12"/>
        <v>1.3759743745704336</v>
      </c>
      <c r="P148" s="27">
        <v>2947</v>
      </c>
      <c r="Q148" s="32">
        <f t="shared" si="13"/>
        <v>91.53953172718019</v>
      </c>
      <c r="R148" s="37" t="s">
        <v>339</v>
      </c>
      <c r="S148" s="42">
        <f>ABS(O2323-O148)*100</f>
        <v>6.4939488197034878</v>
      </c>
      <c r="T148" t="s">
        <v>31</v>
      </c>
      <c r="V148" s="7">
        <v>50400</v>
      </c>
      <c r="W148" t="s">
        <v>32</v>
      </c>
      <c r="X148" s="17" t="s">
        <v>33</v>
      </c>
      <c r="Z148" t="s">
        <v>340</v>
      </c>
      <c r="AA148">
        <v>401</v>
      </c>
    </row>
    <row r="149" spans="1:27" x14ac:dyDescent="0.25">
      <c r="A149" t="s">
        <v>366</v>
      </c>
      <c r="B149" t="s">
        <v>367</v>
      </c>
      <c r="C149" s="17">
        <v>43307</v>
      </c>
      <c r="D149" s="7">
        <v>320000</v>
      </c>
      <c r="E149" t="s">
        <v>28</v>
      </c>
      <c r="F149" t="s">
        <v>29</v>
      </c>
      <c r="G149" s="7">
        <v>320000</v>
      </c>
      <c r="H149" s="7">
        <v>172620</v>
      </c>
      <c r="I149" s="12">
        <f t="shared" si="10"/>
        <v>53.943750000000001</v>
      </c>
      <c r="J149" s="12">
        <f t="shared" si="14"/>
        <v>4.3868872549019642</v>
      </c>
      <c r="K149" s="7">
        <v>345246</v>
      </c>
      <c r="L149" s="7">
        <v>58951</v>
      </c>
      <c r="M149" s="7">
        <f t="shared" si="11"/>
        <v>261049</v>
      </c>
      <c r="N149" s="7">
        <v>200206.296875</v>
      </c>
      <c r="O149" s="22">
        <f t="shared" si="12"/>
        <v>1.3039000474744684</v>
      </c>
      <c r="P149" s="27">
        <v>3010</v>
      </c>
      <c r="Q149" s="32">
        <f t="shared" si="13"/>
        <v>86.727242524916946</v>
      </c>
      <c r="R149" s="37" t="s">
        <v>339</v>
      </c>
      <c r="S149" s="42">
        <f>ABS(O2323-O149)*100</f>
        <v>0.71348388989302958</v>
      </c>
      <c r="T149" t="s">
        <v>31</v>
      </c>
      <c r="V149" s="7">
        <v>53400</v>
      </c>
      <c r="W149" t="s">
        <v>32</v>
      </c>
      <c r="X149" s="17" t="s">
        <v>33</v>
      </c>
      <c r="Z149" t="s">
        <v>340</v>
      </c>
      <c r="AA149">
        <v>401</v>
      </c>
    </row>
    <row r="150" spans="1:27" x14ac:dyDescent="0.25">
      <c r="A150" t="s">
        <v>368</v>
      </c>
      <c r="B150" t="s">
        <v>369</v>
      </c>
      <c r="C150" s="17">
        <v>43718</v>
      </c>
      <c r="D150" s="7">
        <v>255000</v>
      </c>
      <c r="E150" t="s">
        <v>28</v>
      </c>
      <c r="F150" t="s">
        <v>29</v>
      </c>
      <c r="G150" s="7">
        <v>255000</v>
      </c>
      <c r="H150" s="7">
        <v>139540</v>
      </c>
      <c r="I150" s="12">
        <f t="shared" si="10"/>
        <v>54.721568627450978</v>
      </c>
      <c r="J150" s="12">
        <f t="shared" si="14"/>
        <v>5.1647058823529406</v>
      </c>
      <c r="K150" s="7">
        <v>279080</v>
      </c>
      <c r="L150" s="7">
        <v>60587</v>
      </c>
      <c r="M150" s="7">
        <f t="shared" si="11"/>
        <v>194413</v>
      </c>
      <c r="N150" s="7">
        <v>152792.3125</v>
      </c>
      <c r="O150" s="22">
        <f t="shared" si="12"/>
        <v>1.2724004029980238</v>
      </c>
      <c r="P150" s="27">
        <v>2101</v>
      </c>
      <c r="Q150" s="32">
        <f t="shared" si="13"/>
        <v>92.533555449785823</v>
      </c>
      <c r="R150" s="37" t="s">
        <v>339</v>
      </c>
      <c r="S150" s="42">
        <f>ABS(O2323-O150)*100</f>
        <v>3.8634483375374895</v>
      </c>
      <c r="T150" t="s">
        <v>125</v>
      </c>
      <c r="V150" s="7">
        <v>56400</v>
      </c>
      <c r="W150" t="s">
        <v>32</v>
      </c>
      <c r="X150" s="17" t="s">
        <v>33</v>
      </c>
      <c r="Z150" t="s">
        <v>353</v>
      </c>
      <c r="AA150">
        <v>401</v>
      </c>
    </row>
    <row r="151" spans="1:27" x14ac:dyDescent="0.25">
      <c r="A151" t="s">
        <v>370</v>
      </c>
      <c r="B151" t="s">
        <v>371</v>
      </c>
      <c r="C151" s="17">
        <v>43250</v>
      </c>
      <c r="D151" s="7">
        <v>355000</v>
      </c>
      <c r="E151" t="s">
        <v>28</v>
      </c>
      <c r="F151" t="s">
        <v>29</v>
      </c>
      <c r="G151" s="7">
        <v>355000</v>
      </c>
      <c r="H151" s="7">
        <v>172920</v>
      </c>
      <c r="I151" s="12">
        <f t="shared" si="10"/>
        <v>48.709859154929582</v>
      </c>
      <c r="J151" s="12">
        <f t="shared" si="14"/>
        <v>0.84700359016845539</v>
      </c>
      <c r="K151" s="7">
        <v>345831</v>
      </c>
      <c r="L151" s="7">
        <v>69697</v>
      </c>
      <c r="M151" s="7">
        <f t="shared" si="11"/>
        <v>285303</v>
      </c>
      <c r="N151" s="7">
        <v>193100.703125</v>
      </c>
      <c r="O151" s="22">
        <f t="shared" si="12"/>
        <v>1.4774829681242261</v>
      </c>
      <c r="P151" s="27">
        <v>3335</v>
      </c>
      <c r="Q151" s="32">
        <f t="shared" si="13"/>
        <v>85.548125937031486</v>
      </c>
      <c r="R151" s="37" t="s">
        <v>339</v>
      </c>
      <c r="S151" s="42">
        <f>ABS(O2323-O151)*100</f>
        <v>16.644808175082737</v>
      </c>
      <c r="T151" t="s">
        <v>50</v>
      </c>
      <c r="V151" s="7">
        <v>56400</v>
      </c>
      <c r="W151" t="s">
        <v>32</v>
      </c>
      <c r="X151" s="17" t="s">
        <v>33</v>
      </c>
      <c r="Z151" t="s">
        <v>353</v>
      </c>
      <c r="AA151">
        <v>401</v>
      </c>
    </row>
    <row r="152" spans="1:27" x14ac:dyDescent="0.25">
      <c r="A152" t="s">
        <v>372</v>
      </c>
      <c r="B152" t="s">
        <v>373</v>
      </c>
      <c r="C152" s="17">
        <v>43819</v>
      </c>
      <c r="D152" s="7">
        <v>262500</v>
      </c>
      <c r="E152" t="s">
        <v>28</v>
      </c>
      <c r="F152" t="s">
        <v>29</v>
      </c>
      <c r="G152" s="7">
        <v>262500</v>
      </c>
      <c r="H152" s="7">
        <v>132950</v>
      </c>
      <c r="I152" s="12">
        <f t="shared" si="10"/>
        <v>50.647619047619052</v>
      </c>
      <c r="J152" s="12">
        <f t="shared" si="14"/>
        <v>1.0907563025210152</v>
      </c>
      <c r="K152" s="7">
        <v>265900</v>
      </c>
      <c r="L152" s="7">
        <v>66269</v>
      </c>
      <c r="M152" s="7">
        <f t="shared" si="11"/>
        <v>196231</v>
      </c>
      <c r="N152" s="7">
        <v>139602.09375</v>
      </c>
      <c r="O152" s="22">
        <f t="shared" si="12"/>
        <v>1.4056451069524163</v>
      </c>
      <c r="P152" s="27">
        <v>2073</v>
      </c>
      <c r="Q152" s="32">
        <f t="shared" si="13"/>
        <v>94.660395561987457</v>
      </c>
      <c r="R152" s="37" t="s">
        <v>339</v>
      </c>
      <c r="S152" s="42">
        <f>ABS(O2323-O152)*100</f>
        <v>9.4610220579017579</v>
      </c>
      <c r="T152" t="s">
        <v>125</v>
      </c>
      <c r="V152" s="7">
        <v>56400</v>
      </c>
      <c r="W152" t="s">
        <v>32</v>
      </c>
      <c r="X152" s="17" t="s">
        <v>33</v>
      </c>
      <c r="Z152" t="s">
        <v>353</v>
      </c>
      <c r="AA152">
        <v>401</v>
      </c>
    </row>
    <row r="153" spans="1:27" x14ac:dyDescent="0.25">
      <c r="A153" t="s">
        <v>374</v>
      </c>
      <c r="B153" t="s">
        <v>375</v>
      </c>
      <c r="C153" s="17">
        <v>43700</v>
      </c>
      <c r="D153" s="7">
        <v>288000</v>
      </c>
      <c r="E153" t="s">
        <v>28</v>
      </c>
      <c r="F153" t="s">
        <v>29</v>
      </c>
      <c r="G153" s="7">
        <v>288000</v>
      </c>
      <c r="H153" s="7">
        <v>160710</v>
      </c>
      <c r="I153" s="12">
        <f t="shared" si="10"/>
        <v>55.802083333333329</v>
      </c>
      <c r="J153" s="12">
        <f t="shared" si="14"/>
        <v>6.2452205882352914</v>
      </c>
      <c r="K153" s="7">
        <v>336681</v>
      </c>
      <c r="L153" s="7">
        <v>60837</v>
      </c>
      <c r="M153" s="7">
        <f t="shared" si="11"/>
        <v>227163</v>
      </c>
      <c r="N153" s="7">
        <v>192897.90625</v>
      </c>
      <c r="O153" s="22">
        <f t="shared" si="12"/>
        <v>1.177633310885146</v>
      </c>
      <c r="P153" s="27">
        <v>2399</v>
      </c>
      <c r="Q153" s="32">
        <f t="shared" si="13"/>
        <v>94.690704460191753</v>
      </c>
      <c r="R153" s="37" t="s">
        <v>339</v>
      </c>
      <c r="S153" s="42">
        <f>ABS(O2323-O153)*100</f>
        <v>13.340157548825271</v>
      </c>
      <c r="T153" t="s">
        <v>376</v>
      </c>
      <c r="V153" s="7">
        <v>56400</v>
      </c>
      <c r="W153" t="s">
        <v>32</v>
      </c>
      <c r="X153" s="17" t="s">
        <v>33</v>
      </c>
      <c r="Y153" t="s">
        <v>377</v>
      </c>
      <c r="Z153" t="s">
        <v>353</v>
      </c>
      <c r="AA153">
        <v>401</v>
      </c>
    </row>
    <row r="154" spans="1:27" x14ac:dyDescent="0.25">
      <c r="A154" t="s">
        <v>378</v>
      </c>
      <c r="B154" t="s">
        <v>379</v>
      </c>
      <c r="C154" s="17">
        <v>43374</v>
      </c>
      <c r="D154" s="7">
        <v>276500</v>
      </c>
      <c r="E154" t="s">
        <v>28</v>
      </c>
      <c r="F154" t="s">
        <v>29</v>
      </c>
      <c r="G154" s="7">
        <v>276500</v>
      </c>
      <c r="H154" s="7">
        <v>171260</v>
      </c>
      <c r="I154" s="12">
        <f t="shared" si="10"/>
        <v>61.938517179023513</v>
      </c>
      <c r="J154" s="12">
        <f t="shared" si="14"/>
        <v>12.381654433925476</v>
      </c>
      <c r="K154" s="7">
        <v>342512</v>
      </c>
      <c r="L154" s="7">
        <v>64909</v>
      </c>
      <c r="M154" s="7">
        <f t="shared" si="11"/>
        <v>211591</v>
      </c>
      <c r="N154" s="7">
        <v>194127.96875</v>
      </c>
      <c r="O154" s="22">
        <f t="shared" si="12"/>
        <v>1.0899562868887227</v>
      </c>
      <c r="P154" s="27">
        <v>2328</v>
      </c>
      <c r="Q154" s="32">
        <f t="shared" si="13"/>
        <v>90.889604810996559</v>
      </c>
      <c r="R154" s="37" t="s">
        <v>339</v>
      </c>
      <c r="S154" s="42">
        <f>ABS(O2323-O154)*100</f>
        <v>22.107859948467599</v>
      </c>
      <c r="T154" t="s">
        <v>31</v>
      </c>
      <c r="V154" s="7">
        <v>53400</v>
      </c>
      <c r="W154" t="s">
        <v>32</v>
      </c>
      <c r="X154" s="17" t="s">
        <v>33</v>
      </c>
      <c r="Z154" t="s">
        <v>353</v>
      </c>
      <c r="AA154">
        <v>401</v>
      </c>
    </row>
    <row r="155" spans="1:27" x14ac:dyDescent="0.25">
      <c r="A155" t="s">
        <v>380</v>
      </c>
      <c r="B155" t="s">
        <v>381</v>
      </c>
      <c r="C155" s="17">
        <v>43235</v>
      </c>
      <c r="D155" s="7">
        <v>330000</v>
      </c>
      <c r="E155" t="s">
        <v>28</v>
      </c>
      <c r="F155" t="s">
        <v>29</v>
      </c>
      <c r="G155" s="7">
        <v>330000</v>
      </c>
      <c r="H155" s="7">
        <v>147060</v>
      </c>
      <c r="I155" s="12">
        <f t="shared" si="10"/>
        <v>44.56363636363637</v>
      </c>
      <c r="J155" s="12">
        <f t="shared" si="14"/>
        <v>4.9932263814616675</v>
      </c>
      <c r="K155" s="7">
        <v>294124</v>
      </c>
      <c r="L155" s="7">
        <v>55185</v>
      </c>
      <c r="M155" s="7">
        <f t="shared" si="11"/>
        <v>274815</v>
      </c>
      <c r="N155" s="7">
        <v>167090.203125</v>
      </c>
      <c r="O155" s="22">
        <f t="shared" si="12"/>
        <v>1.6447104310143856</v>
      </c>
      <c r="P155" s="27">
        <v>2386</v>
      </c>
      <c r="Q155" s="32">
        <f t="shared" si="13"/>
        <v>115.17812238055323</v>
      </c>
      <c r="R155" s="37" t="s">
        <v>339</v>
      </c>
      <c r="S155" s="42">
        <f>ABS(O2323-O155)*100</f>
        <v>33.367554464098689</v>
      </c>
      <c r="T155" t="s">
        <v>31</v>
      </c>
      <c r="V155" s="7">
        <v>50400</v>
      </c>
      <c r="W155" t="s">
        <v>32</v>
      </c>
      <c r="X155" s="17" t="s">
        <v>33</v>
      </c>
      <c r="Z155" t="s">
        <v>340</v>
      </c>
      <c r="AA155">
        <v>401</v>
      </c>
    </row>
    <row r="156" spans="1:27" x14ac:dyDescent="0.25">
      <c r="A156" t="s">
        <v>382</v>
      </c>
      <c r="B156" t="s">
        <v>383</v>
      </c>
      <c r="C156" s="17">
        <v>43914</v>
      </c>
      <c r="D156" s="7">
        <v>290000</v>
      </c>
      <c r="E156" t="s">
        <v>28</v>
      </c>
      <c r="F156" t="s">
        <v>29</v>
      </c>
      <c r="G156" s="7">
        <v>290000</v>
      </c>
      <c r="H156" s="7">
        <v>154320</v>
      </c>
      <c r="I156" s="12">
        <f t="shared" si="10"/>
        <v>53.213793103448282</v>
      </c>
      <c r="J156" s="12">
        <f t="shared" si="14"/>
        <v>3.6569303583502446</v>
      </c>
      <c r="K156" s="7">
        <v>308631</v>
      </c>
      <c r="L156" s="7">
        <v>56354</v>
      </c>
      <c r="M156" s="7">
        <f t="shared" si="11"/>
        <v>233646</v>
      </c>
      <c r="N156" s="7">
        <v>176417.484375</v>
      </c>
      <c r="O156" s="22">
        <f t="shared" si="12"/>
        <v>1.3243925386859774</v>
      </c>
      <c r="P156" s="27">
        <v>2621</v>
      </c>
      <c r="Q156" s="32">
        <f t="shared" si="13"/>
        <v>89.143838229683325</v>
      </c>
      <c r="R156" s="37" t="s">
        <v>339</v>
      </c>
      <c r="S156" s="42">
        <f>ABS(O2323-O156)*100</f>
        <v>1.3357652312578683</v>
      </c>
      <c r="T156" t="s">
        <v>31</v>
      </c>
      <c r="V156" s="7">
        <v>50400</v>
      </c>
      <c r="W156" t="s">
        <v>32</v>
      </c>
      <c r="X156" s="17" t="s">
        <v>33</v>
      </c>
      <c r="Z156" t="s">
        <v>340</v>
      </c>
      <c r="AA156">
        <v>401</v>
      </c>
    </row>
    <row r="157" spans="1:27" x14ac:dyDescent="0.25">
      <c r="A157" t="s">
        <v>384</v>
      </c>
      <c r="B157" t="s">
        <v>385</v>
      </c>
      <c r="C157" s="17">
        <v>43619</v>
      </c>
      <c r="D157" s="7">
        <v>322000</v>
      </c>
      <c r="E157" t="s">
        <v>28</v>
      </c>
      <c r="F157" t="s">
        <v>29</v>
      </c>
      <c r="G157" s="7">
        <v>322000</v>
      </c>
      <c r="H157" s="7">
        <v>132980</v>
      </c>
      <c r="I157" s="12">
        <f t="shared" si="10"/>
        <v>41.298136645962735</v>
      </c>
      <c r="J157" s="12">
        <f t="shared" si="14"/>
        <v>8.258726099135302</v>
      </c>
      <c r="K157" s="7">
        <v>265960</v>
      </c>
      <c r="L157" s="7">
        <v>55233</v>
      </c>
      <c r="M157" s="7">
        <f t="shared" si="11"/>
        <v>266767</v>
      </c>
      <c r="N157" s="7">
        <v>147361.53125</v>
      </c>
      <c r="O157" s="22">
        <f t="shared" si="12"/>
        <v>1.8102892779217099</v>
      </c>
      <c r="P157" s="27">
        <v>2390</v>
      </c>
      <c r="Q157" s="32">
        <f t="shared" si="13"/>
        <v>111.61799163179916</v>
      </c>
      <c r="R157" s="37" t="s">
        <v>339</v>
      </c>
      <c r="S157" s="42">
        <f>ABS(O2323-O157)*100</f>
        <v>49.925439154831118</v>
      </c>
      <c r="T157" t="s">
        <v>31</v>
      </c>
      <c r="V157" s="7">
        <v>50400</v>
      </c>
      <c r="W157" t="s">
        <v>32</v>
      </c>
      <c r="X157" s="17" t="s">
        <v>33</v>
      </c>
      <c r="Z157" t="s">
        <v>340</v>
      </c>
      <c r="AA157">
        <v>401</v>
      </c>
    </row>
    <row r="158" spans="1:27" x14ac:dyDescent="0.25">
      <c r="A158" t="s">
        <v>386</v>
      </c>
      <c r="B158" t="s">
        <v>387</v>
      </c>
      <c r="C158" s="17">
        <v>43199</v>
      </c>
      <c r="D158" s="7">
        <v>335000</v>
      </c>
      <c r="E158" t="s">
        <v>28</v>
      </c>
      <c r="F158" t="s">
        <v>29</v>
      </c>
      <c r="G158" s="7">
        <v>335000</v>
      </c>
      <c r="H158" s="7">
        <v>157950</v>
      </c>
      <c r="I158" s="12">
        <f t="shared" si="10"/>
        <v>47.149253731343279</v>
      </c>
      <c r="J158" s="12">
        <f t="shared" si="14"/>
        <v>2.4076090137547581</v>
      </c>
      <c r="K158" s="7">
        <v>315896</v>
      </c>
      <c r="L158" s="7">
        <v>63778</v>
      </c>
      <c r="M158" s="7">
        <f t="shared" si="11"/>
        <v>271222</v>
      </c>
      <c r="N158" s="7">
        <v>176306.296875</v>
      </c>
      <c r="O158" s="22">
        <f t="shared" si="12"/>
        <v>1.5383568528598535</v>
      </c>
      <c r="P158" s="27">
        <v>2681</v>
      </c>
      <c r="Q158" s="32">
        <f t="shared" si="13"/>
        <v>101.1644908616188</v>
      </c>
      <c r="R158" s="37" t="s">
        <v>339</v>
      </c>
      <c r="S158" s="42">
        <f>ABS(O2323-O158)*100</f>
        <v>22.732196648645477</v>
      </c>
      <c r="T158" t="s">
        <v>31</v>
      </c>
      <c r="V158" s="7">
        <v>57600</v>
      </c>
      <c r="W158" t="s">
        <v>32</v>
      </c>
      <c r="X158" s="17" t="s">
        <v>33</v>
      </c>
      <c r="Z158" t="s">
        <v>340</v>
      </c>
      <c r="AA158">
        <v>401</v>
      </c>
    </row>
    <row r="159" spans="1:27" x14ac:dyDescent="0.25">
      <c r="A159" t="s">
        <v>388</v>
      </c>
      <c r="B159" t="s">
        <v>389</v>
      </c>
      <c r="C159" s="17">
        <v>43510</v>
      </c>
      <c r="D159" s="7">
        <v>319200</v>
      </c>
      <c r="E159" t="s">
        <v>28</v>
      </c>
      <c r="F159" t="s">
        <v>29</v>
      </c>
      <c r="G159" s="7">
        <v>319200</v>
      </c>
      <c r="H159" s="7">
        <v>159280</v>
      </c>
      <c r="I159" s="12">
        <f t="shared" si="10"/>
        <v>49.899749373433586</v>
      </c>
      <c r="J159" s="12">
        <f t="shared" si="14"/>
        <v>0.34288662833554895</v>
      </c>
      <c r="K159" s="7">
        <v>318551</v>
      </c>
      <c r="L159" s="7">
        <v>70985</v>
      </c>
      <c r="M159" s="7">
        <f t="shared" si="11"/>
        <v>248215</v>
      </c>
      <c r="N159" s="7">
        <v>173123.078125</v>
      </c>
      <c r="O159" s="22">
        <f t="shared" si="12"/>
        <v>1.4337487681496826</v>
      </c>
      <c r="P159" s="27">
        <v>2621</v>
      </c>
      <c r="Q159" s="32">
        <f t="shared" si="13"/>
        <v>94.702403662724151</v>
      </c>
      <c r="R159" s="37" t="s">
        <v>339</v>
      </c>
      <c r="S159" s="42">
        <f>ABS(O2323-O159)*100</f>
        <v>12.271388177628385</v>
      </c>
      <c r="T159" t="s">
        <v>31</v>
      </c>
      <c r="V159" s="7">
        <v>50400</v>
      </c>
      <c r="W159" t="s">
        <v>32</v>
      </c>
      <c r="X159" s="17" t="s">
        <v>33</v>
      </c>
      <c r="Z159" t="s">
        <v>340</v>
      </c>
      <c r="AA159">
        <v>401</v>
      </c>
    </row>
    <row r="160" spans="1:27" x14ac:dyDescent="0.25">
      <c r="A160" t="s">
        <v>390</v>
      </c>
      <c r="B160" t="s">
        <v>391</v>
      </c>
      <c r="C160" s="17">
        <v>43613</v>
      </c>
      <c r="D160" s="7">
        <v>332500</v>
      </c>
      <c r="E160" t="s">
        <v>28</v>
      </c>
      <c r="F160" t="s">
        <v>29</v>
      </c>
      <c r="G160" s="7">
        <v>332500</v>
      </c>
      <c r="H160" s="7">
        <v>158170</v>
      </c>
      <c r="I160" s="12">
        <f t="shared" si="10"/>
        <v>47.569924812030074</v>
      </c>
      <c r="J160" s="12">
        <f t="shared" si="14"/>
        <v>1.9869379330679635</v>
      </c>
      <c r="K160" s="7">
        <v>316331</v>
      </c>
      <c r="L160" s="7">
        <v>61050</v>
      </c>
      <c r="M160" s="7">
        <f t="shared" si="11"/>
        <v>271450</v>
      </c>
      <c r="N160" s="7">
        <v>178518.1875</v>
      </c>
      <c r="O160" s="22">
        <f t="shared" si="12"/>
        <v>1.5205733589469701</v>
      </c>
      <c r="P160" s="27">
        <v>2621</v>
      </c>
      <c r="Q160" s="32">
        <f t="shared" si="13"/>
        <v>103.56734070965281</v>
      </c>
      <c r="R160" s="37" t="s">
        <v>339</v>
      </c>
      <c r="S160" s="42">
        <f>ABS(O2323-O160)*100</f>
        <v>20.95384725735714</v>
      </c>
      <c r="T160" t="s">
        <v>31</v>
      </c>
      <c r="V160" s="7">
        <v>50400</v>
      </c>
      <c r="W160" t="s">
        <v>32</v>
      </c>
      <c r="X160" s="17" t="s">
        <v>33</v>
      </c>
      <c r="Z160" t="s">
        <v>340</v>
      </c>
      <c r="AA160">
        <v>401</v>
      </c>
    </row>
    <row r="161" spans="1:27" x14ac:dyDescent="0.25">
      <c r="A161" t="s">
        <v>392</v>
      </c>
      <c r="B161" t="s">
        <v>393</v>
      </c>
      <c r="C161" s="17">
        <v>43453</v>
      </c>
      <c r="D161" s="7">
        <v>287000</v>
      </c>
      <c r="E161" t="s">
        <v>28</v>
      </c>
      <c r="F161" t="s">
        <v>29</v>
      </c>
      <c r="G161" s="7">
        <v>287000</v>
      </c>
      <c r="H161" s="7">
        <v>153970</v>
      </c>
      <c r="I161" s="12">
        <f t="shared" si="10"/>
        <v>53.648083623693374</v>
      </c>
      <c r="J161" s="12">
        <f t="shared" si="14"/>
        <v>4.0912208785953368</v>
      </c>
      <c r="K161" s="7">
        <v>307940</v>
      </c>
      <c r="L161" s="7">
        <v>77976</v>
      </c>
      <c r="M161" s="7">
        <f t="shared" si="11"/>
        <v>209024</v>
      </c>
      <c r="N161" s="7">
        <v>160813.984375</v>
      </c>
      <c r="O161" s="22">
        <f t="shared" si="12"/>
        <v>1.2997874582385802</v>
      </c>
      <c r="P161" s="27">
        <v>2349</v>
      </c>
      <c r="Q161" s="32">
        <f t="shared" si="13"/>
        <v>88.984248616432524</v>
      </c>
      <c r="R161" s="37" t="s">
        <v>339</v>
      </c>
      <c r="S161" s="42">
        <f>ABS(O2323-O161)*100</f>
        <v>1.1247428134818493</v>
      </c>
      <c r="T161" t="s">
        <v>31</v>
      </c>
      <c r="V161" s="7">
        <v>61800</v>
      </c>
      <c r="W161" t="s">
        <v>32</v>
      </c>
      <c r="X161" s="17" t="s">
        <v>33</v>
      </c>
      <c r="Z161" t="s">
        <v>353</v>
      </c>
      <c r="AA161">
        <v>401</v>
      </c>
    </row>
    <row r="162" spans="1:27" x14ac:dyDescent="0.25">
      <c r="A162" t="s">
        <v>394</v>
      </c>
      <c r="B162" t="s">
        <v>395</v>
      </c>
      <c r="C162" s="17">
        <v>43392</v>
      </c>
      <c r="D162" s="7">
        <v>244500</v>
      </c>
      <c r="E162" t="s">
        <v>28</v>
      </c>
      <c r="F162" t="s">
        <v>29</v>
      </c>
      <c r="G162" s="7">
        <v>244500</v>
      </c>
      <c r="H162" s="7">
        <v>130470</v>
      </c>
      <c r="I162" s="12">
        <f t="shared" si="10"/>
        <v>53.361963190184049</v>
      </c>
      <c r="J162" s="12">
        <f t="shared" si="14"/>
        <v>3.805100445086012</v>
      </c>
      <c r="K162" s="7">
        <v>260948</v>
      </c>
      <c r="L162" s="7">
        <v>61339</v>
      </c>
      <c r="M162" s="7">
        <f t="shared" si="11"/>
        <v>183161</v>
      </c>
      <c r="N162" s="7">
        <v>139586.71875</v>
      </c>
      <c r="O162" s="22">
        <f t="shared" si="12"/>
        <v>1.3121663840242681</v>
      </c>
      <c r="P162" s="27">
        <v>2254</v>
      </c>
      <c r="Q162" s="32">
        <f t="shared" si="13"/>
        <v>81.260425909494231</v>
      </c>
      <c r="R162" s="37" t="s">
        <v>339</v>
      </c>
      <c r="S162" s="42">
        <f>ABS(O2323-O162)*100</f>
        <v>0.11314976508693952</v>
      </c>
      <c r="T162" t="s">
        <v>396</v>
      </c>
      <c r="V162" s="7">
        <v>56400</v>
      </c>
      <c r="W162" t="s">
        <v>32</v>
      </c>
      <c r="X162" s="17" t="s">
        <v>33</v>
      </c>
      <c r="Z162" t="s">
        <v>353</v>
      </c>
      <c r="AA162">
        <v>401</v>
      </c>
    </row>
    <row r="163" spans="1:27" x14ac:dyDescent="0.25">
      <c r="A163" t="s">
        <v>397</v>
      </c>
      <c r="B163" t="s">
        <v>398</v>
      </c>
      <c r="C163" s="17">
        <v>43769</v>
      </c>
      <c r="D163" s="7">
        <v>355000</v>
      </c>
      <c r="E163" t="s">
        <v>28</v>
      </c>
      <c r="F163" t="s">
        <v>29</v>
      </c>
      <c r="G163" s="7">
        <v>355000</v>
      </c>
      <c r="H163" s="7">
        <v>210730</v>
      </c>
      <c r="I163" s="12">
        <f t="shared" si="10"/>
        <v>59.360563380281697</v>
      </c>
      <c r="J163" s="12">
        <f t="shared" si="14"/>
        <v>9.8037006351836595</v>
      </c>
      <c r="K163" s="7">
        <v>421464</v>
      </c>
      <c r="L163" s="7">
        <v>68844</v>
      </c>
      <c r="M163" s="7">
        <f t="shared" si="11"/>
        <v>286156</v>
      </c>
      <c r="N163" s="7">
        <v>269175.5625</v>
      </c>
      <c r="O163" s="22">
        <f t="shared" si="12"/>
        <v>1.0630831318500542</v>
      </c>
      <c r="P163" s="27">
        <v>2894</v>
      </c>
      <c r="Q163" s="32">
        <f t="shared" si="13"/>
        <v>98.879060124395295</v>
      </c>
      <c r="R163" s="37" t="s">
        <v>399</v>
      </c>
      <c r="S163" s="42">
        <f>ABS(O2323-O163)*100</f>
        <v>24.795175452334451</v>
      </c>
      <c r="T163" t="s">
        <v>50</v>
      </c>
      <c r="V163" s="7">
        <v>56700</v>
      </c>
      <c r="W163" t="s">
        <v>32</v>
      </c>
      <c r="X163" s="17" t="s">
        <v>33</v>
      </c>
      <c r="Z163" t="s">
        <v>400</v>
      </c>
      <c r="AA163">
        <v>401</v>
      </c>
    </row>
    <row r="164" spans="1:27" x14ac:dyDescent="0.25">
      <c r="A164" t="s">
        <v>401</v>
      </c>
      <c r="B164" t="s">
        <v>402</v>
      </c>
      <c r="C164" s="17">
        <v>43385</v>
      </c>
      <c r="D164" s="7">
        <v>386000</v>
      </c>
      <c r="E164" t="s">
        <v>28</v>
      </c>
      <c r="F164" t="s">
        <v>29</v>
      </c>
      <c r="G164" s="7">
        <v>386000</v>
      </c>
      <c r="H164" s="7">
        <v>212120</v>
      </c>
      <c r="I164" s="12">
        <f t="shared" si="10"/>
        <v>54.953367875647665</v>
      </c>
      <c r="J164" s="12">
        <f t="shared" si="14"/>
        <v>5.3965051305496274</v>
      </c>
      <c r="K164" s="7">
        <v>424249</v>
      </c>
      <c r="L164" s="7">
        <v>61916</v>
      </c>
      <c r="M164" s="7">
        <f t="shared" si="11"/>
        <v>324084</v>
      </c>
      <c r="N164" s="7">
        <v>276590.0625</v>
      </c>
      <c r="O164" s="22">
        <f t="shared" si="12"/>
        <v>1.1717123784951602</v>
      </c>
      <c r="P164" s="27">
        <v>3314</v>
      </c>
      <c r="Q164" s="32">
        <f t="shared" si="13"/>
        <v>97.792395896197945</v>
      </c>
      <c r="R164" s="37" t="s">
        <v>399</v>
      </c>
      <c r="S164" s="42">
        <f>ABS(O2323-O164)*100</f>
        <v>13.932250787823852</v>
      </c>
      <c r="T164" t="s">
        <v>31</v>
      </c>
      <c r="V164" s="7">
        <v>56700</v>
      </c>
      <c r="W164" t="s">
        <v>32</v>
      </c>
      <c r="X164" s="17" t="s">
        <v>33</v>
      </c>
      <c r="Z164" t="s">
        <v>400</v>
      </c>
      <c r="AA164">
        <v>401</v>
      </c>
    </row>
    <row r="165" spans="1:27" x14ac:dyDescent="0.25">
      <c r="A165" t="s">
        <v>403</v>
      </c>
      <c r="B165" t="s">
        <v>404</v>
      </c>
      <c r="C165" s="17">
        <v>43262</v>
      </c>
      <c r="D165" s="7">
        <v>350000</v>
      </c>
      <c r="E165" t="s">
        <v>28</v>
      </c>
      <c r="F165" t="s">
        <v>29</v>
      </c>
      <c r="G165" s="7">
        <v>350000</v>
      </c>
      <c r="H165" s="7">
        <v>170910</v>
      </c>
      <c r="I165" s="12">
        <f t="shared" si="10"/>
        <v>48.831428571428567</v>
      </c>
      <c r="J165" s="12">
        <f t="shared" si="14"/>
        <v>0.72543417366946983</v>
      </c>
      <c r="K165" s="7">
        <v>341816</v>
      </c>
      <c r="L165" s="7">
        <v>60565</v>
      </c>
      <c r="M165" s="7">
        <f t="shared" si="11"/>
        <v>289435</v>
      </c>
      <c r="N165" s="7">
        <v>214695.421875</v>
      </c>
      <c r="O165" s="22">
        <f t="shared" si="12"/>
        <v>1.3481191050665016</v>
      </c>
      <c r="P165" s="27">
        <v>2458</v>
      </c>
      <c r="Q165" s="32">
        <f t="shared" si="13"/>
        <v>117.75223759153783</v>
      </c>
      <c r="R165" s="37" t="s">
        <v>399</v>
      </c>
      <c r="S165" s="42">
        <f>ABS(O2323-O165)*100</f>
        <v>3.7084218693102855</v>
      </c>
      <c r="T165" t="s">
        <v>31</v>
      </c>
      <c r="V165" s="7">
        <v>56700</v>
      </c>
      <c r="W165" t="s">
        <v>32</v>
      </c>
      <c r="X165" s="17" t="s">
        <v>33</v>
      </c>
      <c r="Z165" t="s">
        <v>400</v>
      </c>
      <c r="AA165">
        <v>401</v>
      </c>
    </row>
    <row r="166" spans="1:27" x14ac:dyDescent="0.25">
      <c r="A166" t="s">
        <v>405</v>
      </c>
      <c r="B166" t="s">
        <v>406</v>
      </c>
      <c r="C166" s="17">
        <v>43311</v>
      </c>
      <c r="D166" s="7">
        <v>439900</v>
      </c>
      <c r="E166" t="s">
        <v>28</v>
      </c>
      <c r="F166" t="s">
        <v>29</v>
      </c>
      <c r="G166" s="7">
        <v>439900</v>
      </c>
      <c r="H166" s="7">
        <v>211020</v>
      </c>
      <c r="I166" s="12">
        <f t="shared" si="10"/>
        <v>47.969993180268247</v>
      </c>
      <c r="J166" s="12">
        <f t="shared" si="14"/>
        <v>1.5868695648297901</v>
      </c>
      <c r="K166" s="7">
        <v>422046</v>
      </c>
      <c r="L166" s="7">
        <v>83310</v>
      </c>
      <c r="M166" s="7">
        <f t="shared" si="11"/>
        <v>356590</v>
      </c>
      <c r="N166" s="7">
        <v>258577.09375</v>
      </c>
      <c r="O166" s="22">
        <f t="shared" si="12"/>
        <v>1.3790471337912158</v>
      </c>
      <c r="P166" s="27">
        <v>2409</v>
      </c>
      <c r="Q166" s="32">
        <f t="shared" si="13"/>
        <v>148.02407638024076</v>
      </c>
      <c r="R166" s="37" t="s">
        <v>399</v>
      </c>
      <c r="S166" s="42">
        <f>ABS(O2323-O166)*100</f>
        <v>6.8012247417817084</v>
      </c>
      <c r="T166" t="s">
        <v>50</v>
      </c>
      <c r="V166" s="7">
        <v>61950</v>
      </c>
      <c r="W166" t="s">
        <v>32</v>
      </c>
      <c r="X166" s="17" t="s">
        <v>33</v>
      </c>
      <c r="Z166" t="s">
        <v>400</v>
      </c>
      <c r="AA166">
        <v>401</v>
      </c>
    </row>
    <row r="167" spans="1:27" x14ac:dyDescent="0.25">
      <c r="A167" t="s">
        <v>407</v>
      </c>
      <c r="B167" t="s">
        <v>408</v>
      </c>
      <c r="C167" s="17">
        <v>43613</v>
      </c>
      <c r="D167" s="7">
        <v>382000</v>
      </c>
      <c r="E167" t="s">
        <v>28</v>
      </c>
      <c r="F167" t="s">
        <v>29</v>
      </c>
      <c r="G167" s="7">
        <v>382000</v>
      </c>
      <c r="H167" s="7">
        <v>179290</v>
      </c>
      <c r="I167" s="12">
        <f t="shared" si="10"/>
        <v>46.934554973821989</v>
      </c>
      <c r="J167" s="12">
        <f t="shared" si="14"/>
        <v>2.6223077712760485</v>
      </c>
      <c r="K167" s="7">
        <v>358579</v>
      </c>
      <c r="L167" s="7">
        <v>59534</v>
      </c>
      <c r="M167" s="7">
        <f t="shared" si="11"/>
        <v>322466</v>
      </c>
      <c r="N167" s="7">
        <v>228278.625</v>
      </c>
      <c r="O167" s="22">
        <f t="shared" si="12"/>
        <v>1.4125983105076088</v>
      </c>
      <c r="P167" s="27">
        <v>3081</v>
      </c>
      <c r="Q167" s="32">
        <f t="shared" si="13"/>
        <v>104.66277182732878</v>
      </c>
      <c r="R167" s="37" t="s">
        <v>399</v>
      </c>
      <c r="S167" s="42">
        <f>ABS(O2323-O167)*100</f>
        <v>10.156342413421005</v>
      </c>
      <c r="T167" t="s">
        <v>31</v>
      </c>
      <c r="V167" s="7">
        <v>56700</v>
      </c>
      <c r="W167" t="s">
        <v>32</v>
      </c>
      <c r="X167" s="17" t="s">
        <v>33</v>
      </c>
      <c r="Z167" t="s">
        <v>400</v>
      </c>
      <c r="AA167">
        <v>401</v>
      </c>
    </row>
    <row r="168" spans="1:27" x14ac:dyDescent="0.25">
      <c r="A168" t="s">
        <v>409</v>
      </c>
      <c r="B168" t="s">
        <v>410</v>
      </c>
      <c r="C168" s="17">
        <v>43840</v>
      </c>
      <c r="D168" s="7">
        <v>391000</v>
      </c>
      <c r="E168" t="s">
        <v>28</v>
      </c>
      <c r="F168" t="s">
        <v>29</v>
      </c>
      <c r="G168" s="7">
        <v>391000</v>
      </c>
      <c r="H168" s="7">
        <v>187320</v>
      </c>
      <c r="I168" s="12">
        <f t="shared" si="10"/>
        <v>47.907928388746804</v>
      </c>
      <c r="J168" s="12">
        <f t="shared" si="14"/>
        <v>1.6489343563512335</v>
      </c>
      <c r="K168" s="7">
        <v>374642</v>
      </c>
      <c r="L168" s="7">
        <v>61235</v>
      </c>
      <c r="M168" s="7">
        <f t="shared" si="11"/>
        <v>329765</v>
      </c>
      <c r="N168" s="7">
        <v>239241.984375</v>
      </c>
      <c r="O168" s="22">
        <f t="shared" si="12"/>
        <v>1.3783742885325245</v>
      </c>
      <c r="P168" s="27">
        <v>3253</v>
      </c>
      <c r="Q168" s="32">
        <f t="shared" si="13"/>
        <v>101.37257915770059</v>
      </c>
      <c r="R168" s="37" t="s">
        <v>399</v>
      </c>
      <c r="S168" s="42">
        <f>ABS(O2323-O168)*100</f>
        <v>6.7339402159125816</v>
      </c>
      <c r="T168" t="s">
        <v>31</v>
      </c>
      <c r="V168" s="7">
        <v>56700</v>
      </c>
      <c r="W168" t="s">
        <v>32</v>
      </c>
      <c r="X168" s="17" t="s">
        <v>33</v>
      </c>
      <c r="Z168" t="s">
        <v>400</v>
      </c>
      <c r="AA168">
        <v>401</v>
      </c>
    </row>
    <row r="169" spans="1:27" x14ac:dyDescent="0.25">
      <c r="A169" t="s">
        <v>411</v>
      </c>
      <c r="B169" t="s">
        <v>412</v>
      </c>
      <c r="C169" s="17">
        <v>43389</v>
      </c>
      <c r="D169" s="7">
        <v>265000</v>
      </c>
      <c r="E169" t="s">
        <v>28</v>
      </c>
      <c r="F169" t="s">
        <v>29</v>
      </c>
      <c r="G169" s="7">
        <v>265000</v>
      </c>
      <c r="H169" s="7">
        <v>151230</v>
      </c>
      <c r="I169" s="12">
        <f t="shared" si="10"/>
        <v>57.06792452830188</v>
      </c>
      <c r="J169" s="12">
        <f t="shared" si="14"/>
        <v>7.5110617832038429</v>
      </c>
      <c r="K169" s="7">
        <v>302463</v>
      </c>
      <c r="L169" s="7">
        <v>60979</v>
      </c>
      <c r="M169" s="7">
        <f t="shared" si="11"/>
        <v>204021</v>
      </c>
      <c r="N169" s="7">
        <v>184338.9375</v>
      </c>
      <c r="O169" s="22">
        <f t="shared" si="12"/>
        <v>1.1067710531856569</v>
      </c>
      <c r="P169" s="27">
        <v>2770</v>
      </c>
      <c r="Q169" s="32">
        <f t="shared" si="13"/>
        <v>73.653790613718414</v>
      </c>
      <c r="R169" s="37" t="s">
        <v>399</v>
      </c>
      <c r="S169" s="42">
        <f>ABS(O2323-O169)*100</f>
        <v>20.426383318774178</v>
      </c>
      <c r="T169" t="s">
        <v>31</v>
      </c>
      <c r="V169" s="7">
        <v>56700</v>
      </c>
      <c r="W169" t="s">
        <v>32</v>
      </c>
      <c r="X169" s="17" t="s">
        <v>33</v>
      </c>
      <c r="Z169" t="s">
        <v>413</v>
      </c>
      <c r="AA169">
        <v>401</v>
      </c>
    </row>
    <row r="170" spans="1:27" x14ac:dyDescent="0.25">
      <c r="A170" t="s">
        <v>414</v>
      </c>
      <c r="B170" t="s">
        <v>415</v>
      </c>
      <c r="C170" s="17">
        <v>43599</v>
      </c>
      <c r="D170" s="7">
        <v>279700</v>
      </c>
      <c r="E170" t="s">
        <v>28</v>
      </c>
      <c r="F170" t="s">
        <v>29</v>
      </c>
      <c r="G170" s="7">
        <v>279700</v>
      </c>
      <c r="H170" s="7">
        <v>156010</v>
      </c>
      <c r="I170" s="12">
        <f t="shared" si="10"/>
        <v>55.77761887736861</v>
      </c>
      <c r="J170" s="12">
        <f t="shared" si="14"/>
        <v>6.2207561322705729</v>
      </c>
      <c r="K170" s="7">
        <v>312010</v>
      </c>
      <c r="L170" s="7">
        <v>61772</v>
      </c>
      <c r="M170" s="7">
        <f t="shared" si="11"/>
        <v>217928</v>
      </c>
      <c r="N170" s="7">
        <v>191021.375</v>
      </c>
      <c r="O170" s="22">
        <f t="shared" si="12"/>
        <v>1.1408566187946245</v>
      </c>
      <c r="P170" s="27">
        <v>2240</v>
      </c>
      <c r="Q170" s="32">
        <f t="shared" si="13"/>
        <v>97.289285714285711</v>
      </c>
      <c r="R170" s="37" t="s">
        <v>399</v>
      </c>
      <c r="S170" s="42">
        <f>ABS(O2323-O170)*100</f>
        <v>17.017826757877419</v>
      </c>
      <c r="T170" t="s">
        <v>50</v>
      </c>
      <c r="V170" s="7">
        <v>56700</v>
      </c>
      <c r="W170" t="s">
        <v>32</v>
      </c>
      <c r="X170" s="17" t="s">
        <v>33</v>
      </c>
      <c r="Z170" t="s">
        <v>413</v>
      </c>
      <c r="AA170">
        <v>401</v>
      </c>
    </row>
    <row r="171" spans="1:27" x14ac:dyDescent="0.25">
      <c r="A171" t="s">
        <v>416</v>
      </c>
      <c r="B171" t="s">
        <v>417</v>
      </c>
      <c r="C171" s="17">
        <v>43406</v>
      </c>
      <c r="D171" s="7">
        <v>220000</v>
      </c>
      <c r="E171" t="s">
        <v>28</v>
      </c>
      <c r="F171" t="s">
        <v>29</v>
      </c>
      <c r="G171" s="7">
        <v>220000</v>
      </c>
      <c r="H171" s="7">
        <v>137060</v>
      </c>
      <c r="I171" s="12">
        <f t="shared" si="10"/>
        <v>62.3</v>
      </c>
      <c r="J171" s="12">
        <f t="shared" si="14"/>
        <v>12.74313725490196</v>
      </c>
      <c r="K171" s="7">
        <v>274114</v>
      </c>
      <c r="L171" s="7">
        <v>59690</v>
      </c>
      <c r="M171" s="7">
        <f t="shared" si="11"/>
        <v>160310</v>
      </c>
      <c r="N171" s="7">
        <v>163682.4375</v>
      </c>
      <c r="O171" s="22">
        <f t="shared" si="12"/>
        <v>0.97939646090619836</v>
      </c>
      <c r="P171" s="27">
        <v>2598</v>
      </c>
      <c r="Q171" s="32">
        <f t="shared" si="13"/>
        <v>61.705157813702847</v>
      </c>
      <c r="R171" s="37" t="s">
        <v>399</v>
      </c>
      <c r="S171" s="42">
        <f>ABS(O2323-O171)*100</f>
        <v>33.163842546720034</v>
      </c>
      <c r="T171" t="s">
        <v>31</v>
      </c>
      <c r="V171" s="7">
        <v>56700</v>
      </c>
      <c r="W171" t="s">
        <v>32</v>
      </c>
      <c r="X171" s="17" t="s">
        <v>33</v>
      </c>
      <c r="Z171" t="s">
        <v>413</v>
      </c>
      <c r="AA171">
        <v>401</v>
      </c>
    </row>
    <row r="172" spans="1:27" x14ac:dyDescent="0.25">
      <c r="A172" t="s">
        <v>418</v>
      </c>
      <c r="B172" t="s">
        <v>419</v>
      </c>
      <c r="C172" s="17">
        <v>43623</v>
      </c>
      <c r="D172" s="7">
        <v>327000</v>
      </c>
      <c r="E172" t="s">
        <v>28</v>
      </c>
      <c r="F172" t="s">
        <v>29</v>
      </c>
      <c r="G172" s="7">
        <v>327000</v>
      </c>
      <c r="H172" s="7">
        <v>147900</v>
      </c>
      <c r="I172" s="12">
        <f t="shared" si="10"/>
        <v>45.22935779816514</v>
      </c>
      <c r="J172" s="12">
        <f t="shared" si="14"/>
        <v>4.3275049469328977</v>
      </c>
      <c r="K172" s="7">
        <v>295805</v>
      </c>
      <c r="L172" s="7">
        <v>66313</v>
      </c>
      <c r="M172" s="7">
        <f t="shared" si="11"/>
        <v>260687</v>
      </c>
      <c r="N172" s="7">
        <v>175184.734375</v>
      </c>
      <c r="O172" s="22">
        <f t="shared" si="12"/>
        <v>1.4880691569961459</v>
      </c>
      <c r="P172" s="27">
        <v>2692</v>
      </c>
      <c r="Q172" s="32">
        <f t="shared" si="13"/>
        <v>96.837667161961363</v>
      </c>
      <c r="R172" s="37" t="s">
        <v>399</v>
      </c>
      <c r="S172" s="42">
        <f>ABS(O2323-O172)*100</f>
        <v>17.703427062274724</v>
      </c>
      <c r="T172" t="s">
        <v>31</v>
      </c>
      <c r="V172" s="7">
        <v>56700</v>
      </c>
      <c r="W172" t="s">
        <v>32</v>
      </c>
      <c r="X172" s="17" t="s">
        <v>33</v>
      </c>
      <c r="Z172" t="s">
        <v>413</v>
      </c>
      <c r="AA172">
        <v>401</v>
      </c>
    </row>
    <row r="173" spans="1:27" x14ac:dyDescent="0.25">
      <c r="A173" t="s">
        <v>420</v>
      </c>
      <c r="B173" t="s">
        <v>421</v>
      </c>
      <c r="C173" s="17">
        <v>43644</v>
      </c>
      <c r="D173" s="7">
        <v>325000</v>
      </c>
      <c r="E173" t="s">
        <v>28</v>
      </c>
      <c r="F173" t="s">
        <v>29</v>
      </c>
      <c r="G173" s="7">
        <v>325000</v>
      </c>
      <c r="H173" s="7">
        <v>147330</v>
      </c>
      <c r="I173" s="12">
        <f t="shared" si="10"/>
        <v>45.332307692307694</v>
      </c>
      <c r="J173" s="12">
        <f t="shared" si="14"/>
        <v>4.2245550527903433</v>
      </c>
      <c r="K173" s="7">
        <v>294650</v>
      </c>
      <c r="L173" s="7">
        <v>62287</v>
      </c>
      <c r="M173" s="7">
        <f t="shared" si="11"/>
        <v>262713</v>
      </c>
      <c r="N173" s="7">
        <v>177376.328125</v>
      </c>
      <c r="O173" s="22">
        <f t="shared" si="12"/>
        <v>1.4811051890467699</v>
      </c>
      <c r="P173" s="27">
        <v>2482</v>
      </c>
      <c r="Q173" s="32">
        <f t="shared" si="13"/>
        <v>105.84730056406124</v>
      </c>
      <c r="R173" s="37" t="s">
        <v>399</v>
      </c>
      <c r="S173" s="42">
        <f>ABS(O2323-O173)*100</f>
        <v>17.007030267337122</v>
      </c>
      <c r="T173" t="s">
        <v>31</v>
      </c>
      <c r="V173" s="7">
        <v>56700</v>
      </c>
      <c r="W173" t="s">
        <v>32</v>
      </c>
      <c r="X173" s="17" t="s">
        <v>33</v>
      </c>
      <c r="Z173" t="s">
        <v>413</v>
      </c>
      <c r="AA173">
        <v>401</v>
      </c>
    </row>
    <row r="174" spans="1:27" x14ac:dyDescent="0.25">
      <c r="A174" t="s">
        <v>422</v>
      </c>
      <c r="B174" t="s">
        <v>423</v>
      </c>
      <c r="C174" s="17">
        <v>43287</v>
      </c>
      <c r="D174" s="7">
        <v>317000</v>
      </c>
      <c r="E174" t="s">
        <v>28</v>
      </c>
      <c r="F174" t="s">
        <v>29</v>
      </c>
      <c r="G174" s="7">
        <v>317000</v>
      </c>
      <c r="H174" s="7">
        <v>171680</v>
      </c>
      <c r="I174" s="12">
        <f t="shared" si="10"/>
        <v>54.15772870662461</v>
      </c>
      <c r="J174" s="12">
        <f t="shared" si="14"/>
        <v>4.6008659615265728</v>
      </c>
      <c r="K174" s="7">
        <v>343353</v>
      </c>
      <c r="L174" s="7">
        <v>65152</v>
      </c>
      <c r="M174" s="7">
        <f t="shared" si="11"/>
        <v>251848</v>
      </c>
      <c r="N174" s="7">
        <v>212367.171875</v>
      </c>
      <c r="O174" s="22">
        <f t="shared" si="12"/>
        <v>1.185908338734381</v>
      </c>
      <c r="P174" s="27">
        <v>2717</v>
      </c>
      <c r="Q174" s="32">
        <f t="shared" si="13"/>
        <v>92.693411851306593</v>
      </c>
      <c r="R174" s="37" t="s">
        <v>399</v>
      </c>
      <c r="S174" s="42">
        <f>ABS(O2323-O174)*100</f>
        <v>12.512654763901775</v>
      </c>
      <c r="T174" t="s">
        <v>31</v>
      </c>
      <c r="V174" s="7">
        <v>56700</v>
      </c>
      <c r="W174" t="s">
        <v>32</v>
      </c>
      <c r="X174" s="17" t="s">
        <v>33</v>
      </c>
      <c r="Z174" t="s">
        <v>413</v>
      </c>
      <c r="AA174">
        <v>401</v>
      </c>
    </row>
    <row r="175" spans="1:27" x14ac:dyDescent="0.25">
      <c r="A175" t="s">
        <v>424</v>
      </c>
      <c r="B175" t="s">
        <v>425</v>
      </c>
      <c r="C175" s="17">
        <v>43299</v>
      </c>
      <c r="D175" s="7">
        <v>295000</v>
      </c>
      <c r="E175" t="s">
        <v>28</v>
      </c>
      <c r="F175" t="s">
        <v>29</v>
      </c>
      <c r="G175" s="7">
        <v>295000</v>
      </c>
      <c r="H175" s="7">
        <v>165480</v>
      </c>
      <c r="I175" s="12">
        <f t="shared" si="10"/>
        <v>56.094915254237286</v>
      </c>
      <c r="J175" s="12">
        <f t="shared" si="14"/>
        <v>6.5380525091392485</v>
      </c>
      <c r="K175" s="7">
        <v>330965</v>
      </c>
      <c r="L175" s="7">
        <v>75655</v>
      </c>
      <c r="M175" s="7">
        <f t="shared" si="11"/>
        <v>219345</v>
      </c>
      <c r="N175" s="7">
        <v>194893.125</v>
      </c>
      <c r="O175" s="22">
        <f t="shared" si="12"/>
        <v>1.1254629941410197</v>
      </c>
      <c r="P175" s="27">
        <v>2680</v>
      </c>
      <c r="Q175" s="32">
        <f t="shared" si="13"/>
        <v>81.84514925373135</v>
      </c>
      <c r="R175" s="37" t="s">
        <v>399</v>
      </c>
      <c r="S175" s="42">
        <f>ABS(O2323-O175)*100</f>
        <v>18.557189223237902</v>
      </c>
      <c r="T175" t="s">
        <v>31</v>
      </c>
      <c r="V175" s="7">
        <v>61950</v>
      </c>
      <c r="W175" t="s">
        <v>32</v>
      </c>
      <c r="X175" s="17" t="s">
        <v>33</v>
      </c>
      <c r="Z175" t="s">
        <v>413</v>
      </c>
      <c r="AA175">
        <v>401</v>
      </c>
    </row>
    <row r="176" spans="1:27" x14ac:dyDescent="0.25">
      <c r="A176" t="s">
        <v>426</v>
      </c>
      <c r="B176" t="s">
        <v>427</v>
      </c>
      <c r="C176" s="17">
        <v>43783</v>
      </c>
      <c r="D176" s="7">
        <v>430000</v>
      </c>
      <c r="E176" t="s">
        <v>28</v>
      </c>
      <c r="F176" t="s">
        <v>29</v>
      </c>
      <c r="G176" s="7">
        <v>430000</v>
      </c>
      <c r="H176" s="7">
        <v>200620</v>
      </c>
      <c r="I176" s="12">
        <f t="shared" si="10"/>
        <v>46.655813953488376</v>
      </c>
      <c r="J176" s="12">
        <f t="shared" si="14"/>
        <v>2.9010487916096608</v>
      </c>
      <c r="K176" s="7">
        <v>401234</v>
      </c>
      <c r="L176" s="7">
        <v>85955</v>
      </c>
      <c r="M176" s="7">
        <f t="shared" si="11"/>
        <v>344045</v>
      </c>
      <c r="N176" s="7">
        <v>240671</v>
      </c>
      <c r="O176" s="22">
        <f t="shared" si="12"/>
        <v>1.4295241221418451</v>
      </c>
      <c r="P176" s="27">
        <v>3050</v>
      </c>
      <c r="Q176" s="32">
        <f t="shared" si="13"/>
        <v>112.8016393442623</v>
      </c>
      <c r="R176" s="37" t="s">
        <v>399</v>
      </c>
      <c r="S176" s="42">
        <f>ABS(O2323-O176)*100</f>
        <v>11.848923576844639</v>
      </c>
      <c r="T176" t="s">
        <v>31</v>
      </c>
      <c r="V176" s="7">
        <v>61950</v>
      </c>
      <c r="W176" t="s">
        <v>32</v>
      </c>
      <c r="X176" s="17" t="s">
        <v>33</v>
      </c>
      <c r="Z176" t="s">
        <v>428</v>
      </c>
      <c r="AA176">
        <v>401</v>
      </c>
    </row>
    <row r="177" spans="1:27" x14ac:dyDescent="0.25">
      <c r="A177" t="s">
        <v>429</v>
      </c>
      <c r="B177" t="s">
        <v>430</v>
      </c>
      <c r="C177" s="17">
        <v>43461</v>
      </c>
      <c r="D177" s="7">
        <v>400000</v>
      </c>
      <c r="E177" t="s">
        <v>28</v>
      </c>
      <c r="F177" t="s">
        <v>29</v>
      </c>
      <c r="G177" s="7">
        <v>400000</v>
      </c>
      <c r="H177" s="7">
        <v>161770</v>
      </c>
      <c r="I177" s="12">
        <f t="shared" si="10"/>
        <v>40.442499999999995</v>
      </c>
      <c r="J177" s="12">
        <f t="shared" si="14"/>
        <v>9.1143627450980418</v>
      </c>
      <c r="K177" s="7">
        <v>323543</v>
      </c>
      <c r="L177" s="7">
        <v>64919</v>
      </c>
      <c r="M177" s="7">
        <f t="shared" si="11"/>
        <v>335081</v>
      </c>
      <c r="N177" s="7">
        <v>197422.90625</v>
      </c>
      <c r="O177" s="22">
        <f t="shared" si="12"/>
        <v>1.6972751863741748</v>
      </c>
      <c r="P177" s="27">
        <v>2736</v>
      </c>
      <c r="Q177" s="32">
        <f t="shared" si="13"/>
        <v>122.47112573099415</v>
      </c>
      <c r="R177" s="37" t="s">
        <v>399</v>
      </c>
      <c r="S177" s="42">
        <f>ABS(O2323-O177)*100</f>
        <v>38.62403000007761</v>
      </c>
      <c r="T177" t="s">
        <v>31</v>
      </c>
      <c r="V177" s="7">
        <v>61950</v>
      </c>
      <c r="W177" t="s">
        <v>32</v>
      </c>
      <c r="X177" s="17" t="s">
        <v>33</v>
      </c>
      <c r="Z177" t="s">
        <v>413</v>
      </c>
      <c r="AA177">
        <v>401</v>
      </c>
    </row>
    <row r="178" spans="1:27" x14ac:dyDescent="0.25">
      <c r="A178" t="s">
        <v>431</v>
      </c>
      <c r="B178" t="s">
        <v>432</v>
      </c>
      <c r="C178" s="17">
        <v>43892</v>
      </c>
      <c r="D178" s="7">
        <v>400000</v>
      </c>
      <c r="E178" t="s">
        <v>28</v>
      </c>
      <c r="F178" t="s">
        <v>29</v>
      </c>
      <c r="G178" s="7">
        <v>400000</v>
      </c>
      <c r="H178" s="7">
        <v>176860</v>
      </c>
      <c r="I178" s="12">
        <f t="shared" si="10"/>
        <v>44.214999999999996</v>
      </c>
      <c r="J178" s="12">
        <f t="shared" si="14"/>
        <v>5.3418627450980409</v>
      </c>
      <c r="K178" s="7">
        <v>353720</v>
      </c>
      <c r="L178" s="7">
        <v>59711</v>
      </c>
      <c r="M178" s="7">
        <f t="shared" si="11"/>
        <v>340289</v>
      </c>
      <c r="N178" s="7">
        <v>224434.34375</v>
      </c>
      <c r="O178" s="22">
        <f t="shared" si="12"/>
        <v>1.5162073429325587</v>
      </c>
      <c r="P178" s="27">
        <v>3049</v>
      </c>
      <c r="Q178" s="32">
        <f t="shared" si="13"/>
        <v>111.60675631354542</v>
      </c>
      <c r="R178" s="37" t="s">
        <v>399</v>
      </c>
      <c r="S178" s="42">
        <f>ABS(O2323-O178)*100</f>
        <v>20.517245655915993</v>
      </c>
      <c r="T178" t="s">
        <v>31</v>
      </c>
      <c r="V178" s="7">
        <v>56700</v>
      </c>
      <c r="W178" t="s">
        <v>32</v>
      </c>
      <c r="X178" s="17" t="s">
        <v>33</v>
      </c>
      <c r="Z178" t="s">
        <v>428</v>
      </c>
      <c r="AA178">
        <v>401</v>
      </c>
    </row>
    <row r="179" spans="1:27" x14ac:dyDescent="0.25">
      <c r="A179" t="s">
        <v>433</v>
      </c>
      <c r="B179" t="s">
        <v>434</v>
      </c>
      <c r="C179" s="17">
        <v>43899</v>
      </c>
      <c r="D179" s="7">
        <v>506900</v>
      </c>
      <c r="E179" t="s">
        <v>28</v>
      </c>
      <c r="F179" t="s">
        <v>29</v>
      </c>
      <c r="G179" s="7">
        <v>506900</v>
      </c>
      <c r="H179" s="7">
        <v>251900</v>
      </c>
      <c r="I179" s="12">
        <f t="shared" si="10"/>
        <v>49.694219767212466</v>
      </c>
      <c r="J179" s="12">
        <f t="shared" si="14"/>
        <v>0.13735702211442913</v>
      </c>
      <c r="K179" s="7">
        <v>503790</v>
      </c>
      <c r="L179" s="7">
        <v>96385</v>
      </c>
      <c r="M179" s="7">
        <f t="shared" si="11"/>
        <v>410515</v>
      </c>
      <c r="N179" s="7">
        <v>529097.375</v>
      </c>
      <c r="O179" s="22">
        <f t="shared" si="12"/>
        <v>0.77587797520257973</v>
      </c>
      <c r="P179" s="27">
        <v>3418</v>
      </c>
      <c r="Q179" s="32">
        <f t="shared" si="13"/>
        <v>120.10386190754828</v>
      </c>
      <c r="R179" s="37" t="s">
        <v>435</v>
      </c>
      <c r="S179" s="42">
        <f>ABS(O2323-O179)*100</f>
        <v>53.5156911170819</v>
      </c>
      <c r="T179" t="s">
        <v>31</v>
      </c>
      <c r="V179" s="7">
        <v>80000</v>
      </c>
      <c r="W179" t="s">
        <v>32</v>
      </c>
      <c r="X179" s="17" t="s">
        <v>33</v>
      </c>
      <c r="Z179" t="s">
        <v>436</v>
      </c>
      <c r="AA179">
        <v>401</v>
      </c>
    </row>
    <row r="180" spans="1:27" x14ac:dyDescent="0.25">
      <c r="A180" t="s">
        <v>437</v>
      </c>
      <c r="B180" t="s">
        <v>438</v>
      </c>
      <c r="C180" s="17">
        <v>43224</v>
      </c>
      <c r="D180" s="7">
        <v>312000</v>
      </c>
      <c r="E180" t="s">
        <v>28</v>
      </c>
      <c r="F180" t="s">
        <v>29</v>
      </c>
      <c r="G180" s="7">
        <v>312000</v>
      </c>
      <c r="H180" s="7">
        <v>184380</v>
      </c>
      <c r="I180" s="12">
        <f t="shared" si="10"/>
        <v>59.09615384615384</v>
      </c>
      <c r="J180" s="12">
        <f t="shared" si="14"/>
        <v>9.5392911010558024</v>
      </c>
      <c r="K180" s="7">
        <v>368766</v>
      </c>
      <c r="L180" s="7">
        <v>63653</v>
      </c>
      <c r="M180" s="7">
        <f t="shared" si="11"/>
        <v>248347</v>
      </c>
      <c r="N180" s="7">
        <v>232910.6875</v>
      </c>
      <c r="O180" s="22">
        <f t="shared" si="12"/>
        <v>1.0662756727297025</v>
      </c>
      <c r="P180" s="27">
        <v>3155</v>
      </c>
      <c r="Q180" s="32">
        <f t="shared" si="13"/>
        <v>78.715372424722659</v>
      </c>
      <c r="R180" s="37" t="s">
        <v>399</v>
      </c>
      <c r="S180" s="42">
        <f>ABS(O2323-O180)*100</f>
        <v>24.475921364369626</v>
      </c>
      <c r="T180" t="s">
        <v>31</v>
      </c>
      <c r="V180" s="7">
        <v>56700</v>
      </c>
      <c r="W180" t="s">
        <v>32</v>
      </c>
      <c r="X180" s="17" t="s">
        <v>33</v>
      </c>
      <c r="Z180" t="s">
        <v>428</v>
      </c>
      <c r="AA180">
        <v>401</v>
      </c>
    </row>
    <row r="181" spans="1:27" x14ac:dyDescent="0.25">
      <c r="A181" t="s">
        <v>439</v>
      </c>
      <c r="B181" t="s">
        <v>440</v>
      </c>
      <c r="C181" s="17">
        <v>43644</v>
      </c>
      <c r="D181" s="7">
        <v>295000</v>
      </c>
      <c r="E181" t="s">
        <v>28</v>
      </c>
      <c r="F181" t="s">
        <v>29</v>
      </c>
      <c r="G181" s="7">
        <v>295000</v>
      </c>
      <c r="H181" s="7">
        <v>134270</v>
      </c>
      <c r="I181" s="12">
        <f t="shared" si="10"/>
        <v>45.515254237288133</v>
      </c>
      <c r="J181" s="12">
        <f t="shared" si="14"/>
        <v>4.0416085078099044</v>
      </c>
      <c r="K181" s="7">
        <v>268533</v>
      </c>
      <c r="L181" s="7">
        <v>63057</v>
      </c>
      <c r="M181" s="7">
        <f t="shared" si="11"/>
        <v>231943</v>
      </c>
      <c r="N181" s="7">
        <v>156851.90625</v>
      </c>
      <c r="O181" s="22">
        <f t="shared" si="12"/>
        <v>1.4787388023854509</v>
      </c>
      <c r="P181" s="27">
        <v>2160</v>
      </c>
      <c r="Q181" s="32">
        <f t="shared" si="13"/>
        <v>107.38101851851852</v>
      </c>
      <c r="R181" s="37" t="s">
        <v>399</v>
      </c>
      <c r="S181" s="42">
        <f>ABS(O2323-O181)*100</f>
        <v>16.770391601205215</v>
      </c>
      <c r="T181" t="s">
        <v>31</v>
      </c>
      <c r="V181" s="7">
        <v>56700</v>
      </c>
      <c r="W181" t="s">
        <v>32</v>
      </c>
      <c r="X181" s="17" t="s">
        <v>33</v>
      </c>
      <c r="Z181" t="s">
        <v>413</v>
      </c>
      <c r="AA181">
        <v>401</v>
      </c>
    </row>
    <row r="182" spans="1:27" x14ac:dyDescent="0.25">
      <c r="A182" t="s">
        <v>441</v>
      </c>
      <c r="B182" t="s">
        <v>442</v>
      </c>
      <c r="C182" s="17">
        <v>43769</v>
      </c>
      <c r="D182" s="7">
        <v>339000</v>
      </c>
      <c r="E182" t="s">
        <v>28</v>
      </c>
      <c r="F182" t="s">
        <v>29</v>
      </c>
      <c r="G182" s="7">
        <v>339000</v>
      </c>
      <c r="H182" s="7">
        <v>148450</v>
      </c>
      <c r="I182" s="12">
        <f t="shared" si="10"/>
        <v>43.790560471976406</v>
      </c>
      <c r="J182" s="12">
        <f t="shared" si="14"/>
        <v>5.7663022731216316</v>
      </c>
      <c r="K182" s="7">
        <v>296891</v>
      </c>
      <c r="L182" s="7">
        <v>61868</v>
      </c>
      <c r="M182" s="7">
        <f t="shared" si="11"/>
        <v>277132</v>
      </c>
      <c r="N182" s="7">
        <v>179406.875</v>
      </c>
      <c r="O182" s="22">
        <f t="shared" si="12"/>
        <v>1.5447122636743993</v>
      </c>
      <c r="P182" s="27">
        <v>2484</v>
      </c>
      <c r="Q182" s="32">
        <f t="shared" si="13"/>
        <v>111.56682769726248</v>
      </c>
      <c r="R182" s="37" t="s">
        <v>399</v>
      </c>
      <c r="S182" s="42">
        <f>ABS(O2323-O182)*100</f>
        <v>23.367737730100057</v>
      </c>
      <c r="T182" t="s">
        <v>31</v>
      </c>
      <c r="V182" s="7">
        <v>56700</v>
      </c>
      <c r="W182" t="s">
        <v>32</v>
      </c>
      <c r="X182" s="17" t="s">
        <v>33</v>
      </c>
      <c r="Z182" t="s">
        <v>413</v>
      </c>
      <c r="AA182">
        <v>401</v>
      </c>
    </row>
    <row r="183" spans="1:27" x14ac:dyDescent="0.25">
      <c r="A183" t="s">
        <v>443</v>
      </c>
      <c r="B183" t="s">
        <v>444</v>
      </c>
      <c r="C183" s="17">
        <v>43455</v>
      </c>
      <c r="D183" s="7">
        <v>405000</v>
      </c>
      <c r="E183" t="s">
        <v>28</v>
      </c>
      <c r="F183" t="s">
        <v>29</v>
      </c>
      <c r="G183" s="7">
        <v>405000</v>
      </c>
      <c r="H183" s="7">
        <v>190130</v>
      </c>
      <c r="I183" s="12">
        <f t="shared" si="10"/>
        <v>46.945679012345678</v>
      </c>
      <c r="J183" s="12">
        <f t="shared" si="14"/>
        <v>2.6111837327523588</v>
      </c>
      <c r="K183" s="7">
        <v>380250</v>
      </c>
      <c r="L183" s="7">
        <v>61916</v>
      </c>
      <c r="M183" s="7">
        <f t="shared" si="11"/>
        <v>343084</v>
      </c>
      <c r="N183" s="7">
        <v>243003.046875</v>
      </c>
      <c r="O183" s="22">
        <f t="shared" si="12"/>
        <v>1.4118506101550297</v>
      </c>
      <c r="P183" s="27">
        <v>3580</v>
      </c>
      <c r="Q183" s="32">
        <f t="shared" si="13"/>
        <v>95.83351955307262</v>
      </c>
      <c r="R183" s="37" t="s">
        <v>399</v>
      </c>
      <c r="S183" s="42">
        <f>ABS(O2323-O183)*100</f>
        <v>10.081572378163095</v>
      </c>
      <c r="T183" t="s">
        <v>31</v>
      </c>
      <c r="V183" s="7">
        <v>56700</v>
      </c>
      <c r="W183" t="s">
        <v>32</v>
      </c>
      <c r="X183" s="17" t="s">
        <v>33</v>
      </c>
      <c r="Z183" t="s">
        <v>413</v>
      </c>
      <c r="AA183">
        <v>401</v>
      </c>
    </row>
    <row r="184" spans="1:27" x14ac:dyDescent="0.25">
      <c r="A184" t="s">
        <v>445</v>
      </c>
      <c r="B184" t="s">
        <v>446</v>
      </c>
      <c r="C184" s="17">
        <v>43350</v>
      </c>
      <c r="D184" s="7">
        <v>305000</v>
      </c>
      <c r="E184" t="s">
        <v>28</v>
      </c>
      <c r="F184" t="s">
        <v>29</v>
      </c>
      <c r="G184" s="7">
        <v>305000</v>
      </c>
      <c r="H184" s="7">
        <v>151910</v>
      </c>
      <c r="I184" s="12">
        <f t="shared" si="10"/>
        <v>49.806557377049181</v>
      </c>
      <c r="J184" s="12">
        <f t="shared" si="14"/>
        <v>0.24969463195114372</v>
      </c>
      <c r="K184" s="7">
        <v>303823</v>
      </c>
      <c r="L184" s="7">
        <v>62947</v>
      </c>
      <c r="M184" s="7">
        <f t="shared" si="11"/>
        <v>242053</v>
      </c>
      <c r="N184" s="7">
        <v>183874.8125</v>
      </c>
      <c r="O184" s="22">
        <f t="shared" si="12"/>
        <v>1.3164010704293716</v>
      </c>
      <c r="P184" s="27">
        <v>2791</v>
      </c>
      <c r="Q184" s="32">
        <f t="shared" si="13"/>
        <v>86.726262988176288</v>
      </c>
      <c r="R184" s="37" t="s">
        <v>399</v>
      </c>
      <c r="S184" s="42">
        <f>ABS(O2323-O184)*100</f>
        <v>0.53661840559728891</v>
      </c>
      <c r="T184" t="s">
        <v>31</v>
      </c>
      <c r="V184" s="7">
        <v>56700</v>
      </c>
      <c r="W184" t="s">
        <v>32</v>
      </c>
      <c r="X184" s="17" t="s">
        <v>33</v>
      </c>
      <c r="Z184" t="s">
        <v>413</v>
      </c>
      <c r="AA184">
        <v>401</v>
      </c>
    </row>
    <row r="185" spans="1:27" x14ac:dyDescent="0.25">
      <c r="A185" t="s">
        <v>447</v>
      </c>
      <c r="B185" t="s">
        <v>448</v>
      </c>
      <c r="C185" s="17">
        <v>43231</v>
      </c>
      <c r="D185" s="7">
        <v>340000</v>
      </c>
      <c r="E185" t="s">
        <v>28</v>
      </c>
      <c r="F185" t="s">
        <v>29</v>
      </c>
      <c r="G185" s="7">
        <v>340000</v>
      </c>
      <c r="H185" s="7">
        <v>158770</v>
      </c>
      <c r="I185" s="12">
        <f t="shared" si="10"/>
        <v>46.697058823529417</v>
      </c>
      <c r="J185" s="12">
        <f t="shared" si="14"/>
        <v>2.85980392156862</v>
      </c>
      <c r="K185" s="7">
        <v>317535</v>
      </c>
      <c r="L185" s="7">
        <v>61485</v>
      </c>
      <c r="M185" s="7">
        <f t="shared" si="11"/>
        <v>278515</v>
      </c>
      <c r="N185" s="7">
        <v>195458.015625</v>
      </c>
      <c r="O185" s="22">
        <f t="shared" si="12"/>
        <v>1.4249351663036971</v>
      </c>
      <c r="P185" s="27">
        <v>2615</v>
      </c>
      <c r="Q185" s="32">
        <f t="shared" si="13"/>
        <v>106.50669216061185</v>
      </c>
      <c r="R185" s="37" t="s">
        <v>399</v>
      </c>
      <c r="S185" s="42">
        <f>ABS(O2323-O185)*100</f>
        <v>11.39002799302984</v>
      </c>
      <c r="T185" t="s">
        <v>125</v>
      </c>
      <c r="V185" s="7">
        <v>56700</v>
      </c>
      <c r="W185" t="s">
        <v>32</v>
      </c>
      <c r="X185" s="17" t="s">
        <v>33</v>
      </c>
      <c r="Z185" t="s">
        <v>413</v>
      </c>
      <c r="AA185">
        <v>401</v>
      </c>
    </row>
    <row r="186" spans="1:27" x14ac:dyDescent="0.25">
      <c r="A186" t="s">
        <v>449</v>
      </c>
      <c r="B186" t="s">
        <v>450</v>
      </c>
      <c r="C186" s="17">
        <v>43689</v>
      </c>
      <c r="D186" s="7">
        <v>327000</v>
      </c>
      <c r="E186" t="s">
        <v>28</v>
      </c>
      <c r="F186" t="s">
        <v>29</v>
      </c>
      <c r="G186" s="7">
        <v>327000</v>
      </c>
      <c r="H186" s="7">
        <v>151400</v>
      </c>
      <c r="I186" s="12">
        <f t="shared" si="10"/>
        <v>46.299694189602448</v>
      </c>
      <c r="J186" s="12">
        <f t="shared" si="14"/>
        <v>3.2571685554955891</v>
      </c>
      <c r="K186" s="7">
        <v>302795</v>
      </c>
      <c r="L186" s="7">
        <v>66370</v>
      </c>
      <c r="M186" s="7">
        <f t="shared" si="11"/>
        <v>260630</v>
      </c>
      <c r="N186" s="7">
        <v>180477.09375</v>
      </c>
      <c r="O186" s="22">
        <f t="shared" si="12"/>
        <v>1.4441167828257984</v>
      </c>
      <c r="P186" s="27">
        <v>2588</v>
      </c>
      <c r="Q186" s="32">
        <f t="shared" si="13"/>
        <v>100.70710973724884</v>
      </c>
      <c r="R186" s="37" t="s">
        <v>399</v>
      </c>
      <c r="S186" s="42">
        <f>ABS(O2323-O186)*100</f>
        <v>13.308189645239965</v>
      </c>
      <c r="T186" t="s">
        <v>31</v>
      </c>
      <c r="V186" s="7">
        <v>56700</v>
      </c>
      <c r="W186" t="s">
        <v>32</v>
      </c>
      <c r="X186" s="17" t="s">
        <v>33</v>
      </c>
      <c r="Z186" t="s">
        <v>413</v>
      </c>
      <c r="AA186">
        <v>401</v>
      </c>
    </row>
    <row r="187" spans="1:27" x14ac:dyDescent="0.25">
      <c r="A187" t="s">
        <v>451</v>
      </c>
      <c r="B187" t="s">
        <v>452</v>
      </c>
      <c r="C187" s="17">
        <v>43704</v>
      </c>
      <c r="D187" s="7">
        <v>408000</v>
      </c>
      <c r="E187" t="s">
        <v>28</v>
      </c>
      <c r="F187" t="s">
        <v>29</v>
      </c>
      <c r="G187" s="7">
        <v>408000</v>
      </c>
      <c r="H187" s="7">
        <v>171900</v>
      </c>
      <c r="I187" s="12">
        <f t="shared" si="10"/>
        <v>42.132352941176471</v>
      </c>
      <c r="J187" s="12">
        <f t="shared" si="14"/>
        <v>7.4245098039215662</v>
      </c>
      <c r="K187" s="7">
        <v>343790</v>
      </c>
      <c r="L187" s="7">
        <v>82161</v>
      </c>
      <c r="M187" s="7">
        <f t="shared" si="11"/>
        <v>325839</v>
      </c>
      <c r="N187" s="7">
        <v>199716.796875</v>
      </c>
      <c r="O187" s="22">
        <f t="shared" si="12"/>
        <v>1.6315052369077307</v>
      </c>
      <c r="P187" s="27">
        <v>3492</v>
      </c>
      <c r="Q187" s="32">
        <f t="shared" si="13"/>
        <v>93.310137457044675</v>
      </c>
      <c r="R187" s="37" t="s">
        <v>399</v>
      </c>
      <c r="S187" s="42">
        <f>ABS(O2323-O187)*100</f>
        <v>32.047035053433206</v>
      </c>
      <c r="T187" t="s">
        <v>31</v>
      </c>
      <c r="V187" s="7">
        <v>56700</v>
      </c>
      <c r="W187" t="s">
        <v>32</v>
      </c>
      <c r="X187" s="17" t="s">
        <v>33</v>
      </c>
      <c r="Z187" t="s">
        <v>413</v>
      </c>
      <c r="AA187">
        <v>401</v>
      </c>
    </row>
    <row r="188" spans="1:27" x14ac:dyDescent="0.25">
      <c r="A188" t="s">
        <v>453</v>
      </c>
      <c r="B188" t="s">
        <v>454</v>
      </c>
      <c r="C188" s="17">
        <v>43431</v>
      </c>
      <c r="D188" s="7">
        <v>270000</v>
      </c>
      <c r="E188" t="s">
        <v>28</v>
      </c>
      <c r="F188" t="s">
        <v>29</v>
      </c>
      <c r="G188" s="7">
        <v>270000</v>
      </c>
      <c r="H188" s="7">
        <v>136390</v>
      </c>
      <c r="I188" s="12">
        <f t="shared" si="10"/>
        <v>50.514814814814812</v>
      </c>
      <c r="J188" s="12">
        <f t="shared" si="14"/>
        <v>0.95795206971677516</v>
      </c>
      <c r="K188" s="7">
        <v>272775</v>
      </c>
      <c r="L188" s="7">
        <v>66377</v>
      </c>
      <c r="M188" s="7">
        <f t="shared" si="11"/>
        <v>203623</v>
      </c>
      <c r="N188" s="7">
        <v>157555.71875</v>
      </c>
      <c r="O188" s="22">
        <f t="shared" si="12"/>
        <v>1.2923872368168166</v>
      </c>
      <c r="P188" s="27">
        <v>2204</v>
      </c>
      <c r="Q188" s="32">
        <f t="shared" si="13"/>
        <v>92.387931034482762</v>
      </c>
      <c r="R188" s="37" t="s">
        <v>399</v>
      </c>
      <c r="S188" s="42">
        <f>ABS(O2323-O188)*100</f>
        <v>1.8647649556582158</v>
      </c>
      <c r="T188" t="s">
        <v>31</v>
      </c>
      <c r="V188" s="7">
        <v>56700</v>
      </c>
      <c r="W188" t="s">
        <v>32</v>
      </c>
      <c r="X188" s="17" t="s">
        <v>33</v>
      </c>
      <c r="Z188" t="s">
        <v>413</v>
      </c>
      <c r="AA188">
        <v>401</v>
      </c>
    </row>
    <row r="189" spans="1:27" x14ac:dyDescent="0.25">
      <c r="A189" t="s">
        <v>455</v>
      </c>
      <c r="B189" t="s">
        <v>456</v>
      </c>
      <c r="C189" s="17">
        <v>43719</v>
      </c>
      <c r="D189" s="7">
        <v>395000</v>
      </c>
      <c r="E189" t="s">
        <v>28</v>
      </c>
      <c r="F189" t="s">
        <v>29</v>
      </c>
      <c r="G189" s="7">
        <v>395000</v>
      </c>
      <c r="H189" s="7">
        <v>184170</v>
      </c>
      <c r="I189" s="12">
        <f t="shared" si="10"/>
        <v>46.625316455696201</v>
      </c>
      <c r="J189" s="12">
        <f t="shared" si="14"/>
        <v>2.9315462894018367</v>
      </c>
      <c r="K189" s="7">
        <v>368339</v>
      </c>
      <c r="L189" s="7">
        <v>74235</v>
      </c>
      <c r="M189" s="7">
        <f t="shared" si="11"/>
        <v>320765</v>
      </c>
      <c r="N189" s="7">
        <v>224506.875</v>
      </c>
      <c r="O189" s="22">
        <f t="shared" si="12"/>
        <v>1.4287535738048112</v>
      </c>
      <c r="P189" s="27">
        <v>3164</v>
      </c>
      <c r="Q189" s="32">
        <f t="shared" si="13"/>
        <v>101.37958280657395</v>
      </c>
      <c r="R189" s="37" t="s">
        <v>399</v>
      </c>
      <c r="S189" s="42">
        <f>ABS(O2323-O189)*100</f>
        <v>11.771868743141244</v>
      </c>
      <c r="T189" t="s">
        <v>31</v>
      </c>
      <c r="V189" s="7">
        <v>56700</v>
      </c>
      <c r="W189" t="s">
        <v>32</v>
      </c>
      <c r="X189" s="17" t="s">
        <v>33</v>
      </c>
      <c r="Z189" t="s">
        <v>413</v>
      </c>
      <c r="AA189">
        <v>401</v>
      </c>
    </row>
    <row r="190" spans="1:27" x14ac:dyDescent="0.25">
      <c r="A190" t="s">
        <v>457</v>
      </c>
      <c r="B190" t="s">
        <v>458</v>
      </c>
      <c r="C190" s="17">
        <v>43399</v>
      </c>
      <c r="D190" s="7">
        <v>260000</v>
      </c>
      <c r="E190" t="s">
        <v>28</v>
      </c>
      <c r="F190" t="s">
        <v>29</v>
      </c>
      <c r="G190" s="7">
        <v>260000</v>
      </c>
      <c r="H190" s="7">
        <v>141270</v>
      </c>
      <c r="I190" s="12">
        <f t="shared" si="10"/>
        <v>54.334615384615383</v>
      </c>
      <c r="J190" s="12">
        <f t="shared" si="14"/>
        <v>4.7777526395173453</v>
      </c>
      <c r="K190" s="7">
        <v>282537</v>
      </c>
      <c r="L190" s="7">
        <v>67614</v>
      </c>
      <c r="M190" s="7">
        <f t="shared" si="11"/>
        <v>192386</v>
      </c>
      <c r="N190" s="7">
        <v>164063.359375</v>
      </c>
      <c r="O190" s="22">
        <f t="shared" si="12"/>
        <v>1.1726323338306324</v>
      </c>
      <c r="P190" s="27">
        <v>2302</v>
      </c>
      <c r="Q190" s="32">
        <f t="shared" si="13"/>
        <v>83.573414422241527</v>
      </c>
      <c r="R190" s="37" t="s">
        <v>399</v>
      </c>
      <c r="S190" s="42">
        <f>ABS(O2323-O190)*100</f>
        <v>13.840255254276634</v>
      </c>
      <c r="T190" t="s">
        <v>31</v>
      </c>
      <c r="V190" s="7">
        <v>56700</v>
      </c>
      <c r="W190" t="s">
        <v>32</v>
      </c>
      <c r="X190" s="17" t="s">
        <v>33</v>
      </c>
      <c r="Z190" t="s">
        <v>413</v>
      </c>
      <c r="AA190">
        <v>401</v>
      </c>
    </row>
    <row r="191" spans="1:27" x14ac:dyDescent="0.25">
      <c r="A191" t="s">
        <v>459</v>
      </c>
      <c r="B191" t="s">
        <v>460</v>
      </c>
      <c r="C191" s="17">
        <v>43748</v>
      </c>
      <c r="D191" s="7">
        <v>285000</v>
      </c>
      <c r="E191" t="s">
        <v>28</v>
      </c>
      <c r="F191" t="s">
        <v>29</v>
      </c>
      <c r="G191" s="7">
        <v>285000</v>
      </c>
      <c r="H191" s="7">
        <v>193040</v>
      </c>
      <c r="I191" s="12">
        <f t="shared" si="10"/>
        <v>67.733333333333334</v>
      </c>
      <c r="J191" s="12">
        <f t="shared" si="14"/>
        <v>18.176470588235297</v>
      </c>
      <c r="K191" s="7">
        <v>386081</v>
      </c>
      <c r="L191" s="7">
        <v>72632</v>
      </c>
      <c r="M191" s="7">
        <f t="shared" si="11"/>
        <v>212368</v>
      </c>
      <c r="N191" s="7">
        <v>239274.046875</v>
      </c>
      <c r="O191" s="22">
        <f t="shared" si="12"/>
        <v>0.88755133610852466</v>
      </c>
      <c r="P191" s="27">
        <v>2826</v>
      </c>
      <c r="Q191" s="32">
        <f t="shared" si="13"/>
        <v>75.147912243453646</v>
      </c>
      <c r="R191" s="37" t="s">
        <v>399</v>
      </c>
      <c r="S191" s="42">
        <f>ABS(O2323-O191)*100</f>
        <v>42.348355026487404</v>
      </c>
      <c r="T191" t="s">
        <v>31</v>
      </c>
      <c r="V191" s="7">
        <v>61950</v>
      </c>
      <c r="W191" t="s">
        <v>32</v>
      </c>
      <c r="X191" s="17" t="s">
        <v>33</v>
      </c>
      <c r="Z191" t="s">
        <v>413</v>
      </c>
      <c r="AA191">
        <v>401</v>
      </c>
    </row>
    <row r="192" spans="1:27" x14ac:dyDescent="0.25">
      <c r="A192" t="s">
        <v>461</v>
      </c>
      <c r="B192" t="s">
        <v>462</v>
      </c>
      <c r="C192" s="17">
        <v>43231</v>
      </c>
      <c r="D192" s="7">
        <v>331500</v>
      </c>
      <c r="E192" t="s">
        <v>28</v>
      </c>
      <c r="F192" t="s">
        <v>29</v>
      </c>
      <c r="G192" s="7">
        <v>331500</v>
      </c>
      <c r="H192" s="7">
        <v>153200</v>
      </c>
      <c r="I192" s="12">
        <f t="shared" si="10"/>
        <v>46.21417797888386</v>
      </c>
      <c r="J192" s="12">
        <f t="shared" si="14"/>
        <v>3.3426847662141768</v>
      </c>
      <c r="K192" s="7">
        <v>306399</v>
      </c>
      <c r="L192" s="7">
        <v>68855</v>
      </c>
      <c r="M192" s="7">
        <f t="shared" si="11"/>
        <v>262645</v>
      </c>
      <c r="N192" s="7">
        <v>181331.296875</v>
      </c>
      <c r="O192" s="22">
        <f t="shared" si="12"/>
        <v>1.4484261929756852</v>
      </c>
      <c r="P192" s="27">
        <v>2429</v>
      </c>
      <c r="Q192" s="32">
        <f t="shared" si="13"/>
        <v>108.12885961300947</v>
      </c>
      <c r="R192" s="37" t="s">
        <v>399</v>
      </c>
      <c r="S192" s="42">
        <f>ABS(O2323-O192)*100</f>
        <v>13.73913066022865</v>
      </c>
      <c r="T192" t="s">
        <v>31</v>
      </c>
      <c r="V192" s="7">
        <v>61950</v>
      </c>
      <c r="W192" t="s">
        <v>32</v>
      </c>
      <c r="X192" s="17" t="s">
        <v>33</v>
      </c>
      <c r="Z192" t="s">
        <v>413</v>
      </c>
      <c r="AA192">
        <v>401</v>
      </c>
    </row>
    <row r="193" spans="1:27" x14ac:dyDescent="0.25">
      <c r="A193" t="s">
        <v>463</v>
      </c>
      <c r="B193" t="s">
        <v>464</v>
      </c>
      <c r="C193" s="17">
        <v>43836</v>
      </c>
      <c r="D193" s="7">
        <v>405000</v>
      </c>
      <c r="E193" t="s">
        <v>28</v>
      </c>
      <c r="F193" t="s">
        <v>29</v>
      </c>
      <c r="G193" s="7">
        <v>405000</v>
      </c>
      <c r="H193" s="7">
        <v>212970</v>
      </c>
      <c r="I193" s="12">
        <f t="shared" si="10"/>
        <v>52.585185185185189</v>
      </c>
      <c r="J193" s="12">
        <f t="shared" si="14"/>
        <v>3.0283224400871518</v>
      </c>
      <c r="K193" s="7">
        <v>425938</v>
      </c>
      <c r="L193" s="7">
        <v>79834</v>
      </c>
      <c r="M193" s="7">
        <f t="shared" si="11"/>
        <v>325166</v>
      </c>
      <c r="N193" s="7">
        <v>393300</v>
      </c>
      <c r="O193" s="22">
        <f t="shared" si="12"/>
        <v>0.82676328502415464</v>
      </c>
      <c r="P193" s="27">
        <v>1971</v>
      </c>
      <c r="Q193" s="32">
        <f t="shared" si="13"/>
        <v>164.97513952308472</v>
      </c>
      <c r="R193" s="37" t="s">
        <v>465</v>
      </c>
      <c r="S193" s="42">
        <f>ABS(O2323-O193)*100</f>
        <v>48.427160134924407</v>
      </c>
      <c r="T193" t="s">
        <v>50</v>
      </c>
      <c r="V193" s="7">
        <v>75000</v>
      </c>
      <c r="W193" t="s">
        <v>32</v>
      </c>
      <c r="X193" s="17" t="s">
        <v>33</v>
      </c>
      <c r="Z193" t="s">
        <v>466</v>
      </c>
      <c r="AA193">
        <v>405</v>
      </c>
    </row>
    <row r="194" spans="1:27" x14ac:dyDescent="0.25">
      <c r="A194" t="s">
        <v>467</v>
      </c>
      <c r="B194" t="s">
        <v>468</v>
      </c>
      <c r="C194" s="17">
        <v>43321</v>
      </c>
      <c r="D194" s="7">
        <v>412000</v>
      </c>
      <c r="E194" t="s">
        <v>28</v>
      </c>
      <c r="F194" t="s">
        <v>29</v>
      </c>
      <c r="G194" s="7">
        <v>412000</v>
      </c>
      <c r="H194" s="7">
        <v>200750</v>
      </c>
      <c r="I194" s="12">
        <f t="shared" ref="I194:I257" si="15">H194/G194*100</f>
        <v>48.725728155339802</v>
      </c>
      <c r="J194" s="12">
        <f t="shared" si="14"/>
        <v>0.83113458975823562</v>
      </c>
      <c r="K194" s="7">
        <v>401508</v>
      </c>
      <c r="L194" s="7">
        <v>79293</v>
      </c>
      <c r="M194" s="7">
        <f t="shared" ref="M194:M257" si="16">G194-L194</f>
        <v>332707</v>
      </c>
      <c r="N194" s="7">
        <v>366153.40625</v>
      </c>
      <c r="O194" s="22">
        <f t="shared" ref="O194:O257" si="17">M194/N194</f>
        <v>0.9086546631027006</v>
      </c>
      <c r="P194" s="27">
        <v>1964</v>
      </c>
      <c r="Q194" s="32">
        <f t="shared" ref="Q194:Q257" si="18">M194/P194</f>
        <v>169.40274949083502</v>
      </c>
      <c r="R194" s="37" t="s">
        <v>465</v>
      </c>
      <c r="S194" s="42">
        <f>ABS(O2323-O194)*100</f>
        <v>40.238022327069814</v>
      </c>
      <c r="T194" t="s">
        <v>50</v>
      </c>
      <c r="V194" s="7">
        <v>75000</v>
      </c>
      <c r="W194" t="s">
        <v>32</v>
      </c>
      <c r="X194" s="17" t="s">
        <v>33</v>
      </c>
      <c r="Z194" t="s">
        <v>466</v>
      </c>
      <c r="AA194">
        <v>405</v>
      </c>
    </row>
    <row r="195" spans="1:27" x14ac:dyDescent="0.25">
      <c r="A195" t="s">
        <v>469</v>
      </c>
      <c r="B195" t="s">
        <v>470</v>
      </c>
      <c r="C195" s="17">
        <v>43644</v>
      </c>
      <c r="D195" s="7">
        <v>285000</v>
      </c>
      <c r="E195" t="s">
        <v>28</v>
      </c>
      <c r="F195" t="s">
        <v>29</v>
      </c>
      <c r="G195" s="7">
        <v>285000</v>
      </c>
      <c r="H195" s="7">
        <v>138420</v>
      </c>
      <c r="I195" s="12">
        <f t="shared" si="15"/>
        <v>48.568421052631578</v>
      </c>
      <c r="J195" s="12">
        <f t="shared" ref="J195:J258" si="19">+ABS(I195-$I$2328)</f>
        <v>0.98844169246645919</v>
      </c>
      <c r="K195" s="7">
        <v>276833</v>
      </c>
      <c r="L195" s="7">
        <v>65520</v>
      </c>
      <c r="M195" s="7">
        <f t="shared" si="16"/>
        <v>219480</v>
      </c>
      <c r="N195" s="7">
        <v>169050.40625</v>
      </c>
      <c r="O195" s="22">
        <f t="shared" si="17"/>
        <v>1.2983109882352029</v>
      </c>
      <c r="P195" s="27">
        <v>1843</v>
      </c>
      <c r="Q195" s="32">
        <f t="shared" si="18"/>
        <v>119.08844275637547</v>
      </c>
      <c r="R195" s="37" t="s">
        <v>471</v>
      </c>
      <c r="S195" s="42">
        <f>ABS(O2323-O195)*100</f>
        <v>1.2723898138195855</v>
      </c>
      <c r="T195" t="s">
        <v>50</v>
      </c>
      <c r="V195" s="7">
        <v>59000</v>
      </c>
      <c r="W195" t="s">
        <v>32</v>
      </c>
      <c r="X195" s="17" t="s">
        <v>33</v>
      </c>
      <c r="Z195" t="s">
        <v>472</v>
      </c>
      <c r="AA195">
        <v>401</v>
      </c>
    </row>
    <row r="196" spans="1:27" x14ac:dyDescent="0.25">
      <c r="A196" t="s">
        <v>473</v>
      </c>
      <c r="B196" t="s">
        <v>474</v>
      </c>
      <c r="C196" s="17">
        <v>43578</v>
      </c>
      <c r="D196" s="7">
        <v>400000</v>
      </c>
      <c r="E196" t="s">
        <v>28</v>
      </c>
      <c r="F196" t="s">
        <v>29</v>
      </c>
      <c r="G196" s="7">
        <v>400000</v>
      </c>
      <c r="H196" s="7">
        <v>181620</v>
      </c>
      <c r="I196" s="12">
        <f t="shared" si="15"/>
        <v>45.405000000000001</v>
      </c>
      <c r="J196" s="12">
        <f t="shared" si="19"/>
        <v>4.1518627450980361</v>
      </c>
      <c r="K196" s="7">
        <v>363238</v>
      </c>
      <c r="L196" s="7">
        <v>59780</v>
      </c>
      <c r="M196" s="7">
        <f t="shared" si="16"/>
        <v>340220</v>
      </c>
      <c r="N196" s="7">
        <v>242766.40625</v>
      </c>
      <c r="O196" s="22">
        <f t="shared" si="17"/>
        <v>1.4014294862924428</v>
      </c>
      <c r="P196" s="27">
        <v>3345</v>
      </c>
      <c r="Q196" s="32">
        <f t="shared" si="18"/>
        <v>101.71001494768311</v>
      </c>
      <c r="R196" s="37" t="s">
        <v>471</v>
      </c>
      <c r="S196" s="42">
        <f>ABS(O2323-O196)*100</f>
        <v>9.0394599919044083</v>
      </c>
      <c r="T196" t="s">
        <v>31</v>
      </c>
      <c r="V196" s="7">
        <v>54000</v>
      </c>
      <c r="W196" t="s">
        <v>32</v>
      </c>
      <c r="X196" s="17" t="s">
        <v>33</v>
      </c>
      <c r="Z196" t="s">
        <v>472</v>
      </c>
      <c r="AA196">
        <v>401</v>
      </c>
    </row>
    <row r="197" spans="1:27" x14ac:dyDescent="0.25">
      <c r="A197" t="s">
        <v>475</v>
      </c>
      <c r="B197" t="s">
        <v>476</v>
      </c>
      <c r="C197" s="17">
        <v>43735</v>
      </c>
      <c r="D197" s="7">
        <v>350000</v>
      </c>
      <c r="E197" t="s">
        <v>28</v>
      </c>
      <c r="F197" t="s">
        <v>29</v>
      </c>
      <c r="G197" s="7">
        <v>350000</v>
      </c>
      <c r="H197" s="7">
        <v>174840</v>
      </c>
      <c r="I197" s="12">
        <f t="shared" si="15"/>
        <v>49.95428571428571</v>
      </c>
      <c r="J197" s="12">
        <f t="shared" si="19"/>
        <v>0.39742296918767295</v>
      </c>
      <c r="K197" s="7">
        <v>349679</v>
      </c>
      <c r="L197" s="7">
        <v>64024</v>
      </c>
      <c r="M197" s="7">
        <f t="shared" si="16"/>
        <v>285976</v>
      </c>
      <c r="N197" s="7">
        <v>228524</v>
      </c>
      <c r="O197" s="22">
        <f t="shared" si="17"/>
        <v>1.2514046664682921</v>
      </c>
      <c r="P197" s="27">
        <v>3264</v>
      </c>
      <c r="Q197" s="32">
        <f t="shared" si="18"/>
        <v>87.615196078431367</v>
      </c>
      <c r="R197" s="37" t="s">
        <v>471</v>
      </c>
      <c r="S197" s="42">
        <f>ABS(O2323-O197)*100</f>
        <v>5.9630219905106641</v>
      </c>
      <c r="T197" t="s">
        <v>31</v>
      </c>
      <c r="V197" s="7">
        <v>59000</v>
      </c>
      <c r="W197" t="s">
        <v>32</v>
      </c>
      <c r="X197" s="17" t="s">
        <v>33</v>
      </c>
      <c r="Z197" t="s">
        <v>472</v>
      </c>
      <c r="AA197">
        <v>401</v>
      </c>
    </row>
    <row r="198" spans="1:27" x14ac:dyDescent="0.25">
      <c r="A198" t="s">
        <v>477</v>
      </c>
      <c r="B198" t="s">
        <v>478</v>
      </c>
      <c r="C198" s="17">
        <v>43208</v>
      </c>
      <c r="D198" s="7">
        <v>338000</v>
      </c>
      <c r="E198" t="s">
        <v>28</v>
      </c>
      <c r="F198" t="s">
        <v>29</v>
      </c>
      <c r="G198" s="7">
        <v>338000</v>
      </c>
      <c r="H198" s="7">
        <v>175170</v>
      </c>
      <c r="I198" s="12">
        <f t="shared" si="15"/>
        <v>51.825443786982248</v>
      </c>
      <c r="J198" s="12">
        <f t="shared" si="19"/>
        <v>2.2685810418842109</v>
      </c>
      <c r="K198" s="7">
        <v>350344</v>
      </c>
      <c r="L198" s="7">
        <v>67511</v>
      </c>
      <c r="M198" s="7">
        <f t="shared" si="16"/>
        <v>270489</v>
      </c>
      <c r="N198" s="7">
        <v>226266.40625</v>
      </c>
      <c r="O198" s="22">
        <f t="shared" si="17"/>
        <v>1.1954448054526432</v>
      </c>
      <c r="P198" s="27">
        <v>3151</v>
      </c>
      <c r="Q198" s="32">
        <f t="shared" si="18"/>
        <v>85.842272294509684</v>
      </c>
      <c r="R198" s="37" t="s">
        <v>471</v>
      </c>
      <c r="S198" s="42">
        <f>ABS(O2323-O198)*100</f>
        <v>11.559008092075551</v>
      </c>
      <c r="T198" t="s">
        <v>31</v>
      </c>
      <c r="V198" s="7">
        <v>59000</v>
      </c>
      <c r="W198" t="s">
        <v>32</v>
      </c>
      <c r="X198" s="17" t="s">
        <v>33</v>
      </c>
      <c r="Z198" t="s">
        <v>472</v>
      </c>
      <c r="AA198">
        <v>401</v>
      </c>
    </row>
    <row r="199" spans="1:27" x14ac:dyDescent="0.25">
      <c r="A199" t="s">
        <v>479</v>
      </c>
      <c r="B199" t="s">
        <v>480</v>
      </c>
      <c r="C199" s="17">
        <v>43504</v>
      </c>
      <c r="D199" s="7">
        <v>279000</v>
      </c>
      <c r="E199" t="s">
        <v>28</v>
      </c>
      <c r="F199" t="s">
        <v>29</v>
      </c>
      <c r="G199" s="7">
        <v>279000</v>
      </c>
      <c r="H199" s="7">
        <v>147280</v>
      </c>
      <c r="I199" s="12">
        <f t="shared" si="15"/>
        <v>52.788530465949826</v>
      </c>
      <c r="J199" s="12">
        <f t="shared" si="19"/>
        <v>3.2316677208517888</v>
      </c>
      <c r="K199" s="7">
        <v>294554</v>
      </c>
      <c r="L199" s="7">
        <v>71110</v>
      </c>
      <c r="M199" s="7">
        <f t="shared" si="16"/>
        <v>207890</v>
      </c>
      <c r="N199" s="7">
        <v>178755.203125</v>
      </c>
      <c r="O199" s="22">
        <f t="shared" si="17"/>
        <v>1.1629871263362701</v>
      </c>
      <c r="P199" s="27">
        <v>2211</v>
      </c>
      <c r="Q199" s="32">
        <f t="shared" si="18"/>
        <v>94.025327905924925</v>
      </c>
      <c r="R199" s="37" t="s">
        <v>471</v>
      </c>
      <c r="S199" s="42">
        <f>ABS(O2323-O199)*100</f>
        <v>14.80477600371286</v>
      </c>
      <c r="T199" t="s">
        <v>50</v>
      </c>
      <c r="V199" s="7">
        <v>59000</v>
      </c>
      <c r="W199" t="s">
        <v>32</v>
      </c>
      <c r="X199" s="17" t="s">
        <v>33</v>
      </c>
      <c r="Z199" t="s">
        <v>472</v>
      </c>
      <c r="AA199">
        <v>401</v>
      </c>
    </row>
    <row r="200" spans="1:27" x14ac:dyDescent="0.25">
      <c r="A200" t="s">
        <v>481</v>
      </c>
      <c r="B200" t="s">
        <v>482</v>
      </c>
      <c r="C200" s="17">
        <v>43629</v>
      </c>
      <c r="D200" s="7">
        <v>262500</v>
      </c>
      <c r="E200" t="s">
        <v>28</v>
      </c>
      <c r="F200" t="s">
        <v>29</v>
      </c>
      <c r="G200" s="7">
        <v>262500</v>
      </c>
      <c r="H200" s="7">
        <v>148570</v>
      </c>
      <c r="I200" s="12">
        <f t="shared" si="15"/>
        <v>56.598095238095233</v>
      </c>
      <c r="J200" s="12">
        <f t="shared" si="19"/>
        <v>7.0412324929971959</v>
      </c>
      <c r="K200" s="7">
        <v>297136</v>
      </c>
      <c r="L200" s="7">
        <v>64120</v>
      </c>
      <c r="M200" s="7">
        <f t="shared" si="16"/>
        <v>198380</v>
      </c>
      <c r="N200" s="7">
        <v>186412.796875</v>
      </c>
      <c r="O200" s="22">
        <f t="shared" si="17"/>
        <v>1.0641973261794075</v>
      </c>
      <c r="P200" s="27">
        <v>2446</v>
      </c>
      <c r="Q200" s="32">
        <f t="shared" si="18"/>
        <v>81.103843008994275</v>
      </c>
      <c r="R200" s="37" t="s">
        <v>471</v>
      </c>
      <c r="S200" s="42">
        <f>ABS(O2323-O200)*100</f>
        <v>24.683756019399116</v>
      </c>
      <c r="T200" t="s">
        <v>31</v>
      </c>
      <c r="V200" s="7">
        <v>59000</v>
      </c>
      <c r="W200" t="s">
        <v>32</v>
      </c>
      <c r="X200" s="17" t="s">
        <v>33</v>
      </c>
      <c r="Z200" t="s">
        <v>472</v>
      </c>
      <c r="AA200">
        <v>401</v>
      </c>
    </row>
    <row r="201" spans="1:27" x14ac:dyDescent="0.25">
      <c r="A201" t="s">
        <v>483</v>
      </c>
      <c r="B201" t="s">
        <v>484</v>
      </c>
      <c r="C201" s="17">
        <v>43432</v>
      </c>
      <c r="D201" s="7">
        <v>225000</v>
      </c>
      <c r="E201" t="s">
        <v>28</v>
      </c>
      <c r="F201" t="s">
        <v>29</v>
      </c>
      <c r="G201" s="7">
        <v>225000</v>
      </c>
      <c r="H201" s="7">
        <v>127300</v>
      </c>
      <c r="I201" s="12">
        <f t="shared" si="15"/>
        <v>56.577777777777783</v>
      </c>
      <c r="J201" s="12">
        <f t="shared" si="19"/>
        <v>7.0209150326797456</v>
      </c>
      <c r="K201" s="7">
        <v>254598</v>
      </c>
      <c r="L201" s="7">
        <v>59024</v>
      </c>
      <c r="M201" s="7">
        <f t="shared" si="16"/>
        <v>165976</v>
      </c>
      <c r="N201" s="7">
        <v>156459.203125</v>
      </c>
      <c r="O201" s="22">
        <f t="shared" si="17"/>
        <v>1.0608260599882817</v>
      </c>
      <c r="P201" s="27">
        <v>1684</v>
      </c>
      <c r="Q201" s="32">
        <f t="shared" si="18"/>
        <v>98.560570071258908</v>
      </c>
      <c r="R201" s="37" t="s">
        <v>471</v>
      </c>
      <c r="S201" s="42">
        <f>ABS(O2323-O201)*100</f>
        <v>25.020882638511701</v>
      </c>
      <c r="T201" t="s">
        <v>50</v>
      </c>
      <c r="V201" s="7">
        <v>54000</v>
      </c>
      <c r="W201" t="s">
        <v>32</v>
      </c>
      <c r="X201" s="17" t="s">
        <v>33</v>
      </c>
      <c r="Z201" t="s">
        <v>472</v>
      </c>
      <c r="AA201">
        <v>401</v>
      </c>
    </row>
    <row r="202" spans="1:27" x14ac:dyDescent="0.25">
      <c r="A202" t="s">
        <v>485</v>
      </c>
      <c r="B202" t="s">
        <v>486</v>
      </c>
      <c r="C202" s="17">
        <v>43251</v>
      </c>
      <c r="D202" s="7">
        <v>372000</v>
      </c>
      <c r="E202" t="s">
        <v>28</v>
      </c>
      <c r="F202" t="s">
        <v>29</v>
      </c>
      <c r="G202" s="7">
        <v>372000</v>
      </c>
      <c r="H202" s="7">
        <v>155390</v>
      </c>
      <c r="I202" s="12">
        <f t="shared" si="15"/>
        <v>41.771505376344088</v>
      </c>
      <c r="J202" s="12">
        <f t="shared" si="19"/>
        <v>7.7853573687539495</v>
      </c>
      <c r="K202" s="7">
        <v>310770</v>
      </c>
      <c r="L202" s="7">
        <v>69355</v>
      </c>
      <c r="M202" s="7">
        <f t="shared" si="16"/>
        <v>302645</v>
      </c>
      <c r="N202" s="7">
        <v>193132</v>
      </c>
      <c r="O202" s="22">
        <f t="shared" si="17"/>
        <v>1.5670370523786841</v>
      </c>
      <c r="P202" s="27">
        <v>2740</v>
      </c>
      <c r="Q202" s="32">
        <f t="shared" si="18"/>
        <v>110.4543795620438</v>
      </c>
      <c r="R202" s="37" t="s">
        <v>471</v>
      </c>
      <c r="S202" s="42">
        <f>ABS(O2323-O202)*100</f>
        <v>25.600216600528537</v>
      </c>
      <c r="T202" t="s">
        <v>31</v>
      </c>
      <c r="V202" s="7">
        <v>54000</v>
      </c>
      <c r="W202" t="s">
        <v>32</v>
      </c>
      <c r="X202" s="17" t="s">
        <v>33</v>
      </c>
      <c r="Z202" t="s">
        <v>472</v>
      </c>
      <c r="AA202">
        <v>401</v>
      </c>
    </row>
    <row r="203" spans="1:27" x14ac:dyDescent="0.25">
      <c r="A203" t="s">
        <v>487</v>
      </c>
      <c r="B203" t="s">
        <v>488</v>
      </c>
      <c r="C203" s="17">
        <v>43614</v>
      </c>
      <c r="D203" s="7">
        <v>425000</v>
      </c>
      <c r="E203" t="s">
        <v>28</v>
      </c>
      <c r="F203" t="s">
        <v>29</v>
      </c>
      <c r="G203" s="7">
        <v>425000</v>
      </c>
      <c r="H203" s="7">
        <v>193010</v>
      </c>
      <c r="I203" s="12">
        <f t="shared" si="15"/>
        <v>45.414117647058823</v>
      </c>
      <c r="J203" s="12">
        <f t="shared" si="19"/>
        <v>4.1427450980392138</v>
      </c>
      <c r="K203" s="7">
        <v>386012</v>
      </c>
      <c r="L203" s="7">
        <v>96595</v>
      </c>
      <c r="M203" s="7">
        <f t="shared" si="16"/>
        <v>328405</v>
      </c>
      <c r="N203" s="7">
        <v>391104.0625</v>
      </c>
      <c r="O203" s="22">
        <f t="shared" si="17"/>
        <v>0.83968700785356842</v>
      </c>
      <c r="P203" s="27">
        <v>3131</v>
      </c>
      <c r="Q203" s="32">
        <f t="shared" si="18"/>
        <v>104.88821462791441</v>
      </c>
      <c r="R203" s="37" t="s">
        <v>489</v>
      </c>
      <c r="S203" s="42">
        <f>ABS(O2323-O203)*100</f>
        <v>47.134787851983027</v>
      </c>
      <c r="T203" t="s">
        <v>84</v>
      </c>
      <c r="V203" s="7">
        <v>80000</v>
      </c>
      <c r="W203" t="s">
        <v>32</v>
      </c>
      <c r="X203" s="17" t="s">
        <v>33</v>
      </c>
      <c r="Z203" t="s">
        <v>490</v>
      </c>
      <c r="AA203">
        <v>401</v>
      </c>
    </row>
    <row r="204" spans="1:27" x14ac:dyDescent="0.25">
      <c r="A204" t="s">
        <v>491</v>
      </c>
      <c r="B204" t="s">
        <v>492</v>
      </c>
      <c r="C204" s="17">
        <v>43230</v>
      </c>
      <c r="D204" s="7">
        <v>442000</v>
      </c>
      <c r="E204" t="s">
        <v>28</v>
      </c>
      <c r="F204" t="s">
        <v>29</v>
      </c>
      <c r="G204" s="7">
        <v>442000</v>
      </c>
      <c r="H204" s="7">
        <v>238970</v>
      </c>
      <c r="I204" s="12">
        <f t="shared" si="15"/>
        <v>54.065610859728508</v>
      </c>
      <c r="J204" s="12">
        <f t="shared" si="19"/>
        <v>4.5087481146304711</v>
      </c>
      <c r="K204" s="7">
        <v>477936</v>
      </c>
      <c r="L204" s="7">
        <v>91688</v>
      </c>
      <c r="M204" s="7">
        <f t="shared" si="16"/>
        <v>350312</v>
      </c>
      <c r="N204" s="7">
        <v>521956.75</v>
      </c>
      <c r="O204" s="22">
        <f t="shared" si="17"/>
        <v>0.67115139329072759</v>
      </c>
      <c r="P204" s="27">
        <v>3381</v>
      </c>
      <c r="Q204" s="32">
        <f t="shared" si="18"/>
        <v>103.61194912747708</v>
      </c>
      <c r="R204" s="37" t="s">
        <v>489</v>
      </c>
      <c r="S204" s="42">
        <f>ABS(O2323-O204)*100</f>
        <v>63.988349308267111</v>
      </c>
      <c r="T204" t="s">
        <v>31</v>
      </c>
      <c r="V204" s="7">
        <v>80000</v>
      </c>
      <c r="W204" t="s">
        <v>32</v>
      </c>
      <c r="X204" s="17" t="s">
        <v>33</v>
      </c>
      <c r="Z204" t="s">
        <v>490</v>
      </c>
      <c r="AA204">
        <v>401</v>
      </c>
    </row>
    <row r="205" spans="1:27" x14ac:dyDescent="0.25">
      <c r="A205" t="s">
        <v>493</v>
      </c>
      <c r="B205" t="s">
        <v>494</v>
      </c>
      <c r="C205" s="17">
        <v>43676</v>
      </c>
      <c r="D205" s="7">
        <v>250000</v>
      </c>
      <c r="E205" t="s">
        <v>159</v>
      </c>
      <c r="F205" t="s">
        <v>160</v>
      </c>
      <c r="G205" s="7">
        <v>250000</v>
      </c>
      <c r="H205" s="7">
        <v>144790</v>
      </c>
      <c r="I205" s="12">
        <f t="shared" si="15"/>
        <v>57.916000000000004</v>
      </c>
      <c r="J205" s="12">
        <f t="shared" si="19"/>
        <v>8.3591372549019667</v>
      </c>
      <c r="K205" s="7">
        <v>289571</v>
      </c>
      <c r="L205" s="7">
        <v>54936</v>
      </c>
      <c r="M205" s="7">
        <f t="shared" si="16"/>
        <v>195064</v>
      </c>
      <c r="N205" s="7">
        <v>173803.703125</v>
      </c>
      <c r="O205" s="22">
        <f t="shared" si="17"/>
        <v>1.1223236127466718</v>
      </c>
      <c r="P205" s="27">
        <v>2090</v>
      </c>
      <c r="Q205" s="32">
        <f t="shared" si="18"/>
        <v>93.332057416267943</v>
      </c>
      <c r="R205" s="37" t="s">
        <v>495</v>
      </c>
      <c r="S205" s="42">
        <f>ABS(O2323-O205)*100</f>
        <v>18.871127362672691</v>
      </c>
      <c r="T205" t="s">
        <v>50</v>
      </c>
      <c r="V205" s="7">
        <v>49500</v>
      </c>
      <c r="W205" t="s">
        <v>32</v>
      </c>
      <c r="X205" s="17" t="s">
        <v>33</v>
      </c>
      <c r="Z205" t="s">
        <v>496</v>
      </c>
      <c r="AA205">
        <v>401</v>
      </c>
    </row>
    <row r="206" spans="1:27" x14ac:dyDescent="0.25">
      <c r="A206" t="s">
        <v>497</v>
      </c>
      <c r="B206" t="s">
        <v>498</v>
      </c>
      <c r="C206" s="17">
        <v>43329</v>
      </c>
      <c r="D206" s="7">
        <v>296000</v>
      </c>
      <c r="E206" t="s">
        <v>28</v>
      </c>
      <c r="F206" t="s">
        <v>29</v>
      </c>
      <c r="G206" s="7">
        <v>296000</v>
      </c>
      <c r="H206" s="7">
        <v>163920</v>
      </c>
      <c r="I206" s="12">
        <f t="shared" si="15"/>
        <v>55.378378378378379</v>
      </c>
      <c r="J206" s="12">
        <f t="shared" si="19"/>
        <v>5.8215156332803417</v>
      </c>
      <c r="K206" s="7">
        <v>327830</v>
      </c>
      <c r="L206" s="7">
        <v>54484</v>
      </c>
      <c r="M206" s="7">
        <f t="shared" si="16"/>
        <v>241516</v>
      </c>
      <c r="N206" s="7">
        <v>202478.515625</v>
      </c>
      <c r="O206" s="22">
        <f t="shared" si="17"/>
        <v>1.1927981556685219</v>
      </c>
      <c r="P206" s="27">
        <v>2665</v>
      </c>
      <c r="Q206" s="32">
        <f t="shared" si="18"/>
        <v>90.625140712945594</v>
      </c>
      <c r="R206" s="37" t="s">
        <v>495</v>
      </c>
      <c r="S206" s="42">
        <f>ABS(O2323-O206)*100</f>
        <v>11.823673070487683</v>
      </c>
      <c r="T206" t="s">
        <v>125</v>
      </c>
      <c r="V206" s="7">
        <v>49500</v>
      </c>
      <c r="W206" t="s">
        <v>32</v>
      </c>
      <c r="X206" s="17" t="s">
        <v>33</v>
      </c>
      <c r="Z206" t="s">
        <v>496</v>
      </c>
      <c r="AA206">
        <v>401</v>
      </c>
    </row>
    <row r="207" spans="1:27" x14ac:dyDescent="0.25">
      <c r="A207" t="s">
        <v>499</v>
      </c>
      <c r="B207" t="s">
        <v>500</v>
      </c>
      <c r="C207" s="17">
        <v>43462</v>
      </c>
      <c r="D207" s="7">
        <v>299900</v>
      </c>
      <c r="E207" t="s">
        <v>28</v>
      </c>
      <c r="F207" t="s">
        <v>29</v>
      </c>
      <c r="G207" s="7">
        <v>299900</v>
      </c>
      <c r="H207" s="7">
        <v>142070</v>
      </c>
      <c r="I207" s="12">
        <f t="shared" si="15"/>
        <v>47.372457485828612</v>
      </c>
      <c r="J207" s="12">
        <f t="shared" si="19"/>
        <v>2.1844052592694254</v>
      </c>
      <c r="K207" s="7">
        <v>284138</v>
      </c>
      <c r="L207" s="7">
        <v>59700</v>
      </c>
      <c r="M207" s="7">
        <f t="shared" si="16"/>
        <v>240200</v>
      </c>
      <c r="N207" s="7">
        <v>167491.046875</v>
      </c>
      <c r="O207" s="22">
        <f t="shared" si="17"/>
        <v>1.4341065058794653</v>
      </c>
      <c r="P207" s="27">
        <v>1870</v>
      </c>
      <c r="Q207" s="32">
        <f t="shared" si="18"/>
        <v>128.44919786096256</v>
      </c>
      <c r="R207" s="37" t="s">
        <v>501</v>
      </c>
      <c r="S207" s="42">
        <f>ABS(O2323-O207)*100</f>
        <v>12.307161950606659</v>
      </c>
      <c r="T207" t="s">
        <v>50</v>
      </c>
      <c r="V207" s="7">
        <v>54000</v>
      </c>
      <c r="W207" t="s">
        <v>32</v>
      </c>
      <c r="X207" s="17" t="s">
        <v>33</v>
      </c>
      <c r="Z207" t="s">
        <v>502</v>
      </c>
      <c r="AA207">
        <v>401</v>
      </c>
    </row>
    <row r="208" spans="1:27" x14ac:dyDescent="0.25">
      <c r="A208" t="s">
        <v>503</v>
      </c>
      <c r="B208" t="s">
        <v>504</v>
      </c>
      <c r="C208" s="17">
        <v>43531</v>
      </c>
      <c r="D208" s="7">
        <v>332500</v>
      </c>
      <c r="E208" t="s">
        <v>28</v>
      </c>
      <c r="F208" t="s">
        <v>29</v>
      </c>
      <c r="G208" s="7">
        <v>332500</v>
      </c>
      <c r="H208" s="7">
        <v>166690</v>
      </c>
      <c r="I208" s="12">
        <f t="shared" si="15"/>
        <v>50.132330827067676</v>
      </c>
      <c r="J208" s="12">
        <f t="shared" si="19"/>
        <v>0.57546808196963894</v>
      </c>
      <c r="K208" s="7">
        <v>333381</v>
      </c>
      <c r="L208" s="7">
        <v>62011</v>
      </c>
      <c r="M208" s="7">
        <f t="shared" si="16"/>
        <v>270489</v>
      </c>
      <c r="N208" s="7">
        <v>202514.921875</v>
      </c>
      <c r="O208" s="22">
        <f t="shared" si="17"/>
        <v>1.335649726428338</v>
      </c>
      <c r="P208" s="27">
        <v>2821</v>
      </c>
      <c r="Q208" s="32">
        <f t="shared" si="18"/>
        <v>95.884083658277206</v>
      </c>
      <c r="R208" s="37" t="s">
        <v>501</v>
      </c>
      <c r="S208" s="42">
        <f>ABS(O2323-O208)*100</f>
        <v>2.4614840054939302</v>
      </c>
      <c r="T208" t="s">
        <v>31</v>
      </c>
      <c r="V208" s="7">
        <v>59000</v>
      </c>
      <c r="W208" t="s">
        <v>32</v>
      </c>
      <c r="X208" s="17" t="s">
        <v>33</v>
      </c>
      <c r="Z208" t="s">
        <v>502</v>
      </c>
      <c r="AA208">
        <v>401</v>
      </c>
    </row>
    <row r="209" spans="1:27" x14ac:dyDescent="0.25">
      <c r="A209" t="s">
        <v>505</v>
      </c>
      <c r="B209" t="s">
        <v>506</v>
      </c>
      <c r="C209" s="17">
        <v>43613</v>
      </c>
      <c r="D209" s="7">
        <v>335000</v>
      </c>
      <c r="E209" t="s">
        <v>28</v>
      </c>
      <c r="F209" t="s">
        <v>29</v>
      </c>
      <c r="G209" s="7">
        <v>335000</v>
      </c>
      <c r="H209" s="7">
        <v>162910</v>
      </c>
      <c r="I209" s="12">
        <f t="shared" si="15"/>
        <v>48.629850746268652</v>
      </c>
      <c r="J209" s="12">
        <f t="shared" si="19"/>
        <v>0.92701199882938567</v>
      </c>
      <c r="K209" s="7">
        <v>325810</v>
      </c>
      <c r="L209" s="7">
        <v>59216</v>
      </c>
      <c r="M209" s="7">
        <f t="shared" si="16"/>
        <v>275784</v>
      </c>
      <c r="N209" s="7">
        <v>198950.75</v>
      </c>
      <c r="O209" s="22">
        <f t="shared" si="17"/>
        <v>1.3861923114137544</v>
      </c>
      <c r="P209" s="27">
        <v>2633</v>
      </c>
      <c r="Q209" s="32">
        <f t="shared" si="18"/>
        <v>104.74135966578048</v>
      </c>
      <c r="R209" s="37" t="s">
        <v>501</v>
      </c>
      <c r="S209" s="42">
        <f>ABS(O2323-O209)*100</f>
        <v>7.5157425040355719</v>
      </c>
      <c r="T209" t="s">
        <v>31</v>
      </c>
      <c r="V209" s="7">
        <v>54000</v>
      </c>
      <c r="W209" t="s">
        <v>32</v>
      </c>
      <c r="X209" s="17" t="s">
        <v>33</v>
      </c>
      <c r="Z209" t="s">
        <v>502</v>
      </c>
      <c r="AA209">
        <v>401</v>
      </c>
    </row>
    <row r="210" spans="1:27" x14ac:dyDescent="0.25">
      <c r="A210" t="s">
        <v>507</v>
      </c>
      <c r="B210" t="s">
        <v>508</v>
      </c>
      <c r="C210" s="17">
        <v>43746</v>
      </c>
      <c r="D210" s="7">
        <v>350000</v>
      </c>
      <c r="E210" t="s">
        <v>159</v>
      </c>
      <c r="F210" t="s">
        <v>160</v>
      </c>
      <c r="G210" s="7">
        <v>350000</v>
      </c>
      <c r="H210" s="7">
        <v>151890</v>
      </c>
      <c r="I210" s="12">
        <f t="shared" si="15"/>
        <v>43.397142857142853</v>
      </c>
      <c r="J210" s="12">
        <f t="shared" si="19"/>
        <v>6.159719887955184</v>
      </c>
      <c r="K210" s="7">
        <v>303786</v>
      </c>
      <c r="L210" s="7">
        <v>59989</v>
      </c>
      <c r="M210" s="7">
        <f t="shared" si="16"/>
        <v>290011</v>
      </c>
      <c r="N210" s="7">
        <v>181938.0625</v>
      </c>
      <c r="O210" s="22">
        <f t="shared" si="17"/>
        <v>1.594009499798867</v>
      </c>
      <c r="P210" s="27">
        <v>1984</v>
      </c>
      <c r="Q210" s="32">
        <f t="shared" si="18"/>
        <v>146.17489919354838</v>
      </c>
      <c r="R210" s="37" t="s">
        <v>501</v>
      </c>
      <c r="S210" s="42">
        <f>ABS(O2323-O210)*100</f>
        <v>28.297461342546825</v>
      </c>
      <c r="T210" t="s">
        <v>50</v>
      </c>
      <c r="V210" s="7">
        <v>54000</v>
      </c>
      <c r="W210" t="s">
        <v>32</v>
      </c>
      <c r="X210" s="17" t="s">
        <v>33</v>
      </c>
      <c r="Z210" t="s">
        <v>502</v>
      </c>
      <c r="AA210">
        <v>401</v>
      </c>
    </row>
    <row r="211" spans="1:27" x14ac:dyDescent="0.25">
      <c r="A211" t="s">
        <v>509</v>
      </c>
      <c r="B211" t="s">
        <v>510</v>
      </c>
      <c r="C211" s="17">
        <v>43251</v>
      </c>
      <c r="D211" s="7">
        <v>323000</v>
      </c>
      <c r="E211" t="s">
        <v>28</v>
      </c>
      <c r="F211" t="s">
        <v>29</v>
      </c>
      <c r="G211" s="7">
        <v>323000</v>
      </c>
      <c r="H211" s="7">
        <v>179770</v>
      </c>
      <c r="I211" s="12">
        <f t="shared" si="15"/>
        <v>55.656346749226003</v>
      </c>
      <c r="J211" s="12">
        <f t="shared" si="19"/>
        <v>6.0994840041279659</v>
      </c>
      <c r="K211" s="7">
        <v>359536</v>
      </c>
      <c r="L211" s="7">
        <v>62214</v>
      </c>
      <c r="M211" s="7">
        <f t="shared" si="16"/>
        <v>260786</v>
      </c>
      <c r="N211" s="7">
        <v>221882.09375</v>
      </c>
      <c r="O211" s="22">
        <f t="shared" si="17"/>
        <v>1.1753359434846238</v>
      </c>
      <c r="P211" s="27">
        <v>2479</v>
      </c>
      <c r="Q211" s="32">
        <f t="shared" si="18"/>
        <v>105.19806373537716</v>
      </c>
      <c r="R211" s="37" t="s">
        <v>501</v>
      </c>
      <c r="S211" s="42">
        <f>ABS(O2323-O211)*100</f>
        <v>13.569894288877492</v>
      </c>
      <c r="T211" t="s">
        <v>50</v>
      </c>
      <c r="V211" s="7">
        <v>54000</v>
      </c>
      <c r="W211" t="s">
        <v>32</v>
      </c>
      <c r="X211" s="17" t="s">
        <v>33</v>
      </c>
      <c r="Z211" t="s">
        <v>502</v>
      </c>
      <c r="AA211">
        <v>401</v>
      </c>
    </row>
    <row r="212" spans="1:27" x14ac:dyDescent="0.25">
      <c r="A212" t="s">
        <v>511</v>
      </c>
      <c r="B212" t="s">
        <v>512</v>
      </c>
      <c r="C212" s="17">
        <v>43418</v>
      </c>
      <c r="D212" s="7">
        <v>267500</v>
      </c>
      <c r="E212" t="s">
        <v>28</v>
      </c>
      <c r="F212" t="s">
        <v>29</v>
      </c>
      <c r="G212" s="7">
        <v>267500</v>
      </c>
      <c r="H212" s="7">
        <v>130050</v>
      </c>
      <c r="I212" s="12">
        <f t="shared" si="15"/>
        <v>48.616822429906541</v>
      </c>
      <c r="J212" s="12">
        <f t="shared" si="19"/>
        <v>0.94004031519149578</v>
      </c>
      <c r="K212" s="7">
        <v>260105</v>
      </c>
      <c r="L212" s="7">
        <v>60751</v>
      </c>
      <c r="M212" s="7">
        <f t="shared" si="16"/>
        <v>206749</v>
      </c>
      <c r="N212" s="7">
        <v>147669.625</v>
      </c>
      <c r="O212" s="22">
        <f t="shared" si="17"/>
        <v>1.4000780458405038</v>
      </c>
      <c r="P212" s="27">
        <v>1970</v>
      </c>
      <c r="Q212" s="32">
        <f t="shared" si="18"/>
        <v>104.948730964467</v>
      </c>
      <c r="R212" s="37" t="s">
        <v>495</v>
      </c>
      <c r="S212" s="42">
        <f>ABS(O2323-O212)*100</f>
        <v>8.904315946710506</v>
      </c>
      <c r="T212" t="s">
        <v>31</v>
      </c>
      <c r="V212" s="7">
        <v>49500</v>
      </c>
      <c r="W212" t="s">
        <v>32</v>
      </c>
      <c r="X212" s="17" t="s">
        <v>33</v>
      </c>
      <c r="Z212" t="s">
        <v>496</v>
      </c>
      <c r="AA212">
        <v>401</v>
      </c>
    </row>
    <row r="213" spans="1:27" x14ac:dyDescent="0.25">
      <c r="A213" t="s">
        <v>513</v>
      </c>
      <c r="B213" t="s">
        <v>514</v>
      </c>
      <c r="C213" s="17">
        <v>43567</v>
      </c>
      <c r="D213" s="7">
        <v>211000</v>
      </c>
      <c r="E213" t="s">
        <v>28</v>
      </c>
      <c r="F213" t="s">
        <v>29</v>
      </c>
      <c r="G213" s="7">
        <v>211000</v>
      </c>
      <c r="H213" s="7">
        <v>101930</v>
      </c>
      <c r="I213" s="12">
        <f t="shared" si="15"/>
        <v>48.308056872037916</v>
      </c>
      <c r="J213" s="12">
        <f t="shared" si="19"/>
        <v>1.248805873060121</v>
      </c>
      <c r="K213" s="7">
        <v>203858</v>
      </c>
      <c r="L213" s="7">
        <v>54198</v>
      </c>
      <c r="M213" s="7">
        <f t="shared" si="16"/>
        <v>156802</v>
      </c>
      <c r="N213" s="7">
        <v>110859.2578125</v>
      </c>
      <c r="O213" s="22">
        <f t="shared" si="17"/>
        <v>1.4144240462551581</v>
      </c>
      <c r="P213" s="27">
        <v>1247</v>
      </c>
      <c r="Q213" s="32">
        <f t="shared" si="18"/>
        <v>125.74338412189255</v>
      </c>
      <c r="R213" s="37" t="s">
        <v>495</v>
      </c>
      <c r="S213" s="42">
        <f>ABS(O2323-O213)*100</f>
        <v>10.338915988175934</v>
      </c>
      <c r="T213" t="s">
        <v>50</v>
      </c>
      <c r="V213" s="7">
        <v>49500</v>
      </c>
      <c r="W213" t="s">
        <v>32</v>
      </c>
      <c r="X213" s="17" t="s">
        <v>33</v>
      </c>
      <c r="Z213" t="s">
        <v>496</v>
      </c>
      <c r="AA213">
        <v>401</v>
      </c>
    </row>
    <row r="214" spans="1:27" x14ac:dyDescent="0.25">
      <c r="A214" t="s">
        <v>515</v>
      </c>
      <c r="B214" t="s">
        <v>516</v>
      </c>
      <c r="C214" s="17">
        <v>43447</v>
      </c>
      <c r="D214" s="7">
        <v>289900</v>
      </c>
      <c r="E214" t="s">
        <v>28</v>
      </c>
      <c r="F214" t="s">
        <v>29</v>
      </c>
      <c r="G214" s="7">
        <v>289900</v>
      </c>
      <c r="H214" s="7">
        <v>145960</v>
      </c>
      <c r="I214" s="12">
        <f t="shared" si="15"/>
        <v>50.348395998620212</v>
      </c>
      <c r="J214" s="12">
        <f t="shared" si="19"/>
        <v>0.79153325352217507</v>
      </c>
      <c r="K214" s="7">
        <v>291919</v>
      </c>
      <c r="L214" s="7">
        <v>70288</v>
      </c>
      <c r="M214" s="7">
        <f t="shared" si="16"/>
        <v>219612</v>
      </c>
      <c r="N214" s="7">
        <v>164171.109375</v>
      </c>
      <c r="O214" s="22">
        <f t="shared" si="17"/>
        <v>1.3377018699335326</v>
      </c>
      <c r="P214" s="27">
        <v>2418</v>
      </c>
      <c r="Q214" s="32">
        <f t="shared" si="18"/>
        <v>90.823821339950371</v>
      </c>
      <c r="R214" s="37" t="s">
        <v>495</v>
      </c>
      <c r="S214" s="42">
        <f>ABS(O2323-O214)*100</f>
        <v>2.6666983560133861</v>
      </c>
      <c r="T214" t="s">
        <v>50</v>
      </c>
      <c r="V214" s="7">
        <v>49500</v>
      </c>
      <c r="W214" t="s">
        <v>32</v>
      </c>
      <c r="X214" s="17" t="s">
        <v>33</v>
      </c>
      <c r="Z214" t="s">
        <v>496</v>
      </c>
      <c r="AA214">
        <v>401</v>
      </c>
    </row>
    <row r="215" spans="1:27" x14ac:dyDescent="0.25">
      <c r="A215" t="s">
        <v>517</v>
      </c>
      <c r="B215" t="s">
        <v>518</v>
      </c>
      <c r="C215" s="17">
        <v>43409</v>
      </c>
      <c r="D215" s="7">
        <v>312000</v>
      </c>
      <c r="E215" t="s">
        <v>28</v>
      </c>
      <c r="F215" t="s">
        <v>29</v>
      </c>
      <c r="G215" s="7">
        <v>312000</v>
      </c>
      <c r="H215" s="7">
        <v>125860</v>
      </c>
      <c r="I215" s="12">
        <f t="shared" si="15"/>
        <v>40.339743589743584</v>
      </c>
      <c r="J215" s="12">
        <f t="shared" si="19"/>
        <v>9.2171191553544531</v>
      </c>
      <c r="K215" s="7">
        <v>251721</v>
      </c>
      <c r="L215" s="7">
        <v>62622</v>
      </c>
      <c r="M215" s="7">
        <f t="shared" si="16"/>
        <v>249378</v>
      </c>
      <c r="N215" s="7">
        <v>140073.328125</v>
      </c>
      <c r="O215" s="22">
        <f t="shared" si="17"/>
        <v>1.7803389363138258</v>
      </c>
      <c r="P215" s="27">
        <v>2194</v>
      </c>
      <c r="Q215" s="32">
        <f t="shared" si="18"/>
        <v>113.66362807657246</v>
      </c>
      <c r="R215" s="37" t="s">
        <v>495</v>
      </c>
      <c r="S215" s="42">
        <f>ABS(O2323-O215)*100</f>
        <v>46.930404994042703</v>
      </c>
      <c r="T215" t="s">
        <v>31</v>
      </c>
      <c r="V215" s="7">
        <v>49500</v>
      </c>
      <c r="W215" t="s">
        <v>32</v>
      </c>
      <c r="X215" s="17" t="s">
        <v>33</v>
      </c>
      <c r="Z215" t="s">
        <v>496</v>
      </c>
      <c r="AA215">
        <v>401</v>
      </c>
    </row>
    <row r="216" spans="1:27" x14ac:dyDescent="0.25">
      <c r="A216" t="s">
        <v>519</v>
      </c>
      <c r="B216" t="s">
        <v>520</v>
      </c>
      <c r="C216" s="17">
        <v>43707</v>
      </c>
      <c r="D216" s="7">
        <v>215000</v>
      </c>
      <c r="E216" t="s">
        <v>28</v>
      </c>
      <c r="F216" t="s">
        <v>29</v>
      </c>
      <c r="G216" s="7">
        <v>215000</v>
      </c>
      <c r="H216" s="7">
        <v>106940</v>
      </c>
      <c r="I216" s="12">
        <f t="shared" si="15"/>
        <v>49.739534883720928</v>
      </c>
      <c r="J216" s="12">
        <f t="shared" si="19"/>
        <v>0.18267213862289111</v>
      </c>
      <c r="K216" s="7">
        <v>213870</v>
      </c>
      <c r="L216" s="7">
        <v>50745</v>
      </c>
      <c r="M216" s="7">
        <f t="shared" si="16"/>
        <v>164255</v>
      </c>
      <c r="N216" s="7">
        <v>120833.3359375</v>
      </c>
      <c r="O216" s="22">
        <f t="shared" si="17"/>
        <v>1.3593516948415583</v>
      </c>
      <c r="P216" s="27">
        <v>1625</v>
      </c>
      <c r="Q216" s="32">
        <f t="shared" si="18"/>
        <v>101.08</v>
      </c>
      <c r="R216" s="37" t="s">
        <v>495</v>
      </c>
      <c r="S216" s="42">
        <f>ABS(O2323-O216)*100</f>
        <v>4.8316808468159556</v>
      </c>
      <c r="T216" t="s">
        <v>50</v>
      </c>
      <c r="V216" s="7">
        <v>49500</v>
      </c>
      <c r="W216" t="s">
        <v>32</v>
      </c>
      <c r="X216" s="17" t="s">
        <v>33</v>
      </c>
      <c r="Z216" t="s">
        <v>496</v>
      </c>
      <c r="AA216">
        <v>401</v>
      </c>
    </row>
    <row r="217" spans="1:27" x14ac:dyDescent="0.25">
      <c r="A217" t="s">
        <v>521</v>
      </c>
      <c r="B217" t="s">
        <v>522</v>
      </c>
      <c r="C217" s="17">
        <v>43644</v>
      </c>
      <c r="D217" s="7">
        <v>322500</v>
      </c>
      <c r="E217" t="s">
        <v>28</v>
      </c>
      <c r="F217" t="s">
        <v>29</v>
      </c>
      <c r="G217" s="7">
        <v>322500</v>
      </c>
      <c r="H217" s="7">
        <v>169740</v>
      </c>
      <c r="I217" s="12">
        <f t="shared" si="15"/>
        <v>52.632558139534879</v>
      </c>
      <c r="J217" s="12">
        <f t="shared" si="19"/>
        <v>3.0756953944368419</v>
      </c>
      <c r="K217" s="7">
        <v>339472</v>
      </c>
      <c r="L217" s="7">
        <v>77586</v>
      </c>
      <c r="M217" s="7">
        <f t="shared" si="16"/>
        <v>244914</v>
      </c>
      <c r="N217" s="7">
        <v>195437.3125</v>
      </c>
      <c r="O217" s="22">
        <f t="shared" si="17"/>
        <v>1.2531588613612357</v>
      </c>
      <c r="P217" s="27">
        <v>2668</v>
      </c>
      <c r="Q217" s="32">
        <f t="shared" si="18"/>
        <v>91.796851574212894</v>
      </c>
      <c r="R217" s="37" t="s">
        <v>501</v>
      </c>
      <c r="S217" s="42">
        <f>ABS(O2323-O217)*100</f>
        <v>5.7876025012163046</v>
      </c>
      <c r="T217" t="s">
        <v>31</v>
      </c>
      <c r="V217" s="7">
        <v>54000</v>
      </c>
      <c r="W217" t="s">
        <v>32</v>
      </c>
      <c r="X217" s="17" t="s">
        <v>33</v>
      </c>
      <c r="Z217" t="s">
        <v>502</v>
      </c>
      <c r="AA217">
        <v>401</v>
      </c>
    </row>
    <row r="218" spans="1:27" x14ac:dyDescent="0.25">
      <c r="A218" t="s">
        <v>523</v>
      </c>
      <c r="B218" t="s">
        <v>524</v>
      </c>
      <c r="C218" s="17">
        <v>43861</v>
      </c>
      <c r="D218" s="7">
        <v>350000</v>
      </c>
      <c r="E218" t="s">
        <v>28</v>
      </c>
      <c r="F218" t="s">
        <v>29</v>
      </c>
      <c r="G218" s="7">
        <v>350000</v>
      </c>
      <c r="H218" s="7">
        <v>176050</v>
      </c>
      <c r="I218" s="12">
        <f t="shared" si="15"/>
        <v>50.3</v>
      </c>
      <c r="J218" s="12">
        <f t="shared" si="19"/>
        <v>0.74313725490195992</v>
      </c>
      <c r="K218" s="7">
        <v>352095</v>
      </c>
      <c r="L218" s="7">
        <v>66598</v>
      </c>
      <c r="M218" s="7">
        <f t="shared" si="16"/>
        <v>283402</v>
      </c>
      <c r="N218" s="7">
        <v>213057.46875</v>
      </c>
      <c r="O218" s="22">
        <f t="shared" si="17"/>
        <v>1.3301669341267812</v>
      </c>
      <c r="P218" s="27">
        <v>3316</v>
      </c>
      <c r="Q218" s="32">
        <f t="shared" si="18"/>
        <v>85.46501809408926</v>
      </c>
      <c r="R218" s="37" t="s">
        <v>501</v>
      </c>
      <c r="S218" s="42">
        <f>ABS(O2323-O218)*100</f>
        <v>1.9132047753382508</v>
      </c>
      <c r="T218" t="s">
        <v>31</v>
      </c>
      <c r="V218" s="7">
        <v>59000</v>
      </c>
      <c r="W218" t="s">
        <v>32</v>
      </c>
      <c r="X218" s="17" t="s">
        <v>33</v>
      </c>
      <c r="Z218" t="s">
        <v>502</v>
      </c>
      <c r="AA218">
        <v>401</v>
      </c>
    </row>
    <row r="219" spans="1:27" x14ac:dyDescent="0.25">
      <c r="A219" t="s">
        <v>525</v>
      </c>
      <c r="B219" t="s">
        <v>526</v>
      </c>
      <c r="C219" s="17">
        <v>43903</v>
      </c>
      <c r="D219" s="7">
        <v>295000</v>
      </c>
      <c r="E219" t="s">
        <v>28</v>
      </c>
      <c r="F219" t="s">
        <v>29</v>
      </c>
      <c r="G219" s="7">
        <v>295000</v>
      </c>
      <c r="H219" s="7">
        <v>153980</v>
      </c>
      <c r="I219" s="12">
        <f t="shared" si="15"/>
        <v>52.196610169491528</v>
      </c>
      <c r="J219" s="12">
        <f t="shared" si="19"/>
        <v>2.6397474243934909</v>
      </c>
      <c r="K219" s="7">
        <v>307951</v>
      </c>
      <c r="L219" s="7">
        <v>75779</v>
      </c>
      <c r="M219" s="7">
        <f t="shared" si="16"/>
        <v>219221</v>
      </c>
      <c r="N219" s="7">
        <v>173262.6875</v>
      </c>
      <c r="O219" s="22">
        <f t="shared" si="17"/>
        <v>1.2652522199853329</v>
      </c>
      <c r="P219" s="27">
        <v>2514</v>
      </c>
      <c r="Q219" s="32">
        <f t="shared" si="18"/>
        <v>87.200079554494835</v>
      </c>
      <c r="R219" s="37" t="s">
        <v>501</v>
      </c>
      <c r="S219" s="42">
        <f>ABS(O2323-O219)*100</f>
        <v>4.5782666388065829</v>
      </c>
      <c r="T219" t="s">
        <v>31</v>
      </c>
      <c r="V219" s="7">
        <v>59000</v>
      </c>
      <c r="W219" t="s">
        <v>32</v>
      </c>
      <c r="X219" s="17" t="s">
        <v>33</v>
      </c>
      <c r="Z219" t="s">
        <v>502</v>
      </c>
      <c r="AA219">
        <v>401</v>
      </c>
    </row>
    <row r="220" spans="1:27" x14ac:dyDescent="0.25">
      <c r="A220" t="s">
        <v>527</v>
      </c>
      <c r="B220" t="s">
        <v>528</v>
      </c>
      <c r="C220" s="17">
        <v>43227</v>
      </c>
      <c r="D220" s="7">
        <v>300000</v>
      </c>
      <c r="E220" t="s">
        <v>28</v>
      </c>
      <c r="F220" t="s">
        <v>29</v>
      </c>
      <c r="G220" s="7">
        <v>300000</v>
      </c>
      <c r="H220" s="7">
        <v>164650</v>
      </c>
      <c r="I220" s="12">
        <f t="shared" si="15"/>
        <v>54.883333333333326</v>
      </c>
      <c r="J220" s="12">
        <f t="shared" si="19"/>
        <v>5.3264705882352885</v>
      </c>
      <c r="K220" s="7">
        <v>329305</v>
      </c>
      <c r="L220" s="7">
        <v>65046</v>
      </c>
      <c r="M220" s="7">
        <f t="shared" si="16"/>
        <v>234954</v>
      </c>
      <c r="N220" s="7">
        <v>197208.203125</v>
      </c>
      <c r="O220" s="22">
        <f t="shared" si="17"/>
        <v>1.1914007443750954</v>
      </c>
      <c r="P220" s="27">
        <v>2580</v>
      </c>
      <c r="Q220" s="32">
        <f t="shared" si="18"/>
        <v>91.067441860465109</v>
      </c>
      <c r="R220" s="37" t="s">
        <v>501</v>
      </c>
      <c r="S220" s="42">
        <f>ABS(O2323-O220)*100</f>
        <v>11.963414199830336</v>
      </c>
      <c r="T220" t="s">
        <v>31</v>
      </c>
      <c r="V220" s="7">
        <v>59000</v>
      </c>
      <c r="W220" t="s">
        <v>32</v>
      </c>
      <c r="X220" s="17" t="s">
        <v>33</v>
      </c>
      <c r="Z220" t="s">
        <v>502</v>
      </c>
      <c r="AA220">
        <v>401</v>
      </c>
    </row>
    <row r="221" spans="1:27" x14ac:dyDescent="0.25">
      <c r="A221" t="s">
        <v>529</v>
      </c>
      <c r="B221" t="s">
        <v>530</v>
      </c>
      <c r="C221" s="17">
        <v>43658</v>
      </c>
      <c r="D221" s="7">
        <v>334000</v>
      </c>
      <c r="E221" t="s">
        <v>28</v>
      </c>
      <c r="F221" t="s">
        <v>29</v>
      </c>
      <c r="G221" s="7">
        <v>334000</v>
      </c>
      <c r="H221" s="7">
        <v>148390</v>
      </c>
      <c r="I221" s="12">
        <f t="shared" si="15"/>
        <v>44.428143712574851</v>
      </c>
      <c r="J221" s="12">
        <f t="shared" si="19"/>
        <v>5.1287190325231862</v>
      </c>
      <c r="K221" s="7">
        <v>296781</v>
      </c>
      <c r="L221" s="7">
        <v>56969</v>
      </c>
      <c r="M221" s="7">
        <f t="shared" si="16"/>
        <v>277031</v>
      </c>
      <c r="N221" s="7">
        <v>178964.171875</v>
      </c>
      <c r="O221" s="22">
        <f t="shared" si="17"/>
        <v>1.5479690549094716</v>
      </c>
      <c r="P221" s="27">
        <v>2708</v>
      </c>
      <c r="Q221" s="32">
        <f t="shared" si="18"/>
        <v>102.30096011816839</v>
      </c>
      <c r="R221" s="37" t="s">
        <v>501</v>
      </c>
      <c r="S221" s="42">
        <f>ABS(O2323-O221)*100</f>
        <v>23.693416853607285</v>
      </c>
      <c r="T221" t="s">
        <v>31</v>
      </c>
      <c r="V221" s="7">
        <v>54000</v>
      </c>
      <c r="W221" t="s">
        <v>32</v>
      </c>
      <c r="X221" s="17" t="s">
        <v>33</v>
      </c>
      <c r="Z221" t="s">
        <v>502</v>
      </c>
      <c r="AA221">
        <v>401</v>
      </c>
    </row>
    <row r="222" spans="1:27" x14ac:dyDescent="0.25">
      <c r="A222" t="s">
        <v>531</v>
      </c>
      <c r="B222" t="s">
        <v>532</v>
      </c>
      <c r="C222" s="17">
        <v>43462</v>
      </c>
      <c r="D222" s="7">
        <v>285000</v>
      </c>
      <c r="E222" t="s">
        <v>28</v>
      </c>
      <c r="F222" t="s">
        <v>29</v>
      </c>
      <c r="G222" s="7">
        <v>285000</v>
      </c>
      <c r="H222" s="7">
        <v>146100</v>
      </c>
      <c r="I222" s="12">
        <f t="shared" si="15"/>
        <v>51.263157894736842</v>
      </c>
      <c r="J222" s="12">
        <f t="shared" si="19"/>
        <v>1.7062951496388052</v>
      </c>
      <c r="K222" s="7">
        <v>292209</v>
      </c>
      <c r="L222" s="7">
        <v>62453</v>
      </c>
      <c r="M222" s="7">
        <f t="shared" si="16"/>
        <v>222547</v>
      </c>
      <c r="N222" s="7">
        <v>171459.703125</v>
      </c>
      <c r="O222" s="22">
        <f t="shared" si="17"/>
        <v>1.2979551226550043</v>
      </c>
      <c r="P222" s="27">
        <v>1969</v>
      </c>
      <c r="Q222" s="32">
        <f t="shared" si="18"/>
        <v>113.02539360081259</v>
      </c>
      <c r="R222" s="37" t="s">
        <v>501</v>
      </c>
      <c r="S222" s="42">
        <f>ABS(O2323-O222)*100</f>
        <v>1.3079763718394366</v>
      </c>
      <c r="T222" t="s">
        <v>50</v>
      </c>
      <c r="V222" s="7">
        <v>59000</v>
      </c>
      <c r="W222" t="s">
        <v>32</v>
      </c>
      <c r="X222" s="17" t="s">
        <v>33</v>
      </c>
      <c r="Z222" t="s">
        <v>502</v>
      </c>
      <c r="AA222">
        <v>401</v>
      </c>
    </row>
    <row r="223" spans="1:27" x14ac:dyDescent="0.25">
      <c r="A223" t="s">
        <v>533</v>
      </c>
      <c r="B223" t="s">
        <v>534</v>
      </c>
      <c r="C223" s="17">
        <v>43280</v>
      </c>
      <c r="D223" s="7">
        <v>287000</v>
      </c>
      <c r="E223" t="s">
        <v>28</v>
      </c>
      <c r="F223" t="s">
        <v>29</v>
      </c>
      <c r="G223" s="7">
        <v>287000</v>
      </c>
      <c r="H223" s="7">
        <v>143490</v>
      </c>
      <c r="I223" s="12">
        <f t="shared" si="15"/>
        <v>49.99651567944251</v>
      </c>
      <c r="J223" s="12">
        <f t="shared" si="19"/>
        <v>0.43965293434447261</v>
      </c>
      <c r="K223" s="7">
        <v>286989</v>
      </c>
      <c r="L223" s="7">
        <v>65455</v>
      </c>
      <c r="M223" s="7">
        <f t="shared" si="16"/>
        <v>221545</v>
      </c>
      <c r="N223" s="7">
        <v>165323.875</v>
      </c>
      <c r="O223" s="22">
        <f t="shared" si="17"/>
        <v>1.3400665814299357</v>
      </c>
      <c r="P223" s="27">
        <v>1924</v>
      </c>
      <c r="Q223" s="32">
        <f t="shared" si="18"/>
        <v>115.1481288981289</v>
      </c>
      <c r="R223" s="37" t="s">
        <v>501</v>
      </c>
      <c r="S223" s="42">
        <f>ABS(O2323-O223)*100</f>
        <v>2.9031695056537021</v>
      </c>
      <c r="T223" t="s">
        <v>50</v>
      </c>
      <c r="V223" s="7">
        <v>59000</v>
      </c>
      <c r="W223" t="s">
        <v>32</v>
      </c>
      <c r="X223" s="17" t="s">
        <v>33</v>
      </c>
      <c r="Z223" t="s">
        <v>502</v>
      </c>
      <c r="AA223">
        <v>401</v>
      </c>
    </row>
    <row r="224" spans="1:27" x14ac:dyDescent="0.25">
      <c r="A224" t="s">
        <v>535</v>
      </c>
      <c r="B224" t="s">
        <v>536</v>
      </c>
      <c r="C224" s="17">
        <v>43902</v>
      </c>
      <c r="D224" s="7">
        <v>271000</v>
      </c>
      <c r="E224" t="s">
        <v>28</v>
      </c>
      <c r="F224" t="s">
        <v>29</v>
      </c>
      <c r="G224" s="7">
        <v>271000</v>
      </c>
      <c r="H224" s="7">
        <v>142430</v>
      </c>
      <c r="I224" s="12">
        <f t="shared" si="15"/>
        <v>52.557195571955717</v>
      </c>
      <c r="J224" s="12">
        <f t="shared" si="19"/>
        <v>3.0003328268576794</v>
      </c>
      <c r="K224" s="7">
        <v>284852</v>
      </c>
      <c r="L224" s="7">
        <v>51206</v>
      </c>
      <c r="M224" s="7">
        <f t="shared" si="16"/>
        <v>219794</v>
      </c>
      <c r="N224" s="7">
        <v>140750.609375</v>
      </c>
      <c r="O224" s="22">
        <f t="shared" si="17"/>
        <v>1.5615847133876752</v>
      </c>
      <c r="P224" s="27">
        <v>2344</v>
      </c>
      <c r="Q224" s="32">
        <f t="shared" si="18"/>
        <v>93.768771331058019</v>
      </c>
      <c r="R224" s="37" t="s">
        <v>537</v>
      </c>
      <c r="S224" s="42">
        <f>ABS(O2323-O224)*100</f>
        <v>25.054982701427654</v>
      </c>
      <c r="T224" t="s">
        <v>125</v>
      </c>
      <c r="V224" s="7">
        <v>46575</v>
      </c>
      <c r="W224" t="s">
        <v>32</v>
      </c>
      <c r="X224" s="17" t="s">
        <v>33</v>
      </c>
      <c r="Z224" t="s">
        <v>538</v>
      </c>
      <c r="AA224">
        <v>401</v>
      </c>
    </row>
    <row r="225" spans="1:27" x14ac:dyDescent="0.25">
      <c r="A225" t="s">
        <v>539</v>
      </c>
      <c r="B225" t="s">
        <v>540</v>
      </c>
      <c r="C225" s="17">
        <v>43704</v>
      </c>
      <c r="D225" s="7">
        <v>290000</v>
      </c>
      <c r="E225" t="s">
        <v>28</v>
      </c>
      <c r="F225" t="s">
        <v>29</v>
      </c>
      <c r="G225" s="7">
        <v>290000</v>
      </c>
      <c r="H225" s="7">
        <v>122030</v>
      </c>
      <c r="I225" s="12">
        <f t="shared" si="15"/>
        <v>42.079310344827583</v>
      </c>
      <c r="J225" s="12">
        <f t="shared" si="19"/>
        <v>7.4775524002704543</v>
      </c>
      <c r="K225" s="7">
        <v>244054</v>
      </c>
      <c r="L225" s="7">
        <v>50137</v>
      </c>
      <c r="M225" s="7">
        <f t="shared" si="16"/>
        <v>239863</v>
      </c>
      <c r="N225" s="7">
        <v>116817.46875</v>
      </c>
      <c r="O225" s="22">
        <f t="shared" si="17"/>
        <v>2.0533144791326428</v>
      </c>
      <c r="P225" s="27">
        <v>1798</v>
      </c>
      <c r="Q225" s="32">
        <f t="shared" si="18"/>
        <v>133.40545050055619</v>
      </c>
      <c r="R225" s="37" t="s">
        <v>537</v>
      </c>
      <c r="S225" s="42">
        <f>ABS(O2323-O225)*100</f>
        <v>74.227959275924405</v>
      </c>
      <c r="T225" t="s">
        <v>125</v>
      </c>
      <c r="V225" s="7">
        <v>46575</v>
      </c>
      <c r="W225" t="s">
        <v>32</v>
      </c>
      <c r="X225" s="17" t="s">
        <v>33</v>
      </c>
      <c r="Z225" t="s">
        <v>538</v>
      </c>
      <c r="AA225">
        <v>401</v>
      </c>
    </row>
    <row r="226" spans="1:27" x14ac:dyDescent="0.25">
      <c r="A226" t="s">
        <v>541</v>
      </c>
      <c r="B226" t="s">
        <v>542</v>
      </c>
      <c r="C226" s="17">
        <v>43361</v>
      </c>
      <c r="D226" s="7">
        <v>320000</v>
      </c>
      <c r="E226" t="s">
        <v>28</v>
      </c>
      <c r="F226" t="s">
        <v>29</v>
      </c>
      <c r="G226" s="7">
        <v>320000</v>
      </c>
      <c r="H226" s="7">
        <v>140330</v>
      </c>
      <c r="I226" s="12">
        <f t="shared" si="15"/>
        <v>43.853124999999999</v>
      </c>
      <c r="J226" s="12">
        <f t="shared" si="19"/>
        <v>5.7037377450980387</v>
      </c>
      <c r="K226" s="7">
        <v>280651</v>
      </c>
      <c r="L226" s="7">
        <v>50339</v>
      </c>
      <c r="M226" s="7">
        <f t="shared" si="16"/>
        <v>269661</v>
      </c>
      <c r="N226" s="7">
        <v>138742.171875</v>
      </c>
      <c r="O226" s="22">
        <f t="shared" si="17"/>
        <v>1.9436123592108068</v>
      </c>
      <c r="P226" s="27">
        <v>2283</v>
      </c>
      <c r="Q226" s="32">
        <f t="shared" si="18"/>
        <v>118.11695137976346</v>
      </c>
      <c r="R226" s="37" t="s">
        <v>537</v>
      </c>
      <c r="S226" s="42">
        <f>ABS(O2323-O226)*100</f>
        <v>63.257747283740805</v>
      </c>
      <c r="T226" t="s">
        <v>125</v>
      </c>
      <c r="V226" s="7">
        <v>46575</v>
      </c>
      <c r="W226" t="s">
        <v>32</v>
      </c>
      <c r="X226" s="17" t="s">
        <v>33</v>
      </c>
      <c r="Z226" t="s">
        <v>538</v>
      </c>
      <c r="AA226">
        <v>401</v>
      </c>
    </row>
    <row r="227" spans="1:27" x14ac:dyDescent="0.25">
      <c r="A227" t="s">
        <v>543</v>
      </c>
      <c r="B227" t="s">
        <v>544</v>
      </c>
      <c r="C227" s="17">
        <v>43636</v>
      </c>
      <c r="D227" s="7">
        <v>231000</v>
      </c>
      <c r="E227" t="s">
        <v>28</v>
      </c>
      <c r="F227" t="s">
        <v>29</v>
      </c>
      <c r="G227" s="7">
        <v>231000</v>
      </c>
      <c r="H227" s="7">
        <v>154090</v>
      </c>
      <c r="I227" s="12">
        <f t="shared" si="15"/>
        <v>66.705627705627705</v>
      </c>
      <c r="J227" s="12">
        <f t="shared" si="19"/>
        <v>17.148764960529668</v>
      </c>
      <c r="K227" s="7">
        <v>308179</v>
      </c>
      <c r="L227" s="7">
        <v>52087</v>
      </c>
      <c r="M227" s="7">
        <f t="shared" si="16"/>
        <v>178913</v>
      </c>
      <c r="N227" s="7">
        <v>154272.296875</v>
      </c>
      <c r="O227" s="22">
        <f t="shared" si="17"/>
        <v>1.1597221511841835</v>
      </c>
      <c r="P227" s="27">
        <v>2447</v>
      </c>
      <c r="Q227" s="32">
        <f t="shared" si="18"/>
        <v>73.11524315488353</v>
      </c>
      <c r="R227" s="37" t="s">
        <v>537</v>
      </c>
      <c r="S227" s="42">
        <f>ABS(O2323-O227)*100</f>
        <v>15.131273518921518</v>
      </c>
      <c r="T227" t="s">
        <v>125</v>
      </c>
      <c r="V227" s="7">
        <v>46575</v>
      </c>
      <c r="W227" t="s">
        <v>32</v>
      </c>
      <c r="X227" s="17" t="s">
        <v>33</v>
      </c>
      <c r="Z227" t="s">
        <v>538</v>
      </c>
      <c r="AA227">
        <v>401</v>
      </c>
    </row>
    <row r="228" spans="1:27" x14ac:dyDescent="0.25">
      <c r="A228" t="s">
        <v>545</v>
      </c>
      <c r="B228" t="s">
        <v>546</v>
      </c>
      <c r="C228" s="17">
        <v>43531</v>
      </c>
      <c r="D228" s="7">
        <v>225000</v>
      </c>
      <c r="E228" t="s">
        <v>28</v>
      </c>
      <c r="F228" t="s">
        <v>29</v>
      </c>
      <c r="G228" s="7">
        <v>225000</v>
      </c>
      <c r="H228" s="7">
        <v>135120</v>
      </c>
      <c r="I228" s="12">
        <f t="shared" si="15"/>
        <v>60.053333333333335</v>
      </c>
      <c r="J228" s="12">
        <f t="shared" si="19"/>
        <v>10.496470588235297</v>
      </c>
      <c r="K228" s="7">
        <v>270241</v>
      </c>
      <c r="L228" s="7">
        <v>48889</v>
      </c>
      <c r="M228" s="7">
        <f t="shared" si="16"/>
        <v>176111</v>
      </c>
      <c r="N228" s="7">
        <v>133344.578125</v>
      </c>
      <c r="O228" s="22">
        <f t="shared" si="17"/>
        <v>1.3207211157465275</v>
      </c>
      <c r="P228" s="27">
        <v>2183</v>
      </c>
      <c r="Q228" s="32">
        <f t="shared" si="18"/>
        <v>80.67384333486028</v>
      </c>
      <c r="R228" s="37" t="s">
        <v>537</v>
      </c>
      <c r="S228" s="42">
        <f>ABS(O2323-O228)*100</f>
        <v>0.96862293731287963</v>
      </c>
      <c r="T228" t="s">
        <v>125</v>
      </c>
      <c r="V228" s="7">
        <v>46575</v>
      </c>
      <c r="W228" t="s">
        <v>32</v>
      </c>
      <c r="X228" s="17" t="s">
        <v>33</v>
      </c>
      <c r="Z228" t="s">
        <v>538</v>
      </c>
      <c r="AA228">
        <v>401</v>
      </c>
    </row>
    <row r="229" spans="1:27" x14ac:dyDescent="0.25">
      <c r="A229" t="s">
        <v>547</v>
      </c>
      <c r="B229" t="s">
        <v>548</v>
      </c>
      <c r="C229" s="17">
        <v>43686</v>
      </c>
      <c r="D229" s="7">
        <v>297000</v>
      </c>
      <c r="E229" t="s">
        <v>28</v>
      </c>
      <c r="F229" t="s">
        <v>29</v>
      </c>
      <c r="G229" s="7">
        <v>297000</v>
      </c>
      <c r="H229" s="7">
        <v>130720</v>
      </c>
      <c r="I229" s="12">
        <f t="shared" si="15"/>
        <v>44.013468013468014</v>
      </c>
      <c r="J229" s="12">
        <f t="shared" si="19"/>
        <v>5.5433947316300234</v>
      </c>
      <c r="K229" s="7">
        <v>261446</v>
      </c>
      <c r="L229" s="7">
        <v>52561</v>
      </c>
      <c r="M229" s="7">
        <f t="shared" si="16"/>
        <v>244439</v>
      </c>
      <c r="N229" s="7">
        <v>125834.3359375</v>
      </c>
      <c r="O229" s="22">
        <f t="shared" si="17"/>
        <v>1.9425461117497305</v>
      </c>
      <c r="P229" s="27">
        <v>1904</v>
      </c>
      <c r="Q229" s="32">
        <f t="shared" si="18"/>
        <v>128.38182773109244</v>
      </c>
      <c r="R229" s="37" t="s">
        <v>537</v>
      </c>
      <c r="S229" s="42">
        <f>ABS(O2323-O229)*100</f>
        <v>63.151122537633178</v>
      </c>
      <c r="T229" t="s">
        <v>125</v>
      </c>
      <c r="V229" s="7">
        <v>46575</v>
      </c>
      <c r="W229" t="s">
        <v>32</v>
      </c>
      <c r="X229" s="17" t="s">
        <v>33</v>
      </c>
      <c r="Z229" t="s">
        <v>538</v>
      </c>
      <c r="AA229">
        <v>401</v>
      </c>
    </row>
    <row r="230" spans="1:27" x14ac:dyDescent="0.25">
      <c r="A230" t="s">
        <v>549</v>
      </c>
      <c r="B230" t="s">
        <v>550</v>
      </c>
      <c r="C230" s="17">
        <v>43601</v>
      </c>
      <c r="D230" s="7">
        <v>310000</v>
      </c>
      <c r="E230" t="s">
        <v>28</v>
      </c>
      <c r="F230" t="s">
        <v>29</v>
      </c>
      <c r="G230" s="7">
        <v>310000</v>
      </c>
      <c r="H230" s="7">
        <v>143410</v>
      </c>
      <c r="I230" s="12">
        <f t="shared" si="15"/>
        <v>46.261290322580642</v>
      </c>
      <c r="J230" s="12">
        <f t="shared" si="19"/>
        <v>3.2955724225173952</v>
      </c>
      <c r="K230" s="7">
        <v>286812</v>
      </c>
      <c r="L230" s="7">
        <v>50182</v>
      </c>
      <c r="M230" s="7">
        <f t="shared" si="16"/>
        <v>259818</v>
      </c>
      <c r="N230" s="7">
        <v>142548.1875</v>
      </c>
      <c r="O230" s="22">
        <f t="shared" si="17"/>
        <v>1.8226678609996356</v>
      </c>
      <c r="P230" s="27">
        <v>2287</v>
      </c>
      <c r="Q230" s="32">
        <f t="shared" si="18"/>
        <v>113.60647135986008</v>
      </c>
      <c r="R230" s="37" t="s">
        <v>537</v>
      </c>
      <c r="S230" s="42">
        <f>ABS(O2323-O230)*100</f>
        <v>51.163297462623689</v>
      </c>
      <c r="T230" t="s">
        <v>125</v>
      </c>
      <c r="V230" s="7">
        <v>46575</v>
      </c>
      <c r="W230" t="s">
        <v>32</v>
      </c>
      <c r="X230" s="17" t="s">
        <v>33</v>
      </c>
      <c r="Z230" t="s">
        <v>538</v>
      </c>
      <c r="AA230">
        <v>401</v>
      </c>
    </row>
    <row r="231" spans="1:27" x14ac:dyDescent="0.25">
      <c r="A231" t="s">
        <v>551</v>
      </c>
      <c r="B231" t="s">
        <v>552</v>
      </c>
      <c r="C231" s="17">
        <v>43640</v>
      </c>
      <c r="D231" s="7">
        <v>260000</v>
      </c>
      <c r="E231" t="s">
        <v>28</v>
      </c>
      <c r="F231" t="s">
        <v>29</v>
      </c>
      <c r="G231" s="7">
        <v>260000</v>
      </c>
      <c r="H231" s="7">
        <v>127570</v>
      </c>
      <c r="I231" s="12">
        <f t="shared" si="15"/>
        <v>49.065384615384616</v>
      </c>
      <c r="J231" s="12">
        <f t="shared" si="19"/>
        <v>0.4914781297134212</v>
      </c>
      <c r="K231" s="7">
        <v>255147</v>
      </c>
      <c r="L231" s="7">
        <v>48889</v>
      </c>
      <c r="M231" s="7">
        <f t="shared" si="16"/>
        <v>211111</v>
      </c>
      <c r="N231" s="7">
        <v>124251.8046875</v>
      </c>
      <c r="O231" s="22">
        <f t="shared" si="17"/>
        <v>1.6990578167532904</v>
      </c>
      <c r="P231" s="27">
        <v>1420</v>
      </c>
      <c r="Q231" s="32">
        <f t="shared" si="18"/>
        <v>148.66971830985915</v>
      </c>
      <c r="R231" s="37" t="s">
        <v>537</v>
      </c>
      <c r="S231" s="42">
        <f>ABS(O2323-O231)*100</f>
        <v>38.802293037989166</v>
      </c>
      <c r="T231" t="s">
        <v>50</v>
      </c>
      <c r="V231" s="7">
        <v>46575</v>
      </c>
      <c r="W231" t="s">
        <v>32</v>
      </c>
      <c r="X231" s="17" t="s">
        <v>33</v>
      </c>
      <c r="Z231" t="s">
        <v>538</v>
      </c>
      <c r="AA231">
        <v>401</v>
      </c>
    </row>
    <row r="232" spans="1:27" x14ac:dyDescent="0.25">
      <c r="A232" t="s">
        <v>553</v>
      </c>
      <c r="B232" t="s">
        <v>554</v>
      </c>
      <c r="C232" s="17">
        <v>43811</v>
      </c>
      <c r="D232" s="7">
        <v>315000</v>
      </c>
      <c r="E232" t="s">
        <v>28</v>
      </c>
      <c r="F232" t="s">
        <v>29</v>
      </c>
      <c r="G232" s="7">
        <v>315000</v>
      </c>
      <c r="H232" s="7">
        <v>146320</v>
      </c>
      <c r="I232" s="12">
        <f t="shared" si="15"/>
        <v>46.450793650793649</v>
      </c>
      <c r="J232" s="12">
        <f t="shared" si="19"/>
        <v>3.106069094304388</v>
      </c>
      <c r="K232" s="7">
        <v>292640</v>
      </c>
      <c r="L232" s="7">
        <v>50076</v>
      </c>
      <c r="M232" s="7">
        <f t="shared" si="16"/>
        <v>264924</v>
      </c>
      <c r="N232" s="7">
        <v>146122.890625</v>
      </c>
      <c r="O232" s="22">
        <f t="shared" si="17"/>
        <v>1.813021894563277</v>
      </c>
      <c r="P232" s="27">
        <v>2349</v>
      </c>
      <c r="Q232" s="32">
        <f t="shared" si="18"/>
        <v>112.7816091954023</v>
      </c>
      <c r="R232" s="37" t="s">
        <v>537</v>
      </c>
      <c r="S232" s="42">
        <f>ABS(O2323-O232)*100</f>
        <v>50.198700818987831</v>
      </c>
      <c r="T232" t="s">
        <v>31</v>
      </c>
      <c r="V232" s="7">
        <v>46575</v>
      </c>
      <c r="W232" t="s">
        <v>32</v>
      </c>
      <c r="X232" s="17" t="s">
        <v>33</v>
      </c>
      <c r="Z232" t="s">
        <v>538</v>
      </c>
      <c r="AA232">
        <v>401</v>
      </c>
    </row>
    <row r="233" spans="1:27" x14ac:dyDescent="0.25">
      <c r="A233" t="s">
        <v>555</v>
      </c>
      <c r="B233" t="s">
        <v>556</v>
      </c>
      <c r="C233" s="17">
        <v>43901</v>
      </c>
      <c r="D233" s="7">
        <v>415000</v>
      </c>
      <c r="E233" t="s">
        <v>28</v>
      </c>
      <c r="F233" t="s">
        <v>29</v>
      </c>
      <c r="G233" s="7">
        <v>415000</v>
      </c>
      <c r="H233" s="7">
        <v>182340</v>
      </c>
      <c r="I233" s="12">
        <f t="shared" si="15"/>
        <v>43.937349397590367</v>
      </c>
      <c r="J233" s="12">
        <f t="shared" si="19"/>
        <v>5.6195133475076702</v>
      </c>
      <c r="K233" s="7">
        <v>364681</v>
      </c>
      <c r="L233" s="7">
        <v>64680</v>
      </c>
      <c r="M233" s="7">
        <f t="shared" si="16"/>
        <v>350320</v>
      </c>
      <c r="N233" s="7">
        <v>240000.796875</v>
      </c>
      <c r="O233" s="22">
        <f t="shared" si="17"/>
        <v>1.4596618201332796</v>
      </c>
      <c r="P233" s="27">
        <v>3128</v>
      </c>
      <c r="Q233" s="32">
        <f t="shared" si="18"/>
        <v>111.99488491048594</v>
      </c>
      <c r="R233" s="37" t="s">
        <v>557</v>
      </c>
      <c r="S233" s="42">
        <f>ABS(O2323-O233)*100</f>
        <v>14.862693375988091</v>
      </c>
      <c r="T233" t="s">
        <v>50</v>
      </c>
      <c r="V233" s="7">
        <v>54000</v>
      </c>
      <c r="W233" t="s">
        <v>32</v>
      </c>
      <c r="X233" s="17" t="s">
        <v>33</v>
      </c>
      <c r="Z233" t="s">
        <v>558</v>
      </c>
      <c r="AA233">
        <v>401</v>
      </c>
    </row>
    <row r="234" spans="1:27" x14ac:dyDescent="0.25">
      <c r="A234" t="s">
        <v>559</v>
      </c>
      <c r="B234" t="s">
        <v>560</v>
      </c>
      <c r="C234" s="17">
        <v>43756</v>
      </c>
      <c r="D234" s="7">
        <v>299900</v>
      </c>
      <c r="E234" t="s">
        <v>28</v>
      </c>
      <c r="F234" t="s">
        <v>29</v>
      </c>
      <c r="G234" s="7">
        <v>299900</v>
      </c>
      <c r="H234" s="7">
        <v>159030</v>
      </c>
      <c r="I234" s="12">
        <f t="shared" si="15"/>
        <v>53.027675891963987</v>
      </c>
      <c r="J234" s="12">
        <f t="shared" si="19"/>
        <v>3.4708131468659502</v>
      </c>
      <c r="K234" s="7">
        <v>318059</v>
      </c>
      <c r="L234" s="7">
        <v>60983</v>
      </c>
      <c r="M234" s="7">
        <f t="shared" si="16"/>
        <v>238917</v>
      </c>
      <c r="N234" s="7">
        <v>205660.796875</v>
      </c>
      <c r="O234" s="22">
        <f t="shared" si="17"/>
        <v>1.1617041440582039</v>
      </c>
      <c r="P234" s="27">
        <v>2296</v>
      </c>
      <c r="Q234" s="32">
        <f t="shared" si="18"/>
        <v>104.0579268292683</v>
      </c>
      <c r="R234" s="37" t="s">
        <v>557</v>
      </c>
      <c r="S234" s="42">
        <f>ABS(O2323-O234)*100</f>
        <v>14.933074231519484</v>
      </c>
      <c r="T234" t="s">
        <v>31</v>
      </c>
      <c r="V234" s="7">
        <v>54000</v>
      </c>
      <c r="W234" t="s">
        <v>32</v>
      </c>
      <c r="X234" s="17" t="s">
        <v>33</v>
      </c>
      <c r="Z234" t="s">
        <v>558</v>
      </c>
      <c r="AA234">
        <v>401</v>
      </c>
    </row>
    <row r="235" spans="1:27" x14ac:dyDescent="0.25">
      <c r="A235" t="s">
        <v>561</v>
      </c>
      <c r="B235" t="s">
        <v>562</v>
      </c>
      <c r="C235" s="17">
        <v>43581</v>
      </c>
      <c r="D235" s="7">
        <v>281000</v>
      </c>
      <c r="E235" t="s">
        <v>28</v>
      </c>
      <c r="F235" t="s">
        <v>29</v>
      </c>
      <c r="G235" s="7">
        <v>281000</v>
      </c>
      <c r="H235" s="7">
        <v>146990</v>
      </c>
      <c r="I235" s="12">
        <f t="shared" si="15"/>
        <v>52.309608540925268</v>
      </c>
      <c r="J235" s="12">
        <f t="shared" si="19"/>
        <v>2.7527457958272308</v>
      </c>
      <c r="K235" s="7">
        <v>293972</v>
      </c>
      <c r="L235" s="7">
        <v>57709</v>
      </c>
      <c r="M235" s="7">
        <f t="shared" si="16"/>
        <v>223291</v>
      </c>
      <c r="N235" s="7">
        <v>189010.40625</v>
      </c>
      <c r="O235" s="22">
        <f t="shared" si="17"/>
        <v>1.1813688168293643</v>
      </c>
      <c r="P235" s="27">
        <v>1870</v>
      </c>
      <c r="Q235" s="32">
        <f t="shared" si="18"/>
        <v>119.40695187165775</v>
      </c>
      <c r="R235" s="37" t="s">
        <v>557</v>
      </c>
      <c r="S235" s="42">
        <f>ABS(O2323-O235)*100</f>
        <v>12.966606954403437</v>
      </c>
      <c r="T235" t="s">
        <v>50</v>
      </c>
      <c r="V235" s="7">
        <v>54000</v>
      </c>
      <c r="W235" t="s">
        <v>32</v>
      </c>
      <c r="X235" s="17" t="s">
        <v>33</v>
      </c>
      <c r="Z235" t="s">
        <v>558</v>
      </c>
      <c r="AA235">
        <v>401</v>
      </c>
    </row>
    <row r="236" spans="1:27" x14ac:dyDescent="0.25">
      <c r="A236" t="s">
        <v>563</v>
      </c>
      <c r="B236" t="s">
        <v>564</v>
      </c>
      <c r="C236" s="17">
        <v>43244</v>
      </c>
      <c r="D236" s="7">
        <v>315000</v>
      </c>
      <c r="E236" t="s">
        <v>28</v>
      </c>
      <c r="F236" t="s">
        <v>29</v>
      </c>
      <c r="G236" s="7">
        <v>315000</v>
      </c>
      <c r="H236" s="7">
        <v>166250</v>
      </c>
      <c r="I236" s="12">
        <f t="shared" si="15"/>
        <v>52.777777777777779</v>
      </c>
      <c r="J236" s="12">
        <f t="shared" si="19"/>
        <v>3.2209150326797413</v>
      </c>
      <c r="K236" s="7">
        <v>332493</v>
      </c>
      <c r="L236" s="7">
        <v>57541</v>
      </c>
      <c r="M236" s="7">
        <f t="shared" si="16"/>
        <v>257459</v>
      </c>
      <c r="N236" s="7">
        <v>219961.59375</v>
      </c>
      <c r="O236" s="22">
        <f t="shared" si="17"/>
        <v>1.1704725157275326</v>
      </c>
      <c r="P236" s="27">
        <v>2780</v>
      </c>
      <c r="Q236" s="32">
        <f t="shared" si="18"/>
        <v>92.61115107913669</v>
      </c>
      <c r="R236" s="37" t="s">
        <v>557</v>
      </c>
      <c r="S236" s="42">
        <f>ABS(O2323-O236)*100</f>
        <v>14.056237064586607</v>
      </c>
      <c r="T236" t="s">
        <v>31</v>
      </c>
      <c r="V236" s="7">
        <v>54000</v>
      </c>
      <c r="W236" t="s">
        <v>32</v>
      </c>
      <c r="X236" s="17" t="s">
        <v>33</v>
      </c>
      <c r="Z236" t="s">
        <v>558</v>
      </c>
      <c r="AA236">
        <v>401</v>
      </c>
    </row>
    <row r="237" spans="1:27" x14ac:dyDescent="0.25">
      <c r="A237" t="s">
        <v>565</v>
      </c>
      <c r="B237" t="s">
        <v>566</v>
      </c>
      <c r="C237" s="17">
        <v>43371</v>
      </c>
      <c r="D237" s="7">
        <v>244000</v>
      </c>
      <c r="E237" t="s">
        <v>28</v>
      </c>
      <c r="F237" t="s">
        <v>29</v>
      </c>
      <c r="G237" s="7">
        <v>244000</v>
      </c>
      <c r="H237" s="7">
        <v>132700</v>
      </c>
      <c r="I237" s="12">
        <f t="shared" si="15"/>
        <v>54.385245901639344</v>
      </c>
      <c r="J237" s="12">
        <f t="shared" si="19"/>
        <v>4.8283831565413067</v>
      </c>
      <c r="K237" s="7">
        <v>265407</v>
      </c>
      <c r="L237" s="7">
        <v>49373</v>
      </c>
      <c r="M237" s="7">
        <f t="shared" si="16"/>
        <v>194627</v>
      </c>
      <c r="N237" s="7">
        <v>130140.9609375</v>
      </c>
      <c r="O237" s="22">
        <f t="shared" si="17"/>
        <v>1.4955091663528544</v>
      </c>
      <c r="P237" s="27">
        <v>1896</v>
      </c>
      <c r="Q237" s="32">
        <f t="shared" si="18"/>
        <v>102.65137130801688</v>
      </c>
      <c r="R237" s="37" t="s">
        <v>537</v>
      </c>
      <c r="S237" s="42">
        <f>ABS(O2323-O237)*100</f>
        <v>18.447427997945564</v>
      </c>
      <c r="T237" t="s">
        <v>125</v>
      </c>
      <c r="V237" s="7">
        <v>46575</v>
      </c>
      <c r="W237" t="s">
        <v>32</v>
      </c>
      <c r="X237" s="17" t="s">
        <v>33</v>
      </c>
      <c r="Z237" t="s">
        <v>538</v>
      </c>
      <c r="AA237">
        <v>401</v>
      </c>
    </row>
    <row r="238" spans="1:27" x14ac:dyDescent="0.25">
      <c r="A238" t="s">
        <v>567</v>
      </c>
      <c r="B238" t="s">
        <v>568</v>
      </c>
      <c r="C238" s="17">
        <v>43284</v>
      </c>
      <c r="D238" s="7">
        <v>208000</v>
      </c>
      <c r="E238" t="s">
        <v>28</v>
      </c>
      <c r="F238" t="s">
        <v>29</v>
      </c>
      <c r="G238" s="7">
        <v>208000</v>
      </c>
      <c r="H238" s="7">
        <v>121140</v>
      </c>
      <c r="I238" s="12">
        <f t="shared" si="15"/>
        <v>58.240384615384613</v>
      </c>
      <c r="J238" s="12">
        <f t="shared" si="19"/>
        <v>8.683521870286576</v>
      </c>
      <c r="K238" s="7">
        <v>242284</v>
      </c>
      <c r="L238" s="7">
        <v>60714</v>
      </c>
      <c r="M238" s="7">
        <f t="shared" si="16"/>
        <v>147286</v>
      </c>
      <c r="N238" s="7">
        <v>109379.515625</v>
      </c>
      <c r="O238" s="22">
        <f t="shared" si="17"/>
        <v>1.3465592634818362</v>
      </c>
      <c r="P238" s="27">
        <v>1540</v>
      </c>
      <c r="Q238" s="32">
        <f t="shared" si="18"/>
        <v>95.640259740259737</v>
      </c>
      <c r="R238" s="37" t="s">
        <v>537</v>
      </c>
      <c r="S238" s="42">
        <f>ABS(O2323-O238)*100</f>
        <v>3.5524377108437477</v>
      </c>
      <c r="T238" t="s">
        <v>50</v>
      </c>
      <c r="V238" s="7">
        <v>46575</v>
      </c>
      <c r="W238" t="s">
        <v>32</v>
      </c>
      <c r="X238" s="17" t="s">
        <v>33</v>
      </c>
      <c r="Z238" t="s">
        <v>538</v>
      </c>
      <c r="AA238">
        <v>401</v>
      </c>
    </row>
    <row r="239" spans="1:27" x14ac:dyDescent="0.25">
      <c r="A239" t="s">
        <v>569</v>
      </c>
      <c r="B239" t="s">
        <v>570</v>
      </c>
      <c r="C239" s="17">
        <v>43378</v>
      </c>
      <c r="D239" s="7">
        <v>265000</v>
      </c>
      <c r="E239" t="s">
        <v>28</v>
      </c>
      <c r="F239" t="s">
        <v>29</v>
      </c>
      <c r="G239" s="7">
        <v>265000</v>
      </c>
      <c r="H239" s="7">
        <v>130340</v>
      </c>
      <c r="I239" s="12">
        <f t="shared" si="15"/>
        <v>49.18490566037736</v>
      </c>
      <c r="J239" s="12">
        <f t="shared" si="19"/>
        <v>0.37195708472067679</v>
      </c>
      <c r="K239" s="7">
        <v>260688</v>
      </c>
      <c r="L239" s="7">
        <v>50690</v>
      </c>
      <c r="M239" s="7">
        <f t="shared" si="16"/>
        <v>214310</v>
      </c>
      <c r="N239" s="7">
        <v>126504.8203125</v>
      </c>
      <c r="O239" s="22">
        <f t="shared" si="17"/>
        <v>1.6940856440932308</v>
      </c>
      <c r="P239" s="27">
        <v>2024</v>
      </c>
      <c r="Q239" s="32">
        <f t="shared" si="18"/>
        <v>105.88438735177866</v>
      </c>
      <c r="R239" s="37" t="s">
        <v>537</v>
      </c>
      <c r="S239" s="42">
        <f>ABS(O2323-O239)*100</f>
        <v>38.305075771983212</v>
      </c>
      <c r="T239" t="s">
        <v>125</v>
      </c>
      <c r="V239" s="7">
        <v>46575</v>
      </c>
      <c r="W239" t="s">
        <v>32</v>
      </c>
      <c r="X239" s="17" t="s">
        <v>33</v>
      </c>
      <c r="Z239" t="s">
        <v>538</v>
      </c>
      <c r="AA239">
        <v>401</v>
      </c>
    </row>
    <row r="240" spans="1:27" x14ac:dyDescent="0.25">
      <c r="A240" t="s">
        <v>571</v>
      </c>
      <c r="B240" t="s">
        <v>572</v>
      </c>
      <c r="C240" s="17">
        <v>43574</v>
      </c>
      <c r="D240" s="7">
        <v>253000</v>
      </c>
      <c r="E240" t="s">
        <v>28</v>
      </c>
      <c r="F240" t="s">
        <v>29</v>
      </c>
      <c r="G240" s="7">
        <v>253000</v>
      </c>
      <c r="H240" s="7">
        <v>109740</v>
      </c>
      <c r="I240" s="12">
        <f t="shared" si="15"/>
        <v>43.37549407114625</v>
      </c>
      <c r="J240" s="12">
        <f t="shared" si="19"/>
        <v>6.1813686739517877</v>
      </c>
      <c r="K240" s="7">
        <v>219484</v>
      </c>
      <c r="L240" s="7">
        <v>48873</v>
      </c>
      <c r="M240" s="7">
        <f t="shared" si="16"/>
        <v>204127</v>
      </c>
      <c r="N240" s="7">
        <v>102777.7109375</v>
      </c>
      <c r="O240" s="22">
        <f t="shared" si="17"/>
        <v>1.9861018321777117</v>
      </c>
      <c r="P240" s="27">
        <v>1616</v>
      </c>
      <c r="Q240" s="32">
        <f t="shared" si="18"/>
        <v>126.31621287128714</v>
      </c>
      <c r="R240" s="37" t="s">
        <v>537</v>
      </c>
      <c r="S240" s="42">
        <f>ABS(O2323-O240)*100</f>
        <v>67.506694580431301</v>
      </c>
      <c r="T240" t="s">
        <v>125</v>
      </c>
      <c r="V240" s="7">
        <v>46575</v>
      </c>
      <c r="W240" t="s">
        <v>32</v>
      </c>
      <c r="X240" s="17" t="s">
        <v>33</v>
      </c>
      <c r="Z240" t="s">
        <v>538</v>
      </c>
      <c r="AA240">
        <v>401</v>
      </c>
    </row>
    <row r="241" spans="1:27" x14ac:dyDescent="0.25">
      <c r="A241" t="s">
        <v>573</v>
      </c>
      <c r="B241" t="s">
        <v>574</v>
      </c>
      <c r="C241" s="17">
        <v>43454</v>
      </c>
      <c r="D241" s="7">
        <v>228000</v>
      </c>
      <c r="E241" t="s">
        <v>28</v>
      </c>
      <c r="F241" t="s">
        <v>29</v>
      </c>
      <c r="G241" s="7">
        <v>228000</v>
      </c>
      <c r="H241" s="7">
        <v>107490</v>
      </c>
      <c r="I241" s="12">
        <f t="shared" si="15"/>
        <v>47.14473684210526</v>
      </c>
      <c r="J241" s="12">
        <f t="shared" si="19"/>
        <v>2.4121259029927771</v>
      </c>
      <c r="K241" s="7">
        <v>214975</v>
      </c>
      <c r="L241" s="7">
        <v>48873</v>
      </c>
      <c r="M241" s="7">
        <f t="shared" si="16"/>
        <v>179127</v>
      </c>
      <c r="N241" s="7">
        <v>100061.4453125</v>
      </c>
      <c r="O241" s="22">
        <f t="shared" si="17"/>
        <v>1.7901700244342051</v>
      </c>
      <c r="P241" s="27">
        <v>1283</v>
      </c>
      <c r="Q241" s="32">
        <f t="shared" si="18"/>
        <v>139.6157443491816</v>
      </c>
      <c r="R241" s="37" t="s">
        <v>537</v>
      </c>
      <c r="S241" s="42">
        <f>ABS(O2323-O241)*100</f>
        <v>47.913513806080644</v>
      </c>
      <c r="T241" t="s">
        <v>50</v>
      </c>
      <c r="V241" s="7">
        <v>46575</v>
      </c>
      <c r="W241" t="s">
        <v>32</v>
      </c>
      <c r="X241" s="17" t="s">
        <v>33</v>
      </c>
      <c r="Z241" t="s">
        <v>538</v>
      </c>
      <c r="AA241">
        <v>401</v>
      </c>
    </row>
    <row r="242" spans="1:27" x14ac:dyDescent="0.25">
      <c r="A242" t="s">
        <v>575</v>
      </c>
      <c r="B242" t="s">
        <v>576</v>
      </c>
      <c r="C242" s="17">
        <v>43308</v>
      </c>
      <c r="D242" s="7">
        <v>190000</v>
      </c>
      <c r="E242" t="s">
        <v>28</v>
      </c>
      <c r="F242" t="s">
        <v>29</v>
      </c>
      <c r="G242" s="7">
        <v>190000</v>
      </c>
      <c r="H242" s="7">
        <v>103260</v>
      </c>
      <c r="I242" s="12">
        <f t="shared" si="15"/>
        <v>54.347368421052636</v>
      </c>
      <c r="J242" s="12">
        <f t="shared" si="19"/>
        <v>4.7905056759545985</v>
      </c>
      <c r="K242" s="7">
        <v>206527</v>
      </c>
      <c r="L242" s="7">
        <v>49224</v>
      </c>
      <c r="M242" s="7">
        <f t="shared" si="16"/>
        <v>140776</v>
      </c>
      <c r="N242" s="7">
        <v>94760.84375</v>
      </c>
      <c r="O242" s="22">
        <f t="shared" si="17"/>
        <v>1.4855925129940604</v>
      </c>
      <c r="P242" s="27">
        <v>1213</v>
      </c>
      <c r="Q242" s="32">
        <f t="shared" si="18"/>
        <v>116.0560593569662</v>
      </c>
      <c r="R242" s="37" t="s">
        <v>537</v>
      </c>
      <c r="S242" s="42">
        <f>ABS(O2323-O242)*100</f>
        <v>17.455762662066164</v>
      </c>
      <c r="T242" t="s">
        <v>50</v>
      </c>
      <c r="V242" s="7">
        <v>46575</v>
      </c>
      <c r="W242" t="s">
        <v>32</v>
      </c>
      <c r="X242" s="17" t="s">
        <v>33</v>
      </c>
      <c r="Z242" t="s">
        <v>538</v>
      </c>
      <c r="AA242">
        <v>401</v>
      </c>
    </row>
    <row r="243" spans="1:27" x14ac:dyDescent="0.25">
      <c r="A243" t="s">
        <v>577</v>
      </c>
      <c r="B243" t="s">
        <v>578</v>
      </c>
      <c r="C243" s="17">
        <v>43439</v>
      </c>
      <c r="D243" s="7">
        <v>150000</v>
      </c>
      <c r="E243" t="s">
        <v>28</v>
      </c>
      <c r="F243" t="s">
        <v>29</v>
      </c>
      <c r="G243" s="7">
        <v>150000</v>
      </c>
      <c r="H243" s="7">
        <v>74630</v>
      </c>
      <c r="I243" s="12">
        <f t="shared" si="15"/>
        <v>49.75333333333333</v>
      </c>
      <c r="J243" s="12">
        <f t="shared" si="19"/>
        <v>0.19647058823529306</v>
      </c>
      <c r="K243" s="7">
        <v>149260</v>
      </c>
      <c r="L243" s="7">
        <v>46987</v>
      </c>
      <c r="M243" s="7">
        <f t="shared" si="16"/>
        <v>103013</v>
      </c>
      <c r="N243" s="7">
        <v>66845.1015625</v>
      </c>
      <c r="O243" s="22">
        <f t="shared" si="17"/>
        <v>1.5410702892519821</v>
      </c>
      <c r="P243" s="27">
        <v>1531</v>
      </c>
      <c r="Q243" s="32">
        <f t="shared" si="18"/>
        <v>67.284781188765507</v>
      </c>
      <c r="R243" s="37" t="s">
        <v>579</v>
      </c>
      <c r="S243" s="42">
        <f>ABS(O2323-O243)*100</f>
        <v>23.003540287858335</v>
      </c>
      <c r="T243" t="s">
        <v>84</v>
      </c>
      <c r="V243" s="7">
        <v>45000</v>
      </c>
      <c r="W243" t="s">
        <v>32</v>
      </c>
      <c r="X243" s="17" t="s">
        <v>33</v>
      </c>
      <c r="Z243" t="s">
        <v>580</v>
      </c>
      <c r="AA243">
        <v>401</v>
      </c>
    </row>
    <row r="244" spans="1:27" x14ac:dyDescent="0.25">
      <c r="A244" t="s">
        <v>581</v>
      </c>
      <c r="B244" t="s">
        <v>582</v>
      </c>
      <c r="C244" s="17">
        <v>43259</v>
      </c>
      <c r="D244" s="7">
        <v>244000</v>
      </c>
      <c r="E244" t="s">
        <v>28</v>
      </c>
      <c r="F244" t="s">
        <v>29</v>
      </c>
      <c r="G244" s="7">
        <v>244000</v>
      </c>
      <c r="H244" s="7">
        <v>125830</v>
      </c>
      <c r="I244" s="12">
        <f t="shared" si="15"/>
        <v>51.569672131147534</v>
      </c>
      <c r="J244" s="12">
        <f t="shared" si="19"/>
        <v>2.0128093860494971</v>
      </c>
      <c r="K244" s="7">
        <v>251652</v>
      </c>
      <c r="L244" s="7">
        <v>45060</v>
      </c>
      <c r="M244" s="7">
        <f t="shared" si="16"/>
        <v>198940</v>
      </c>
      <c r="N244" s="7">
        <v>194898.109375</v>
      </c>
      <c r="O244" s="22">
        <f t="shared" si="17"/>
        <v>1.0207384804191357</v>
      </c>
      <c r="P244" s="27">
        <v>2043</v>
      </c>
      <c r="Q244" s="32">
        <f t="shared" si="18"/>
        <v>97.376407244248654</v>
      </c>
      <c r="R244" s="37" t="s">
        <v>583</v>
      </c>
      <c r="S244" s="42">
        <f>ABS(O2323-O244)*100</f>
        <v>29.029640595426297</v>
      </c>
      <c r="T244" t="s">
        <v>31</v>
      </c>
      <c r="V244" s="7">
        <v>42543</v>
      </c>
      <c r="W244" t="s">
        <v>32</v>
      </c>
      <c r="X244" s="17" t="s">
        <v>33</v>
      </c>
      <c r="Z244" t="s">
        <v>584</v>
      </c>
      <c r="AA244">
        <v>405</v>
      </c>
    </row>
    <row r="245" spans="1:27" x14ac:dyDescent="0.25">
      <c r="A245" t="s">
        <v>585</v>
      </c>
      <c r="B245" t="s">
        <v>586</v>
      </c>
      <c r="C245" s="17">
        <v>43565</v>
      </c>
      <c r="D245" s="7">
        <v>244000</v>
      </c>
      <c r="E245" t="s">
        <v>28</v>
      </c>
      <c r="F245" t="s">
        <v>29</v>
      </c>
      <c r="G245" s="7">
        <v>244000</v>
      </c>
      <c r="H245" s="7">
        <v>124090</v>
      </c>
      <c r="I245" s="12">
        <f t="shared" si="15"/>
        <v>50.856557377049185</v>
      </c>
      <c r="J245" s="12">
        <f t="shared" si="19"/>
        <v>1.299694631951148</v>
      </c>
      <c r="K245" s="7">
        <v>248188</v>
      </c>
      <c r="L245" s="7">
        <v>45473</v>
      </c>
      <c r="M245" s="7">
        <f t="shared" si="16"/>
        <v>198527</v>
      </c>
      <c r="N245" s="7">
        <v>191240.5625</v>
      </c>
      <c r="O245" s="22">
        <f t="shared" si="17"/>
        <v>1.0381008997502819</v>
      </c>
      <c r="P245" s="27">
        <v>2043</v>
      </c>
      <c r="Q245" s="32">
        <f t="shared" si="18"/>
        <v>97.174253548702893</v>
      </c>
      <c r="R245" s="37" t="s">
        <v>583</v>
      </c>
      <c r="S245" s="42">
        <f>ABS(O2323-O245)*100</f>
        <v>27.293398662311684</v>
      </c>
      <c r="T245" t="s">
        <v>31</v>
      </c>
      <c r="V245" s="7">
        <v>42543</v>
      </c>
      <c r="W245" t="s">
        <v>32</v>
      </c>
      <c r="X245" s="17" t="s">
        <v>33</v>
      </c>
      <c r="Z245" t="s">
        <v>584</v>
      </c>
      <c r="AA245">
        <v>405</v>
      </c>
    </row>
    <row r="246" spans="1:27" x14ac:dyDescent="0.25">
      <c r="A246" t="s">
        <v>587</v>
      </c>
      <c r="B246" t="s">
        <v>588</v>
      </c>
      <c r="C246" s="17">
        <v>43368</v>
      </c>
      <c r="D246" s="7">
        <v>245000</v>
      </c>
      <c r="E246" t="s">
        <v>28</v>
      </c>
      <c r="F246" t="s">
        <v>29</v>
      </c>
      <c r="G246" s="7">
        <v>245000</v>
      </c>
      <c r="H246" s="7">
        <v>118110</v>
      </c>
      <c r="I246" s="12">
        <f t="shared" si="15"/>
        <v>48.208163265306119</v>
      </c>
      <c r="J246" s="12">
        <f t="shared" si="19"/>
        <v>1.3486994797919181</v>
      </c>
      <c r="K246" s="7">
        <v>236212</v>
      </c>
      <c r="L246" s="7">
        <v>44424</v>
      </c>
      <c r="M246" s="7">
        <f t="shared" si="16"/>
        <v>200576</v>
      </c>
      <c r="N246" s="7">
        <v>180932.078125</v>
      </c>
      <c r="O246" s="22">
        <f t="shared" si="17"/>
        <v>1.1085706972393732</v>
      </c>
      <c r="P246" s="27">
        <v>1590</v>
      </c>
      <c r="Q246" s="32">
        <f t="shared" si="18"/>
        <v>126.14842767295598</v>
      </c>
      <c r="R246" s="37" t="s">
        <v>583</v>
      </c>
      <c r="S246" s="42">
        <f>ABS(O2323-O246)*100</f>
        <v>20.246418913402554</v>
      </c>
      <c r="T246" t="s">
        <v>50</v>
      </c>
      <c r="V246" s="7">
        <v>42543</v>
      </c>
      <c r="W246" t="s">
        <v>32</v>
      </c>
      <c r="X246" s="17" t="s">
        <v>33</v>
      </c>
      <c r="Z246" t="s">
        <v>584</v>
      </c>
      <c r="AA246">
        <v>405</v>
      </c>
    </row>
    <row r="247" spans="1:27" x14ac:dyDescent="0.25">
      <c r="A247" t="s">
        <v>589</v>
      </c>
      <c r="B247" t="s">
        <v>590</v>
      </c>
      <c r="C247" s="17">
        <v>43791</v>
      </c>
      <c r="D247" s="7">
        <v>248000</v>
      </c>
      <c r="E247" t="s">
        <v>28</v>
      </c>
      <c r="F247" t="s">
        <v>29</v>
      </c>
      <c r="G247" s="7">
        <v>248000</v>
      </c>
      <c r="H247" s="7">
        <v>118170</v>
      </c>
      <c r="I247" s="12">
        <f t="shared" si="15"/>
        <v>47.649193548387096</v>
      </c>
      <c r="J247" s="12">
        <f t="shared" si="19"/>
        <v>1.9076691967109412</v>
      </c>
      <c r="K247" s="7">
        <v>236340</v>
      </c>
      <c r="L247" s="7">
        <v>44424</v>
      </c>
      <c r="M247" s="7">
        <f t="shared" si="16"/>
        <v>203576</v>
      </c>
      <c r="N247" s="7">
        <v>181052.828125</v>
      </c>
      <c r="O247" s="22">
        <f t="shared" si="17"/>
        <v>1.1244011049606464</v>
      </c>
      <c r="P247" s="27">
        <v>1590</v>
      </c>
      <c r="Q247" s="32">
        <f t="shared" si="18"/>
        <v>128.03522012578617</v>
      </c>
      <c r="R247" s="37" t="s">
        <v>583</v>
      </c>
      <c r="S247" s="42">
        <f>ABS(O2323-O247)*100</f>
        <v>18.663378141275231</v>
      </c>
      <c r="T247" t="s">
        <v>50</v>
      </c>
      <c r="V247" s="7">
        <v>42543</v>
      </c>
      <c r="W247" t="s">
        <v>32</v>
      </c>
      <c r="X247" s="17" t="s">
        <v>33</v>
      </c>
      <c r="Z247" t="s">
        <v>584</v>
      </c>
      <c r="AA247">
        <v>405</v>
      </c>
    </row>
    <row r="248" spans="1:27" x14ac:dyDescent="0.25">
      <c r="A248" t="s">
        <v>591</v>
      </c>
      <c r="B248" t="s">
        <v>592</v>
      </c>
      <c r="C248" s="17">
        <v>43536</v>
      </c>
      <c r="D248" s="7">
        <v>245000</v>
      </c>
      <c r="E248" t="s">
        <v>28</v>
      </c>
      <c r="F248" t="s">
        <v>29</v>
      </c>
      <c r="G248" s="7">
        <v>245000</v>
      </c>
      <c r="H248" s="7">
        <v>124360</v>
      </c>
      <c r="I248" s="12">
        <f t="shared" si="15"/>
        <v>50.759183673469387</v>
      </c>
      <c r="J248" s="12">
        <f t="shared" si="19"/>
        <v>1.2023209283713499</v>
      </c>
      <c r="K248" s="7">
        <v>248721</v>
      </c>
      <c r="L248" s="7">
        <v>45060</v>
      </c>
      <c r="M248" s="7">
        <f t="shared" si="16"/>
        <v>199940</v>
      </c>
      <c r="N248" s="7">
        <v>192133.015625</v>
      </c>
      <c r="O248" s="22">
        <f t="shared" si="17"/>
        <v>1.0406332266716589</v>
      </c>
      <c r="P248" s="27">
        <v>2043</v>
      </c>
      <c r="Q248" s="32">
        <f t="shared" si="18"/>
        <v>97.865883504650029</v>
      </c>
      <c r="R248" s="37" t="s">
        <v>583</v>
      </c>
      <c r="S248" s="42">
        <f>ABS(O2323-O248)*100</f>
        <v>27.04016597017398</v>
      </c>
      <c r="T248" t="s">
        <v>31</v>
      </c>
      <c r="V248" s="7">
        <v>42543</v>
      </c>
      <c r="W248" t="s">
        <v>32</v>
      </c>
      <c r="X248" s="17" t="s">
        <v>33</v>
      </c>
      <c r="Z248" t="s">
        <v>584</v>
      </c>
      <c r="AA248">
        <v>405</v>
      </c>
    </row>
    <row r="249" spans="1:27" x14ac:dyDescent="0.25">
      <c r="A249" t="s">
        <v>593</v>
      </c>
      <c r="B249" t="s">
        <v>594</v>
      </c>
      <c r="C249" s="17">
        <v>43255</v>
      </c>
      <c r="D249" s="7">
        <v>220000</v>
      </c>
      <c r="E249" t="s">
        <v>28</v>
      </c>
      <c r="F249" t="s">
        <v>29</v>
      </c>
      <c r="G249" s="7">
        <v>220000</v>
      </c>
      <c r="H249" s="7">
        <v>116240</v>
      </c>
      <c r="I249" s="12">
        <f t="shared" si="15"/>
        <v>52.836363636363636</v>
      </c>
      <c r="J249" s="12">
        <f t="shared" si="19"/>
        <v>3.2795008912655987</v>
      </c>
      <c r="K249" s="7">
        <v>232471</v>
      </c>
      <c r="L249" s="7">
        <v>44424</v>
      </c>
      <c r="M249" s="7">
        <f t="shared" si="16"/>
        <v>175576</v>
      </c>
      <c r="N249" s="7">
        <v>177402.828125</v>
      </c>
      <c r="O249" s="22">
        <f t="shared" si="17"/>
        <v>0.98970237315657228</v>
      </c>
      <c r="P249" s="27">
        <v>1590</v>
      </c>
      <c r="Q249" s="32">
        <f t="shared" si="18"/>
        <v>110.42515723270441</v>
      </c>
      <c r="R249" s="37" t="s">
        <v>583</v>
      </c>
      <c r="S249" s="42">
        <f>ABS(O2323-O249)*100</f>
        <v>32.133251321682643</v>
      </c>
      <c r="T249" t="s">
        <v>50</v>
      </c>
      <c r="V249" s="7">
        <v>42543</v>
      </c>
      <c r="W249" t="s">
        <v>32</v>
      </c>
      <c r="X249" s="17" t="s">
        <v>33</v>
      </c>
      <c r="Z249" t="s">
        <v>584</v>
      </c>
      <c r="AA249">
        <v>405</v>
      </c>
    </row>
    <row r="250" spans="1:27" x14ac:dyDescent="0.25">
      <c r="A250" t="s">
        <v>595</v>
      </c>
      <c r="B250" t="s">
        <v>596</v>
      </c>
      <c r="C250" s="17">
        <v>43913</v>
      </c>
      <c r="D250" s="7">
        <v>265000</v>
      </c>
      <c r="E250" t="s">
        <v>28</v>
      </c>
      <c r="F250" t="s">
        <v>29</v>
      </c>
      <c r="G250" s="7">
        <v>265000</v>
      </c>
      <c r="H250" s="7">
        <v>125980</v>
      </c>
      <c r="I250" s="12">
        <f t="shared" si="15"/>
        <v>47.539622641509432</v>
      </c>
      <c r="J250" s="12">
        <f t="shared" si="19"/>
        <v>2.0172401035886054</v>
      </c>
      <c r="K250" s="7">
        <v>251967</v>
      </c>
      <c r="L250" s="7">
        <v>45060</v>
      </c>
      <c r="M250" s="7">
        <f t="shared" si="16"/>
        <v>219940</v>
      </c>
      <c r="N250" s="7">
        <v>195195.28125</v>
      </c>
      <c r="O250" s="22">
        <f t="shared" si="17"/>
        <v>1.1267690417080716</v>
      </c>
      <c r="P250" s="27">
        <v>2043</v>
      </c>
      <c r="Q250" s="32">
        <f t="shared" si="18"/>
        <v>107.65540871267744</v>
      </c>
      <c r="R250" s="37" t="s">
        <v>583</v>
      </c>
      <c r="S250" s="42">
        <f>ABS(O2323-O250)*100</f>
        <v>18.426584466532713</v>
      </c>
      <c r="T250" t="s">
        <v>31</v>
      </c>
      <c r="V250" s="7">
        <v>42543</v>
      </c>
      <c r="W250" t="s">
        <v>32</v>
      </c>
      <c r="X250" s="17" t="s">
        <v>33</v>
      </c>
      <c r="Z250" t="s">
        <v>584</v>
      </c>
      <c r="AA250">
        <v>405</v>
      </c>
    </row>
    <row r="251" spans="1:27" x14ac:dyDescent="0.25">
      <c r="A251" t="s">
        <v>597</v>
      </c>
      <c r="B251" t="s">
        <v>598</v>
      </c>
      <c r="C251" s="17">
        <v>43236</v>
      </c>
      <c r="D251" s="7">
        <v>252900</v>
      </c>
      <c r="E251" t="s">
        <v>28</v>
      </c>
      <c r="F251" t="s">
        <v>29</v>
      </c>
      <c r="G251" s="7">
        <v>252900</v>
      </c>
      <c r="H251" s="7">
        <v>117700</v>
      </c>
      <c r="I251" s="12">
        <f t="shared" si="15"/>
        <v>46.540134440490313</v>
      </c>
      <c r="J251" s="12">
        <f t="shared" si="19"/>
        <v>3.0167283046077245</v>
      </c>
      <c r="K251" s="7">
        <v>235403</v>
      </c>
      <c r="L251" s="7">
        <v>44424</v>
      </c>
      <c r="M251" s="7">
        <f t="shared" si="16"/>
        <v>208476</v>
      </c>
      <c r="N251" s="7">
        <v>180168.875</v>
      </c>
      <c r="O251" s="22">
        <f t="shared" si="17"/>
        <v>1.1571144016967414</v>
      </c>
      <c r="P251" s="27">
        <v>1575</v>
      </c>
      <c r="Q251" s="32">
        <f t="shared" si="18"/>
        <v>132.36571428571429</v>
      </c>
      <c r="R251" s="37" t="s">
        <v>583</v>
      </c>
      <c r="S251" s="42">
        <f>ABS(O2323-O251)*100</f>
        <v>15.392048467665731</v>
      </c>
      <c r="T251" t="s">
        <v>50</v>
      </c>
      <c r="V251" s="7">
        <v>42543</v>
      </c>
      <c r="W251" t="s">
        <v>32</v>
      </c>
      <c r="X251" s="17" t="s">
        <v>33</v>
      </c>
      <c r="Z251" t="s">
        <v>584</v>
      </c>
      <c r="AA251">
        <v>405</v>
      </c>
    </row>
    <row r="252" spans="1:27" x14ac:dyDescent="0.25">
      <c r="A252" t="s">
        <v>599</v>
      </c>
      <c r="B252" t="s">
        <v>600</v>
      </c>
      <c r="C252" s="17">
        <v>43665</v>
      </c>
      <c r="D252" s="7">
        <v>230000</v>
      </c>
      <c r="E252" t="s">
        <v>28</v>
      </c>
      <c r="F252" t="s">
        <v>29</v>
      </c>
      <c r="G252" s="7">
        <v>230000</v>
      </c>
      <c r="H252" s="7">
        <v>116790</v>
      </c>
      <c r="I252" s="12">
        <f t="shared" si="15"/>
        <v>50.778260869565216</v>
      </c>
      <c r="J252" s="12">
        <f t="shared" si="19"/>
        <v>1.2213981244671785</v>
      </c>
      <c r="K252" s="7">
        <v>233580</v>
      </c>
      <c r="L252" s="7">
        <v>44424</v>
      </c>
      <c r="M252" s="7">
        <f t="shared" si="16"/>
        <v>185576</v>
      </c>
      <c r="N252" s="7">
        <v>178449.0625</v>
      </c>
      <c r="O252" s="22">
        <f t="shared" si="17"/>
        <v>1.039938217663654</v>
      </c>
      <c r="P252" s="27">
        <v>1575</v>
      </c>
      <c r="Q252" s="32">
        <f t="shared" si="18"/>
        <v>117.82603174603175</v>
      </c>
      <c r="R252" s="37" t="s">
        <v>583</v>
      </c>
      <c r="S252" s="42">
        <f>ABS(O2323-O252)*100</f>
        <v>27.109666870974468</v>
      </c>
      <c r="T252" t="s">
        <v>50</v>
      </c>
      <c r="V252" s="7">
        <v>42543</v>
      </c>
      <c r="W252" t="s">
        <v>32</v>
      </c>
      <c r="X252" s="17" t="s">
        <v>33</v>
      </c>
      <c r="Z252" t="s">
        <v>584</v>
      </c>
      <c r="AA252">
        <v>405</v>
      </c>
    </row>
    <row r="253" spans="1:27" x14ac:dyDescent="0.25">
      <c r="A253" t="s">
        <v>601</v>
      </c>
      <c r="B253" t="s">
        <v>602</v>
      </c>
      <c r="C253" s="17">
        <v>43657</v>
      </c>
      <c r="D253" s="7">
        <v>222000</v>
      </c>
      <c r="E253" t="s">
        <v>28</v>
      </c>
      <c r="F253" t="s">
        <v>29</v>
      </c>
      <c r="G253" s="7">
        <v>222000</v>
      </c>
      <c r="H253" s="7">
        <v>116460</v>
      </c>
      <c r="I253" s="12">
        <f t="shared" si="15"/>
        <v>52.45945945945946</v>
      </c>
      <c r="J253" s="12">
        <f t="shared" si="19"/>
        <v>2.9025967143614224</v>
      </c>
      <c r="K253" s="7">
        <v>232922</v>
      </c>
      <c r="L253" s="7">
        <v>44837</v>
      </c>
      <c r="M253" s="7">
        <f t="shared" si="16"/>
        <v>177163</v>
      </c>
      <c r="N253" s="7">
        <v>177438.671875</v>
      </c>
      <c r="O253" s="22">
        <f t="shared" si="17"/>
        <v>0.99844638222273097</v>
      </c>
      <c r="P253" s="27">
        <v>1590</v>
      </c>
      <c r="Q253" s="32">
        <f t="shared" si="18"/>
        <v>111.42327044025157</v>
      </c>
      <c r="R253" s="37" t="s">
        <v>583</v>
      </c>
      <c r="S253" s="42">
        <f>ABS(O2323-O253)*100</f>
        <v>31.258850415066775</v>
      </c>
      <c r="T253" t="s">
        <v>50</v>
      </c>
      <c r="V253" s="7">
        <v>42543</v>
      </c>
      <c r="W253" t="s">
        <v>32</v>
      </c>
      <c r="X253" s="17" t="s">
        <v>33</v>
      </c>
      <c r="Z253" t="s">
        <v>584</v>
      </c>
      <c r="AA253">
        <v>405</v>
      </c>
    </row>
    <row r="254" spans="1:27" x14ac:dyDescent="0.25">
      <c r="A254" t="s">
        <v>603</v>
      </c>
      <c r="B254" t="s">
        <v>604</v>
      </c>
      <c r="C254" s="17">
        <v>43312</v>
      </c>
      <c r="D254" s="7">
        <v>340000</v>
      </c>
      <c r="E254" t="s">
        <v>28</v>
      </c>
      <c r="F254" t="s">
        <v>29</v>
      </c>
      <c r="G254" s="7">
        <v>340000</v>
      </c>
      <c r="H254" s="7">
        <v>190490</v>
      </c>
      <c r="I254" s="12">
        <f t="shared" si="15"/>
        <v>56.026470588235291</v>
      </c>
      <c r="J254" s="12">
        <f t="shared" si="19"/>
        <v>6.4696078431372541</v>
      </c>
      <c r="K254" s="7">
        <v>380985</v>
      </c>
      <c r="L254" s="7">
        <v>71128</v>
      </c>
      <c r="M254" s="7">
        <f t="shared" si="16"/>
        <v>268872</v>
      </c>
      <c r="N254" s="7">
        <v>336801.09375</v>
      </c>
      <c r="O254" s="22">
        <f t="shared" si="17"/>
        <v>0.79831094669656189</v>
      </c>
      <c r="P254" s="27">
        <v>2270</v>
      </c>
      <c r="Q254" s="32">
        <f t="shared" si="18"/>
        <v>118.44581497797357</v>
      </c>
      <c r="R254" s="37" t="s">
        <v>605</v>
      </c>
      <c r="S254" s="42">
        <f>ABS(O2323-O254)*100</f>
        <v>51.272393967683684</v>
      </c>
      <c r="T254" t="s">
        <v>50</v>
      </c>
      <c r="V254" s="7">
        <v>66813</v>
      </c>
      <c r="W254" t="s">
        <v>32</v>
      </c>
      <c r="X254" s="17" t="s">
        <v>33</v>
      </c>
      <c r="Z254" t="s">
        <v>606</v>
      </c>
      <c r="AA254">
        <v>401</v>
      </c>
    </row>
    <row r="255" spans="1:27" x14ac:dyDescent="0.25">
      <c r="A255" t="s">
        <v>607</v>
      </c>
      <c r="B255" t="s">
        <v>608</v>
      </c>
      <c r="C255" s="17">
        <v>43206</v>
      </c>
      <c r="D255" s="7">
        <v>345175</v>
      </c>
      <c r="E255" t="s">
        <v>28</v>
      </c>
      <c r="F255" t="s">
        <v>29</v>
      </c>
      <c r="G255" s="7">
        <v>345175</v>
      </c>
      <c r="H255" s="7">
        <v>155160</v>
      </c>
      <c r="I255" s="12">
        <f t="shared" si="15"/>
        <v>44.951111754906933</v>
      </c>
      <c r="J255" s="12">
        <f t="shared" si="19"/>
        <v>4.6057509901911047</v>
      </c>
      <c r="K255" s="7">
        <v>310316</v>
      </c>
      <c r="L255" s="7">
        <v>71191</v>
      </c>
      <c r="M255" s="7">
        <f t="shared" si="16"/>
        <v>273984</v>
      </c>
      <c r="N255" s="7">
        <v>259918.484375</v>
      </c>
      <c r="O255" s="22">
        <f t="shared" si="17"/>
        <v>1.0541151032748668</v>
      </c>
      <c r="P255" s="27">
        <v>2045</v>
      </c>
      <c r="Q255" s="32">
        <f t="shared" si="18"/>
        <v>133.97750611246943</v>
      </c>
      <c r="R255" s="37" t="s">
        <v>605</v>
      </c>
      <c r="S255" s="42">
        <f>ABS(O2323-O255)*100</f>
        <v>25.691978309853191</v>
      </c>
      <c r="T255" t="s">
        <v>50</v>
      </c>
      <c r="V255" s="7">
        <v>66813</v>
      </c>
      <c r="W255" t="s">
        <v>32</v>
      </c>
      <c r="X255" s="17" t="s">
        <v>33</v>
      </c>
      <c r="Z255" t="s">
        <v>606</v>
      </c>
      <c r="AA255">
        <v>401</v>
      </c>
    </row>
    <row r="256" spans="1:27" x14ac:dyDescent="0.25">
      <c r="A256" t="s">
        <v>609</v>
      </c>
      <c r="B256" t="s">
        <v>610</v>
      </c>
      <c r="C256" s="17">
        <v>43728</v>
      </c>
      <c r="D256" s="7">
        <v>365000</v>
      </c>
      <c r="E256" t="s">
        <v>28</v>
      </c>
      <c r="F256" t="s">
        <v>29</v>
      </c>
      <c r="G256" s="7">
        <v>365000</v>
      </c>
      <c r="H256" s="7">
        <v>189050</v>
      </c>
      <c r="I256" s="12">
        <f t="shared" si="15"/>
        <v>51.794520547945211</v>
      </c>
      <c r="J256" s="12">
        <f t="shared" si="19"/>
        <v>2.2376578028471741</v>
      </c>
      <c r="K256" s="7">
        <v>378101</v>
      </c>
      <c r="L256" s="7">
        <v>70563</v>
      </c>
      <c r="M256" s="7">
        <f t="shared" si="16"/>
        <v>294437</v>
      </c>
      <c r="N256" s="7">
        <v>334280.4375</v>
      </c>
      <c r="O256" s="22">
        <f t="shared" si="17"/>
        <v>0.88080834823006959</v>
      </c>
      <c r="P256" s="27">
        <v>2307</v>
      </c>
      <c r="Q256" s="32">
        <f t="shared" si="18"/>
        <v>127.62765496315561</v>
      </c>
      <c r="R256" s="37" t="s">
        <v>605</v>
      </c>
      <c r="S256" s="42">
        <f>ABS(O2323-O256)*100</f>
        <v>43.022653814332912</v>
      </c>
      <c r="T256" t="s">
        <v>84</v>
      </c>
      <c r="V256" s="7">
        <v>61000</v>
      </c>
      <c r="W256" t="s">
        <v>32</v>
      </c>
      <c r="X256" s="17" t="s">
        <v>33</v>
      </c>
      <c r="Z256" t="s">
        <v>606</v>
      </c>
      <c r="AA256">
        <v>401</v>
      </c>
    </row>
    <row r="257" spans="1:27" x14ac:dyDescent="0.25">
      <c r="A257" t="s">
        <v>611</v>
      </c>
      <c r="B257" t="s">
        <v>612</v>
      </c>
      <c r="C257" s="17">
        <v>43700</v>
      </c>
      <c r="D257" s="7">
        <v>400000</v>
      </c>
      <c r="E257" t="s">
        <v>28</v>
      </c>
      <c r="F257" t="s">
        <v>29</v>
      </c>
      <c r="G257" s="7">
        <v>400000</v>
      </c>
      <c r="H257" s="7">
        <v>167150</v>
      </c>
      <c r="I257" s="12">
        <f t="shared" si="15"/>
        <v>41.787500000000001</v>
      </c>
      <c r="J257" s="12">
        <f t="shared" si="19"/>
        <v>7.7693627450980358</v>
      </c>
      <c r="K257" s="7">
        <v>334293</v>
      </c>
      <c r="L257" s="7">
        <v>78547</v>
      </c>
      <c r="M257" s="7">
        <f t="shared" si="16"/>
        <v>321453</v>
      </c>
      <c r="N257" s="7">
        <v>277984.78125</v>
      </c>
      <c r="O257" s="22">
        <f t="shared" si="17"/>
        <v>1.1563690593223797</v>
      </c>
      <c r="P257" s="27">
        <v>2598</v>
      </c>
      <c r="Q257" s="32">
        <f t="shared" si="18"/>
        <v>123.7309468822171</v>
      </c>
      <c r="R257" s="37" t="s">
        <v>613</v>
      </c>
      <c r="S257" s="42">
        <f>ABS(O2323-O257)*100</f>
        <v>15.466582705101906</v>
      </c>
      <c r="T257" t="s">
        <v>125</v>
      </c>
      <c r="V257" s="7">
        <v>72163</v>
      </c>
      <c r="W257" t="s">
        <v>32</v>
      </c>
      <c r="X257" s="17" t="s">
        <v>33</v>
      </c>
      <c r="Z257" t="s">
        <v>614</v>
      </c>
      <c r="AA257">
        <v>401</v>
      </c>
    </row>
    <row r="258" spans="1:27" x14ac:dyDescent="0.25">
      <c r="A258" t="s">
        <v>615</v>
      </c>
      <c r="B258" t="s">
        <v>616</v>
      </c>
      <c r="C258" s="17">
        <v>43258</v>
      </c>
      <c r="D258" s="7">
        <v>373000</v>
      </c>
      <c r="E258" t="s">
        <v>28</v>
      </c>
      <c r="F258" t="s">
        <v>29</v>
      </c>
      <c r="G258" s="7">
        <v>373000</v>
      </c>
      <c r="H258" s="7">
        <v>179510</v>
      </c>
      <c r="I258" s="12">
        <f t="shared" ref="I258:I321" si="20">H258/G258*100</f>
        <v>48.126005361930297</v>
      </c>
      <c r="J258" s="12">
        <f t="shared" si="19"/>
        <v>1.4308573831677407</v>
      </c>
      <c r="K258" s="7">
        <v>359017</v>
      </c>
      <c r="L258" s="7">
        <v>82609</v>
      </c>
      <c r="M258" s="7">
        <f t="shared" ref="M258:M321" si="21">G258-L258</f>
        <v>290391</v>
      </c>
      <c r="N258" s="7">
        <v>300443.46875</v>
      </c>
      <c r="O258" s="22">
        <f t="shared" ref="O258:O321" si="22">M258/N258</f>
        <v>0.9665412305621971</v>
      </c>
      <c r="P258" s="27">
        <v>3093</v>
      </c>
      <c r="Q258" s="32">
        <f t="shared" ref="Q258:Q321" si="23">M258/P258</f>
        <v>93.886517943743939</v>
      </c>
      <c r="R258" s="37" t="s">
        <v>613</v>
      </c>
      <c r="S258" s="42">
        <f>ABS(O2323-O258)*100</f>
        <v>34.449365581120162</v>
      </c>
      <c r="T258" t="s">
        <v>80</v>
      </c>
      <c r="V258" s="7">
        <v>72163</v>
      </c>
      <c r="W258" t="s">
        <v>32</v>
      </c>
      <c r="X258" s="17" t="s">
        <v>33</v>
      </c>
      <c r="Z258" t="s">
        <v>614</v>
      </c>
      <c r="AA258">
        <v>401</v>
      </c>
    </row>
    <row r="259" spans="1:27" x14ac:dyDescent="0.25">
      <c r="A259" t="s">
        <v>617</v>
      </c>
      <c r="B259" t="s">
        <v>618</v>
      </c>
      <c r="C259" s="17">
        <v>43760</v>
      </c>
      <c r="D259" s="7">
        <v>334200</v>
      </c>
      <c r="E259" t="s">
        <v>28</v>
      </c>
      <c r="F259" t="s">
        <v>29</v>
      </c>
      <c r="G259" s="7">
        <v>334200</v>
      </c>
      <c r="H259" s="7">
        <v>182750</v>
      </c>
      <c r="I259" s="12">
        <f t="shared" si="20"/>
        <v>54.68282465589467</v>
      </c>
      <c r="J259" s="12">
        <f t="shared" ref="J259:J322" si="24">+ABS(I259-$I$2328)</f>
        <v>5.125961910796633</v>
      </c>
      <c r="K259" s="7">
        <v>365508</v>
      </c>
      <c r="L259" s="7">
        <v>50917</v>
      </c>
      <c r="M259" s="7">
        <f t="shared" si="21"/>
        <v>283283</v>
      </c>
      <c r="N259" s="7">
        <v>341946.75</v>
      </c>
      <c r="O259" s="22">
        <f t="shared" si="22"/>
        <v>0.82844185534736037</v>
      </c>
      <c r="P259" s="27">
        <v>3490</v>
      </c>
      <c r="Q259" s="32">
        <f t="shared" si="23"/>
        <v>81.16991404011462</v>
      </c>
      <c r="R259" s="37" t="s">
        <v>613</v>
      </c>
      <c r="S259" s="42">
        <f>ABS(O2323-O259)*100</f>
        <v>48.259303102603837</v>
      </c>
      <c r="T259" t="s">
        <v>31</v>
      </c>
      <c r="V259" s="7">
        <v>66815</v>
      </c>
      <c r="W259" t="s">
        <v>32</v>
      </c>
      <c r="X259" s="17" t="s">
        <v>33</v>
      </c>
      <c r="Z259" t="s">
        <v>614</v>
      </c>
      <c r="AA259">
        <v>401</v>
      </c>
    </row>
    <row r="260" spans="1:27" x14ac:dyDescent="0.25">
      <c r="A260" t="s">
        <v>619</v>
      </c>
      <c r="B260" t="s">
        <v>620</v>
      </c>
      <c r="C260" s="17">
        <v>43334</v>
      </c>
      <c r="D260" s="7">
        <v>397900</v>
      </c>
      <c r="E260" t="s">
        <v>28</v>
      </c>
      <c r="F260" t="s">
        <v>29</v>
      </c>
      <c r="G260" s="7">
        <v>397900</v>
      </c>
      <c r="H260" s="7">
        <v>182770</v>
      </c>
      <c r="I260" s="12">
        <f t="shared" si="20"/>
        <v>45.933651671274191</v>
      </c>
      <c r="J260" s="12">
        <f t="shared" si="24"/>
        <v>3.6232110738238461</v>
      </c>
      <c r="K260" s="7">
        <v>365532</v>
      </c>
      <c r="L260" s="7">
        <v>78547</v>
      </c>
      <c r="M260" s="7">
        <f t="shared" si="21"/>
        <v>319353</v>
      </c>
      <c r="N260" s="7">
        <v>311940.21875</v>
      </c>
      <c r="O260" s="22">
        <f t="shared" si="22"/>
        <v>1.0237634674993314</v>
      </c>
      <c r="P260" s="27">
        <v>2796</v>
      </c>
      <c r="Q260" s="32">
        <f t="shared" si="23"/>
        <v>114.21781115879828</v>
      </c>
      <c r="R260" s="37" t="s">
        <v>613</v>
      </c>
      <c r="S260" s="42">
        <f>ABS(O2323-O260)*100</f>
        <v>28.727141887406727</v>
      </c>
      <c r="T260" t="s">
        <v>50</v>
      </c>
      <c r="V260" s="7">
        <v>72163</v>
      </c>
      <c r="W260" t="s">
        <v>32</v>
      </c>
      <c r="X260" s="17" t="s">
        <v>33</v>
      </c>
      <c r="Z260" t="s">
        <v>614</v>
      </c>
      <c r="AA260">
        <v>401</v>
      </c>
    </row>
    <row r="261" spans="1:27" x14ac:dyDescent="0.25">
      <c r="A261" t="s">
        <v>621</v>
      </c>
      <c r="B261" t="s">
        <v>622</v>
      </c>
      <c r="C261" s="17">
        <v>43395</v>
      </c>
      <c r="D261" s="7">
        <v>290000</v>
      </c>
      <c r="E261" t="s">
        <v>28</v>
      </c>
      <c r="F261" t="s">
        <v>29</v>
      </c>
      <c r="G261" s="7">
        <v>290000</v>
      </c>
      <c r="H261" s="7">
        <v>163580</v>
      </c>
      <c r="I261" s="12">
        <f t="shared" si="20"/>
        <v>56.406896551724138</v>
      </c>
      <c r="J261" s="12">
        <f t="shared" si="24"/>
        <v>6.8500338066261008</v>
      </c>
      <c r="K261" s="7">
        <v>327169</v>
      </c>
      <c r="L261" s="7">
        <v>77073</v>
      </c>
      <c r="M261" s="7">
        <f t="shared" si="21"/>
        <v>212927</v>
      </c>
      <c r="N261" s="7">
        <v>271843.46875</v>
      </c>
      <c r="O261" s="22">
        <f t="shared" si="22"/>
        <v>0.78327061149965549</v>
      </c>
      <c r="P261" s="27">
        <v>2713</v>
      </c>
      <c r="Q261" s="32">
        <f t="shared" si="23"/>
        <v>78.483966089200152</v>
      </c>
      <c r="R261" s="37" t="s">
        <v>613</v>
      </c>
      <c r="S261" s="42">
        <f>ABS(O2323-O261)*100</f>
        <v>52.77642748737432</v>
      </c>
      <c r="T261" t="s">
        <v>31</v>
      </c>
      <c r="V261" s="7">
        <v>66815</v>
      </c>
      <c r="W261" t="s">
        <v>32</v>
      </c>
      <c r="X261" s="17" t="s">
        <v>33</v>
      </c>
      <c r="Z261" t="s">
        <v>614</v>
      </c>
      <c r="AA261">
        <v>401</v>
      </c>
    </row>
    <row r="262" spans="1:27" x14ac:dyDescent="0.25">
      <c r="A262" t="s">
        <v>623</v>
      </c>
      <c r="B262" t="s">
        <v>624</v>
      </c>
      <c r="C262" s="17">
        <v>43902</v>
      </c>
      <c r="D262" s="7">
        <v>390000</v>
      </c>
      <c r="E262" t="s">
        <v>28</v>
      </c>
      <c r="F262" t="s">
        <v>29</v>
      </c>
      <c r="G262" s="7">
        <v>390000</v>
      </c>
      <c r="H262" s="7">
        <v>176690</v>
      </c>
      <c r="I262" s="12">
        <f t="shared" si="20"/>
        <v>45.305128205128206</v>
      </c>
      <c r="J262" s="12">
        <f t="shared" si="24"/>
        <v>4.2517345399698314</v>
      </c>
      <c r="K262" s="7">
        <v>353375</v>
      </c>
      <c r="L262" s="7">
        <v>83784</v>
      </c>
      <c r="M262" s="7">
        <f t="shared" si="21"/>
        <v>306216</v>
      </c>
      <c r="N262" s="7">
        <v>293033.6875</v>
      </c>
      <c r="O262" s="22">
        <f t="shared" si="22"/>
        <v>1.0449856554461849</v>
      </c>
      <c r="P262" s="27">
        <v>3187</v>
      </c>
      <c r="Q262" s="32">
        <f t="shared" si="23"/>
        <v>96.082836523376216</v>
      </c>
      <c r="R262" s="37" t="s">
        <v>613</v>
      </c>
      <c r="S262" s="42">
        <f>ABS(O2323-O262)*100</f>
        <v>26.604923092721378</v>
      </c>
      <c r="T262" t="s">
        <v>31</v>
      </c>
      <c r="V262" s="7">
        <v>66815</v>
      </c>
      <c r="W262" t="s">
        <v>32</v>
      </c>
      <c r="X262" s="17" t="s">
        <v>33</v>
      </c>
      <c r="Z262" t="s">
        <v>614</v>
      </c>
      <c r="AA262">
        <v>401</v>
      </c>
    </row>
    <row r="263" spans="1:27" x14ac:dyDescent="0.25">
      <c r="A263" t="s">
        <v>625</v>
      </c>
      <c r="B263" t="s">
        <v>626</v>
      </c>
      <c r="C263" s="17">
        <v>43615</v>
      </c>
      <c r="D263" s="7">
        <v>355000</v>
      </c>
      <c r="E263" t="s">
        <v>28</v>
      </c>
      <c r="F263" t="s">
        <v>29</v>
      </c>
      <c r="G263" s="7">
        <v>355000</v>
      </c>
      <c r="H263" s="7">
        <v>182990</v>
      </c>
      <c r="I263" s="12">
        <f t="shared" si="20"/>
        <v>51.54647887323943</v>
      </c>
      <c r="J263" s="12">
        <f t="shared" si="24"/>
        <v>1.9896161281413924</v>
      </c>
      <c r="K263" s="7">
        <v>365983</v>
      </c>
      <c r="L263" s="7">
        <v>71175</v>
      </c>
      <c r="M263" s="7">
        <f t="shared" si="21"/>
        <v>283825</v>
      </c>
      <c r="N263" s="7">
        <v>373174.6875</v>
      </c>
      <c r="O263" s="22">
        <f t="shared" si="22"/>
        <v>0.7605687349842023</v>
      </c>
      <c r="P263" s="27">
        <v>2238</v>
      </c>
      <c r="Q263" s="32">
        <f t="shared" si="23"/>
        <v>126.82082216264521</v>
      </c>
      <c r="R263" s="37" t="s">
        <v>627</v>
      </c>
      <c r="S263" s="42">
        <f>ABS(O2323-O263)*100</f>
        <v>55.046615138919641</v>
      </c>
      <c r="T263" t="s">
        <v>50</v>
      </c>
      <c r="V263" s="7">
        <v>68023</v>
      </c>
      <c r="W263" t="s">
        <v>32</v>
      </c>
      <c r="X263" s="17" t="s">
        <v>33</v>
      </c>
      <c r="Z263" t="s">
        <v>628</v>
      </c>
      <c r="AA263">
        <v>405</v>
      </c>
    </row>
    <row r="264" spans="1:27" x14ac:dyDescent="0.25">
      <c r="A264" t="s">
        <v>629</v>
      </c>
      <c r="B264" t="s">
        <v>630</v>
      </c>
      <c r="C264" s="17">
        <v>43717</v>
      </c>
      <c r="D264" s="7">
        <v>320000</v>
      </c>
      <c r="E264" t="s">
        <v>28</v>
      </c>
      <c r="F264" t="s">
        <v>29</v>
      </c>
      <c r="G264" s="7">
        <v>320000</v>
      </c>
      <c r="H264" s="7">
        <v>173550</v>
      </c>
      <c r="I264" s="12">
        <f t="shared" si="20"/>
        <v>54.234375</v>
      </c>
      <c r="J264" s="12">
        <f t="shared" si="24"/>
        <v>4.6775122549019628</v>
      </c>
      <c r="K264" s="7">
        <v>347103</v>
      </c>
      <c r="L264" s="7">
        <v>63615</v>
      </c>
      <c r="M264" s="7">
        <f t="shared" si="21"/>
        <v>256385</v>
      </c>
      <c r="N264" s="7">
        <v>358845.5625</v>
      </c>
      <c r="O264" s="22">
        <f t="shared" si="22"/>
        <v>0.71447170257260739</v>
      </c>
      <c r="P264" s="27">
        <v>2654</v>
      </c>
      <c r="Q264" s="32">
        <f t="shared" si="23"/>
        <v>96.603240391861348</v>
      </c>
      <c r="R264" s="37" t="s">
        <v>627</v>
      </c>
      <c r="S264" s="42">
        <f>ABS(O2323-O264)*100</f>
        <v>59.656318380079135</v>
      </c>
      <c r="T264" t="s">
        <v>31</v>
      </c>
      <c r="V264" s="7">
        <v>60732</v>
      </c>
      <c r="W264" t="s">
        <v>32</v>
      </c>
      <c r="X264" s="17" t="s">
        <v>33</v>
      </c>
      <c r="Z264" t="s">
        <v>628</v>
      </c>
      <c r="AA264">
        <v>405</v>
      </c>
    </row>
    <row r="265" spans="1:27" x14ac:dyDescent="0.25">
      <c r="A265" t="s">
        <v>631</v>
      </c>
      <c r="B265" t="s">
        <v>632</v>
      </c>
      <c r="C265" s="17">
        <v>43658</v>
      </c>
      <c r="D265" s="7">
        <v>350000</v>
      </c>
      <c r="E265" t="s">
        <v>28</v>
      </c>
      <c r="F265" t="s">
        <v>29</v>
      </c>
      <c r="G265" s="7">
        <v>350000</v>
      </c>
      <c r="H265" s="7">
        <v>174780</v>
      </c>
      <c r="I265" s="12">
        <f t="shared" si="20"/>
        <v>49.937142857142859</v>
      </c>
      <c r="J265" s="12">
        <f t="shared" si="24"/>
        <v>0.38028011204482226</v>
      </c>
      <c r="K265" s="7">
        <v>349566</v>
      </c>
      <c r="L265" s="7">
        <v>63884</v>
      </c>
      <c r="M265" s="7">
        <f t="shared" si="21"/>
        <v>286116</v>
      </c>
      <c r="N265" s="7">
        <v>361622.78125</v>
      </c>
      <c r="O265" s="22">
        <f t="shared" si="22"/>
        <v>0.79120015340571137</v>
      </c>
      <c r="P265" s="27">
        <v>2575</v>
      </c>
      <c r="Q265" s="32">
        <f t="shared" si="23"/>
        <v>111.11300970873786</v>
      </c>
      <c r="R265" s="37" t="s">
        <v>627</v>
      </c>
      <c r="S265" s="42">
        <f>ABS(O2323-O265)*100</f>
        <v>51.983473296768736</v>
      </c>
      <c r="T265" t="s">
        <v>84</v>
      </c>
      <c r="V265" s="7">
        <v>60732</v>
      </c>
      <c r="W265" t="s">
        <v>32</v>
      </c>
      <c r="X265" s="17" t="s">
        <v>33</v>
      </c>
      <c r="Z265" t="s">
        <v>628</v>
      </c>
      <c r="AA265">
        <v>405</v>
      </c>
    </row>
    <row r="266" spans="1:27" x14ac:dyDescent="0.25">
      <c r="A266" t="s">
        <v>633</v>
      </c>
      <c r="B266" t="s">
        <v>634</v>
      </c>
      <c r="C266" s="17">
        <v>43718</v>
      </c>
      <c r="D266" s="7">
        <v>362500</v>
      </c>
      <c r="E266" t="s">
        <v>28</v>
      </c>
      <c r="F266" t="s">
        <v>29</v>
      </c>
      <c r="G266" s="7">
        <v>362500</v>
      </c>
      <c r="H266" s="7">
        <v>160550</v>
      </c>
      <c r="I266" s="12">
        <f t="shared" si="20"/>
        <v>44.289655172413795</v>
      </c>
      <c r="J266" s="12">
        <f t="shared" si="24"/>
        <v>5.2672075726842422</v>
      </c>
      <c r="K266" s="7">
        <v>321098</v>
      </c>
      <c r="L266" s="7">
        <v>64602</v>
      </c>
      <c r="M266" s="7">
        <f t="shared" si="21"/>
        <v>297898</v>
      </c>
      <c r="N266" s="7">
        <v>324678.46875</v>
      </c>
      <c r="O266" s="22">
        <f t="shared" si="22"/>
        <v>0.91751695499518704</v>
      </c>
      <c r="P266" s="27">
        <v>2131</v>
      </c>
      <c r="Q266" s="32">
        <f t="shared" si="23"/>
        <v>139.79258564054433</v>
      </c>
      <c r="R266" s="37" t="s">
        <v>627</v>
      </c>
      <c r="S266" s="42">
        <f>ABS(O2323-O266)*100</f>
        <v>39.351793137821169</v>
      </c>
      <c r="T266" t="s">
        <v>84</v>
      </c>
      <c r="V266" s="7">
        <v>60732</v>
      </c>
      <c r="W266" t="s">
        <v>32</v>
      </c>
      <c r="X266" s="17" t="s">
        <v>33</v>
      </c>
      <c r="Z266" t="s">
        <v>628</v>
      </c>
      <c r="AA266">
        <v>405</v>
      </c>
    </row>
    <row r="267" spans="1:27" x14ac:dyDescent="0.25">
      <c r="A267" t="s">
        <v>635</v>
      </c>
      <c r="B267" t="s">
        <v>636</v>
      </c>
      <c r="C267" s="17">
        <v>43277</v>
      </c>
      <c r="D267" s="7">
        <v>295000</v>
      </c>
      <c r="E267" t="s">
        <v>28</v>
      </c>
      <c r="F267" t="s">
        <v>29</v>
      </c>
      <c r="G267" s="7">
        <v>295000</v>
      </c>
      <c r="H267" s="7">
        <v>161740</v>
      </c>
      <c r="I267" s="12">
        <f t="shared" si="20"/>
        <v>54.827118644067795</v>
      </c>
      <c r="J267" s="12">
        <f t="shared" si="24"/>
        <v>5.2702558989697579</v>
      </c>
      <c r="K267" s="7">
        <v>323479</v>
      </c>
      <c r="L267" s="7">
        <v>55788</v>
      </c>
      <c r="M267" s="7">
        <f t="shared" si="21"/>
        <v>239212</v>
      </c>
      <c r="N267" s="7">
        <v>247862.03125</v>
      </c>
      <c r="O267" s="22">
        <f t="shared" si="22"/>
        <v>0.96510142676400745</v>
      </c>
      <c r="P267" s="27">
        <v>1942</v>
      </c>
      <c r="Q267" s="32">
        <f t="shared" si="23"/>
        <v>123.17816683831101</v>
      </c>
      <c r="R267" s="37" t="s">
        <v>637</v>
      </c>
      <c r="S267" s="42">
        <f>ABS(O2323-O267)*100</f>
        <v>34.593345960939125</v>
      </c>
      <c r="T267" t="s">
        <v>80</v>
      </c>
      <c r="V267" s="7">
        <v>52810</v>
      </c>
      <c r="W267" t="s">
        <v>32</v>
      </c>
      <c r="X267" s="17" t="s">
        <v>33</v>
      </c>
      <c r="Z267" t="s">
        <v>638</v>
      </c>
      <c r="AA267">
        <v>405</v>
      </c>
    </row>
    <row r="268" spans="1:27" x14ac:dyDescent="0.25">
      <c r="A268" t="s">
        <v>639</v>
      </c>
      <c r="B268" t="s">
        <v>640</v>
      </c>
      <c r="C268" s="17">
        <v>43228</v>
      </c>
      <c r="D268" s="7">
        <v>310500</v>
      </c>
      <c r="E268" t="s">
        <v>28</v>
      </c>
      <c r="F268" t="s">
        <v>29</v>
      </c>
      <c r="G268" s="7">
        <v>310500</v>
      </c>
      <c r="H268" s="7">
        <v>159780</v>
      </c>
      <c r="I268" s="12">
        <f t="shared" si="20"/>
        <v>51.45893719806763</v>
      </c>
      <c r="J268" s="12">
        <f t="shared" si="24"/>
        <v>1.9020744529695932</v>
      </c>
      <c r="K268" s="7">
        <v>319568</v>
      </c>
      <c r="L268" s="7">
        <v>55788</v>
      </c>
      <c r="M268" s="7">
        <f t="shared" si="21"/>
        <v>254712</v>
      </c>
      <c r="N268" s="7">
        <v>244240.734375</v>
      </c>
      <c r="O268" s="22">
        <f t="shared" si="22"/>
        <v>1.0428727241252178</v>
      </c>
      <c r="P268" s="27">
        <v>1942</v>
      </c>
      <c r="Q268" s="32">
        <f t="shared" si="23"/>
        <v>131.15962924819775</v>
      </c>
      <c r="R268" s="37" t="s">
        <v>637</v>
      </c>
      <c r="S268" s="42">
        <f>ABS(O2323-O268)*100</f>
        <v>26.816216224818092</v>
      </c>
      <c r="T268" t="s">
        <v>80</v>
      </c>
      <c r="V268" s="7">
        <v>52810</v>
      </c>
      <c r="W268" t="s">
        <v>32</v>
      </c>
      <c r="X268" s="17" t="s">
        <v>33</v>
      </c>
      <c r="Z268" t="s">
        <v>638</v>
      </c>
      <c r="AA268">
        <v>405</v>
      </c>
    </row>
    <row r="269" spans="1:27" x14ac:dyDescent="0.25">
      <c r="A269" t="s">
        <v>641</v>
      </c>
      <c r="B269" t="s">
        <v>642</v>
      </c>
      <c r="C269" s="17">
        <v>43504</v>
      </c>
      <c r="D269" s="7">
        <v>352000</v>
      </c>
      <c r="E269" t="s">
        <v>28</v>
      </c>
      <c r="F269" t="s">
        <v>29</v>
      </c>
      <c r="G269" s="7">
        <v>352000</v>
      </c>
      <c r="H269" s="7">
        <v>163280</v>
      </c>
      <c r="I269" s="12">
        <f t="shared" si="20"/>
        <v>46.38636363636364</v>
      </c>
      <c r="J269" s="12">
        <f t="shared" si="24"/>
        <v>3.170499108734397</v>
      </c>
      <c r="K269" s="7">
        <v>326565</v>
      </c>
      <c r="L269" s="7">
        <v>55788</v>
      </c>
      <c r="M269" s="7">
        <f t="shared" si="21"/>
        <v>296212</v>
      </c>
      <c r="N269" s="7">
        <v>250719.4375</v>
      </c>
      <c r="O269" s="22">
        <f t="shared" si="22"/>
        <v>1.181448087765433</v>
      </c>
      <c r="P269" s="27">
        <v>2314</v>
      </c>
      <c r="Q269" s="32">
        <f t="shared" si="23"/>
        <v>128.00864304235091</v>
      </c>
      <c r="R269" s="37" t="s">
        <v>637</v>
      </c>
      <c r="S269" s="42">
        <f>ABS(O2323-O269)*100</f>
        <v>12.958679860796574</v>
      </c>
      <c r="T269" t="s">
        <v>80</v>
      </c>
      <c r="V269" s="7">
        <v>52810</v>
      </c>
      <c r="W269" t="s">
        <v>32</v>
      </c>
      <c r="X269" s="17" t="s">
        <v>33</v>
      </c>
      <c r="Z269" t="s">
        <v>638</v>
      </c>
      <c r="AA269">
        <v>405</v>
      </c>
    </row>
    <row r="270" spans="1:27" x14ac:dyDescent="0.25">
      <c r="A270" t="s">
        <v>643</v>
      </c>
      <c r="B270" t="s">
        <v>644</v>
      </c>
      <c r="C270" s="17">
        <v>43468</v>
      </c>
      <c r="D270" s="7">
        <v>365000</v>
      </c>
      <c r="E270" t="s">
        <v>28</v>
      </c>
      <c r="F270" t="s">
        <v>29</v>
      </c>
      <c r="G270" s="7">
        <v>365000</v>
      </c>
      <c r="H270" s="7">
        <v>168080</v>
      </c>
      <c r="I270" s="12">
        <f t="shared" si="20"/>
        <v>46.049315068493151</v>
      </c>
      <c r="J270" s="12">
        <f t="shared" si="24"/>
        <v>3.5075476766048865</v>
      </c>
      <c r="K270" s="7">
        <v>336164</v>
      </c>
      <c r="L270" s="7">
        <v>55788</v>
      </c>
      <c r="M270" s="7">
        <f t="shared" si="21"/>
        <v>309212</v>
      </c>
      <c r="N270" s="7">
        <v>259607.40625</v>
      </c>
      <c r="O270" s="22">
        <f t="shared" si="22"/>
        <v>1.1910754183269763</v>
      </c>
      <c r="P270" s="27">
        <v>2314</v>
      </c>
      <c r="Q270" s="32">
        <f t="shared" si="23"/>
        <v>133.62662057044079</v>
      </c>
      <c r="R270" s="37" t="s">
        <v>637</v>
      </c>
      <c r="S270" s="42">
        <f>ABS(O2323-O270)*100</f>
        <v>11.995946804642244</v>
      </c>
      <c r="T270" t="s">
        <v>80</v>
      </c>
      <c r="V270" s="7">
        <v>52810</v>
      </c>
      <c r="W270" t="s">
        <v>32</v>
      </c>
      <c r="X270" s="17" t="s">
        <v>33</v>
      </c>
      <c r="Z270" t="s">
        <v>638</v>
      </c>
      <c r="AA270">
        <v>405</v>
      </c>
    </row>
    <row r="271" spans="1:27" x14ac:dyDescent="0.25">
      <c r="A271" t="s">
        <v>645</v>
      </c>
      <c r="B271" t="s">
        <v>646</v>
      </c>
      <c r="C271" s="17">
        <v>43199</v>
      </c>
      <c r="D271" s="7">
        <v>299900</v>
      </c>
      <c r="E271" t="s">
        <v>28</v>
      </c>
      <c r="F271" t="s">
        <v>29</v>
      </c>
      <c r="G271" s="7">
        <v>299900</v>
      </c>
      <c r="H271" s="7">
        <v>153460</v>
      </c>
      <c r="I271" s="12">
        <f t="shared" si="20"/>
        <v>51.170390130043351</v>
      </c>
      <c r="J271" s="12">
        <f t="shared" si="24"/>
        <v>1.6135273849453142</v>
      </c>
      <c r="K271" s="7">
        <v>306928</v>
      </c>
      <c r="L271" s="7">
        <v>55788</v>
      </c>
      <c r="M271" s="7">
        <f t="shared" si="21"/>
        <v>244112</v>
      </c>
      <c r="N271" s="7">
        <v>232537.03125</v>
      </c>
      <c r="O271" s="22">
        <f t="shared" si="22"/>
        <v>1.0497768836549555</v>
      </c>
      <c r="P271" s="27">
        <v>2072</v>
      </c>
      <c r="Q271" s="32">
        <f t="shared" si="23"/>
        <v>117.81467181467181</v>
      </c>
      <c r="R271" s="37" t="s">
        <v>637</v>
      </c>
      <c r="S271" s="42">
        <f>ABS(O2323-O271)*100</f>
        <v>26.125800271844323</v>
      </c>
      <c r="T271" t="s">
        <v>80</v>
      </c>
      <c r="V271" s="7">
        <v>52810</v>
      </c>
      <c r="W271" t="s">
        <v>32</v>
      </c>
      <c r="X271" s="17" t="s">
        <v>33</v>
      </c>
      <c r="Z271" t="s">
        <v>638</v>
      </c>
      <c r="AA271">
        <v>405</v>
      </c>
    </row>
    <row r="272" spans="1:27" x14ac:dyDescent="0.25">
      <c r="A272" t="s">
        <v>647</v>
      </c>
      <c r="B272" t="s">
        <v>648</v>
      </c>
      <c r="C272" s="17">
        <v>43867</v>
      </c>
      <c r="D272" s="7">
        <v>365000</v>
      </c>
      <c r="E272" t="s">
        <v>28</v>
      </c>
      <c r="F272" t="s">
        <v>29</v>
      </c>
      <c r="G272" s="7">
        <v>365000</v>
      </c>
      <c r="H272" s="7">
        <v>206450</v>
      </c>
      <c r="I272" s="12">
        <f t="shared" si="20"/>
        <v>56.561643835616437</v>
      </c>
      <c r="J272" s="12">
        <f t="shared" si="24"/>
        <v>7.0047810905183994</v>
      </c>
      <c r="K272" s="7">
        <v>412907</v>
      </c>
      <c r="L272" s="7">
        <v>94478</v>
      </c>
      <c r="M272" s="7">
        <f t="shared" si="21"/>
        <v>270522</v>
      </c>
      <c r="N272" s="7">
        <v>346118.46875</v>
      </c>
      <c r="O272" s="22">
        <f t="shared" si="22"/>
        <v>0.78158787936680996</v>
      </c>
      <c r="P272" s="27">
        <v>3228</v>
      </c>
      <c r="Q272" s="32">
        <f t="shared" si="23"/>
        <v>83.804832713754649</v>
      </c>
      <c r="R272" s="37" t="s">
        <v>613</v>
      </c>
      <c r="S272" s="42">
        <f>ABS(O2323-O272)*100</f>
        <v>52.944700700658878</v>
      </c>
      <c r="T272" t="s">
        <v>31</v>
      </c>
      <c r="V272" s="7">
        <v>72163</v>
      </c>
      <c r="W272" t="s">
        <v>32</v>
      </c>
      <c r="X272" s="17" t="s">
        <v>33</v>
      </c>
      <c r="Z272" t="s">
        <v>614</v>
      </c>
      <c r="AA272">
        <v>401</v>
      </c>
    </row>
    <row r="273" spans="1:27" x14ac:dyDescent="0.25">
      <c r="A273" t="s">
        <v>649</v>
      </c>
      <c r="B273" t="s">
        <v>650</v>
      </c>
      <c r="C273" s="17">
        <v>43593</v>
      </c>
      <c r="D273" s="7">
        <v>180000</v>
      </c>
      <c r="E273" t="s">
        <v>159</v>
      </c>
      <c r="F273" t="s">
        <v>160</v>
      </c>
      <c r="G273" s="7">
        <v>180000</v>
      </c>
      <c r="H273" s="7">
        <v>111880</v>
      </c>
      <c r="I273" s="12">
        <f t="shared" si="20"/>
        <v>62.155555555555551</v>
      </c>
      <c r="J273" s="12">
        <f t="shared" si="24"/>
        <v>12.598692810457514</v>
      </c>
      <c r="K273" s="7">
        <v>223767</v>
      </c>
      <c r="L273" s="7">
        <v>61622</v>
      </c>
      <c r="M273" s="7">
        <f t="shared" si="21"/>
        <v>118378</v>
      </c>
      <c r="N273" s="7">
        <v>116651.078125</v>
      </c>
      <c r="O273" s="22">
        <f t="shared" si="22"/>
        <v>1.0148041655744449</v>
      </c>
      <c r="P273" s="27">
        <v>1374</v>
      </c>
      <c r="Q273" s="32">
        <f t="shared" si="23"/>
        <v>86.155749636098975</v>
      </c>
      <c r="R273" s="37" t="s">
        <v>651</v>
      </c>
      <c r="S273" s="42">
        <f>ABS(O2323-O273)*100</f>
        <v>29.623072079895387</v>
      </c>
      <c r="T273" t="s">
        <v>50</v>
      </c>
      <c r="V273" s="7">
        <v>51146</v>
      </c>
      <c r="W273" t="s">
        <v>32</v>
      </c>
      <c r="X273" s="17" t="s">
        <v>33</v>
      </c>
      <c r="Z273" t="s">
        <v>652</v>
      </c>
      <c r="AA273">
        <v>401</v>
      </c>
    </row>
    <row r="274" spans="1:27" x14ac:dyDescent="0.25">
      <c r="A274" t="s">
        <v>653</v>
      </c>
      <c r="B274" t="s">
        <v>654</v>
      </c>
      <c r="C274" s="17">
        <v>43549</v>
      </c>
      <c r="D274" s="7">
        <v>300000</v>
      </c>
      <c r="E274" t="s">
        <v>28</v>
      </c>
      <c r="F274" t="s">
        <v>29</v>
      </c>
      <c r="G274" s="7">
        <v>300000</v>
      </c>
      <c r="H274" s="7">
        <v>133820</v>
      </c>
      <c r="I274" s="12">
        <f t="shared" si="20"/>
        <v>44.606666666666669</v>
      </c>
      <c r="J274" s="12">
        <f t="shared" si="24"/>
        <v>4.9501960784313681</v>
      </c>
      <c r="K274" s="7">
        <v>267646</v>
      </c>
      <c r="L274" s="7">
        <v>76895</v>
      </c>
      <c r="M274" s="7">
        <f t="shared" si="21"/>
        <v>223105</v>
      </c>
      <c r="N274" s="7">
        <v>200790.53125</v>
      </c>
      <c r="O274" s="22">
        <f t="shared" si="22"/>
        <v>1.1111330729147617</v>
      </c>
      <c r="P274" s="27">
        <v>2067</v>
      </c>
      <c r="Q274" s="32">
        <f t="shared" si="23"/>
        <v>107.93662312530238</v>
      </c>
      <c r="R274" s="37" t="s">
        <v>655</v>
      </c>
      <c r="S274" s="42">
        <f>ABS(O2323-O274)*100</f>
        <v>19.9901813458637</v>
      </c>
      <c r="T274" t="s">
        <v>80</v>
      </c>
      <c r="V274" s="7">
        <v>61991</v>
      </c>
      <c r="W274" t="s">
        <v>32</v>
      </c>
      <c r="X274" s="17" t="s">
        <v>33</v>
      </c>
      <c r="Z274" t="s">
        <v>656</v>
      </c>
      <c r="AA274">
        <v>401</v>
      </c>
    </row>
    <row r="275" spans="1:27" x14ac:dyDescent="0.25">
      <c r="A275" t="s">
        <v>657</v>
      </c>
      <c r="B275" t="s">
        <v>658</v>
      </c>
      <c r="C275" s="17">
        <v>43691</v>
      </c>
      <c r="D275" s="7">
        <v>345000</v>
      </c>
      <c r="E275" t="s">
        <v>28</v>
      </c>
      <c r="F275" t="s">
        <v>29</v>
      </c>
      <c r="G275" s="7">
        <v>345000</v>
      </c>
      <c r="H275" s="7">
        <v>96120</v>
      </c>
      <c r="I275" s="12">
        <f t="shared" si="20"/>
        <v>27.860869565217389</v>
      </c>
      <c r="J275" s="12">
        <f t="shared" si="24"/>
        <v>21.695993179880649</v>
      </c>
      <c r="K275" s="7">
        <v>192243</v>
      </c>
      <c r="L275" s="7">
        <v>116975</v>
      </c>
      <c r="M275" s="7">
        <f t="shared" si="21"/>
        <v>228025</v>
      </c>
      <c r="N275" s="7">
        <v>79229.4765625</v>
      </c>
      <c r="O275" s="22">
        <f t="shared" si="22"/>
        <v>2.8780323926553142</v>
      </c>
      <c r="P275" s="27">
        <v>1323</v>
      </c>
      <c r="Q275" s="32">
        <f t="shared" si="23"/>
        <v>172.35449735449737</v>
      </c>
      <c r="R275" s="37" t="s">
        <v>655</v>
      </c>
      <c r="S275" s="42">
        <f>ABS(O2323-O275)*100</f>
        <v>156.69975062819154</v>
      </c>
      <c r="T275" t="s">
        <v>84</v>
      </c>
      <c r="V275" s="7">
        <v>98753</v>
      </c>
      <c r="W275" t="s">
        <v>32</v>
      </c>
      <c r="X275" s="17" t="s">
        <v>33</v>
      </c>
      <c r="Z275" t="s">
        <v>656</v>
      </c>
      <c r="AA275">
        <v>401</v>
      </c>
    </row>
    <row r="276" spans="1:27" x14ac:dyDescent="0.25">
      <c r="A276" t="s">
        <v>659</v>
      </c>
      <c r="B276" t="s">
        <v>660</v>
      </c>
      <c r="C276" s="17">
        <v>43287</v>
      </c>
      <c r="D276" s="7">
        <v>358000</v>
      </c>
      <c r="E276" t="s">
        <v>28</v>
      </c>
      <c r="F276" t="s">
        <v>29</v>
      </c>
      <c r="G276" s="7">
        <v>358000</v>
      </c>
      <c r="H276" s="7">
        <v>176010</v>
      </c>
      <c r="I276" s="12">
        <f t="shared" si="20"/>
        <v>49.16480446927374</v>
      </c>
      <c r="J276" s="12">
        <f t="shared" si="24"/>
        <v>0.3920582758242972</v>
      </c>
      <c r="K276" s="7">
        <v>352021</v>
      </c>
      <c r="L276" s="7">
        <v>75942</v>
      </c>
      <c r="M276" s="7">
        <f t="shared" si="21"/>
        <v>282058</v>
      </c>
      <c r="N276" s="7">
        <v>290609.46875</v>
      </c>
      <c r="O276" s="22">
        <f t="shared" si="22"/>
        <v>0.97057401884810401</v>
      </c>
      <c r="P276" s="27">
        <v>3451</v>
      </c>
      <c r="Q276" s="32">
        <f t="shared" si="23"/>
        <v>81.732251521298181</v>
      </c>
      <c r="R276" s="37" t="s">
        <v>655</v>
      </c>
      <c r="S276" s="42">
        <f>ABS(O2323-O276)*100</f>
        <v>34.046086752529469</v>
      </c>
      <c r="T276" t="s">
        <v>31</v>
      </c>
      <c r="V276" s="7">
        <v>61991</v>
      </c>
      <c r="W276" t="s">
        <v>32</v>
      </c>
      <c r="X276" s="17" t="s">
        <v>33</v>
      </c>
      <c r="Z276" t="s">
        <v>656</v>
      </c>
      <c r="AA276">
        <v>401</v>
      </c>
    </row>
    <row r="277" spans="1:27" x14ac:dyDescent="0.25">
      <c r="A277" t="s">
        <v>661</v>
      </c>
      <c r="B277" t="s">
        <v>662</v>
      </c>
      <c r="C277" s="17">
        <v>43747</v>
      </c>
      <c r="D277" s="7">
        <v>275000</v>
      </c>
      <c r="E277" t="s">
        <v>663</v>
      </c>
      <c r="F277" t="s">
        <v>664</v>
      </c>
      <c r="G277" s="7">
        <v>275000</v>
      </c>
      <c r="H277" s="7">
        <v>147340</v>
      </c>
      <c r="I277" s="12">
        <f t="shared" si="20"/>
        <v>53.578181818181811</v>
      </c>
      <c r="J277" s="12">
        <f t="shared" si="24"/>
        <v>4.0213190730837738</v>
      </c>
      <c r="K277" s="7">
        <v>294675</v>
      </c>
      <c r="L277" s="7">
        <v>57156</v>
      </c>
      <c r="M277" s="7">
        <f t="shared" si="21"/>
        <v>217844</v>
      </c>
      <c r="N277" s="7">
        <v>170876.984375</v>
      </c>
      <c r="O277" s="22">
        <f t="shared" si="22"/>
        <v>1.2748586405406594</v>
      </c>
      <c r="P277" s="27">
        <v>2017</v>
      </c>
      <c r="Q277" s="32">
        <f t="shared" si="23"/>
        <v>108.00396628656421</v>
      </c>
      <c r="R277" s="37" t="s">
        <v>651</v>
      </c>
      <c r="S277" s="42">
        <f>ABS(O2323-O277)*100</f>
        <v>3.6176245832739262</v>
      </c>
      <c r="T277" t="s">
        <v>50</v>
      </c>
      <c r="V277" s="7">
        <v>51146</v>
      </c>
      <c r="W277" t="s">
        <v>32</v>
      </c>
      <c r="X277" s="17" t="s">
        <v>33</v>
      </c>
      <c r="Z277" t="s">
        <v>652</v>
      </c>
      <c r="AA277">
        <v>401</v>
      </c>
    </row>
    <row r="278" spans="1:27" x14ac:dyDescent="0.25">
      <c r="A278" t="s">
        <v>665</v>
      </c>
      <c r="B278" t="s">
        <v>666</v>
      </c>
      <c r="C278" s="17">
        <v>43439</v>
      </c>
      <c r="D278" s="7">
        <v>315000</v>
      </c>
      <c r="E278" t="s">
        <v>28</v>
      </c>
      <c r="F278" t="s">
        <v>29</v>
      </c>
      <c r="G278" s="7">
        <v>315000</v>
      </c>
      <c r="H278" s="7">
        <v>171990</v>
      </c>
      <c r="I278" s="12">
        <f t="shared" si="20"/>
        <v>54.6</v>
      </c>
      <c r="J278" s="12">
        <f t="shared" si="24"/>
        <v>5.0431372549019642</v>
      </c>
      <c r="K278" s="7">
        <v>343974</v>
      </c>
      <c r="L278" s="7">
        <v>65296</v>
      </c>
      <c r="M278" s="7">
        <f t="shared" si="21"/>
        <v>249704</v>
      </c>
      <c r="N278" s="7">
        <v>200487.765625</v>
      </c>
      <c r="O278" s="22">
        <f t="shared" si="22"/>
        <v>1.2454824822929891</v>
      </c>
      <c r="P278" s="27">
        <v>2688</v>
      </c>
      <c r="Q278" s="32">
        <f t="shared" si="23"/>
        <v>92.895833333333329</v>
      </c>
      <c r="R278" s="37" t="s">
        <v>651</v>
      </c>
      <c r="S278" s="42">
        <f>ABS(O2323-O278)*100</f>
        <v>6.5552404080409632</v>
      </c>
      <c r="T278" t="s">
        <v>31</v>
      </c>
      <c r="V278" s="7">
        <v>51146</v>
      </c>
      <c r="W278" t="s">
        <v>32</v>
      </c>
      <c r="X278" s="17" t="s">
        <v>33</v>
      </c>
      <c r="Z278" t="s">
        <v>652</v>
      </c>
      <c r="AA278">
        <v>401</v>
      </c>
    </row>
    <row r="279" spans="1:27" x14ac:dyDescent="0.25">
      <c r="A279" t="s">
        <v>667</v>
      </c>
      <c r="B279" t="s">
        <v>668</v>
      </c>
      <c r="C279" s="17">
        <v>43614</v>
      </c>
      <c r="D279" s="7">
        <v>318000</v>
      </c>
      <c r="E279" t="s">
        <v>28</v>
      </c>
      <c r="F279" t="s">
        <v>29</v>
      </c>
      <c r="G279" s="7">
        <v>318000</v>
      </c>
      <c r="H279" s="7">
        <v>146920</v>
      </c>
      <c r="I279" s="12">
        <f t="shared" si="20"/>
        <v>46.20125786163522</v>
      </c>
      <c r="J279" s="12">
        <f t="shared" si="24"/>
        <v>3.3556048834628172</v>
      </c>
      <c r="K279" s="7">
        <v>293831</v>
      </c>
      <c r="L279" s="7">
        <v>54877</v>
      </c>
      <c r="M279" s="7">
        <f t="shared" si="21"/>
        <v>263123</v>
      </c>
      <c r="N279" s="7">
        <v>171909.359375</v>
      </c>
      <c r="O279" s="22">
        <f t="shared" si="22"/>
        <v>1.5305914753950551</v>
      </c>
      <c r="P279" s="27">
        <v>2629</v>
      </c>
      <c r="Q279" s="32">
        <f t="shared" si="23"/>
        <v>100.08482312666413</v>
      </c>
      <c r="R279" s="37" t="s">
        <v>651</v>
      </c>
      <c r="S279" s="42">
        <f>ABS(O2323-O279)*100</f>
        <v>21.955658902165641</v>
      </c>
      <c r="T279" t="s">
        <v>31</v>
      </c>
      <c r="V279" s="7">
        <v>51146</v>
      </c>
      <c r="W279" t="s">
        <v>32</v>
      </c>
      <c r="X279" s="17" t="s">
        <v>33</v>
      </c>
      <c r="Z279" t="s">
        <v>652</v>
      </c>
      <c r="AA279">
        <v>401</v>
      </c>
    </row>
    <row r="280" spans="1:27" x14ac:dyDescent="0.25">
      <c r="A280" t="s">
        <v>669</v>
      </c>
      <c r="B280" t="s">
        <v>670</v>
      </c>
      <c r="C280" s="17">
        <v>43284</v>
      </c>
      <c r="D280" s="7">
        <v>310000</v>
      </c>
      <c r="E280" t="s">
        <v>28</v>
      </c>
      <c r="F280" t="s">
        <v>29</v>
      </c>
      <c r="G280" s="7">
        <v>310000</v>
      </c>
      <c r="H280" s="7">
        <v>144190</v>
      </c>
      <c r="I280" s="12">
        <f t="shared" si="20"/>
        <v>46.512903225806454</v>
      </c>
      <c r="J280" s="12">
        <f t="shared" si="24"/>
        <v>3.0439595192915831</v>
      </c>
      <c r="K280" s="7">
        <v>288387</v>
      </c>
      <c r="L280" s="7">
        <v>53966</v>
      </c>
      <c r="M280" s="7">
        <f t="shared" si="21"/>
        <v>256034</v>
      </c>
      <c r="N280" s="7">
        <v>168648.203125</v>
      </c>
      <c r="O280" s="22">
        <f t="shared" si="22"/>
        <v>1.5181543310617469</v>
      </c>
      <c r="P280" s="27">
        <v>2371</v>
      </c>
      <c r="Q280" s="32">
        <f t="shared" si="23"/>
        <v>107.98566005904682</v>
      </c>
      <c r="R280" s="37" t="s">
        <v>651</v>
      </c>
      <c r="S280" s="42">
        <f>ABS(O2323-O280)*100</f>
        <v>20.711944468834819</v>
      </c>
      <c r="T280" t="s">
        <v>31</v>
      </c>
      <c r="V280" s="7">
        <v>51146</v>
      </c>
      <c r="W280" t="s">
        <v>32</v>
      </c>
      <c r="X280" s="17" t="s">
        <v>33</v>
      </c>
      <c r="Z280" t="s">
        <v>652</v>
      </c>
      <c r="AA280">
        <v>401</v>
      </c>
    </row>
    <row r="281" spans="1:27" x14ac:dyDescent="0.25">
      <c r="A281" t="s">
        <v>671</v>
      </c>
      <c r="B281" t="s">
        <v>672</v>
      </c>
      <c r="C281" s="17">
        <v>43763</v>
      </c>
      <c r="D281" s="7">
        <v>275000</v>
      </c>
      <c r="E281" t="s">
        <v>28</v>
      </c>
      <c r="F281" t="s">
        <v>29</v>
      </c>
      <c r="G281" s="7">
        <v>275000</v>
      </c>
      <c r="H281" s="7">
        <v>134620</v>
      </c>
      <c r="I281" s="12">
        <f t="shared" si="20"/>
        <v>48.952727272727273</v>
      </c>
      <c r="J281" s="12">
        <f t="shared" si="24"/>
        <v>0.60413547237076415</v>
      </c>
      <c r="K281" s="7">
        <v>269240</v>
      </c>
      <c r="L281" s="7">
        <v>53923</v>
      </c>
      <c r="M281" s="7">
        <f t="shared" si="21"/>
        <v>221077</v>
      </c>
      <c r="N281" s="7">
        <v>154904.3125</v>
      </c>
      <c r="O281" s="22">
        <f t="shared" si="22"/>
        <v>1.4271842819095175</v>
      </c>
      <c r="P281" s="27">
        <v>2027</v>
      </c>
      <c r="Q281" s="32">
        <f t="shared" si="23"/>
        <v>109.06610754810065</v>
      </c>
      <c r="R281" s="37" t="s">
        <v>651</v>
      </c>
      <c r="S281" s="42">
        <f>ABS(O2323-O281)*100</f>
        <v>11.61493955361188</v>
      </c>
      <c r="T281" t="s">
        <v>50</v>
      </c>
      <c r="V281" s="7">
        <v>51146</v>
      </c>
      <c r="W281" t="s">
        <v>32</v>
      </c>
      <c r="X281" s="17" t="s">
        <v>33</v>
      </c>
      <c r="Z281" t="s">
        <v>652</v>
      </c>
      <c r="AA281">
        <v>401</v>
      </c>
    </row>
    <row r="282" spans="1:27" x14ac:dyDescent="0.25">
      <c r="A282" t="s">
        <v>673</v>
      </c>
      <c r="B282" t="s">
        <v>674</v>
      </c>
      <c r="C282" s="17">
        <v>43914</v>
      </c>
      <c r="D282" s="7">
        <v>290000</v>
      </c>
      <c r="E282" t="s">
        <v>28</v>
      </c>
      <c r="F282" t="s">
        <v>29</v>
      </c>
      <c r="G282" s="7">
        <v>290000</v>
      </c>
      <c r="H282" s="7">
        <v>153980</v>
      </c>
      <c r="I282" s="12">
        <f t="shared" si="20"/>
        <v>53.096551724137932</v>
      </c>
      <c r="J282" s="12">
        <f t="shared" si="24"/>
        <v>3.5396889790398944</v>
      </c>
      <c r="K282" s="7">
        <v>307953</v>
      </c>
      <c r="L282" s="7">
        <v>54877</v>
      </c>
      <c r="M282" s="7">
        <f t="shared" si="21"/>
        <v>235123</v>
      </c>
      <c r="N282" s="7">
        <v>182069.0625</v>
      </c>
      <c r="O282" s="22">
        <f t="shared" si="22"/>
        <v>1.2913945772637787</v>
      </c>
      <c r="P282" s="27">
        <v>2931</v>
      </c>
      <c r="Q282" s="32">
        <f t="shared" si="23"/>
        <v>80.21937905151826</v>
      </c>
      <c r="R282" s="37" t="s">
        <v>651</v>
      </c>
      <c r="S282" s="42">
        <f>ABS(O2323-O282)*100</f>
        <v>1.9640309109620002</v>
      </c>
      <c r="T282" t="s">
        <v>31</v>
      </c>
      <c r="V282" s="7">
        <v>51146</v>
      </c>
      <c r="W282" t="s">
        <v>32</v>
      </c>
      <c r="X282" s="17" t="s">
        <v>33</v>
      </c>
      <c r="Z282" t="s">
        <v>652</v>
      </c>
      <c r="AA282">
        <v>401</v>
      </c>
    </row>
    <row r="283" spans="1:27" x14ac:dyDescent="0.25">
      <c r="A283" t="s">
        <v>675</v>
      </c>
      <c r="B283" t="s">
        <v>676</v>
      </c>
      <c r="C283" s="17">
        <v>43242</v>
      </c>
      <c r="D283" s="7">
        <v>410000</v>
      </c>
      <c r="E283" t="s">
        <v>28</v>
      </c>
      <c r="F283" t="s">
        <v>29</v>
      </c>
      <c r="G283" s="7">
        <v>410000</v>
      </c>
      <c r="H283" s="7">
        <v>233070</v>
      </c>
      <c r="I283" s="12">
        <f t="shared" si="20"/>
        <v>56.846341463414632</v>
      </c>
      <c r="J283" s="12">
        <f t="shared" si="24"/>
        <v>7.2894787183165946</v>
      </c>
      <c r="K283" s="7">
        <v>466138</v>
      </c>
      <c r="L283" s="7">
        <v>82488</v>
      </c>
      <c r="M283" s="7">
        <f t="shared" si="21"/>
        <v>327512</v>
      </c>
      <c r="N283" s="7">
        <v>403842.09375</v>
      </c>
      <c r="O283" s="22">
        <f t="shared" si="22"/>
        <v>0.81099024858648727</v>
      </c>
      <c r="P283" s="27">
        <v>3812</v>
      </c>
      <c r="Q283" s="32">
        <f t="shared" si="23"/>
        <v>85.916054564533056</v>
      </c>
      <c r="R283" s="37" t="s">
        <v>655</v>
      </c>
      <c r="S283" s="42">
        <f>ABS(O2323-O283)*100</f>
        <v>50.004463778691147</v>
      </c>
      <c r="T283" t="s">
        <v>31</v>
      </c>
      <c r="V283" s="7">
        <v>69284</v>
      </c>
      <c r="W283" t="s">
        <v>32</v>
      </c>
      <c r="X283" s="17" t="s">
        <v>33</v>
      </c>
      <c r="Z283" t="s">
        <v>656</v>
      </c>
      <c r="AA283">
        <v>401</v>
      </c>
    </row>
    <row r="284" spans="1:27" x14ac:dyDescent="0.25">
      <c r="A284" t="s">
        <v>677</v>
      </c>
      <c r="B284" t="s">
        <v>678</v>
      </c>
      <c r="C284" s="17">
        <v>43655</v>
      </c>
      <c r="D284" s="7">
        <v>442000</v>
      </c>
      <c r="E284" t="s">
        <v>28</v>
      </c>
      <c r="F284" t="s">
        <v>29</v>
      </c>
      <c r="G284" s="7">
        <v>442000</v>
      </c>
      <c r="H284" s="7">
        <v>206880</v>
      </c>
      <c r="I284" s="12">
        <f t="shared" si="20"/>
        <v>46.805429864253398</v>
      </c>
      <c r="J284" s="12">
        <f t="shared" si="24"/>
        <v>2.7514328808446393</v>
      </c>
      <c r="K284" s="7">
        <v>413751</v>
      </c>
      <c r="L284" s="7">
        <v>81005</v>
      </c>
      <c r="M284" s="7">
        <f t="shared" si="21"/>
        <v>360995</v>
      </c>
      <c r="N284" s="7">
        <v>350258.9375</v>
      </c>
      <c r="O284" s="22">
        <f t="shared" si="22"/>
        <v>1.0306517874365446</v>
      </c>
      <c r="P284" s="27">
        <v>3097</v>
      </c>
      <c r="Q284" s="32">
        <f t="shared" si="23"/>
        <v>116.56280271230223</v>
      </c>
      <c r="R284" s="37" t="s">
        <v>655</v>
      </c>
      <c r="S284" s="42">
        <f>ABS(O2323-O284)*100</f>
        <v>28.038309893685408</v>
      </c>
      <c r="T284" t="s">
        <v>80</v>
      </c>
      <c r="V284" s="7">
        <v>69284</v>
      </c>
      <c r="W284" t="s">
        <v>32</v>
      </c>
      <c r="X284" s="17" t="s">
        <v>33</v>
      </c>
      <c r="Z284" t="s">
        <v>656</v>
      </c>
      <c r="AA284">
        <v>401</v>
      </c>
    </row>
    <row r="285" spans="1:27" x14ac:dyDescent="0.25">
      <c r="A285" t="s">
        <v>679</v>
      </c>
      <c r="B285" t="s">
        <v>680</v>
      </c>
      <c r="C285" s="17">
        <v>43853</v>
      </c>
      <c r="D285" s="7">
        <v>340000</v>
      </c>
      <c r="E285" t="s">
        <v>28</v>
      </c>
      <c r="F285" t="s">
        <v>29</v>
      </c>
      <c r="G285" s="7">
        <v>340000</v>
      </c>
      <c r="H285" s="7">
        <v>217500</v>
      </c>
      <c r="I285" s="12">
        <f t="shared" si="20"/>
        <v>63.970588235294116</v>
      </c>
      <c r="J285" s="12">
        <f t="shared" si="24"/>
        <v>14.413725490196079</v>
      </c>
      <c r="K285" s="7">
        <v>435001</v>
      </c>
      <c r="L285" s="7">
        <v>77966</v>
      </c>
      <c r="M285" s="7">
        <f t="shared" si="21"/>
        <v>262034</v>
      </c>
      <c r="N285" s="7">
        <v>388081.53125</v>
      </c>
      <c r="O285" s="22">
        <f t="shared" si="22"/>
        <v>0.67520347890814503</v>
      </c>
      <c r="P285" s="27">
        <v>2237</v>
      </c>
      <c r="Q285" s="32">
        <f t="shared" si="23"/>
        <v>117.13634331694233</v>
      </c>
      <c r="R285" s="37" t="s">
        <v>681</v>
      </c>
      <c r="S285" s="42">
        <f>ABS(O2323-O285)*100</f>
        <v>63.583140746525366</v>
      </c>
      <c r="T285" t="s">
        <v>50</v>
      </c>
      <c r="V285" s="7">
        <v>69060</v>
      </c>
      <c r="W285" t="s">
        <v>32</v>
      </c>
      <c r="X285" s="17" t="s">
        <v>33</v>
      </c>
      <c r="Z285" t="s">
        <v>682</v>
      </c>
      <c r="AA285">
        <v>401</v>
      </c>
    </row>
    <row r="286" spans="1:27" x14ac:dyDescent="0.25">
      <c r="A286" t="s">
        <v>683</v>
      </c>
      <c r="B286" t="s">
        <v>684</v>
      </c>
      <c r="C286" s="17">
        <v>43357</v>
      </c>
      <c r="D286" s="7">
        <v>509100</v>
      </c>
      <c r="E286" t="s">
        <v>28</v>
      </c>
      <c r="F286" t="s">
        <v>29</v>
      </c>
      <c r="G286" s="7">
        <v>509100</v>
      </c>
      <c r="H286" s="7">
        <v>211700</v>
      </c>
      <c r="I286" s="12">
        <f t="shared" si="20"/>
        <v>41.583186014535457</v>
      </c>
      <c r="J286" s="12">
        <f t="shared" si="24"/>
        <v>7.9736767305625804</v>
      </c>
      <c r="K286" s="7">
        <v>423403</v>
      </c>
      <c r="L286" s="7">
        <v>91762</v>
      </c>
      <c r="M286" s="7">
        <f t="shared" si="21"/>
        <v>417338</v>
      </c>
      <c r="N286" s="7">
        <v>360479.34375</v>
      </c>
      <c r="O286" s="22">
        <f t="shared" si="22"/>
        <v>1.1577306917464671</v>
      </c>
      <c r="P286" s="27">
        <v>3490</v>
      </c>
      <c r="Q286" s="32">
        <f t="shared" si="23"/>
        <v>119.58108882521491</v>
      </c>
      <c r="R286" s="37" t="s">
        <v>681</v>
      </c>
      <c r="S286" s="42">
        <f>ABS(O2323-O286)*100</f>
        <v>15.330419462693158</v>
      </c>
      <c r="T286" t="s">
        <v>31</v>
      </c>
      <c r="V286" s="7">
        <v>65000</v>
      </c>
      <c r="W286" t="s">
        <v>32</v>
      </c>
      <c r="X286" s="17" t="s">
        <v>33</v>
      </c>
      <c r="Z286" t="s">
        <v>682</v>
      </c>
      <c r="AA286">
        <v>401</v>
      </c>
    </row>
    <row r="287" spans="1:27" x14ac:dyDescent="0.25">
      <c r="A287" t="s">
        <v>685</v>
      </c>
      <c r="B287" t="s">
        <v>686</v>
      </c>
      <c r="C287" s="17">
        <v>43369</v>
      </c>
      <c r="D287" s="7">
        <v>390000</v>
      </c>
      <c r="E287" t="s">
        <v>28</v>
      </c>
      <c r="F287" t="s">
        <v>29</v>
      </c>
      <c r="G287" s="7">
        <v>390000</v>
      </c>
      <c r="H287" s="7">
        <v>177450</v>
      </c>
      <c r="I287" s="12">
        <f t="shared" si="20"/>
        <v>45.5</v>
      </c>
      <c r="J287" s="12">
        <f t="shared" si="24"/>
        <v>4.0568627450980372</v>
      </c>
      <c r="K287" s="7">
        <v>354890</v>
      </c>
      <c r="L287" s="7">
        <v>72498</v>
      </c>
      <c r="M287" s="7">
        <f t="shared" si="21"/>
        <v>317502</v>
      </c>
      <c r="N287" s="7">
        <v>306947.8125</v>
      </c>
      <c r="O287" s="22">
        <f t="shared" si="22"/>
        <v>1.0343843059640636</v>
      </c>
      <c r="P287" s="27">
        <v>2890</v>
      </c>
      <c r="Q287" s="32">
        <f t="shared" si="23"/>
        <v>109.86228373702423</v>
      </c>
      <c r="R287" s="37" t="s">
        <v>681</v>
      </c>
      <c r="S287" s="42">
        <f>ABS(O2323-O287)*100</f>
        <v>27.665058040933509</v>
      </c>
      <c r="T287" t="s">
        <v>31</v>
      </c>
      <c r="V287" s="7">
        <v>65000</v>
      </c>
      <c r="W287" t="s">
        <v>32</v>
      </c>
      <c r="X287" s="17" t="s">
        <v>33</v>
      </c>
      <c r="Z287" t="s">
        <v>682</v>
      </c>
      <c r="AA287">
        <v>401</v>
      </c>
    </row>
    <row r="288" spans="1:27" x14ac:dyDescent="0.25">
      <c r="A288" t="s">
        <v>687</v>
      </c>
      <c r="B288" t="s">
        <v>688</v>
      </c>
      <c r="C288" s="17">
        <v>43255</v>
      </c>
      <c r="D288" s="7">
        <v>346000</v>
      </c>
      <c r="E288" t="s">
        <v>28</v>
      </c>
      <c r="F288" t="s">
        <v>29</v>
      </c>
      <c r="G288" s="7">
        <v>346000</v>
      </c>
      <c r="H288" s="7">
        <v>183410</v>
      </c>
      <c r="I288" s="12">
        <f t="shared" si="20"/>
        <v>53.008670520231213</v>
      </c>
      <c r="J288" s="12">
        <f t="shared" si="24"/>
        <v>3.4518077751331759</v>
      </c>
      <c r="K288" s="7">
        <v>366815</v>
      </c>
      <c r="L288" s="7">
        <v>72337</v>
      </c>
      <c r="M288" s="7">
        <f t="shared" si="21"/>
        <v>273663</v>
      </c>
      <c r="N288" s="7">
        <v>320084.78125</v>
      </c>
      <c r="O288" s="22">
        <f t="shared" si="22"/>
        <v>0.85497035795106235</v>
      </c>
      <c r="P288" s="27">
        <v>2890</v>
      </c>
      <c r="Q288" s="32">
        <f t="shared" si="23"/>
        <v>94.693079584775091</v>
      </c>
      <c r="R288" s="37" t="s">
        <v>681</v>
      </c>
      <c r="S288" s="42">
        <f>ABS(O2323-O288)*100</f>
        <v>45.606452842233637</v>
      </c>
      <c r="T288" t="s">
        <v>31</v>
      </c>
      <c r="V288" s="7">
        <v>65000</v>
      </c>
      <c r="W288" t="s">
        <v>32</v>
      </c>
      <c r="X288" s="17" t="s">
        <v>33</v>
      </c>
      <c r="Z288" t="s">
        <v>682</v>
      </c>
      <c r="AA288">
        <v>401</v>
      </c>
    </row>
    <row r="289" spans="1:27" x14ac:dyDescent="0.25">
      <c r="A289" t="s">
        <v>689</v>
      </c>
      <c r="B289" t="s">
        <v>690</v>
      </c>
      <c r="C289" s="17">
        <v>43766</v>
      </c>
      <c r="D289" s="7">
        <v>259500</v>
      </c>
      <c r="E289" t="s">
        <v>28</v>
      </c>
      <c r="F289" t="s">
        <v>29</v>
      </c>
      <c r="G289" s="7">
        <v>259500</v>
      </c>
      <c r="H289" s="7">
        <v>135130</v>
      </c>
      <c r="I289" s="12">
        <f t="shared" si="20"/>
        <v>52.073217726396912</v>
      </c>
      <c r="J289" s="12">
        <f t="shared" si="24"/>
        <v>2.5163549812988748</v>
      </c>
      <c r="K289" s="7">
        <v>270261</v>
      </c>
      <c r="L289" s="7">
        <v>51576</v>
      </c>
      <c r="M289" s="7">
        <f t="shared" si="21"/>
        <v>207924</v>
      </c>
      <c r="N289" s="7">
        <v>235145.15625</v>
      </c>
      <c r="O289" s="22">
        <f t="shared" si="22"/>
        <v>0.88423679788215925</v>
      </c>
      <c r="P289" s="27">
        <v>1650</v>
      </c>
      <c r="Q289" s="32">
        <f t="shared" si="23"/>
        <v>126.01454545454546</v>
      </c>
      <c r="R289" s="37" t="s">
        <v>691</v>
      </c>
      <c r="S289" s="42">
        <f>ABS(O2323-O289)*100</f>
        <v>42.679808849123944</v>
      </c>
      <c r="T289" t="s">
        <v>50</v>
      </c>
      <c r="V289" s="7">
        <v>51576</v>
      </c>
      <c r="W289" t="s">
        <v>32</v>
      </c>
      <c r="X289" s="17" t="s">
        <v>33</v>
      </c>
      <c r="Z289" t="s">
        <v>692</v>
      </c>
      <c r="AA289">
        <v>405</v>
      </c>
    </row>
    <row r="290" spans="1:27" x14ac:dyDescent="0.25">
      <c r="A290" t="s">
        <v>693</v>
      </c>
      <c r="B290" t="s">
        <v>694</v>
      </c>
      <c r="C290" s="17">
        <v>43495</v>
      </c>
      <c r="D290" s="7">
        <v>277000</v>
      </c>
      <c r="E290" t="s">
        <v>28</v>
      </c>
      <c r="F290" t="s">
        <v>29</v>
      </c>
      <c r="G290" s="7">
        <v>277000</v>
      </c>
      <c r="H290" s="7">
        <v>135470</v>
      </c>
      <c r="I290" s="12">
        <f t="shared" si="20"/>
        <v>48.906137184115522</v>
      </c>
      <c r="J290" s="12">
        <f t="shared" si="24"/>
        <v>0.65072556098251511</v>
      </c>
      <c r="K290" s="7">
        <v>270930</v>
      </c>
      <c r="L290" s="7">
        <v>51576</v>
      </c>
      <c r="M290" s="7">
        <f t="shared" si="21"/>
        <v>225424</v>
      </c>
      <c r="N290" s="7">
        <v>235864.515625</v>
      </c>
      <c r="O290" s="22">
        <f t="shared" si="22"/>
        <v>0.95573511514720877</v>
      </c>
      <c r="P290" s="27">
        <v>1650</v>
      </c>
      <c r="Q290" s="32">
        <f t="shared" si="23"/>
        <v>136.62060606060606</v>
      </c>
      <c r="R290" s="37" t="s">
        <v>691</v>
      </c>
      <c r="S290" s="42">
        <f>ABS(O2323-O290)*100</f>
        <v>35.529977122618995</v>
      </c>
      <c r="T290" t="s">
        <v>50</v>
      </c>
      <c r="V290" s="7">
        <v>51576</v>
      </c>
      <c r="W290" t="s">
        <v>32</v>
      </c>
      <c r="X290" s="17" t="s">
        <v>33</v>
      </c>
      <c r="Z290" t="s">
        <v>692</v>
      </c>
      <c r="AA290">
        <v>405</v>
      </c>
    </row>
    <row r="291" spans="1:27" x14ac:dyDescent="0.25">
      <c r="A291" t="s">
        <v>695</v>
      </c>
      <c r="B291" t="s">
        <v>696</v>
      </c>
      <c r="C291" s="17">
        <v>43735</v>
      </c>
      <c r="D291" s="7">
        <v>275000</v>
      </c>
      <c r="E291" t="s">
        <v>28</v>
      </c>
      <c r="F291" t="s">
        <v>29</v>
      </c>
      <c r="G291" s="7">
        <v>275000</v>
      </c>
      <c r="H291" s="7">
        <v>135670</v>
      </c>
      <c r="I291" s="12">
        <f t="shared" si="20"/>
        <v>49.334545454545456</v>
      </c>
      <c r="J291" s="12">
        <f t="shared" si="24"/>
        <v>0.22231729055258143</v>
      </c>
      <c r="K291" s="7">
        <v>271346</v>
      </c>
      <c r="L291" s="7">
        <v>51576</v>
      </c>
      <c r="M291" s="7">
        <f t="shared" si="21"/>
        <v>223424</v>
      </c>
      <c r="N291" s="7">
        <v>236311.828125</v>
      </c>
      <c r="O291" s="22">
        <f t="shared" si="22"/>
        <v>0.94546261933963449</v>
      </c>
      <c r="P291" s="27">
        <v>1650</v>
      </c>
      <c r="Q291" s="32">
        <f t="shared" si="23"/>
        <v>135.40848484848485</v>
      </c>
      <c r="R291" s="37" t="s">
        <v>691</v>
      </c>
      <c r="S291" s="42">
        <f>ABS(O2323-O291)*100</f>
        <v>36.557226703376422</v>
      </c>
      <c r="T291" t="s">
        <v>50</v>
      </c>
      <c r="V291" s="7">
        <v>51576</v>
      </c>
      <c r="W291" t="s">
        <v>32</v>
      </c>
      <c r="X291" s="17" t="s">
        <v>33</v>
      </c>
      <c r="Z291" t="s">
        <v>692</v>
      </c>
      <c r="AA291">
        <v>405</v>
      </c>
    </row>
    <row r="292" spans="1:27" x14ac:dyDescent="0.25">
      <c r="A292" t="s">
        <v>697</v>
      </c>
      <c r="B292" t="s">
        <v>698</v>
      </c>
      <c r="C292" s="17">
        <v>43227</v>
      </c>
      <c r="D292" s="7">
        <v>395000</v>
      </c>
      <c r="E292" t="s">
        <v>28</v>
      </c>
      <c r="F292" t="s">
        <v>29</v>
      </c>
      <c r="G292" s="7">
        <v>395000</v>
      </c>
      <c r="H292" s="7">
        <v>187000</v>
      </c>
      <c r="I292" s="12">
        <f t="shared" si="20"/>
        <v>47.341772151898738</v>
      </c>
      <c r="J292" s="12">
        <f t="shared" si="24"/>
        <v>2.2150905931992995</v>
      </c>
      <c r="K292" s="7">
        <v>373997</v>
      </c>
      <c r="L292" s="7">
        <v>87387</v>
      </c>
      <c r="M292" s="7">
        <f t="shared" si="21"/>
        <v>307613</v>
      </c>
      <c r="N292" s="7">
        <v>311532.59375</v>
      </c>
      <c r="O292" s="22">
        <f t="shared" si="22"/>
        <v>0.98741835098915709</v>
      </c>
      <c r="P292" s="27">
        <v>3230</v>
      </c>
      <c r="Q292" s="32">
        <f t="shared" si="23"/>
        <v>95.236222910216725</v>
      </c>
      <c r="R292" s="37" t="s">
        <v>613</v>
      </c>
      <c r="S292" s="42">
        <f>ABS(O2323-O292)*100</f>
        <v>32.361653538424164</v>
      </c>
      <c r="T292" t="s">
        <v>31</v>
      </c>
      <c r="V292" s="7">
        <v>72163</v>
      </c>
      <c r="W292" t="s">
        <v>32</v>
      </c>
      <c r="X292" s="17" t="s">
        <v>33</v>
      </c>
      <c r="Z292" t="s">
        <v>614</v>
      </c>
      <c r="AA292">
        <v>401</v>
      </c>
    </row>
    <row r="293" spans="1:27" x14ac:dyDescent="0.25">
      <c r="A293" t="s">
        <v>699</v>
      </c>
      <c r="B293" t="s">
        <v>700</v>
      </c>
      <c r="C293" s="17">
        <v>43889</v>
      </c>
      <c r="D293" s="7">
        <v>315000</v>
      </c>
      <c r="E293" t="s">
        <v>28</v>
      </c>
      <c r="F293" t="s">
        <v>29</v>
      </c>
      <c r="G293" s="7">
        <v>315000</v>
      </c>
      <c r="H293" s="7">
        <v>181490</v>
      </c>
      <c r="I293" s="12">
        <f t="shared" si="20"/>
        <v>57.615873015873021</v>
      </c>
      <c r="J293" s="12">
        <f t="shared" si="24"/>
        <v>8.0590102707749836</v>
      </c>
      <c r="K293" s="7">
        <v>362985</v>
      </c>
      <c r="L293" s="7">
        <v>83884</v>
      </c>
      <c r="M293" s="7">
        <f t="shared" si="21"/>
        <v>231116</v>
      </c>
      <c r="N293" s="7">
        <v>303370.65625</v>
      </c>
      <c r="O293" s="22">
        <f t="shared" si="22"/>
        <v>0.76182714194197876</v>
      </c>
      <c r="P293" s="27">
        <v>2858</v>
      </c>
      <c r="Q293" s="32">
        <f t="shared" si="23"/>
        <v>80.866340097970607</v>
      </c>
      <c r="R293" s="37" t="s">
        <v>613</v>
      </c>
      <c r="S293" s="42">
        <f>ABS(O2323-O293)*100</f>
        <v>54.920774443141994</v>
      </c>
      <c r="T293" t="s">
        <v>396</v>
      </c>
      <c r="V293" s="7">
        <v>77510</v>
      </c>
      <c r="W293" t="s">
        <v>32</v>
      </c>
      <c r="X293" s="17" t="s">
        <v>33</v>
      </c>
      <c r="Z293" t="s">
        <v>614</v>
      </c>
      <c r="AA293">
        <v>401</v>
      </c>
    </row>
    <row r="294" spans="1:27" x14ac:dyDescent="0.25">
      <c r="A294" t="s">
        <v>701</v>
      </c>
      <c r="B294" t="s">
        <v>702</v>
      </c>
      <c r="C294" s="17">
        <v>43712</v>
      </c>
      <c r="D294" s="7">
        <v>415000</v>
      </c>
      <c r="E294" t="s">
        <v>28</v>
      </c>
      <c r="F294" t="s">
        <v>29</v>
      </c>
      <c r="G294" s="7">
        <v>415000</v>
      </c>
      <c r="H294" s="7">
        <v>177260</v>
      </c>
      <c r="I294" s="12">
        <f t="shared" si="20"/>
        <v>42.713253012048192</v>
      </c>
      <c r="J294" s="12">
        <f t="shared" si="24"/>
        <v>6.8436097330498455</v>
      </c>
      <c r="K294" s="7">
        <v>354517</v>
      </c>
      <c r="L294" s="7">
        <v>86215</v>
      </c>
      <c r="M294" s="7">
        <f t="shared" si="21"/>
        <v>328785</v>
      </c>
      <c r="N294" s="7">
        <v>291632.59375</v>
      </c>
      <c r="O294" s="22">
        <f t="shared" si="22"/>
        <v>1.1273945609860352</v>
      </c>
      <c r="P294" s="27">
        <v>2954</v>
      </c>
      <c r="Q294" s="32">
        <f t="shared" si="23"/>
        <v>111.30162491536899</v>
      </c>
      <c r="R294" s="37" t="s">
        <v>613</v>
      </c>
      <c r="S294" s="42">
        <f>ABS(O2323-O294)*100</f>
        <v>18.364032538736353</v>
      </c>
      <c r="T294" t="s">
        <v>31</v>
      </c>
      <c r="V294" s="7">
        <v>77510</v>
      </c>
      <c r="W294" t="s">
        <v>32</v>
      </c>
      <c r="X294" s="17" t="s">
        <v>33</v>
      </c>
      <c r="Z294" t="s">
        <v>614</v>
      </c>
      <c r="AA294">
        <v>401</v>
      </c>
    </row>
    <row r="295" spans="1:27" x14ac:dyDescent="0.25">
      <c r="A295" t="s">
        <v>703</v>
      </c>
      <c r="B295" t="s">
        <v>704</v>
      </c>
      <c r="C295" s="17">
        <v>43882</v>
      </c>
      <c r="D295" s="7">
        <v>340000</v>
      </c>
      <c r="E295" t="s">
        <v>28</v>
      </c>
      <c r="F295" t="s">
        <v>29</v>
      </c>
      <c r="G295" s="7">
        <v>340000</v>
      </c>
      <c r="H295" s="7">
        <v>172160</v>
      </c>
      <c r="I295" s="12">
        <f t="shared" si="20"/>
        <v>50.635294117647057</v>
      </c>
      <c r="J295" s="12">
        <f t="shared" si="24"/>
        <v>1.0784313725490193</v>
      </c>
      <c r="K295" s="7">
        <v>344318</v>
      </c>
      <c r="L295" s="7">
        <v>82075</v>
      </c>
      <c r="M295" s="7">
        <f t="shared" si="21"/>
        <v>257925</v>
      </c>
      <c r="N295" s="7">
        <v>285046.75</v>
      </c>
      <c r="O295" s="22">
        <f t="shared" si="22"/>
        <v>0.90485157259291682</v>
      </c>
      <c r="P295" s="27">
        <v>2585</v>
      </c>
      <c r="Q295" s="32">
        <f t="shared" si="23"/>
        <v>99.777562862669242</v>
      </c>
      <c r="R295" s="37" t="s">
        <v>613</v>
      </c>
      <c r="S295" s="42">
        <f>ABS(O2323-O295)*100</f>
        <v>40.61833137804819</v>
      </c>
      <c r="T295" t="s">
        <v>50</v>
      </c>
      <c r="V295" s="7">
        <v>72163</v>
      </c>
      <c r="W295" t="s">
        <v>32</v>
      </c>
      <c r="X295" s="17" t="s">
        <v>33</v>
      </c>
      <c r="Z295" t="s">
        <v>614</v>
      </c>
      <c r="AA295">
        <v>401</v>
      </c>
    </row>
    <row r="296" spans="1:27" x14ac:dyDescent="0.25">
      <c r="A296" t="s">
        <v>705</v>
      </c>
      <c r="B296" t="s">
        <v>706</v>
      </c>
      <c r="C296" s="17">
        <v>43311</v>
      </c>
      <c r="D296" s="7">
        <v>405000</v>
      </c>
      <c r="E296" t="s">
        <v>28</v>
      </c>
      <c r="F296" t="s">
        <v>29</v>
      </c>
      <c r="G296" s="7">
        <v>405000</v>
      </c>
      <c r="H296" s="7">
        <v>199640</v>
      </c>
      <c r="I296" s="12">
        <f t="shared" si="20"/>
        <v>49.293827160493827</v>
      </c>
      <c r="J296" s="12">
        <f t="shared" si="24"/>
        <v>0.26303558460421073</v>
      </c>
      <c r="K296" s="7">
        <v>399276</v>
      </c>
      <c r="L296" s="7">
        <v>84822</v>
      </c>
      <c r="M296" s="7">
        <f t="shared" si="21"/>
        <v>320178</v>
      </c>
      <c r="N296" s="7">
        <v>341797.8125</v>
      </c>
      <c r="O296" s="22">
        <f t="shared" si="22"/>
        <v>0.9367467792088342</v>
      </c>
      <c r="P296" s="27">
        <v>3490</v>
      </c>
      <c r="Q296" s="32">
        <f t="shared" si="23"/>
        <v>91.741547277936959</v>
      </c>
      <c r="R296" s="37" t="s">
        <v>613</v>
      </c>
      <c r="S296" s="42">
        <f>ABS(O2323-O296)*100</f>
        <v>37.428810716456454</v>
      </c>
      <c r="T296" t="s">
        <v>31</v>
      </c>
      <c r="V296" s="7">
        <v>77510</v>
      </c>
      <c r="W296" t="s">
        <v>32</v>
      </c>
      <c r="X296" s="17" t="s">
        <v>33</v>
      </c>
      <c r="Z296" t="s">
        <v>614</v>
      </c>
      <c r="AA296">
        <v>401</v>
      </c>
    </row>
    <row r="297" spans="1:27" x14ac:dyDescent="0.25">
      <c r="A297" t="s">
        <v>707</v>
      </c>
      <c r="B297" t="s">
        <v>708</v>
      </c>
      <c r="C297" s="17">
        <v>43497</v>
      </c>
      <c r="D297" s="7">
        <v>172500</v>
      </c>
      <c r="E297" t="s">
        <v>28</v>
      </c>
      <c r="F297" t="s">
        <v>29</v>
      </c>
      <c r="G297" s="7">
        <v>172500</v>
      </c>
      <c r="H297" s="7">
        <v>93010</v>
      </c>
      <c r="I297" s="12">
        <f t="shared" si="20"/>
        <v>53.91884057971015</v>
      </c>
      <c r="J297" s="12">
        <f t="shared" si="24"/>
        <v>4.3619778346121123</v>
      </c>
      <c r="K297" s="7">
        <v>186019</v>
      </c>
      <c r="L297" s="7">
        <v>32525</v>
      </c>
      <c r="M297" s="7">
        <f t="shared" si="21"/>
        <v>139975</v>
      </c>
      <c r="N297" s="7">
        <v>139540</v>
      </c>
      <c r="O297" s="22">
        <f t="shared" si="22"/>
        <v>1.0031173856958577</v>
      </c>
      <c r="P297" s="27">
        <v>1674</v>
      </c>
      <c r="Q297" s="32">
        <f t="shared" si="23"/>
        <v>83.617084826762252</v>
      </c>
      <c r="R297" s="37" t="s">
        <v>709</v>
      </c>
      <c r="S297" s="42">
        <f>ABS(O2323-O297)*100</f>
        <v>30.791750067754098</v>
      </c>
      <c r="T297" t="s">
        <v>84</v>
      </c>
      <c r="V297" s="7">
        <v>30735</v>
      </c>
      <c r="W297" t="s">
        <v>32</v>
      </c>
      <c r="X297" s="17" t="s">
        <v>33</v>
      </c>
      <c r="Z297" t="s">
        <v>710</v>
      </c>
      <c r="AA297">
        <v>405</v>
      </c>
    </row>
    <row r="298" spans="1:27" x14ac:dyDescent="0.25">
      <c r="A298" t="s">
        <v>711</v>
      </c>
      <c r="B298" t="s">
        <v>712</v>
      </c>
      <c r="C298" s="17">
        <v>43684</v>
      </c>
      <c r="D298" s="7">
        <v>180000</v>
      </c>
      <c r="E298" t="s">
        <v>28</v>
      </c>
      <c r="F298" t="s">
        <v>29</v>
      </c>
      <c r="G298" s="7">
        <v>180000</v>
      </c>
      <c r="H298" s="7">
        <v>91950</v>
      </c>
      <c r="I298" s="12">
        <f t="shared" si="20"/>
        <v>51.083333333333336</v>
      </c>
      <c r="J298" s="12">
        <f t="shared" si="24"/>
        <v>1.5264705882352985</v>
      </c>
      <c r="K298" s="7">
        <v>183908</v>
      </c>
      <c r="L298" s="7">
        <v>32525</v>
      </c>
      <c r="M298" s="7">
        <f t="shared" si="21"/>
        <v>147475</v>
      </c>
      <c r="N298" s="7">
        <v>137620.90625</v>
      </c>
      <c r="O298" s="22">
        <f t="shared" si="22"/>
        <v>1.0716031743905188</v>
      </c>
      <c r="P298" s="27">
        <v>1578</v>
      </c>
      <c r="Q298" s="32">
        <f t="shared" si="23"/>
        <v>93.456907477820025</v>
      </c>
      <c r="R298" s="37" t="s">
        <v>709</v>
      </c>
      <c r="S298" s="42">
        <f>ABS(O2323-O298)*100</f>
        <v>23.943171198287992</v>
      </c>
      <c r="T298" t="s">
        <v>84</v>
      </c>
      <c r="V298" s="7">
        <v>30735</v>
      </c>
      <c r="W298" t="s">
        <v>32</v>
      </c>
      <c r="X298" s="17" t="s">
        <v>33</v>
      </c>
      <c r="Z298" t="s">
        <v>710</v>
      </c>
      <c r="AA298">
        <v>405</v>
      </c>
    </row>
    <row r="299" spans="1:27" x14ac:dyDescent="0.25">
      <c r="A299" t="s">
        <v>713</v>
      </c>
      <c r="B299" t="s">
        <v>714</v>
      </c>
      <c r="C299" s="17">
        <v>43805</v>
      </c>
      <c r="D299" s="7">
        <v>162500</v>
      </c>
      <c r="E299" t="s">
        <v>28</v>
      </c>
      <c r="F299" t="s">
        <v>29</v>
      </c>
      <c r="G299" s="7">
        <v>162500</v>
      </c>
      <c r="H299" s="7">
        <v>93820</v>
      </c>
      <c r="I299" s="12">
        <f t="shared" si="20"/>
        <v>57.735384615384611</v>
      </c>
      <c r="J299" s="12">
        <f t="shared" si="24"/>
        <v>8.1785218702865734</v>
      </c>
      <c r="K299" s="7">
        <v>187648</v>
      </c>
      <c r="L299" s="7">
        <v>32525</v>
      </c>
      <c r="M299" s="7">
        <f t="shared" si="21"/>
        <v>129975</v>
      </c>
      <c r="N299" s="7">
        <v>141020.90625</v>
      </c>
      <c r="O299" s="22">
        <f t="shared" si="22"/>
        <v>0.92167185317602507</v>
      </c>
      <c r="P299" s="27">
        <v>1674</v>
      </c>
      <c r="Q299" s="32">
        <f t="shared" si="23"/>
        <v>77.643369175627242</v>
      </c>
      <c r="R299" s="37" t="s">
        <v>709</v>
      </c>
      <c r="S299" s="42">
        <f>ABS(O2323-O299)*100</f>
        <v>38.936303319737362</v>
      </c>
      <c r="T299" t="s">
        <v>84</v>
      </c>
      <c r="V299" s="7">
        <v>30735</v>
      </c>
      <c r="W299" t="s">
        <v>32</v>
      </c>
      <c r="X299" s="17" t="s">
        <v>33</v>
      </c>
      <c r="Z299" t="s">
        <v>710</v>
      </c>
      <c r="AA299">
        <v>405</v>
      </c>
    </row>
    <row r="300" spans="1:27" x14ac:dyDescent="0.25">
      <c r="A300" t="s">
        <v>715</v>
      </c>
      <c r="B300" t="s">
        <v>716</v>
      </c>
      <c r="C300" s="17">
        <v>43879</v>
      </c>
      <c r="D300" s="7">
        <v>169000</v>
      </c>
      <c r="E300" t="s">
        <v>28</v>
      </c>
      <c r="F300" t="s">
        <v>29</v>
      </c>
      <c r="G300" s="7">
        <v>169000</v>
      </c>
      <c r="H300" s="7">
        <v>92470</v>
      </c>
      <c r="I300" s="12">
        <f t="shared" si="20"/>
        <v>54.715976331360949</v>
      </c>
      <c r="J300" s="12">
        <f t="shared" si="24"/>
        <v>5.1591135862629116</v>
      </c>
      <c r="K300" s="7">
        <v>184941</v>
      </c>
      <c r="L300" s="7">
        <v>32525</v>
      </c>
      <c r="M300" s="7">
        <f t="shared" si="21"/>
        <v>136475</v>
      </c>
      <c r="N300" s="7">
        <v>138560</v>
      </c>
      <c r="O300" s="22">
        <f t="shared" si="22"/>
        <v>0.98495236720554269</v>
      </c>
      <c r="P300" s="27">
        <v>1578</v>
      </c>
      <c r="Q300" s="32">
        <f t="shared" si="23"/>
        <v>86.48605830164766</v>
      </c>
      <c r="R300" s="37" t="s">
        <v>709</v>
      </c>
      <c r="S300" s="42">
        <f>ABS(O2323-O300)*100</f>
        <v>32.608251916785605</v>
      </c>
      <c r="T300" t="s">
        <v>84</v>
      </c>
      <c r="V300" s="7">
        <v>30735</v>
      </c>
      <c r="W300" t="s">
        <v>32</v>
      </c>
      <c r="X300" s="17" t="s">
        <v>33</v>
      </c>
      <c r="Z300" t="s">
        <v>710</v>
      </c>
      <c r="AA300">
        <v>405</v>
      </c>
    </row>
    <row r="301" spans="1:27" x14ac:dyDescent="0.25">
      <c r="A301" t="s">
        <v>717</v>
      </c>
      <c r="B301" t="s">
        <v>718</v>
      </c>
      <c r="C301" s="17">
        <v>43259</v>
      </c>
      <c r="D301" s="7">
        <v>175000</v>
      </c>
      <c r="E301" t="s">
        <v>28</v>
      </c>
      <c r="F301" t="s">
        <v>29</v>
      </c>
      <c r="G301" s="7">
        <v>175000</v>
      </c>
      <c r="H301" s="7">
        <v>93010</v>
      </c>
      <c r="I301" s="12">
        <f t="shared" si="20"/>
        <v>53.148571428571437</v>
      </c>
      <c r="J301" s="12">
        <f t="shared" si="24"/>
        <v>3.5917086834733993</v>
      </c>
      <c r="K301" s="7">
        <v>186019</v>
      </c>
      <c r="L301" s="7">
        <v>32525</v>
      </c>
      <c r="M301" s="7">
        <f t="shared" si="21"/>
        <v>142475</v>
      </c>
      <c r="N301" s="7">
        <v>139540</v>
      </c>
      <c r="O301" s="22">
        <f t="shared" si="22"/>
        <v>1.0210333954421671</v>
      </c>
      <c r="P301" s="27">
        <v>1674</v>
      </c>
      <c r="Q301" s="32">
        <f t="shared" si="23"/>
        <v>85.110513739545993</v>
      </c>
      <c r="R301" s="37" t="s">
        <v>709</v>
      </c>
      <c r="S301" s="42">
        <f>ABS(O2323-O301)*100</f>
        <v>29.000149093123163</v>
      </c>
      <c r="T301" t="s">
        <v>84</v>
      </c>
      <c r="V301" s="7">
        <v>30735</v>
      </c>
      <c r="W301" t="s">
        <v>32</v>
      </c>
      <c r="X301" s="17" t="s">
        <v>33</v>
      </c>
      <c r="Z301" t="s">
        <v>710</v>
      </c>
      <c r="AA301">
        <v>405</v>
      </c>
    </row>
    <row r="302" spans="1:27" x14ac:dyDescent="0.25">
      <c r="A302" t="s">
        <v>719</v>
      </c>
      <c r="B302" t="s">
        <v>720</v>
      </c>
      <c r="C302" s="17">
        <v>43726</v>
      </c>
      <c r="D302" s="7">
        <v>178500</v>
      </c>
      <c r="E302" t="s">
        <v>28</v>
      </c>
      <c r="F302" t="s">
        <v>29</v>
      </c>
      <c r="G302" s="7">
        <v>178500</v>
      </c>
      <c r="H302" s="7">
        <v>91950</v>
      </c>
      <c r="I302" s="12">
        <f t="shared" si="20"/>
        <v>51.512605042016801</v>
      </c>
      <c r="J302" s="12">
        <f t="shared" si="24"/>
        <v>1.9557422969187641</v>
      </c>
      <c r="K302" s="7">
        <v>183908</v>
      </c>
      <c r="L302" s="7">
        <v>32525</v>
      </c>
      <c r="M302" s="7">
        <f t="shared" si="21"/>
        <v>145975</v>
      </c>
      <c r="N302" s="7">
        <v>137620.90625</v>
      </c>
      <c r="O302" s="22">
        <f t="shared" si="22"/>
        <v>1.0607036676159078</v>
      </c>
      <c r="P302" s="27">
        <v>1578</v>
      </c>
      <c r="Q302" s="32">
        <f t="shared" si="23"/>
        <v>92.5063371356147</v>
      </c>
      <c r="R302" s="37" t="s">
        <v>709</v>
      </c>
      <c r="S302" s="42">
        <f>ABS(O2323-O302)*100</f>
        <v>25.033121875749089</v>
      </c>
      <c r="T302" t="s">
        <v>84</v>
      </c>
      <c r="V302" s="7">
        <v>30735</v>
      </c>
      <c r="W302" t="s">
        <v>32</v>
      </c>
      <c r="X302" s="17" t="s">
        <v>33</v>
      </c>
      <c r="Z302" t="s">
        <v>710</v>
      </c>
      <c r="AA302">
        <v>405</v>
      </c>
    </row>
    <row r="303" spans="1:27" x14ac:dyDescent="0.25">
      <c r="A303" t="s">
        <v>721</v>
      </c>
      <c r="B303" t="s">
        <v>722</v>
      </c>
      <c r="C303" s="17">
        <v>43656</v>
      </c>
      <c r="D303" s="7">
        <v>155000</v>
      </c>
      <c r="E303" t="s">
        <v>28</v>
      </c>
      <c r="F303" t="s">
        <v>29</v>
      </c>
      <c r="G303" s="7">
        <v>155000</v>
      </c>
      <c r="H303" s="7">
        <v>94760</v>
      </c>
      <c r="I303" s="12">
        <f t="shared" si="20"/>
        <v>61.135483870967747</v>
      </c>
      <c r="J303" s="12">
        <f t="shared" si="24"/>
        <v>11.578621125869709</v>
      </c>
      <c r="K303" s="7">
        <v>189526</v>
      </c>
      <c r="L303" s="7">
        <v>32525</v>
      </c>
      <c r="M303" s="7">
        <f t="shared" si="21"/>
        <v>122475</v>
      </c>
      <c r="N303" s="7">
        <v>142728.1875</v>
      </c>
      <c r="O303" s="22">
        <f t="shared" si="22"/>
        <v>0.85809959577886463</v>
      </c>
      <c r="P303" s="27">
        <v>1722</v>
      </c>
      <c r="Q303" s="32">
        <f t="shared" si="23"/>
        <v>71.123693379790936</v>
      </c>
      <c r="R303" s="37" t="s">
        <v>709</v>
      </c>
      <c r="S303" s="42">
        <f>ABS(O2323-O303)*100</f>
        <v>45.293529059453405</v>
      </c>
      <c r="T303" t="s">
        <v>84</v>
      </c>
      <c r="V303" s="7">
        <v>30735</v>
      </c>
      <c r="W303" t="s">
        <v>32</v>
      </c>
      <c r="X303" s="17" t="s">
        <v>33</v>
      </c>
      <c r="Z303" t="s">
        <v>710</v>
      </c>
      <c r="AA303">
        <v>405</v>
      </c>
    </row>
    <row r="304" spans="1:27" x14ac:dyDescent="0.25">
      <c r="A304" t="s">
        <v>723</v>
      </c>
      <c r="B304" t="s">
        <v>724</v>
      </c>
      <c r="C304" s="17">
        <v>43217</v>
      </c>
      <c r="D304" s="7">
        <v>158000</v>
      </c>
      <c r="E304" t="s">
        <v>28</v>
      </c>
      <c r="F304" t="s">
        <v>29</v>
      </c>
      <c r="G304" s="7">
        <v>158000</v>
      </c>
      <c r="H304" s="7">
        <v>93050</v>
      </c>
      <c r="I304" s="12">
        <f t="shared" si="20"/>
        <v>58.892405063291143</v>
      </c>
      <c r="J304" s="12">
        <f t="shared" si="24"/>
        <v>9.3355423181931059</v>
      </c>
      <c r="K304" s="7">
        <v>186094</v>
      </c>
      <c r="L304" s="7">
        <v>32525</v>
      </c>
      <c r="M304" s="7">
        <f t="shared" si="21"/>
        <v>125475</v>
      </c>
      <c r="N304" s="7">
        <v>139608.1875</v>
      </c>
      <c r="O304" s="22">
        <f t="shared" si="22"/>
        <v>0.8987653392463103</v>
      </c>
      <c r="P304" s="27">
        <v>1627</v>
      </c>
      <c r="Q304" s="32">
        <f t="shared" si="23"/>
        <v>77.120467117393972</v>
      </c>
      <c r="R304" s="37" t="s">
        <v>709</v>
      </c>
      <c r="S304" s="42">
        <f>ABS(O2323-O304)*100</f>
        <v>41.226954712708839</v>
      </c>
      <c r="T304" t="s">
        <v>84</v>
      </c>
      <c r="V304" s="7">
        <v>30735</v>
      </c>
      <c r="W304" t="s">
        <v>32</v>
      </c>
      <c r="X304" s="17" t="s">
        <v>33</v>
      </c>
      <c r="Z304" t="s">
        <v>710</v>
      </c>
      <c r="AA304">
        <v>405</v>
      </c>
    </row>
    <row r="305" spans="1:27" x14ac:dyDescent="0.25">
      <c r="A305" t="s">
        <v>723</v>
      </c>
      <c r="B305" t="s">
        <v>724</v>
      </c>
      <c r="C305" s="17">
        <v>43791</v>
      </c>
      <c r="D305" s="7">
        <v>194900</v>
      </c>
      <c r="E305" t="s">
        <v>28</v>
      </c>
      <c r="F305" t="s">
        <v>29</v>
      </c>
      <c r="G305" s="7">
        <v>194900</v>
      </c>
      <c r="H305" s="7">
        <v>93050</v>
      </c>
      <c r="I305" s="12">
        <f t="shared" si="20"/>
        <v>47.742432016418675</v>
      </c>
      <c r="J305" s="12">
        <f t="shared" si="24"/>
        <v>1.8144307286793619</v>
      </c>
      <c r="K305" s="7">
        <v>186094</v>
      </c>
      <c r="L305" s="7">
        <v>32525</v>
      </c>
      <c r="M305" s="7">
        <f t="shared" si="21"/>
        <v>162375</v>
      </c>
      <c r="N305" s="7">
        <v>139608.1875</v>
      </c>
      <c r="O305" s="22">
        <f t="shared" si="22"/>
        <v>1.1630764850378135</v>
      </c>
      <c r="P305" s="27">
        <v>1627</v>
      </c>
      <c r="Q305" s="32">
        <f t="shared" si="23"/>
        <v>99.800245851259987</v>
      </c>
      <c r="R305" s="37" t="s">
        <v>709</v>
      </c>
      <c r="S305" s="42">
        <f>ABS(O2323-O305)*100</f>
        <v>14.795840133558524</v>
      </c>
      <c r="T305" t="s">
        <v>84</v>
      </c>
      <c r="V305" s="7">
        <v>30735</v>
      </c>
      <c r="W305" t="s">
        <v>32</v>
      </c>
      <c r="X305" s="17" t="s">
        <v>33</v>
      </c>
      <c r="Z305" t="s">
        <v>710</v>
      </c>
      <c r="AA305">
        <v>405</v>
      </c>
    </row>
    <row r="306" spans="1:27" x14ac:dyDescent="0.25">
      <c r="A306" t="s">
        <v>725</v>
      </c>
      <c r="B306" t="s">
        <v>726</v>
      </c>
      <c r="C306" s="17">
        <v>43644</v>
      </c>
      <c r="D306" s="7">
        <v>245000</v>
      </c>
      <c r="E306" t="s">
        <v>28</v>
      </c>
      <c r="F306" t="s">
        <v>29</v>
      </c>
      <c r="G306" s="7">
        <v>245000</v>
      </c>
      <c r="H306" s="7">
        <v>104590</v>
      </c>
      <c r="I306" s="12">
        <f t="shared" si="20"/>
        <v>42.689795918367345</v>
      </c>
      <c r="J306" s="12">
        <f t="shared" si="24"/>
        <v>6.8670668267306922</v>
      </c>
      <c r="K306" s="7">
        <v>209170</v>
      </c>
      <c r="L306" s="7">
        <v>32525</v>
      </c>
      <c r="M306" s="7">
        <f t="shared" si="21"/>
        <v>212475</v>
      </c>
      <c r="N306" s="7">
        <v>160586.359375</v>
      </c>
      <c r="O306" s="22">
        <f t="shared" si="22"/>
        <v>1.3231198516919489</v>
      </c>
      <c r="P306" s="27">
        <v>2026</v>
      </c>
      <c r="Q306" s="32">
        <f t="shared" si="23"/>
        <v>104.87413622902271</v>
      </c>
      <c r="R306" s="37" t="s">
        <v>709</v>
      </c>
      <c r="S306" s="42">
        <f>ABS(O2323-O306)*100</f>
        <v>1.2084965318550189</v>
      </c>
      <c r="T306" t="s">
        <v>84</v>
      </c>
      <c r="V306" s="7">
        <v>30735</v>
      </c>
      <c r="W306" t="s">
        <v>32</v>
      </c>
      <c r="X306" s="17" t="s">
        <v>33</v>
      </c>
      <c r="Z306" t="s">
        <v>710</v>
      </c>
      <c r="AA306">
        <v>405</v>
      </c>
    </row>
    <row r="307" spans="1:27" x14ac:dyDescent="0.25">
      <c r="A307" t="s">
        <v>727</v>
      </c>
      <c r="B307" t="s">
        <v>728</v>
      </c>
      <c r="C307" s="17">
        <v>43420</v>
      </c>
      <c r="D307" s="7">
        <v>184000</v>
      </c>
      <c r="E307" t="s">
        <v>28</v>
      </c>
      <c r="F307" t="s">
        <v>29</v>
      </c>
      <c r="G307" s="7">
        <v>184000</v>
      </c>
      <c r="H307" s="7">
        <v>96200</v>
      </c>
      <c r="I307" s="12">
        <f t="shared" si="20"/>
        <v>52.282608695652179</v>
      </c>
      <c r="J307" s="12">
        <f t="shared" si="24"/>
        <v>2.7257459505541419</v>
      </c>
      <c r="K307" s="7">
        <v>192408</v>
      </c>
      <c r="L307" s="7">
        <v>32525</v>
      </c>
      <c r="M307" s="7">
        <f t="shared" si="21"/>
        <v>151475</v>
      </c>
      <c r="N307" s="7">
        <v>145348.1875</v>
      </c>
      <c r="O307" s="22">
        <f t="shared" si="22"/>
        <v>1.0421526584223832</v>
      </c>
      <c r="P307" s="27">
        <v>1722</v>
      </c>
      <c r="Q307" s="32">
        <f t="shared" si="23"/>
        <v>87.964576074332172</v>
      </c>
      <c r="R307" s="37" t="s">
        <v>709</v>
      </c>
      <c r="S307" s="42">
        <f>ABS(O2323-O307)*100</f>
        <v>26.888222795101548</v>
      </c>
      <c r="T307" t="s">
        <v>84</v>
      </c>
      <c r="V307" s="7">
        <v>30735</v>
      </c>
      <c r="W307" t="s">
        <v>32</v>
      </c>
      <c r="X307" s="17" t="s">
        <v>33</v>
      </c>
      <c r="Z307" t="s">
        <v>710</v>
      </c>
      <c r="AA307">
        <v>405</v>
      </c>
    </row>
    <row r="308" spans="1:27" x14ac:dyDescent="0.25">
      <c r="A308" t="s">
        <v>729</v>
      </c>
      <c r="B308" t="s">
        <v>730</v>
      </c>
      <c r="C308" s="17">
        <v>43732</v>
      </c>
      <c r="D308" s="7">
        <v>218000</v>
      </c>
      <c r="E308" t="s">
        <v>28</v>
      </c>
      <c r="F308" t="s">
        <v>29</v>
      </c>
      <c r="G308" s="7">
        <v>218000</v>
      </c>
      <c r="H308" s="7">
        <v>91170</v>
      </c>
      <c r="I308" s="12">
        <f t="shared" si="20"/>
        <v>41.821100917431195</v>
      </c>
      <c r="J308" s="12">
        <f t="shared" si="24"/>
        <v>7.7357618276668418</v>
      </c>
      <c r="K308" s="7">
        <v>182334</v>
      </c>
      <c r="L308" s="7">
        <v>32525</v>
      </c>
      <c r="M308" s="7">
        <f t="shared" si="21"/>
        <v>185475</v>
      </c>
      <c r="N308" s="7">
        <v>136190</v>
      </c>
      <c r="O308" s="22">
        <f t="shared" si="22"/>
        <v>1.3618841324620017</v>
      </c>
      <c r="P308" s="27">
        <v>1627</v>
      </c>
      <c r="Q308" s="32">
        <f t="shared" si="23"/>
        <v>113.99815611555009</v>
      </c>
      <c r="R308" s="37" t="s">
        <v>709</v>
      </c>
      <c r="S308" s="42">
        <f>ABS(O2323-O308)*100</f>
        <v>5.0849246088602973</v>
      </c>
      <c r="T308" t="s">
        <v>84</v>
      </c>
      <c r="V308" s="7">
        <v>30735</v>
      </c>
      <c r="W308" t="s">
        <v>32</v>
      </c>
      <c r="X308" s="17" t="s">
        <v>33</v>
      </c>
      <c r="Z308" t="s">
        <v>710</v>
      </c>
      <c r="AA308">
        <v>405</v>
      </c>
    </row>
    <row r="309" spans="1:27" x14ac:dyDescent="0.25">
      <c r="A309" t="s">
        <v>729</v>
      </c>
      <c r="B309" t="s">
        <v>730</v>
      </c>
      <c r="C309" s="17">
        <v>43475</v>
      </c>
      <c r="D309" s="7">
        <v>140000</v>
      </c>
      <c r="E309" t="s">
        <v>28</v>
      </c>
      <c r="F309" t="s">
        <v>29</v>
      </c>
      <c r="G309" s="7">
        <v>140000</v>
      </c>
      <c r="H309" s="7">
        <v>91170</v>
      </c>
      <c r="I309" s="12">
        <f t="shared" si="20"/>
        <v>65.121428571428581</v>
      </c>
      <c r="J309" s="12">
        <f t="shared" si="24"/>
        <v>15.564565826330544</v>
      </c>
      <c r="K309" s="7">
        <v>182334</v>
      </c>
      <c r="L309" s="7">
        <v>32525</v>
      </c>
      <c r="M309" s="7">
        <f t="shared" si="21"/>
        <v>107475</v>
      </c>
      <c r="N309" s="7">
        <v>136190</v>
      </c>
      <c r="O309" s="22">
        <f t="shared" si="22"/>
        <v>0.78915485718481537</v>
      </c>
      <c r="P309" s="27">
        <v>1627</v>
      </c>
      <c r="Q309" s="32">
        <f t="shared" si="23"/>
        <v>66.057160417947145</v>
      </c>
      <c r="R309" s="37" t="s">
        <v>709</v>
      </c>
      <c r="S309" s="42">
        <f>ABS(O2323-O309)*100</f>
        <v>52.188002918858331</v>
      </c>
      <c r="T309" t="s">
        <v>84</v>
      </c>
      <c r="V309" s="7">
        <v>30735</v>
      </c>
      <c r="W309" t="s">
        <v>32</v>
      </c>
      <c r="X309" s="17" t="s">
        <v>33</v>
      </c>
      <c r="Z309" t="s">
        <v>710</v>
      </c>
      <c r="AA309">
        <v>405</v>
      </c>
    </row>
    <row r="310" spans="1:27" x14ac:dyDescent="0.25">
      <c r="A310" t="s">
        <v>731</v>
      </c>
      <c r="B310" t="s">
        <v>732</v>
      </c>
      <c r="C310" s="17">
        <v>43290</v>
      </c>
      <c r="D310" s="7">
        <v>150000</v>
      </c>
      <c r="E310" t="s">
        <v>28</v>
      </c>
      <c r="F310" t="s">
        <v>29</v>
      </c>
      <c r="G310" s="7">
        <v>150000</v>
      </c>
      <c r="H310" s="7">
        <v>94050</v>
      </c>
      <c r="I310" s="12">
        <f t="shared" si="20"/>
        <v>62.7</v>
      </c>
      <c r="J310" s="12">
        <f t="shared" si="24"/>
        <v>13.143137254901966</v>
      </c>
      <c r="K310" s="7">
        <v>188108</v>
      </c>
      <c r="L310" s="7">
        <v>32525</v>
      </c>
      <c r="M310" s="7">
        <f t="shared" si="21"/>
        <v>117475</v>
      </c>
      <c r="N310" s="7">
        <v>141439.09375</v>
      </c>
      <c r="O310" s="22">
        <f t="shared" si="22"/>
        <v>0.83056951854939332</v>
      </c>
      <c r="P310" s="27">
        <v>1627</v>
      </c>
      <c r="Q310" s="32">
        <f t="shared" si="23"/>
        <v>72.203441917639822</v>
      </c>
      <c r="R310" s="37" t="s">
        <v>709</v>
      </c>
      <c r="S310" s="42">
        <f>ABS(O2323-O310)*100</f>
        <v>48.046536782400537</v>
      </c>
      <c r="T310" t="s">
        <v>84</v>
      </c>
      <c r="V310" s="7">
        <v>30735</v>
      </c>
      <c r="W310" t="s">
        <v>32</v>
      </c>
      <c r="X310" s="17" t="s">
        <v>33</v>
      </c>
      <c r="Z310" t="s">
        <v>710</v>
      </c>
      <c r="AA310">
        <v>405</v>
      </c>
    </row>
    <row r="311" spans="1:27" x14ac:dyDescent="0.25">
      <c r="A311" t="s">
        <v>731</v>
      </c>
      <c r="B311" t="s">
        <v>732</v>
      </c>
      <c r="C311" s="17">
        <v>43552</v>
      </c>
      <c r="D311" s="7">
        <v>215000</v>
      </c>
      <c r="E311" t="s">
        <v>28</v>
      </c>
      <c r="F311" t="s">
        <v>29</v>
      </c>
      <c r="G311" s="7">
        <v>215000</v>
      </c>
      <c r="H311" s="7">
        <v>94050</v>
      </c>
      <c r="I311" s="12">
        <f t="shared" si="20"/>
        <v>43.744186046511629</v>
      </c>
      <c r="J311" s="12">
        <f t="shared" si="24"/>
        <v>5.812676698586408</v>
      </c>
      <c r="K311" s="7">
        <v>188108</v>
      </c>
      <c r="L311" s="7">
        <v>32525</v>
      </c>
      <c r="M311" s="7">
        <f t="shared" si="21"/>
        <v>182475</v>
      </c>
      <c r="N311" s="7">
        <v>141439.09375</v>
      </c>
      <c r="O311" s="22">
        <f t="shared" si="22"/>
        <v>1.2901312866337564</v>
      </c>
      <c r="P311" s="27">
        <v>1627</v>
      </c>
      <c r="Q311" s="32">
        <f t="shared" si="23"/>
        <v>112.15427166564228</v>
      </c>
      <c r="R311" s="37" t="s">
        <v>709</v>
      </c>
      <c r="S311" s="42">
        <f>ABS(O2323-O311)*100</f>
        <v>2.0903599739642287</v>
      </c>
      <c r="T311" t="s">
        <v>84</v>
      </c>
      <c r="V311" s="7">
        <v>30735</v>
      </c>
      <c r="W311" t="s">
        <v>32</v>
      </c>
      <c r="X311" s="17" t="s">
        <v>33</v>
      </c>
      <c r="Z311" t="s">
        <v>710</v>
      </c>
      <c r="AA311">
        <v>405</v>
      </c>
    </row>
    <row r="312" spans="1:27" x14ac:dyDescent="0.25">
      <c r="A312" t="s">
        <v>733</v>
      </c>
      <c r="B312" t="s">
        <v>734</v>
      </c>
      <c r="C312" s="17">
        <v>43362</v>
      </c>
      <c r="D312" s="7">
        <v>220000</v>
      </c>
      <c r="E312" t="s">
        <v>28</v>
      </c>
      <c r="F312" t="s">
        <v>29</v>
      </c>
      <c r="G312" s="7">
        <v>220000</v>
      </c>
      <c r="H312" s="7">
        <v>93350</v>
      </c>
      <c r="I312" s="12">
        <f t="shared" si="20"/>
        <v>42.43181818181818</v>
      </c>
      <c r="J312" s="12">
        <f t="shared" si="24"/>
        <v>7.1250445632798574</v>
      </c>
      <c r="K312" s="7">
        <v>186705</v>
      </c>
      <c r="L312" s="7">
        <v>32525</v>
      </c>
      <c r="M312" s="7">
        <f t="shared" si="21"/>
        <v>187475</v>
      </c>
      <c r="N312" s="7">
        <v>140163.640625</v>
      </c>
      <c r="O312" s="22">
        <f t="shared" si="22"/>
        <v>1.337543739332363</v>
      </c>
      <c r="P312" s="27">
        <v>1627</v>
      </c>
      <c r="Q312" s="32">
        <f t="shared" si="23"/>
        <v>115.22741241548863</v>
      </c>
      <c r="R312" s="37" t="s">
        <v>709</v>
      </c>
      <c r="S312" s="42">
        <f>ABS(O2323-O312)*100</f>
        <v>2.6508852958964324</v>
      </c>
      <c r="T312" t="s">
        <v>84</v>
      </c>
      <c r="V312" s="7">
        <v>30735</v>
      </c>
      <c r="W312" t="s">
        <v>32</v>
      </c>
      <c r="X312" s="17" t="s">
        <v>33</v>
      </c>
      <c r="Z312" t="s">
        <v>710</v>
      </c>
      <c r="AA312">
        <v>405</v>
      </c>
    </row>
    <row r="313" spans="1:27" x14ac:dyDescent="0.25">
      <c r="A313" t="s">
        <v>735</v>
      </c>
      <c r="B313" t="s">
        <v>736</v>
      </c>
      <c r="C313" s="17">
        <v>43357</v>
      </c>
      <c r="D313" s="7">
        <v>191697</v>
      </c>
      <c r="E313" t="s">
        <v>28</v>
      </c>
      <c r="F313" t="s">
        <v>29</v>
      </c>
      <c r="G313" s="7">
        <v>191697</v>
      </c>
      <c r="H313" s="7">
        <v>93350</v>
      </c>
      <c r="I313" s="12">
        <f t="shared" si="20"/>
        <v>48.696641053328953</v>
      </c>
      <c r="J313" s="12">
        <f t="shared" si="24"/>
        <v>0.86022169176908392</v>
      </c>
      <c r="K313" s="7">
        <v>186705</v>
      </c>
      <c r="L313" s="7">
        <v>32525</v>
      </c>
      <c r="M313" s="7">
        <f t="shared" si="21"/>
        <v>159172</v>
      </c>
      <c r="N313" s="7">
        <v>140163.640625</v>
      </c>
      <c r="O313" s="22">
        <f t="shared" si="22"/>
        <v>1.1356154798080325</v>
      </c>
      <c r="P313" s="27">
        <v>1627</v>
      </c>
      <c r="Q313" s="32">
        <f t="shared" si="23"/>
        <v>97.831591886908427</v>
      </c>
      <c r="R313" s="37" t="s">
        <v>709</v>
      </c>
      <c r="S313" s="42">
        <f>ABS(O2323-O313)*100</f>
        <v>17.541940656536624</v>
      </c>
      <c r="T313" t="s">
        <v>84</v>
      </c>
      <c r="V313" s="7">
        <v>30735</v>
      </c>
      <c r="W313" t="s">
        <v>32</v>
      </c>
      <c r="X313" s="17" t="s">
        <v>33</v>
      </c>
      <c r="Z313" t="s">
        <v>710</v>
      </c>
      <c r="AA313">
        <v>405</v>
      </c>
    </row>
    <row r="314" spans="1:27" x14ac:dyDescent="0.25">
      <c r="A314" t="s">
        <v>737</v>
      </c>
      <c r="B314" t="s">
        <v>738</v>
      </c>
      <c r="C314" s="17">
        <v>43417</v>
      </c>
      <c r="D314" s="7">
        <v>169000</v>
      </c>
      <c r="E314" t="s">
        <v>28</v>
      </c>
      <c r="F314" t="s">
        <v>29</v>
      </c>
      <c r="G314" s="7">
        <v>169000</v>
      </c>
      <c r="H314" s="7">
        <v>93480</v>
      </c>
      <c r="I314" s="12">
        <f t="shared" si="20"/>
        <v>55.313609467455628</v>
      </c>
      <c r="J314" s="12">
        <f t="shared" si="24"/>
        <v>5.7567467223575903</v>
      </c>
      <c r="K314" s="7">
        <v>186965</v>
      </c>
      <c r="L314" s="7">
        <v>32525</v>
      </c>
      <c r="M314" s="7">
        <f t="shared" si="21"/>
        <v>136475</v>
      </c>
      <c r="N314" s="7">
        <v>140400</v>
      </c>
      <c r="O314" s="22">
        <f t="shared" si="22"/>
        <v>0.97204415954415957</v>
      </c>
      <c r="P314" s="27">
        <v>1627</v>
      </c>
      <c r="Q314" s="32">
        <f t="shared" si="23"/>
        <v>83.881376767055926</v>
      </c>
      <c r="R314" s="37" t="s">
        <v>709</v>
      </c>
      <c r="S314" s="42">
        <f>ABS(O2323-O314)*100</f>
        <v>33.899072682923915</v>
      </c>
      <c r="T314" t="s">
        <v>84</v>
      </c>
      <c r="V314" s="7">
        <v>30735</v>
      </c>
      <c r="W314" t="s">
        <v>32</v>
      </c>
      <c r="X314" s="17" t="s">
        <v>33</v>
      </c>
      <c r="Z314" t="s">
        <v>710</v>
      </c>
      <c r="AA314">
        <v>405</v>
      </c>
    </row>
    <row r="315" spans="1:27" x14ac:dyDescent="0.25">
      <c r="A315" t="s">
        <v>739</v>
      </c>
      <c r="B315" t="s">
        <v>740</v>
      </c>
      <c r="C315" s="17">
        <v>43299</v>
      </c>
      <c r="D315" s="7">
        <v>179900</v>
      </c>
      <c r="E315" t="s">
        <v>28</v>
      </c>
      <c r="F315" t="s">
        <v>29</v>
      </c>
      <c r="G315" s="7">
        <v>179900</v>
      </c>
      <c r="H315" s="7">
        <v>96120</v>
      </c>
      <c r="I315" s="12">
        <f t="shared" si="20"/>
        <v>53.429683157309618</v>
      </c>
      <c r="J315" s="12">
        <f t="shared" si="24"/>
        <v>3.8728204122115812</v>
      </c>
      <c r="K315" s="7">
        <v>192234</v>
      </c>
      <c r="L315" s="7">
        <v>37508</v>
      </c>
      <c r="M315" s="7">
        <f t="shared" si="21"/>
        <v>142392</v>
      </c>
      <c r="N315" s="7">
        <v>151692.15625</v>
      </c>
      <c r="O315" s="22">
        <f t="shared" si="22"/>
        <v>0.93869059231597551</v>
      </c>
      <c r="P315" s="27">
        <v>1301</v>
      </c>
      <c r="Q315" s="32">
        <f t="shared" si="23"/>
        <v>109.44811683320523</v>
      </c>
      <c r="R315" s="37" t="s">
        <v>741</v>
      </c>
      <c r="S315" s="42">
        <f>ABS(O2323-O315)*100</f>
        <v>37.234429405742318</v>
      </c>
      <c r="T315" t="s">
        <v>50</v>
      </c>
      <c r="V315" s="7">
        <v>34530</v>
      </c>
      <c r="W315" t="s">
        <v>32</v>
      </c>
      <c r="X315" s="17" t="s">
        <v>33</v>
      </c>
      <c r="Z315" t="s">
        <v>742</v>
      </c>
      <c r="AA315">
        <v>405</v>
      </c>
    </row>
    <row r="316" spans="1:27" x14ac:dyDescent="0.25">
      <c r="A316" t="s">
        <v>739</v>
      </c>
      <c r="B316" t="s">
        <v>740</v>
      </c>
      <c r="C316" s="17">
        <v>43769</v>
      </c>
      <c r="D316" s="7">
        <v>205000</v>
      </c>
      <c r="E316" t="s">
        <v>28</v>
      </c>
      <c r="F316" t="s">
        <v>29</v>
      </c>
      <c r="G316" s="7">
        <v>205000</v>
      </c>
      <c r="H316" s="7">
        <v>96120</v>
      </c>
      <c r="I316" s="12">
        <f t="shared" si="20"/>
        <v>46.887804878048776</v>
      </c>
      <c r="J316" s="12">
        <f t="shared" si="24"/>
        <v>2.6690578670492613</v>
      </c>
      <c r="K316" s="7">
        <v>192234</v>
      </c>
      <c r="L316" s="7">
        <v>37508</v>
      </c>
      <c r="M316" s="7">
        <f t="shared" si="21"/>
        <v>167492</v>
      </c>
      <c r="N316" s="7">
        <v>151692.15625</v>
      </c>
      <c r="O316" s="22">
        <f t="shared" si="22"/>
        <v>1.1041572889501332</v>
      </c>
      <c r="P316" s="27">
        <v>1301</v>
      </c>
      <c r="Q316" s="32">
        <f t="shared" si="23"/>
        <v>128.74096848578017</v>
      </c>
      <c r="R316" s="37" t="s">
        <v>741</v>
      </c>
      <c r="S316" s="42">
        <f>ABS(O2323-O316)*100</f>
        <v>20.687759742326548</v>
      </c>
      <c r="T316" t="s">
        <v>50</v>
      </c>
      <c r="V316" s="7">
        <v>34530</v>
      </c>
      <c r="W316" t="s">
        <v>32</v>
      </c>
      <c r="X316" s="17" t="s">
        <v>33</v>
      </c>
      <c r="Z316" t="s">
        <v>742</v>
      </c>
      <c r="AA316">
        <v>405</v>
      </c>
    </row>
    <row r="317" spans="1:27" x14ac:dyDescent="0.25">
      <c r="A317" t="s">
        <v>743</v>
      </c>
      <c r="B317" t="s">
        <v>744</v>
      </c>
      <c r="C317" s="17">
        <v>43369</v>
      </c>
      <c r="D317" s="7">
        <v>190000</v>
      </c>
      <c r="E317" t="s">
        <v>28</v>
      </c>
      <c r="F317" t="s">
        <v>29</v>
      </c>
      <c r="G317" s="7">
        <v>190000</v>
      </c>
      <c r="H317" s="7">
        <v>96120</v>
      </c>
      <c r="I317" s="12">
        <f t="shared" si="20"/>
        <v>50.589473684210532</v>
      </c>
      <c r="J317" s="12">
        <f t="shared" si="24"/>
        <v>1.0326109391124945</v>
      </c>
      <c r="K317" s="7">
        <v>192234</v>
      </c>
      <c r="L317" s="7">
        <v>37508</v>
      </c>
      <c r="M317" s="7">
        <f t="shared" si="21"/>
        <v>152492</v>
      </c>
      <c r="N317" s="7">
        <v>151692.15625</v>
      </c>
      <c r="O317" s="22">
        <f t="shared" si="22"/>
        <v>1.0052728088898795</v>
      </c>
      <c r="P317" s="27">
        <v>1301</v>
      </c>
      <c r="Q317" s="32">
        <f t="shared" si="23"/>
        <v>117.21137586471944</v>
      </c>
      <c r="R317" s="37" t="s">
        <v>741</v>
      </c>
      <c r="S317" s="42">
        <f>ABS(O2323-O317)*100</f>
        <v>30.576207748351926</v>
      </c>
      <c r="T317" t="s">
        <v>50</v>
      </c>
      <c r="V317" s="7">
        <v>34530</v>
      </c>
      <c r="W317" t="s">
        <v>32</v>
      </c>
      <c r="X317" s="17" t="s">
        <v>33</v>
      </c>
      <c r="Z317" t="s">
        <v>742</v>
      </c>
      <c r="AA317">
        <v>405</v>
      </c>
    </row>
    <row r="318" spans="1:27" x14ac:dyDescent="0.25">
      <c r="A318" t="s">
        <v>745</v>
      </c>
      <c r="B318" t="s">
        <v>746</v>
      </c>
      <c r="C318" s="17">
        <v>43528</v>
      </c>
      <c r="D318" s="7">
        <v>191500</v>
      </c>
      <c r="E318" t="s">
        <v>28</v>
      </c>
      <c r="F318" t="s">
        <v>29</v>
      </c>
      <c r="G318" s="7">
        <v>191500</v>
      </c>
      <c r="H318" s="7">
        <v>105870</v>
      </c>
      <c r="I318" s="12">
        <f t="shared" si="20"/>
        <v>55.284595300261095</v>
      </c>
      <c r="J318" s="12">
        <f t="shared" si="24"/>
        <v>5.7277325551630582</v>
      </c>
      <c r="K318" s="7">
        <v>211733</v>
      </c>
      <c r="L318" s="7">
        <v>37508</v>
      </c>
      <c r="M318" s="7">
        <f t="shared" si="21"/>
        <v>153992</v>
      </c>
      <c r="N318" s="7">
        <v>220537.96875</v>
      </c>
      <c r="O318" s="22">
        <f t="shared" si="22"/>
        <v>0.69825618179409299</v>
      </c>
      <c r="P318" s="27">
        <v>1939</v>
      </c>
      <c r="Q318" s="32">
        <f t="shared" si="23"/>
        <v>79.418256833419292</v>
      </c>
      <c r="R318" s="37" t="s">
        <v>747</v>
      </c>
      <c r="S318" s="42">
        <f>ABS(O2323-O318)*100</f>
        <v>61.277870457930575</v>
      </c>
      <c r="T318" t="s">
        <v>31</v>
      </c>
      <c r="V318" s="7">
        <v>34530</v>
      </c>
      <c r="W318" t="s">
        <v>32</v>
      </c>
      <c r="X318" s="17" t="s">
        <v>33</v>
      </c>
      <c r="Z318" t="s">
        <v>748</v>
      </c>
      <c r="AA318">
        <v>405</v>
      </c>
    </row>
    <row r="319" spans="1:27" x14ac:dyDescent="0.25">
      <c r="A319" t="s">
        <v>749</v>
      </c>
      <c r="B319" t="s">
        <v>750</v>
      </c>
      <c r="C319" s="17">
        <v>43292</v>
      </c>
      <c r="D319" s="7">
        <v>190009</v>
      </c>
      <c r="E319" t="s">
        <v>28</v>
      </c>
      <c r="F319" t="s">
        <v>29</v>
      </c>
      <c r="G319" s="7">
        <v>190009</v>
      </c>
      <c r="H319" s="7">
        <v>101550</v>
      </c>
      <c r="I319" s="12">
        <f t="shared" si="20"/>
        <v>53.444836823518884</v>
      </c>
      <c r="J319" s="12">
        <f t="shared" si="24"/>
        <v>3.8879740784208465</v>
      </c>
      <c r="K319" s="7">
        <v>203090</v>
      </c>
      <c r="L319" s="7">
        <v>37508</v>
      </c>
      <c r="M319" s="7">
        <f t="shared" si="21"/>
        <v>152501</v>
      </c>
      <c r="N319" s="7">
        <v>162335.296875</v>
      </c>
      <c r="O319" s="22">
        <f t="shared" si="22"/>
        <v>0.93941984852146776</v>
      </c>
      <c r="P319" s="27">
        <v>1407</v>
      </c>
      <c r="Q319" s="32">
        <f t="shared" si="23"/>
        <v>108.38734896943852</v>
      </c>
      <c r="R319" s="37" t="s">
        <v>741</v>
      </c>
      <c r="S319" s="42">
        <f>ABS(O2323-O319)*100</f>
        <v>37.161503785193098</v>
      </c>
      <c r="T319" t="s">
        <v>50</v>
      </c>
      <c r="V319" s="7">
        <v>34530</v>
      </c>
      <c r="W319" t="s">
        <v>32</v>
      </c>
      <c r="X319" s="17" t="s">
        <v>33</v>
      </c>
      <c r="Z319" t="s">
        <v>742</v>
      </c>
      <c r="AA319">
        <v>405</v>
      </c>
    </row>
    <row r="320" spans="1:27" x14ac:dyDescent="0.25">
      <c r="A320" t="s">
        <v>751</v>
      </c>
      <c r="B320" t="s">
        <v>752</v>
      </c>
      <c r="C320" s="17">
        <v>43766</v>
      </c>
      <c r="D320" s="7">
        <v>195000</v>
      </c>
      <c r="E320" t="s">
        <v>28</v>
      </c>
      <c r="F320" t="s">
        <v>29</v>
      </c>
      <c r="G320" s="7">
        <v>195000</v>
      </c>
      <c r="H320" s="7">
        <v>110120</v>
      </c>
      <c r="I320" s="12">
        <f t="shared" si="20"/>
        <v>56.47179487179487</v>
      </c>
      <c r="J320" s="12">
        <f t="shared" si="24"/>
        <v>6.9149321266968329</v>
      </c>
      <c r="K320" s="7">
        <v>220238</v>
      </c>
      <c r="L320" s="7">
        <v>37508</v>
      </c>
      <c r="M320" s="7">
        <f t="shared" si="21"/>
        <v>157492</v>
      </c>
      <c r="N320" s="7">
        <v>179147.0625</v>
      </c>
      <c r="O320" s="22">
        <f t="shared" si="22"/>
        <v>0.87912130850596559</v>
      </c>
      <c r="P320" s="27">
        <v>1832</v>
      </c>
      <c r="Q320" s="32">
        <f t="shared" si="23"/>
        <v>85.967248908296938</v>
      </c>
      <c r="R320" s="37" t="s">
        <v>741</v>
      </c>
      <c r="S320" s="42">
        <f>ABS(O2323-O320)*100</f>
        <v>43.19135778674331</v>
      </c>
      <c r="T320" t="s">
        <v>50</v>
      </c>
      <c r="V320" s="7">
        <v>34530</v>
      </c>
      <c r="W320" t="s">
        <v>32</v>
      </c>
      <c r="X320" s="17" t="s">
        <v>33</v>
      </c>
      <c r="Z320" t="s">
        <v>742</v>
      </c>
      <c r="AA320">
        <v>405</v>
      </c>
    </row>
    <row r="321" spans="1:27" x14ac:dyDescent="0.25">
      <c r="A321" t="s">
        <v>753</v>
      </c>
      <c r="B321" t="s">
        <v>754</v>
      </c>
      <c r="C321" s="17">
        <v>43266</v>
      </c>
      <c r="D321" s="7">
        <v>229940</v>
      </c>
      <c r="E321" t="s">
        <v>28</v>
      </c>
      <c r="F321" t="s">
        <v>29</v>
      </c>
      <c r="G321" s="7">
        <v>229940</v>
      </c>
      <c r="H321" s="7">
        <v>111580</v>
      </c>
      <c r="I321" s="12">
        <f t="shared" si="20"/>
        <v>48.525702357136645</v>
      </c>
      <c r="J321" s="12">
        <f t="shared" si="24"/>
        <v>1.0311603879613926</v>
      </c>
      <c r="K321" s="7">
        <v>223156</v>
      </c>
      <c r="L321" s="7">
        <v>37508</v>
      </c>
      <c r="M321" s="7">
        <f t="shared" si="21"/>
        <v>192432</v>
      </c>
      <c r="N321" s="7">
        <v>182007.84375</v>
      </c>
      <c r="O321" s="22">
        <f t="shared" si="22"/>
        <v>1.0572731154615418</v>
      </c>
      <c r="P321" s="27">
        <v>1823</v>
      </c>
      <c r="Q321" s="32">
        <f t="shared" si="23"/>
        <v>105.55787164015359</v>
      </c>
      <c r="R321" s="37" t="s">
        <v>741</v>
      </c>
      <c r="S321" s="42">
        <f>ABS(O2323-O321)*100</f>
        <v>25.376177091185692</v>
      </c>
      <c r="T321" t="s">
        <v>50</v>
      </c>
      <c r="V321" s="7">
        <v>34530</v>
      </c>
      <c r="W321" t="s">
        <v>32</v>
      </c>
      <c r="X321" s="17" t="s">
        <v>33</v>
      </c>
      <c r="Z321" t="s">
        <v>742</v>
      </c>
      <c r="AA321">
        <v>405</v>
      </c>
    </row>
    <row r="322" spans="1:27" x14ac:dyDescent="0.25">
      <c r="A322" t="s">
        <v>755</v>
      </c>
      <c r="B322" t="s">
        <v>756</v>
      </c>
      <c r="C322" s="17">
        <v>43908</v>
      </c>
      <c r="D322" s="7">
        <v>231900</v>
      </c>
      <c r="E322" t="s">
        <v>28</v>
      </c>
      <c r="F322" t="s">
        <v>29</v>
      </c>
      <c r="G322" s="7">
        <v>231900</v>
      </c>
      <c r="H322" s="7">
        <v>101550</v>
      </c>
      <c r="I322" s="12">
        <f t="shared" ref="I322:I385" si="25">H322/G322*100</f>
        <v>43.790426908150067</v>
      </c>
      <c r="J322" s="12">
        <f t="shared" si="24"/>
        <v>5.76643583694797</v>
      </c>
      <c r="K322" s="7">
        <v>203090</v>
      </c>
      <c r="L322" s="7">
        <v>37508</v>
      </c>
      <c r="M322" s="7">
        <f t="shared" ref="M322:M385" si="26">G322-L322</f>
        <v>194392</v>
      </c>
      <c r="N322" s="7">
        <v>162335.296875</v>
      </c>
      <c r="O322" s="22">
        <f t="shared" ref="O322:O385" si="27">M322/N322</f>
        <v>1.1974721686663377</v>
      </c>
      <c r="P322" s="27">
        <v>1407</v>
      </c>
      <c r="Q322" s="32">
        <f t="shared" ref="Q322:Q385" si="28">M322/P322</f>
        <v>138.16062544420754</v>
      </c>
      <c r="R322" s="37" t="s">
        <v>741</v>
      </c>
      <c r="S322" s="42">
        <f>ABS(O2323-O322)*100</f>
        <v>11.356271770706105</v>
      </c>
      <c r="T322" t="s">
        <v>50</v>
      </c>
      <c r="V322" s="7">
        <v>34530</v>
      </c>
      <c r="W322" t="s">
        <v>32</v>
      </c>
      <c r="X322" s="17" t="s">
        <v>33</v>
      </c>
      <c r="Z322" t="s">
        <v>742</v>
      </c>
      <c r="AA322">
        <v>405</v>
      </c>
    </row>
    <row r="323" spans="1:27" x14ac:dyDescent="0.25">
      <c r="A323" t="s">
        <v>757</v>
      </c>
      <c r="B323" t="s">
        <v>758</v>
      </c>
      <c r="C323" s="17">
        <v>43334</v>
      </c>
      <c r="D323" s="7">
        <v>214000</v>
      </c>
      <c r="E323" t="s">
        <v>28</v>
      </c>
      <c r="F323" t="s">
        <v>29</v>
      </c>
      <c r="G323" s="7">
        <v>214000</v>
      </c>
      <c r="H323" s="7">
        <v>105870</v>
      </c>
      <c r="I323" s="12">
        <f t="shared" si="25"/>
        <v>49.471962616822431</v>
      </c>
      <c r="J323" s="12">
        <f t="shared" ref="J323:J386" si="29">+ABS(I323-$I$2328)</f>
        <v>8.4900128275606335E-2</v>
      </c>
      <c r="K323" s="7">
        <v>211733</v>
      </c>
      <c r="L323" s="7">
        <v>37508</v>
      </c>
      <c r="M323" s="7">
        <f t="shared" si="26"/>
        <v>176492</v>
      </c>
      <c r="N323" s="7">
        <v>220537.96875</v>
      </c>
      <c r="O323" s="22">
        <f t="shared" si="27"/>
        <v>0.80027943034185578</v>
      </c>
      <c r="P323" s="27">
        <v>1939</v>
      </c>
      <c r="Q323" s="32">
        <f t="shared" si="28"/>
        <v>91.022176379577104</v>
      </c>
      <c r="R323" s="37" t="s">
        <v>747</v>
      </c>
      <c r="S323" s="42">
        <f>ABS(O2323-O323)*100</f>
        <v>51.075545603154296</v>
      </c>
      <c r="T323" t="s">
        <v>31</v>
      </c>
      <c r="V323" s="7">
        <v>34530</v>
      </c>
      <c r="W323" t="s">
        <v>32</v>
      </c>
      <c r="X323" s="17" t="s">
        <v>33</v>
      </c>
      <c r="Z323" t="s">
        <v>748</v>
      </c>
      <c r="AA323">
        <v>405</v>
      </c>
    </row>
    <row r="324" spans="1:27" x14ac:dyDescent="0.25">
      <c r="A324" t="s">
        <v>759</v>
      </c>
      <c r="B324" t="s">
        <v>760</v>
      </c>
      <c r="C324" s="17">
        <v>43754</v>
      </c>
      <c r="D324" s="7">
        <v>209000</v>
      </c>
      <c r="E324" t="s">
        <v>28</v>
      </c>
      <c r="F324" t="s">
        <v>29</v>
      </c>
      <c r="G324" s="7">
        <v>209000</v>
      </c>
      <c r="H324" s="7">
        <v>96120</v>
      </c>
      <c r="I324" s="12">
        <f t="shared" si="25"/>
        <v>45.990430622009569</v>
      </c>
      <c r="J324" s="12">
        <f t="shared" si="29"/>
        <v>3.5664321230884681</v>
      </c>
      <c r="K324" s="7">
        <v>192234</v>
      </c>
      <c r="L324" s="7">
        <v>37508</v>
      </c>
      <c r="M324" s="7">
        <f t="shared" si="26"/>
        <v>171492</v>
      </c>
      <c r="N324" s="7">
        <v>151692.15625</v>
      </c>
      <c r="O324" s="22">
        <f t="shared" si="27"/>
        <v>1.1305264836328675</v>
      </c>
      <c r="P324" s="27">
        <v>1301</v>
      </c>
      <c r="Q324" s="32">
        <f t="shared" si="28"/>
        <v>131.81552651806302</v>
      </c>
      <c r="R324" s="37" t="s">
        <v>741</v>
      </c>
      <c r="S324" s="42">
        <f>ABS(O2323-O324)*100</f>
        <v>18.050840274053126</v>
      </c>
      <c r="T324" t="s">
        <v>50</v>
      </c>
      <c r="V324" s="7">
        <v>34530</v>
      </c>
      <c r="W324" t="s">
        <v>32</v>
      </c>
      <c r="X324" s="17" t="s">
        <v>33</v>
      </c>
      <c r="Z324" t="s">
        <v>742</v>
      </c>
      <c r="AA324">
        <v>405</v>
      </c>
    </row>
    <row r="325" spans="1:27" x14ac:dyDescent="0.25">
      <c r="A325" t="s">
        <v>761</v>
      </c>
      <c r="B325" t="s">
        <v>762</v>
      </c>
      <c r="C325" s="17">
        <v>43271</v>
      </c>
      <c r="D325" s="7">
        <v>233500</v>
      </c>
      <c r="E325" t="s">
        <v>28</v>
      </c>
      <c r="F325" t="s">
        <v>29</v>
      </c>
      <c r="G325" s="7">
        <v>233500</v>
      </c>
      <c r="H325" s="7">
        <v>110120</v>
      </c>
      <c r="I325" s="12">
        <f t="shared" si="25"/>
        <v>47.160599571734473</v>
      </c>
      <c r="J325" s="12">
        <f t="shared" si="29"/>
        <v>2.3962631733635646</v>
      </c>
      <c r="K325" s="7">
        <v>220238</v>
      </c>
      <c r="L325" s="7">
        <v>37508</v>
      </c>
      <c r="M325" s="7">
        <f t="shared" si="26"/>
        <v>195992</v>
      </c>
      <c r="N325" s="7">
        <v>179147.0625</v>
      </c>
      <c r="O325" s="22">
        <f t="shared" si="27"/>
        <v>1.0940285442860667</v>
      </c>
      <c r="P325" s="27">
        <v>1832</v>
      </c>
      <c r="Q325" s="32">
        <f t="shared" si="28"/>
        <v>106.9825327510917</v>
      </c>
      <c r="R325" s="37" t="s">
        <v>741</v>
      </c>
      <c r="S325" s="42">
        <f>ABS(O2323-O325)*100</f>
        <v>21.700634208733206</v>
      </c>
      <c r="T325" t="s">
        <v>50</v>
      </c>
      <c r="V325" s="7">
        <v>34530</v>
      </c>
      <c r="W325" t="s">
        <v>32</v>
      </c>
      <c r="X325" s="17" t="s">
        <v>33</v>
      </c>
      <c r="Z325" t="s">
        <v>742</v>
      </c>
      <c r="AA325">
        <v>405</v>
      </c>
    </row>
    <row r="326" spans="1:27" x14ac:dyDescent="0.25">
      <c r="A326" t="s">
        <v>763</v>
      </c>
      <c r="B326" t="s">
        <v>764</v>
      </c>
      <c r="C326" s="17">
        <v>43430</v>
      </c>
      <c r="D326" s="7">
        <v>191500</v>
      </c>
      <c r="E326" t="s">
        <v>28</v>
      </c>
      <c r="F326" t="s">
        <v>29</v>
      </c>
      <c r="G326" s="7">
        <v>191500</v>
      </c>
      <c r="H326" s="7">
        <v>96120</v>
      </c>
      <c r="I326" s="12">
        <f t="shared" si="25"/>
        <v>50.193211488250654</v>
      </c>
      <c r="J326" s="12">
        <f t="shared" si="29"/>
        <v>0.63634874315261669</v>
      </c>
      <c r="K326" s="7">
        <v>192234</v>
      </c>
      <c r="L326" s="7">
        <v>37508</v>
      </c>
      <c r="M326" s="7">
        <f t="shared" si="26"/>
        <v>153992</v>
      </c>
      <c r="N326" s="7">
        <v>151692.15625</v>
      </c>
      <c r="O326" s="22">
        <f t="shared" si="27"/>
        <v>1.015161256895905</v>
      </c>
      <c r="P326" s="27">
        <v>1301</v>
      </c>
      <c r="Q326" s="32">
        <f t="shared" si="28"/>
        <v>118.36433512682552</v>
      </c>
      <c r="R326" s="37" t="s">
        <v>741</v>
      </c>
      <c r="S326" s="42">
        <f>ABS(O2323-O326)*100</f>
        <v>29.587362947749373</v>
      </c>
      <c r="T326" t="s">
        <v>50</v>
      </c>
      <c r="V326" s="7">
        <v>34530</v>
      </c>
      <c r="W326" t="s">
        <v>32</v>
      </c>
      <c r="X326" s="17" t="s">
        <v>33</v>
      </c>
      <c r="Z326" t="s">
        <v>742</v>
      </c>
      <c r="AA326">
        <v>405</v>
      </c>
    </row>
    <row r="327" spans="1:27" x14ac:dyDescent="0.25">
      <c r="A327" t="s">
        <v>765</v>
      </c>
      <c r="B327" t="s">
        <v>766</v>
      </c>
      <c r="C327" s="17">
        <v>43643</v>
      </c>
      <c r="D327" s="7">
        <v>238000</v>
      </c>
      <c r="E327" t="s">
        <v>28</v>
      </c>
      <c r="F327" t="s">
        <v>29</v>
      </c>
      <c r="G327" s="7">
        <v>238000</v>
      </c>
      <c r="H327" s="7">
        <v>143090</v>
      </c>
      <c r="I327" s="12">
        <f t="shared" si="25"/>
        <v>60.121848739495796</v>
      </c>
      <c r="J327" s="12">
        <f t="shared" si="29"/>
        <v>10.564985994397759</v>
      </c>
      <c r="K327" s="7">
        <v>286186</v>
      </c>
      <c r="L327" s="7">
        <v>37508</v>
      </c>
      <c r="M327" s="7">
        <f t="shared" si="26"/>
        <v>200492</v>
      </c>
      <c r="N327" s="7">
        <v>243801.953125</v>
      </c>
      <c r="O327" s="22">
        <f t="shared" si="27"/>
        <v>0.82235600424909439</v>
      </c>
      <c r="P327" s="27">
        <v>1921</v>
      </c>
      <c r="Q327" s="32">
        <f t="shared" si="28"/>
        <v>104.3685580426861</v>
      </c>
      <c r="R327" s="37" t="s">
        <v>741</v>
      </c>
      <c r="S327" s="42">
        <f>ABS(O2323-O327)*100</f>
        <v>48.867888212430429</v>
      </c>
      <c r="T327" t="s">
        <v>50</v>
      </c>
      <c r="V327" s="7">
        <v>34530</v>
      </c>
      <c r="W327" t="s">
        <v>32</v>
      </c>
      <c r="X327" s="17" t="s">
        <v>33</v>
      </c>
      <c r="Z327" t="s">
        <v>748</v>
      </c>
      <c r="AA327">
        <v>405</v>
      </c>
    </row>
    <row r="328" spans="1:27" x14ac:dyDescent="0.25">
      <c r="A328" t="s">
        <v>767</v>
      </c>
      <c r="B328" t="s">
        <v>768</v>
      </c>
      <c r="C328" s="17">
        <v>43307</v>
      </c>
      <c r="D328" s="7">
        <v>238000</v>
      </c>
      <c r="E328" t="s">
        <v>28</v>
      </c>
      <c r="F328" t="s">
        <v>29</v>
      </c>
      <c r="G328" s="7">
        <v>238000</v>
      </c>
      <c r="H328" s="7">
        <v>110120</v>
      </c>
      <c r="I328" s="12">
        <f t="shared" si="25"/>
        <v>46.268907563025209</v>
      </c>
      <c r="J328" s="12">
        <f t="shared" si="29"/>
        <v>3.2879551820728281</v>
      </c>
      <c r="K328" s="7">
        <v>220238</v>
      </c>
      <c r="L328" s="7">
        <v>37508</v>
      </c>
      <c r="M328" s="7">
        <f t="shared" si="26"/>
        <v>200492</v>
      </c>
      <c r="N328" s="7">
        <v>179147.0625</v>
      </c>
      <c r="O328" s="22">
        <f t="shared" si="27"/>
        <v>1.1191475718447799</v>
      </c>
      <c r="P328" s="27">
        <v>1832</v>
      </c>
      <c r="Q328" s="32">
        <f t="shared" si="28"/>
        <v>109.43886462882097</v>
      </c>
      <c r="R328" s="37" t="s">
        <v>741</v>
      </c>
      <c r="S328" s="42">
        <f>ABS(O2323-O328)*100</f>
        <v>19.188731452861884</v>
      </c>
      <c r="T328" t="s">
        <v>50</v>
      </c>
      <c r="V328" s="7">
        <v>34530</v>
      </c>
      <c r="W328" t="s">
        <v>32</v>
      </c>
      <c r="X328" s="17" t="s">
        <v>33</v>
      </c>
      <c r="Z328" t="s">
        <v>742</v>
      </c>
      <c r="AA328">
        <v>405</v>
      </c>
    </row>
    <row r="329" spans="1:27" x14ac:dyDescent="0.25">
      <c r="A329" t="s">
        <v>769</v>
      </c>
      <c r="B329" t="s">
        <v>770</v>
      </c>
      <c r="C329" s="17">
        <v>43280</v>
      </c>
      <c r="D329" s="7">
        <v>190000</v>
      </c>
      <c r="E329" t="s">
        <v>28</v>
      </c>
      <c r="F329" t="s">
        <v>29</v>
      </c>
      <c r="G329" s="7">
        <v>190000</v>
      </c>
      <c r="H329" s="7">
        <v>96120</v>
      </c>
      <c r="I329" s="12">
        <f t="shared" si="25"/>
        <v>50.589473684210532</v>
      </c>
      <c r="J329" s="12">
        <f t="shared" si="29"/>
        <v>1.0326109391124945</v>
      </c>
      <c r="K329" s="7">
        <v>192234</v>
      </c>
      <c r="L329" s="7">
        <v>37508</v>
      </c>
      <c r="M329" s="7">
        <f t="shared" si="26"/>
        <v>152492</v>
      </c>
      <c r="N329" s="7">
        <v>151692.15625</v>
      </c>
      <c r="O329" s="22">
        <f t="shared" si="27"/>
        <v>1.0052728088898795</v>
      </c>
      <c r="P329" s="27">
        <v>1301</v>
      </c>
      <c r="Q329" s="32">
        <f t="shared" si="28"/>
        <v>117.21137586471944</v>
      </c>
      <c r="R329" s="37" t="s">
        <v>741</v>
      </c>
      <c r="S329" s="42">
        <f>ABS(O2323-O329)*100</f>
        <v>30.576207748351926</v>
      </c>
      <c r="T329" t="s">
        <v>50</v>
      </c>
      <c r="V329" s="7">
        <v>34530</v>
      </c>
      <c r="W329" t="s">
        <v>32</v>
      </c>
      <c r="X329" s="17" t="s">
        <v>33</v>
      </c>
      <c r="Z329" t="s">
        <v>742</v>
      </c>
      <c r="AA329">
        <v>405</v>
      </c>
    </row>
    <row r="330" spans="1:27" x14ac:dyDescent="0.25">
      <c r="A330" t="s">
        <v>771</v>
      </c>
      <c r="B330" t="s">
        <v>772</v>
      </c>
      <c r="C330" s="17">
        <v>43593</v>
      </c>
      <c r="D330" s="7">
        <v>240000</v>
      </c>
      <c r="E330" t="s">
        <v>28</v>
      </c>
      <c r="F330" t="s">
        <v>29</v>
      </c>
      <c r="G330" s="7">
        <v>240000</v>
      </c>
      <c r="H330" s="7">
        <v>110120</v>
      </c>
      <c r="I330" s="12">
        <f t="shared" si="25"/>
        <v>45.883333333333333</v>
      </c>
      <c r="J330" s="12">
        <f t="shared" si="29"/>
        <v>3.6735294117647044</v>
      </c>
      <c r="K330" s="7">
        <v>220238</v>
      </c>
      <c r="L330" s="7">
        <v>37508</v>
      </c>
      <c r="M330" s="7">
        <f t="shared" si="26"/>
        <v>202492</v>
      </c>
      <c r="N330" s="7">
        <v>179147.0625</v>
      </c>
      <c r="O330" s="22">
        <f t="shared" si="27"/>
        <v>1.1303115840930966</v>
      </c>
      <c r="P330" s="27">
        <v>1832</v>
      </c>
      <c r="Q330" s="32">
        <f t="shared" si="28"/>
        <v>110.53056768558952</v>
      </c>
      <c r="R330" s="37" t="s">
        <v>741</v>
      </c>
      <c r="S330" s="42">
        <f>ABS(O2323-O330)*100</f>
        <v>18.072330228030211</v>
      </c>
      <c r="T330" t="s">
        <v>50</v>
      </c>
      <c r="V330" s="7">
        <v>34530</v>
      </c>
      <c r="W330" t="s">
        <v>32</v>
      </c>
      <c r="X330" s="17" t="s">
        <v>33</v>
      </c>
      <c r="Z330" t="s">
        <v>742</v>
      </c>
      <c r="AA330">
        <v>405</v>
      </c>
    </row>
    <row r="331" spans="1:27" x14ac:dyDescent="0.25">
      <c r="A331" t="s">
        <v>773</v>
      </c>
      <c r="B331" t="s">
        <v>774</v>
      </c>
      <c r="C331" s="17">
        <v>43781</v>
      </c>
      <c r="D331" s="7">
        <v>233000</v>
      </c>
      <c r="E331" t="s">
        <v>28</v>
      </c>
      <c r="F331" t="s">
        <v>29</v>
      </c>
      <c r="G331" s="7">
        <v>233000</v>
      </c>
      <c r="H331" s="7">
        <v>105870</v>
      </c>
      <c r="I331" s="12">
        <f t="shared" si="25"/>
        <v>45.437768240343345</v>
      </c>
      <c r="J331" s="12">
        <f t="shared" si="29"/>
        <v>4.1190945047546919</v>
      </c>
      <c r="K331" s="7">
        <v>211733</v>
      </c>
      <c r="L331" s="7">
        <v>37508</v>
      </c>
      <c r="M331" s="7">
        <f t="shared" si="26"/>
        <v>195492</v>
      </c>
      <c r="N331" s="7">
        <v>220537.96875</v>
      </c>
      <c r="O331" s="22">
        <f t="shared" si="27"/>
        <v>0.88643239578218891</v>
      </c>
      <c r="P331" s="27">
        <v>1939</v>
      </c>
      <c r="Q331" s="32">
        <f t="shared" si="28"/>
        <v>100.82104177411037</v>
      </c>
      <c r="R331" s="37" t="s">
        <v>747</v>
      </c>
      <c r="S331" s="42">
        <f>ABS(O2323-O331)*100</f>
        <v>42.460249059120983</v>
      </c>
      <c r="T331" t="s">
        <v>31</v>
      </c>
      <c r="V331" s="7">
        <v>34530</v>
      </c>
      <c r="W331" t="s">
        <v>32</v>
      </c>
      <c r="X331" s="17" t="s">
        <v>33</v>
      </c>
      <c r="Z331" t="s">
        <v>748</v>
      </c>
      <c r="AA331">
        <v>405</v>
      </c>
    </row>
    <row r="332" spans="1:27" x14ac:dyDescent="0.25">
      <c r="A332" t="s">
        <v>775</v>
      </c>
      <c r="B332" t="s">
        <v>776</v>
      </c>
      <c r="C332" s="17">
        <v>43353</v>
      </c>
      <c r="D332" s="7">
        <v>187500</v>
      </c>
      <c r="E332" t="s">
        <v>28</v>
      </c>
      <c r="F332" t="s">
        <v>29</v>
      </c>
      <c r="G332" s="7">
        <v>187500</v>
      </c>
      <c r="H332" s="7">
        <v>96790</v>
      </c>
      <c r="I332" s="12">
        <f t="shared" si="25"/>
        <v>51.621333333333332</v>
      </c>
      <c r="J332" s="12">
        <f t="shared" si="29"/>
        <v>2.0644705882352952</v>
      </c>
      <c r="K332" s="7">
        <v>193576</v>
      </c>
      <c r="L332" s="7">
        <v>37508</v>
      </c>
      <c r="M332" s="7">
        <f t="shared" si="26"/>
        <v>149992</v>
      </c>
      <c r="N332" s="7">
        <v>153007.84375</v>
      </c>
      <c r="O332" s="22">
        <f t="shared" si="27"/>
        <v>0.98028961342055376</v>
      </c>
      <c r="P332" s="27">
        <v>1301</v>
      </c>
      <c r="Q332" s="32">
        <f t="shared" si="28"/>
        <v>115.28977709454266</v>
      </c>
      <c r="R332" s="37" t="s">
        <v>741</v>
      </c>
      <c r="S332" s="42">
        <f>ABS(O2323-O332)*100</f>
        <v>33.074527295284497</v>
      </c>
      <c r="T332" t="s">
        <v>50</v>
      </c>
      <c r="V332" s="7">
        <v>34530</v>
      </c>
      <c r="W332" t="s">
        <v>32</v>
      </c>
      <c r="X332" s="17" t="s">
        <v>33</v>
      </c>
      <c r="Z332" t="s">
        <v>742</v>
      </c>
      <c r="AA332">
        <v>405</v>
      </c>
    </row>
    <row r="333" spans="1:27" x14ac:dyDescent="0.25">
      <c r="A333" t="s">
        <v>777</v>
      </c>
      <c r="B333" t="s">
        <v>778</v>
      </c>
      <c r="C333" s="17">
        <v>43265</v>
      </c>
      <c r="D333" s="7">
        <v>369900</v>
      </c>
      <c r="E333" t="s">
        <v>28</v>
      </c>
      <c r="F333" t="s">
        <v>29</v>
      </c>
      <c r="G333" s="7">
        <v>369900</v>
      </c>
      <c r="H333" s="7">
        <v>185930</v>
      </c>
      <c r="I333" s="12">
        <f t="shared" si="25"/>
        <v>50.264936469316034</v>
      </c>
      <c r="J333" s="12">
        <f t="shared" si="29"/>
        <v>0.70807372421799641</v>
      </c>
      <c r="K333" s="7">
        <v>371860</v>
      </c>
      <c r="L333" s="7">
        <v>79574</v>
      </c>
      <c r="M333" s="7">
        <f t="shared" si="26"/>
        <v>290326</v>
      </c>
      <c r="N333" s="7">
        <v>317702.1875</v>
      </c>
      <c r="O333" s="22">
        <f t="shared" si="27"/>
        <v>0.91383066098655674</v>
      </c>
      <c r="P333" s="27">
        <v>3296</v>
      </c>
      <c r="Q333" s="32">
        <f t="shared" si="28"/>
        <v>88.084344660194176</v>
      </c>
      <c r="R333" s="37" t="s">
        <v>613</v>
      </c>
      <c r="S333" s="42">
        <f>ABS(O2323-O333)*100</f>
        <v>39.720422538684197</v>
      </c>
      <c r="T333" t="s">
        <v>31</v>
      </c>
      <c r="V333" s="7">
        <v>66815</v>
      </c>
      <c r="W333" t="s">
        <v>32</v>
      </c>
      <c r="X333" s="17" t="s">
        <v>33</v>
      </c>
      <c r="Z333" t="s">
        <v>614</v>
      </c>
      <c r="AA333">
        <v>401</v>
      </c>
    </row>
    <row r="334" spans="1:27" x14ac:dyDescent="0.25">
      <c r="A334" t="s">
        <v>779</v>
      </c>
      <c r="B334" t="s">
        <v>780</v>
      </c>
      <c r="C334" s="17">
        <v>43859</v>
      </c>
      <c r="D334" s="7">
        <v>355000</v>
      </c>
      <c r="E334" t="s">
        <v>28</v>
      </c>
      <c r="F334" t="s">
        <v>29</v>
      </c>
      <c r="G334" s="7">
        <v>355000</v>
      </c>
      <c r="H334" s="7">
        <v>184210</v>
      </c>
      <c r="I334" s="12">
        <f t="shared" si="25"/>
        <v>51.89014084507042</v>
      </c>
      <c r="J334" s="12">
        <f t="shared" si="29"/>
        <v>2.3332780999723823</v>
      </c>
      <c r="K334" s="7">
        <v>368412</v>
      </c>
      <c r="L334" s="7">
        <v>83295</v>
      </c>
      <c r="M334" s="7">
        <f t="shared" si="26"/>
        <v>271705</v>
      </c>
      <c r="N334" s="7">
        <v>309909.78125</v>
      </c>
      <c r="O334" s="22">
        <f t="shared" si="27"/>
        <v>0.87672289304357021</v>
      </c>
      <c r="P334" s="27">
        <v>3132</v>
      </c>
      <c r="Q334" s="32">
        <f t="shared" si="28"/>
        <v>86.75127713920817</v>
      </c>
      <c r="R334" s="37" t="s">
        <v>613</v>
      </c>
      <c r="S334" s="42">
        <f>ABS(O2323-O334)*100</f>
        <v>43.43119933298285</v>
      </c>
      <c r="T334" t="s">
        <v>31</v>
      </c>
      <c r="V334" s="7">
        <v>66815</v>
      </c>
      <c r="W334" t="s">
        <v>32</v>
      </c>
      <c r="X334" s="17" t="s">
        <v>33</v>
      </c>
      <c r="Z334" t="s">
        <v>614</v>
      </c>
      <c r="AA334">
        <v>401</v>
      </c>
    </row>
    <row r="335" spans="1:27" x14ac:dyDescent="0.25">
      <c r="A335" t="s">
        <v>781</v>
      </c>
      <c r="B335" t="s">
        <v>782</v>
      </c>
      <c r="C335" s="17">
        <v>43616</v>
      </c>
      <c r="D335" s="7">
        <v>277500</v>
      </c>
      <c r="E335" t="s">
        <v>28</v>
      </c>
      <c r="F335" t="s">
        <v>29</v>
      </c>
      <c r="G335" s="7">
        <v>277500</v>
      </c>
      <c r="H335" s="7">
        <v>141880</v>
      </c>
      <c r="I335" s="12">
        <f t="shared" si="25"/>
        <v>51.127927927927928</v>
      </c>
      <c r="J335" s="12">
        <f t="shared" si="29"/>
        <v>1.5710651828298907</v>
      </c>
      <c r="K335" s="7">
        <v>283767</v>
      </c>
      <c r="L335" s="7">
        <v>57990</v>
      </c>
      <c r="M335" s="7">
        <f t="shared" si="26"/>
        <v>219510</v>
      </c>
      <c r="N335" s="7">
        <v>272020.46875</v>
      </c>
      <c r="O335" s="22">
        <f t="shared" si="27"/>
        <v>0.80696133275816218</v>
      </c>
      <c r="P335" s="27">
        <v>2146</v>
      </c>
      <c r="Q335" s="32">
        <f t="shared" si="28"/>
        <v>102.28797763280522</v>
      </c>
      <c r="R335" s="37" t="s">
        <v>783</v>
      </c>
      <c r="S335" s="42">
        <f>ABS(O2323-O335)*100</f>
        <v>50.407355361523656</v>
      </c>
      <c r="T335" t="s">
        <v>80</v>
      </c>
      <c r="V335" s="7">
        <v>54600</v>
      </c>
      <c r="W335" t="s">
        <v>32</v>
      </c>
      <c r="X335" s="17" t="s">
        <v>33</v>
      </c>
      <c r="Z335" t="s">
        <v>784</v>
      </c>
      <c r="AA335">
        <v>405</v>
      </c>
    </row>
    <row r="336" spans="1:27" x14ac:dyDescent="0.25">
      <c r="A336" t="s">
        <v>785</v>
      </c>
      <c r="B336" t="s">
        <v>786</v>
      </c>
      <c r="C336" s="17">
        <v>43657</v>
      </c>
      <c r="D336" s="7">
        <v>316000</v>
      </c>
      <c r="E336" t="s">
        <v>28</v>
      </c>
      <c r="F336" t="s">
        <v>29</v>
      </c>
      <c r="G336" s="7">
        <v>316000</v>
      </c>
      <c r="H336" s="7">
        <v>144110</v>
      </c>
      <c r="I336" s="12">
        <f t="shared" si="25"/>
        <v>45.604430379746837</v>
      </c>
      <c r="J336" s="12">
        <f t="shared" si="29"/>
        <v>3.9524323653511999</v>
      </c>
      <c r="K336" s="7">
        <v>288219</v>
      </c>
      <c r="L336" s="7">
        <v>57990</v>
      </c>
      <c r="M336" s="7">
        <f t="shared" si="26"/>
        <v>258010</v>
      </c>
      <c r="N336" s="7">
        <v>277384.34375</v>
      </c>
      <c r="O336" s="22">
        <f t="shared" si="27"/>
        <v>0.93015343444379239</v>
      </c>
      <c r="P336" s="27">
        <v>2395</v>
      </c>
      <c r="Q336" s="32">
        <f t="shared" si="28"/>
        <v>107.72860125260961</v>
      </c>
      <c r="R336" s="37" t="s">
        <v>783</v>
      </c>
      <c r="S336" s="42">
        <f>ABS(O2323-O336)*100</f>
        <v>38.088145192960631</v>
      </c>
      <c r="T336" t="s">
        <v>80</v>
      </c>
      <c r="V336" s="7">
        <v>54600</v>
      </c>
      <c r="W336" t="s">
        <v>32</v>
      </c>
      <c r="X336" s="17" t="s">
        <v>33</v>
      </c>
      <c r="Z336" t="s">
        <v>784</v>
      </c>
      <c r="AA336">
        <v>405</v>
      </c>
    </row>
    <row r="337" spans="1:27" x14ac:dyDescent="0.25">
      <c r="A337" t="s">
        <v>787</v>
      </c>
      <c r="B337" t="s">
        <v>788</v>
      </c>
      <c r="C337" s="17">
        <v>43601</v>
      </c>
      <c r="D337" s="7">
        <v>318000</v>
      </c>
      <c r="E337" t="s">
        <v>28</v>
      </c>
      <c r="F337" t="s">
        <v>29</v>
      </c>
      <c r="G337" s="7">
        <v>318000</v>
      </c>
      <c r="H337" s="7">
        <v>149110</v>
      </c>
      <c r="I337" s="12">
        <f t="shared" si="25"/>
        <v>46.889937106918239</v>
      </c>
      <c r="J337" s="12">
        <f t="shared" si="29"/>
        <v>2.6669256381797979</v>
      </c>
      <c r="K337" s="7">
        <v>298221</v>
      </c>
      <c r="L337" s="7">
        <v>58813</v>
      </c>
      <c r="M337" s="7">
        <f t="shared" si="26"/>
        <v>259187</v>
      </c>
      <c r="N337" s="7">
        <v>288443.375</v>
      </c>
      <c r="O337" s="22">
        <f t="shared" si="27"/>
        <v>0.89857151338629293</v>
      </c>
      <c r="P337" s="27">
        <v>2197</v>
      </c>
      <c r="Q337" s="32">
        <f t="shared" si="28"/>
        <v>117.97314519799727</v>
      </c>
      <c r="R337" s="37" t="s">
        <v>783</v>
      </c>
      <c r="S337" s="42">
        <f>ABS(O2323-O337)*100</f>
        <v>41.246337298710579</v>
      </c>
      <c r="T337" t="s">
        <v>80</v>
      </c>
      <c r="V337" s="7">
        <v>54600</v>
      </c>
      <c r="W337" t="s">
        <v>32</v>
      </c>
      <c r="X337" s="17" t="s">
        <v>33</v>
      </c>
      <c r="Z337" t="s">
        <v>784</v>
      </c>
      <c r="AA337">
        <v>405</v>
      </c>
    </row>
    <row r="338" spans="1:27" x14ac:dyDescent="0.25">
      <c r="A338" t="s">
        <v>789</v>
      </c>
      <c r="B338" t="s">
        <v>790</v>
      </c>
      <c r="C338" s="17">
        <v>43818</v>
      </c>
      <c r="D338" s="7">
        <v>300000</v>
      </c>
      <c r="E338" t="s">
        <v>28</v>
      </c>
      <c r="F338" t="s">
        <v>29</v>
      </c>
      <c r="G338" s="7">
        <v>300000</v>
      </c>
      <c r="H338" s="7">
        <v>144620</v>
      </c>
      <c r="I338" s="12">
        <f t="shared" si="25"/>
        <v>48.206666666666663</v>
      </c>
      <c r="J338" s="12">
        <f t="shared" si="29"/>
        <v>1.3501960784313738</v>
      </c>
      <c r="K338" s="7">
        <v>289235</v>
      </c>
      <c r="L338" s="7">
        <v>57990</v>
      </c>
      <c r="M338" s="7">
        <f t="shared" si="26"/>
        <v>242010</v>
      </c>
      <c r="N338" s="7">
        <v>278608.4375</v>
      </c>
      <c r="O338" s="22">
        <f t="shared" si="27"/>
        <v>0.86863844530910872</v>
      </c>
      <c r="P338" s="27">
        <v>2395</v>
      </c>
      <c r="Q338" s="32">
        <f t="shared" si="28"/>
        <v>101.04801670146138</v>
      </c>
      <c r="R338" s="37" t="s">
        <v>783</v>
      </c>
      <c r="S338" s="42">
        <f>ABS(O2323-O338)*100</f>
        <v>44.239644106428997</v>
      </c>
      <c r="T338" t="s">
        <v>80</v>
      </c>
      <c r="V338" s="7">
        <v>54600</v>
      </c>
      <c r="W338" t="s">
        <v>32</v>
      </c>
      <c r="X338" s="17" t="s">
        <v>33</v>
      </c>
      <c r="Z338" t="s">
        <v>784</v>
      </c>
      <c r="AA338">
        <v>405</v>
      </c>
    </row>
    <row r="339" spans="1:27" x14ac:dyDescent="0.25">
      <c r="A339" t="s">
        <v>791</v>
      </c>
      <c r="B339" t="s">
        <v>792</v>
      </c>
      <c r="C339" s="17">
        <v>43615</v>
      </c>
      <c r="D339" s="7">
        <v>315000</v>
      </c>
      <c r="E339" t="s">
        <v>140</v>
      </c>
      <c r="F339" t="s">
        <v>141</v>
      </c>
      <c r="G339" s="7">
        <v>315000</v>
      </c>
      <c r="H339" s="7">
        <v>152220</v>
      </c>
      <c r="I339" s="12">
        <f t="shared" si="25"/>
        <v>48.323809523809523</v>
      </c>
      <c r="J339" s="12">
        <f t="shared" si="29"/>
        <v>1.2330532212885146</v>
      </c>
      <c r="K339" s="7">
        <v>304446</v>
      </c>
      <c r="L339" s="7">
        <v>61170</v>
      </c>
      <c r="M339" s="7">
        <f t="shared" si="26"/>
        <v>253830</v>
      </c>
      <c r="N339" s="7">
        <v>293103.625</v>
      </c>
      <c r="O339" s="22">
        <f t="shared" si="27"/>
        <v>0.86600771314240821</v>
      </c>
      <c r="P339" s="27">
        <v>2383</v>
      </c>
      <c r="Q339" s="32">
        <f t="shared" si="28"/>
        <v>106.51699538396979</v>
      </c>
      <c r="R339" s="37" t="s">
        <v>783</v>
      </c>
      <c r="S339" s="42">
        <f>ABS(O2323-O339)*100</f>
        <v>44.502717323099048</v>
      </c>
      <c r="T339" t="s">
        <v>80</v>
      </c>
      <c r="V339" s="7">
        <v>54600</v>
      </c>
      <c r="W339" t="s">
        <v>32</v>
      </c>
      <c r="X339" s="17" t="s">
        <v>33</v>
      </c>
      <c r="Z339" t="s">
        <v>784</v>
      </c>
      <c r="AA339">
        <v>405</v>
      </c>
    </row>
    <row r="340" spans="1:27" x14ac:dyDescent="0.25">
      <c r="A340" t="s">
        <v>793</v>
      </c>
      <c r="B340" t="s">
        <v>794</v>
      </c>
      <c r="C340" s="17">
        <v>43244</v>
      </c>
      <c r="D340" s="7">
        <v>265000</v>
      </c>
      <c r="E340" t="s">
        <v>28</v>
      </c>
      <c r="F340" t="s">
        <v>29</v>
      </c>
      <c r="G340" s="7">
        <v>265000</v>
      </c>
      <c r="H340" s="7">
        <v>147190</v>
      </c>
      <c r="I340" s="12">
        <f t="shared" si="25"/>
        <v>55.543396226415098</v>
      </c>
      <c r="J340" s="12">
        <f t="shared" si="29"/>
        <v>5.9865334813170605</v>
      </c>
      <c r="K340" s="7">
        <v>294376</v>
      </c>
      <c r="L340" s="7">
        <v>57990</v>
      </c>
      <c r="M340" s="7">
        <f t="shared" si="26"/>
        <v>207010</v>
      </c>
      <c r="N340" s="7">
        <v>284802.40625</v>
      </c>
      <c r="O340" s="22">
        <f t="shared" si="27"/>
        <v>0.72685481392417128</v>
      </c>
      <c r="P340" s="27">
        <v>2146</v>
      </c>
      <c r="Q340" s="32">
        <f t="shared" si="28"/>
        <v>96.463187325256285</v>
      </c>
      <c r="R340" s="37" t="s">
        <v>783</v>
      </c>
      <c r="S340" s="42">
        <f>ABS(O2323-O340)*100</f>
        <v>58.418007244922741</v>
      </c>
      <c r="T340" t="s">
        <v>80</v>
      </c>
      <c r="V340" s="7">
        <v>54600</v>
      </c>
      <c r="W340" t="s">
        <v>32</v>
      </c>
      <c r="X340" s="17" t="s">
        <v>33</v>
      </c>
      <c r="Z340" t="s">
        <v>784</v>
      </c>
      <c r="AA340">
        <v>405</v>
      </c>
    </row>
    <row r="341" spans="1:27" x14ac:dyDescent="0.25">
      <c r="A341" t="s">
        <v>795</v>
      </c>
      <c r="B341" t="s">
        <v>796</v>
      </c>
      <c r="C341" s="17">
        <v>43293</v>
      </c>
      <c r="D341" s="7">
        <v>288900</v>
      </c>
      <c r="E341" t="s">
        <v>28</v>
      </c>
      <c r="F341" t="s">
        <v>29</v>
      </c>
      <c r="G341" s="7">
        <v>288900</v>
      </c>
      <c r="H341" s="7">
        <v>148280</v>
      </c>
      <c r="I341" s="12">
        <f t="shared" si="25"/>
        <v>51.32571824160609</v>
      </c>
      <c r="J341" s="12">
        <f t="shared" si="29"/>
        <v>1.7688554965080527</v>
      </c>
      <c r="K341" s="7">
        <v>296551</v>
      </c>
      <c r="L341" s="7">
        <v>57990</v>
      </c>
      <c r="M341" s="7">
        <f t="shared" si="26"/>
        <v>230910</v>
      </c>
      <c r="N341" s="7">
        <v>287422.90625</v>
      </c>
      <c r="O341" s="22">
        <f t="shared" si="27"/>
        <v>0.80338064565791723</v>
      </c>
      <c r="P341" s="27">
        <v>2146</v>
      </c>
      <c r="Q341" s="32">
        <f t="shared" si="28"/>
        <v>107.60018639328985</v>
      </c>
      <c r="R341" s="37" t="s">
        <v>783</v>
      </c>
      <c r="S341" s="42">
        <f>ABS(O2323-O341)*100</f>
        <v>50.765424071548146</v>
      </c>
      <c r="T341" t="s">
        <v>80</v>
      </c>
      <c r="V341" s="7">
        <v>54600</v>
      </c>
      <c r="W341" t="s">
        <v>32</v>
      </c>
      <c r="X341" s="17" t="s">
        <v>33</v>
      </c>
      <c r="Z341" t="s">
        <v>784</v>
      </c>
      <c r="AA341">
        <v>405</v>
      </c>
    </row>
    <row r="342" spans="1:27" x14ac:dyDescent="0.25">
      <c r="A342" t="s">
        <v>797</v>
      </c>
      <c r="B342" t="s">
        <v>798</v>
      </c>
      <c r="C342" s="17">
        <v>43251</v>
      </c>
      <c r="D342" s="7">
        <v>329900</v>
      </c>
      <c r="E342" t="s">
        <v>28</v>
      </c>
      <c r="F342" t="s">
        <v>29</v>
      </c>
      <c r="G342" s="7">
        <v>329900</v>
      </c>
      <c r="H342" s="7">
        <v>173570</v>
      </c>
      <c r="I342" s="12">
        <f t="shared" si="25"/>
        <v>52.612913003940584</v>
      </c>
      <c r="J342" s="12">
        <f t="shared" si="29"/>
        <v>3.0560502588425464</v>
      </c>
      <c r="K342" s="7">
        <v>347143</v>
      </c>
      <c r="L342" s="7">
        <v>57990</v>
      </c>
      <c r="M342" s="7">
        <f t="shared" si="26"/>
        <v>271910</v>
      </c>
      <c r="N342" s="7">
        <v>348377.09375</v>
      </c>
      <c r="O342" s="22">
        <f t="shared" si="27"/>
        <v>0.78050481756164547</v>
      </c>
      <c r="P342" s="27">
        <v>2146</v>
      </c>
      <c r="Q342" s="32">
        <f t="shared" si="28"/>
        <v>126.70549860205033</v>
      </c>
      <c r="R342" s="37" t="s">
        <v>783</v>
      </c>
      <c r="S342" s="42">
        <f>ABS(O2323-O342)*100</f>
        <v>53.053006881175321</v>
      </c>
      <c r="T342" t="s">
        <v>80</v>
      </c>
      <c r="V342" s="7">
        <v>54600</v>
      </c>
      <c r="W342" t="s">
        <v>32</v>
      </c>
      <c r="X342" s="17" t="s">
        <v>33</v>
      </c>
      <c r="Z342" t="s">
        <v>784</v>
      </c>
      <c r="AA342">
        <v>405</v>
      </c>
    </row>
    <row r="343" spans="1:27" x14ac:dyDescent="0.25">
      <c r="A343" t="s">
        <v>799</v>
      </c>
      <c r="B343" t="s">
        <v>800</v>
      </c>
      <c r="C343" s="17">
        <v>43858</v>
      </c>
      <c r="D343" s="7">
        <v>450000</v>
      </c>
      <c r="E343" t="s">
        <v>28</v>
      </c>
      <c r="F343" t="s">
        <v>29</v>
      </c>
      <c r="G343" s="7">
        <v>450000</v>
      </c>
      <c r="H343" s="7">
        <v>190680</v>
      </c>
      <c r="I343" s="12">
        <f t="shared" si="25"/>
        <v>42.373333333333335</v>
      </c>
      <c r="J343" s="12">
        <f t="shared" si="29"/>
        <v>7.1835294117647024</v>
      </c>
      <c r="K343" s="7">
        <v>381363</v>
      </c>
      <c r="L343" s="7">
        <v>74127</v>
      </c>
      <c r="M343" s="7">
        <f t="shared" si="26"/>
        <v>375873</v>
      </c>
      <c r="N343" s="7">
        <v>333952.1875</v>
      </c>
      <c r="O343" s="22">
        <f t="shared" si="27"/>
        <v>1.1255293843523633</v>
      </c>
      <c r="P343" s="27">
        <v>2756</v>
      </c>
      <c r="Q343" s="32">
        <f t="shared" si="28"/>
        <v>136.38352685050799</v>
      </c>
      <c r="R343" s="37" t="s">
        <v>613</v>
      </c>
      <c r="S343" s="42">
        <f>ABS(O2323-O343)*100</f>
        <v>18.550550202103544</v>
      </c>
      <c r="T343" t="s">
        <v>31</v>
      </c>
      <c r="V343" s="7">
        <v>66815</v>
      </c>
      <c r="W343" t="s">
        <v>32</v>
      </c>
      <c r="X343" s="17" t="s">
        <v>33</v>
      </c>
      <c r="Z343" t="s">
        <v>614</v>
      </c>
      <c r="AA343">
        <v>401</v>
      </c>
    </row>
    <row r="344" spans="1:27" x14ac:dyDescent="0.25">
      <c r="A344" t="s">
        <v>801</v>
      </c>
      <c r="B344" t="s">
        <v>802</v>
      </c>
      <c r="C344" s="17">
        <v>43284</v>
      </c>
      <c r="D344" s="7">
        <v>350000</v>
      </c>
      <c r="E344" t="s">
        <v>28</v>
      </c>
      <c r="F344" t="s">
        <v>29</v>
      </c>
      <c r="G344" s="7">
        <v>350000</v>
      </c>
      <c r="H344" s="7">
        <v>190950</v>
      </c>
      <c r="I344" s="12">
        <f t="shared" si="25"/>
        <v>54.557142857142857</v>
      </c>
      <c r="J344" s="12">
        <f t="shared" si="29"/>
        <v>5.0002801120448197</v>
      </c>
      <c r="K344" s="7">
        <v>381901</v>
      </c>
      <c r="L344" s="7">
        <v>75613</v>
      </c>
      <c r="M344" s="7">
        <f t="shared" si="26"/>
        <v>274387</v>
      </c>
      <c r="N344" s="7">
        <v>332921.75</v>
      </c>
      <c r="O344" s="22">
        <f t="shared" si="27"/>
        <v>0.82417865459375961</v>
      </c>
      <c r="P344" s="27">
        <v>2822</v>
      </c>
      <c r="Q344" s="32">
        <f t="shared" si="28"/>
        <v>97.231396172927006</v>
      </c>
      <c r="R344" s="37" t="s">
        <v>803</v>
      </c>
      <c r="S344" s="42">
        <f>ABS(O2323-O344)*100</f>
        <v>48.685623177963912</v>
      </c>
      <c r="T344" t="s">
        <v>376</v>
      </c>
      <c r="V344" s="7">
        <v>66815</v>
      </c>
      <c r="W344" t="s">
        <v>32</v>
      </c>
      <c r="X344" s="17" t="s">
        <v>33</v>
      </c>
      <c r="Z344" t="s">
        <v>804</v>
      </c>
      <c r="AA344">
        <v>401</v>
      </c>
    </row>
    <row r="345" spans="1:27" x14ac:dyDescent="0.25">
      <c r="A345" t="s">
        <v>805</v>
      </c>
      <c r="B345" t="s">
        <v>806</v>
      </c>
      <c r="C345" s="17">
        <v>43250</v>
      </c>
      <c r="D345" s="7">
        <v>340000</v>
      </c>
      <c r="E345" t="s">
        <v>28</v>
      </c>
      <c r="F345" t="s">
        <v>29</v>
      </c>
      <c r="G345" s="7">
        <v>340000</v>
      </c>
      <c r="H345" s="7">
        <v>196090</v>
      </c>
      <c r="I345" s="12">
        <f t="shared" si="25"/>
        <v>57.673529411764704</v>
      </c>
      <c r="J345" s="12">
        <f t="shared" si="29"/>
        <v>8.1166666666666671</v>
      </c>
      <c r="K345" s="7">
        <v>392187</v>
      </c>
      <c r="L345" s="7">
        <v>77840</v>
      </c>
      <c r="M345" s="7">
        <f t="shared" si="26"/>
        <v>262160</v>
      </c>
      <c r="N345" s="7">
        <v>341681.53125</v>
      </c>
      <c r="O345" s="22">
        <f t="shared" si="27"/>
        <v>0.76726418030532639</v>
      </c>
      <c r="P345" s="27">
        <v>3424</v>
      </c>
      <c r="Q345" s="32">
        <f t="shared" si="28"/>
        <v>76.565420560747668</v>
      </c>
      <c r="R345" s="37" t="s">
        <v>613</v>
      </c>
      <c r="S345" s="42">
        <f>ABS(O2323-O345)*100</f>
        <v>54.37707060680723</v>
      </c>
      <c r="T345" t="s">
        <v>31</v>
      </c>
      <c r="V345" s="7">
        <v>66815</v>
      </c>
      <c r="W345" t="s">
        <v>32</v>
      </c>
      <c r="X345" s="17" t="s">
        <v>33</v>
      </c>
      <c r="Z345" t="s">
        <v>614</v>
      </c>
      <c r="AA345">
        <v>401</v>
      </c>
    </row>
    <row r="346" spans="1:27" x14ac:dyDescent="0.25">
      <c r="A346" t="s">
        <v>807</v>
      </c>
      <c r="B346" t="s">
        <v>808</v>
      </c>
      <c r="C346" s="17">
        <v>43286</v>
      </c>
      <c r="D346" s="7">
        <v>505000</v>
      </c>
      <c r="E346" t="s">
        <v>28</v>
      </c>
      <c r="F346" t="s">
        <v>29</v>
      </c>
      <c r="G346" s="7">
        <v>505000</v>
      </c>
      <c r="H346" s="7">
        <v>235640</v>
      </c>
      <c r="I346" s="12">
        <f t="shared" si="25"/>
        <v>46.661386138613864</v>
      </c>
      <c r="J346" s="12">
        <f t="shared" si="29"/>
        <v>2.8954766064841735</v>
      </c>
      <c r="K346" s="7">
        <v>471288</v>
      </c>
      <c r="L346" s="7">
        <v>99635</v>
      </c>
      <c r="M346" s="7">
        <f t="shared" si="26"/>
        <v>405365</v>
      </c>
      <c r="N346" s="7">
        <v>403970.65625</v>
      </c>
      <c r="O346" s="22">
        <f t="shared" si="27"/>
        <v>1.0034515966158124</v>
      </c>
      <c r="P346" s="27">
        <v>3944</v>
      </c>
      <c r="Q346" s="32">
        <f t="shared" si="28"/>
        <v>102.78017241379311</v>
      </c>
      <c r="R346" s="37" t="s">
        <v>613</v>
      </c>
      <c r="S346" s="42">
        <f>ABS(O2323-O346)*100</f>
        <v>30.75832897575863</v>
      </c>
      <c r="T346" t="s">
        <v>31</v>
      </c>
      <c r="V346" s="7">
        <v>77510</v>
      </c>
      <c r="W346" t="s">
        <v>32</v>
      </c>
      <c r="X346" s="17" t="s">
        <v>33</v>
      </c>
      <c r="Z346" t="s">
        <v>614</v>
      </c>
      <c r="AA346">
        <v>401</v>
      </c>
    </row>
    <row r="347" spans="1:27" x14ac:dyDescent="0.25">
      <c r="A347" t="s">
        <v>809</v>
      </c>
      <c r="B347" t="s">
        <v>810</v>
      </c>
      <c r="C347" s="17">
        <v>43390</v>
      </c>
      <c r="D347" s="7">
        <v>446000</v>
      </c>
      <c r="E347" t="s">
        <v>28</v>
      </c>
      <c r="F347" t="s">
        <v>29</v>
      </c>
      <c r="G347" s="7">
        <v>446000</v>
      </c>
      <c r="H347" s="7">
        <v>222840</v>
      </c>
      <c r="I347" s="12">
        <f t="shared" si="25"/>
        <v>49.964125560538115</v>
      </c>
      <c r="J347" s="12">
        <f t="shared" si="29"/>
        <v>0.40726281544007747</v>
      </c>
      <c r="K347" s="7">
        <v>445688</v>
      </c>
      <c r="L347" s="7">
        <v>97683</v>
      </c>
      <c r="M347" s="7">
        <f t="shared" si="26"/>
        <v>348317</v>
      </c>
      <c r="N347" s="7">
        <v>424396.34375</v>
      </c>
      <c r="O347" s="22">
        <f t="shared" si="27"/>
        <v>0.82073515742912195</v>
      </c>
      <c r="P347" s="27">
        <v>3035</v>
      </c>
      <c r="Q347" s="32">
        <f t="shared" si="28"/>
        <v>114.76672158154859</v>
      </c>
      <c r="R347" s="37" t="s">
        <v>811</v>
      </c>
      <c r="S347" s="42">
        <f>ABS(O2323-O347)*100</f>
        <v>49.029972894427672</v>
      </c>
      <c r="T347" t="s">
        <v>31</v>
      </c>
      <c r="V347" s="7">
        <v>85000</v>
      </c>
      <c r="W347" t="s">
        <v>32</v>
      </c>
      <c r="X347" s="17" t="s">
        <v>33</v>
      </c>
      <c r="Z347" t="s">
        <v>812</v>
      </c>
      <c r="AA347">
        <v>401</v>
      </c>
    </row>
    <row r="348" spans="1:27" x14ac:dyDescent="0.25">
      <c r="A348" t="s">
        <v>813</v>
      </c>
      <c r="B348" t="s">
        <v>814</v>
      </c>
      <c r="C348" s="17">
        <v>43833</v>
      </c>
      <c r="D348" s="7">
        <v>376000</v>
      </c>
      <c r="E348" t="s">
        <v>28</v>
      </c>
      <c r="F348" t="s">
        <v>29</v>
      </c>
      <c r="G348" s="7">
        <v>376000</v>
      </c>
      <c r="H348" s="7">
        <v>170470</v>
      </c>
      <c r="I348" s="12">
        <f t="shared" si="25"/>
        <v>45.337765957446805</v>
      </c>
      <c r="J348" s="12">
        <f t="shared" si="29"/>
        <v>4.2190967876512318</v>
      </c>
      <c r="K348" s="7">
        <v>340945</v>
      </c>
      <c r="L348" s="7">
        <v>87312</v>
      </c>
      <c r="M348" s="7">
        <f t="shared" si="26"/>
        <v>288688</v>
      </c>
      <c r="N348" s="7">
        <v>309308.53125</v>
      </c>
      <c r="O348" s="22">
        <f t="shared" si="27"/>
        <v>0.93333345457150241</v>
      </c>
      <c r="P348" s="27">
        <v>2223</v>
      </c>
      <c r="Q348" s="32">
        <f t="shared" si="28"/>
        <v>129.86414754835806</v>
      </c>
      <c r="R348" s="37" t="s">
        <v>811</v>
      </c>
      <c r="S348" s="42">
        <f>ABS(O2323-O348)*100</f>
        <v>37.770143180189628</v>
      </c>
      <c r="T348" t="s">
        <v>50</v>
      </c>
      <c r="V348" s="7">
        <v>80000</v>
      </c>
      <c r="W348" t="s">
        <v>32</v>
      </c>
      <c r="X348" s="17" t="s">
        <v>33</v>
      </c>
      <c r="Z348" t="s">
        <v>812</v>
      </c>
      <c r="AA348">
        <v>401</v>
      </c>
    </row>
    <row r="349" spans="1:27" x14ac:dyDescent="0.25">
      <c r="A349" t="s">
        <v>815</v>
      </c>
      <c r="B349" t="s">
        <v>816</v>
      </c>
      <c r="C349" s="17">
        <v>43642</v>
      </c>
      <c r="D349" s="7">
        <v>390000</v>
      </c>
      <c r="E349" t="s">
        <v>28</v>
      </c>
      <c r="F349" t="s">
        <v>29</v>
      </c>
      <c r="G349" s="7">
        <v>390000</v>
      </c>
      <c r="H349" s="7">
        <v>222940</v>
      </c>
      <c r="I349" s="12">
        <f t="shared" si="25"/>
        <v>57.164102564102556</v>
      </c>
      <c r="J349" s="12">
        <f t="shared" si="29"/>
        <v>7.6072398190045192</v>
      </c>
      <c r="K349" s="7">
        <v>445878</v>
      </c>
      <c r="L349" s="7">
        <v>87085</v>
      </c>
      <c r="M349" s="7">
        <f t="shared" si="26"/>
        <v>302915</v>
      </c>
      <c r="N349" s="7">
        <v>437552.4375</v>
      </c>
      <c r="O349" s="22">
        <f t="shared" si="27"/>
        <v>0.69229416645633468</v>
      </c>
      <c r="P349" s="27">
        <v>2659</v>
      </c>
      <c r="Q349" s="32">
        <f t="shared" si="28"/>
        <v>113.9206468597217</v>
      </c>
      <c r="R349" s="37" t="s">
        <v>811</v>
      </c>
      <c r="S349" s="42">
        <f>ABS(O2323-O349)*100</f>
        <v>61.874071991706401</v>
      </c>
      <c r="T349" t="s">
        <v>50</v>
      </c>
      <c r="V349" s="7">
        <v>80000</v>
      </c>
      <c r="W349" t="s">
        <v>32</v>
      </c>
      <c r="X349" s="17" t="s">
        <v>33</v>
      </c>
      <c r="Z349" t="s">
        <v>812</v>
      </c>
      <c r="AA349">
        <v>401</v>
      </c>
    </row>
    <row r="350" spans="1:27" x14ac:dyDescent="0.25">
      <c r="A350" t="s">
        <v>817</v>
      </c>
      <c r="B350" t="s">
        <v>818</v>
      </c>
      <c r="C350" s="17">
        <v>43419</v>
      </c>
      <c r="D350" s="7">
        <v>372000</v>
      </c>
      <c r="E350" t="s">
        <v>28</v>
      </c>
      <c r="F350" t="s">
        <v>29</v>
      </c>
      <c r="G350" s="7">
        <v>372000</v>
      </c>
      <c r="H350" s="7">
        <v>169720</v>
      </c>
      <c r="I350" s="12">
        <f t="shared" si="25"/>
        <v>45.623655913978496</v>
      </c>
      <c r="J350" s="12">
        <f t="shared" si="29"/>
        <v>3.9332068311195414</v>
      </c>
      <c r="K350" s="7">
        <v>339446</v>
      </c>
      <c r="L350" s="7">
        <v>86123</v>
      </c>
      <c r="M350" s="7">
        <f t="shared" si="26"/>
        <v>285877</v>
      </c>
      <c r="N350" s="7">
        <v>308930.5</v>
      </c>
      <c r="O350" s="22">
        <f t="shared" si="27"/>
        <v>0.92537641961541517</v>
      </c>
      <c r="P350" s="27">
        <v>2760</v>
      </c>
      <c r="Q350" s="32">
        <f t="shared" si="28"/>
        <v>103.5786231884058</v>
      </c>
      <c r="R350" s="37" t="s">
        <v>811</v>
      </c>
      <c r="S350" s="42">
        <f>ABS(O2323-O350)*100</f>
        <v>38.565846675798355</v>
      </c>
      <c r="T350" t="s">
        <v>31</v>
      </c>
      <c r="V350" s="7">
        <v>80000</v>
      </c>
      <c r="W350" t="s">
        <v>32</v>
      </c>
      <c r="X350" s="17" t="s">
        <v>33</v>
      </c>
      <c r="Z350" t="s">
        <v>812</v>
      </c>
      <c r="AA350">
        <v>401</v>
      </c>
    </row>
    <row r="351" spans="1:27" x14ac:dyDescent="0.25">
      <c r="A351" t="s">
        <v>819</v>
      </c>
      <c r="B351" t="s">
        <v>820</v>
      </c>
      <c r="C351" s="17">
        <v>43263</v>
      </c>
      <c r="D351" s="7">
        <v>410000</v>
      </c>
      <c r="E351" t="s">
        <v>28</v>
      </c>
      <c r="F351" t="s">
        <v>29</v>
      </c>
      <c r="G351" s="7">
        <v>410000</v>
      </c>
      <c r="H351" s="7">
        <v>185700</v>
      </c>
      <c r="I351" s="12">
        <f t="shared" si="25"/>
        <v>45.292682926829272</v>
      </c>
      <c r="J351" s="12">
        <f t="shared" si="29"/>
        <v>4.2641798182687651</v>
      </c>
      <c r="K351" s="7">
        <v>371401</v>
      </c>
      <c r="L351" s="7">
        <v>89287</v>
      </c>
      <c r="M351" s="7">
        <f t="shared" si="26"/>
        <v>320713</v>
      </c>
      <c r="N351" s="7">
        <v>344041.46875</v>
      </c>
      <c r="O351" s="22">
        <f t="shared" si="27"/>
        <v>0.93219285792855455</v>
      </c>
      <c r="P351" s="27">
        <v>3343</v>
      </c>
      <c r="Q351" s="32">
        <f t="shared" si="28"/>
        <v>95.935686509123542</v>
      </c>
      <c r="R351" s="37" t="s">
        <v>811</v>
      </c>
      <c r="S351" s="42">
        <f>ABS(O2323-O351)*100</f>
        <v>37.884202844484413</v>
      </c>
      <c r="T351" t="s">
        <v>31</v>
      </c>
      <c r="V351" s="7">
        <v>80000</v>
      </c>
      <c r="W351" t="s">
        <v>32</v>
      </c>
      <c r="X351" s="17" t="s">
        <v>33</v>
      </c>
      <c r="Z351" t="s">
        <v>812</v>
      </c>
      <c r="AA351">
        <v>401</v>
      </c>
    </row>
    <row r="352" spans="1:27" x14ac:dyDescent="0.25">
      <c r="A352" t="s">
        <v>821</v>
      </c>
      <c r="B352" t="s">
        <v>822</v>
      </c>
      <c r="C352" s="17">
        <v>43567</v>
      </c>
      <c r="D352" s="7">
        <v>435000</v>
      </c>
      <c r="E352" t="s">
        <v>28</v>
      </c>
      <c r="F352" t="s">
        <v>29</v>
      </c>
      <c r="G352" s="7">
        <v>435000</v>
      </c>
      <c r="H352" s="7">
        <v>218540</v>
      </c>
      <c r="I352" s="12">
        <f t="shared" si="25"/>
        <v>50.239080459770115</v>
      </c>
      <c r="J352" s="12">
        <f t="shared" si="29"/>
        <v>0.68221771467207759</v>
      </c>
      <c r="K352" s="7">
        <v>437085</v>
      </c>
      <c r="L352" s="7">
        <v>93662</v>
      </c>
      <c r="M352" s="7">
        <f t="shared" si="26"/>
        <v>341338</v>
      </c>
      <c r="N352" s="7">
        <v>418808.53125</v>
      </c>
      <c r="O352" s="22">
        <f t="shared" si="27"/>
        <v>0.8150216018313261</v>
      </c>
      <c r="P352" s="27">
        <v>3471</v>
      </c>
      <c r="Q352" s="32">
        <f t="shared" si="28"/>
        <v>98.339959665802368</v>
      </c>
      <c r="R352" s="37" t="s">
        <v>811</v>
      </c>
      <c r="S352" s="42">
        <f>ABS(O2323-O352)*100</f>
        <v>49.601328454207263</v>
      </c>
      <c r="T352" t="s">
        <v>31</v>
      </c>
      <c r="V352" s="7">
        <v>80000</v>
      </c>
      <c r="W352" t="s">
        <v>32</v>
      </c>
      <c r="X352" s="17" t="s">
        <v>33</v>
      </c>
      <c r="Z352" t="s">
        <v>812</v>
      </c>
      <c r="AA352">
        <v>401</v>
      </c>
    </row>
    <row r="353" spans="1:27" x14ac:dyDescent="0.25">
      <c r="A353" t="s">
        <v>823</v>
      </c>
      <c r="B353" t="s">
        <v>824</v>
      </c>
      <c r="C353" s="17">
        <v>43894</v>
      </c>
      <c r="D353" s="7">
        <v>450000</v>
      </c>
      <c r="E353" t="s">
        <v>28</v>
      </c>
      <c r="F353" t="s">
        <v>29</v>
      </c>
      <c r="G353" s="7">
        <v>450000</v>
      </c>
      <c r="H353" s="7">
        <v>212460</v>
      </c>
      <c r="I353" s="12">
        <f t="shared" si="25"/>
        <v>47.213333333333338</v>
      </c>
      <c r="J353" s="12">
        <f t="shared" si="29"/>
        <v>2.343529411764699</v>
      </c>
      <c r="K353" s="7">
        <v>424924</v>
      </c>
      <c r="L353" s="7">
        <v>88349</v>
      </c>
      <c r="M353" s="7">
        <f t="shared" si="26"/>
        <v>361651</v>
      </c>
      <c r="N353" s="7">
        <v>410457.3125</v>
      </c>
      <c r="O353" s="22">
        <f t="shared" si="27"/>
        <v>0.88109284202361482</v>
      </c>
      <c r="P353" s="27">
        <v>2914</v>
      </c>
      <c r="Q353" s="32">
        <f t="shared" si="28"/>
        <v>124.10809883321895</v>
      </c>
      <c r="R353" s="37" t="s">
        <v>811</v>
      </c>
      <c r="S353" s="42">
        <f>ABS(O2323-O353)*100</f>
        <v>42.994204434978386</v>
      </c>
      <c r="T353" t="s">
        <v>50</v>
      </c>
      <c r="V353" s="7">
        <v>80000</v>
      </c>
      <c r="W353" t="s">
        <v>32</v>
      </c>
      <c r="X353" s="17" t="s">
        <v>33</v>
      </c>
      <c r="Z353" t="s">
        <v>812</v>
      </c>
      <c r="AA353">
        <v>401</v>
      </c>
    </row>
    <row r="354" spans="1:27" x14ac:dyDescent="0.25">
      <c r="A354" t="s">
        <v>825</v>
      </c>
      <c r="B354" t="s">
        <v>826</v>
      </c>
      <c r="C354" s="17">
        <v>43787</v>
      </c>
      <c r="D354" s="7">
        <v>395000</v>
      </c>
      <c r="E354" t="s">
        <v>28</v>
      </c>
      <c r="F354" t="s">
        <v>29</v>
      </c>
      <c r="G354" s="7">
        <v>395000</v>
      </c>
      <c r="H354" s="7">
        <v>230430</v>
      </c>
      <c r="I354" s="12">
        <f t="shared" si="25"/>
        <v>58.336708860759487</v>
      </c>
      <c r="J354" s="12">
        <f t="shared" si="29"/>
        <v>8.7798461156614493</v>
      </c>
      <c r="K354" s="7">
        <v>460852</v>
      </c>
      <c r="L354" s="7">
        <v>87236</v>
      </c>
      <c r="M354" s="7">
        <f t="shared" si="26"/>
        <v>307764</v>
      </c>
      <c r="N354" s="7">
        <v>455629.28125</v>
      </c>
      <c r="O354" s="22">
        <f t="shared" si="27"/>
        <v>0.67547019619911663</v>
      </c>
      <c r="P354" s="27">
        <v>3438</v>
      </c>
      <c r="Q354" s="32">
        <f t="shared" si="28"/>
        <v>89.518324607329845</v>
      </c>
      <c r="R354" s="37" t="s">
        <v>811</v>
      </c>
      <c r="S354" s="42">
        <f>ABS(O2323-O354)*100</f>
        <v>63.556469017428206</v>
      </c>
      <c r="T354" t="s">
        <v>31</v>
      </c>
      <c r="V354" s="7">
        <v>80000</v>
      </c>
      <c r="W354" t="s">
        <v>32</v>
      </c>
      <c r="X354" s="17" t="s">
        <v>33</v>
      </c>
      <c r="Z354" t="s">
        <v>812</v>
      </c>
      <c r="AA354">
        <v>401</v>
      </c>
    </row>
    <row r="355" spans="1:27" x14ac:dyDescent="0.25">
      <c r="A355" t="s">
        <v>827</v>
      </c>
      <c r="B355" t="s">
        <v>828</v>
      </c>
      <c r="C355" s="17">
        <v>43405</v>
      </c>
      <c r="D355" s="7">
        <v>370000</v>
      </c>
      <c r="E355" t="s">
        <v>28</v>
      </c>
      <c r="F355" t="s">
        <v>29</v>
      </c>
      <c r="G355" s="7">
        <v>370000</v>
      </c>
      <c r="H355" s="7">
        <v>183170</v>
      </c>
      <c r="I355" s="12">
        <f t="shared" si="25"/>
        <v>49.505405405405405</v>
      </c>
      <c r="J355" s="12">
        <f t="shared" si="29"/>
        <v>5.1457339692632331E-2</v>
      </c>
      <c r="K355" s="7">
        <v>366335</v>
      </c>
      <c r="L355" s="7">
        <v>81287</v>
      </c>
      <c r="M355" s="7">
        <f t="shared" si="26"/>
        <v>288713</v>
      </c>
      <c r="N355" s="7">
        <v>467291.8125</v>
      </c>
      <c r="O355" s="22">
        <f t="shared" si="27"/>
        <v>0.61784305283542706</v>
      </c>
      <c r="P355" s="27">
        <v>2613</v>
      </c>
      <c r="Q355" s="32">
        <f t="shared" si="28"/>
        <v>110.49100650593188</v>
      </c>
      <c r="R355" s="37" t="s">
        <v>829</v>
      </c>
      <c r="S355" s="42">
        <f>ABS(O2323-O355)*100</f>
        <v>69.319183353797172</v>
      </c>
      <c r="T355" t="s">
        <v>50</v>
      </c>
      <c r="V355" s="7">
        <v>78000</v>
      </c>
      <c r="W355" t="s">
        <v>32</v>
      </c>
      <c r="X355" s="17" t="s">
        <v>33</v>
      </c>
      <c r="Z355" t="s">
        <v>830</v>
      </c>
      <c r="AA355">
        <v>405</v>
      </c>
    </row>
    <row r="356" spans="1:27" x14ac:dyDescent="0.25">
      <c r="A356" t="s">
        <v>833</v>
      </c>
      <c r="B356" t="s">
        <v>834</v>
      </c>
      <c r="C356" s="17">
        <v>43724</v>
      </c>
      <c r="D356" s="7">
        <v>384500</v>
      </c>
      <c r="E356" t="s">
        <v>28</v>
      </c>
      <c r="F356" t="s">
        <v>29</v>
      </c>
      <c r="G356" s="7">
        <v>384500</v>
      </c>
      <c r="H356" s="7">
        <v>206640</v>
      </c>
      <c r="I356" s="12">
        <f t="shared" si="25"/>
        <v>53.74252275682705</v>
      </c>
      <c r="J356" s="12">
        <f t="shared" si="29"/>
        <v>4.1856600117290128</v>
      </c>
      <c r="K356" s="7">
        <v>413286</v>
      </c>
      <c r="L356" s="7">
        <v>86576</v>
      </c>
      <c r="M356" s="7">
        <f t="shared" si="26"/>
        <v>297924</v>
      </c>
      <c r="N356" s="7">
        <v>473492.75</v>
      </c>
      <c r="O356" s="22">
        <f t="shared" si="27"/>
        <v>0.62920498782716316</v>
      </c>
      <c r="P356" s="27">
        <v>2788</v>
      </c>
      <c r="Q356" s="32">
        <f t="shared" si="28"/>
        <v>106.85939741750359</v>
      </c>
      <c r="R356" s="37" t="s">
        <v>831</v>
      </c>
      <c r="S356" s="42">
        <f>ABS(O2323-O356)*100</f>
        <v>68.182989854623557</v>
      </c>
      <c r="T356" t="s">
        <v>84</v>
      </c>
      <c r="V356" s="7">
        <v>80730</v>
      </c>
      <c r="W356" t="s">
        <v>32</v>
      </c>
      <c r="X356" s="17" t="s">
        <v>33</v>
      </c>
      <c r="Z356" t="s">
        <v>832</v>
      </c>
      <c r="AA356">
        <v>405</v>
      </c>
    </row>
    <row r="357" spans="1:27" x14ac:dyDescent="0.25">
      <c r="A357" t="s">
        <v>835</v>
      </c>
      <c r="B357" t="s">
        <v>836</v>
      </c>
      <c r="C357" s="17">
        <v>43754</v>
      </c>
      <c r="D357" s="7">
        <v>400000</v>
      </c>
      <c r="E357" t="s">
        <v>28</v>
      </c>
      <c r="F357" t="s">
        <v>29</v>
      </c>
      <c r="G357" s="7">
        <v>400000</v>
      </c>
      <c r="H357" s="7">
        <v>162300</v>
      </c>
      <c r="I357" s="12">
        <f t="shared" si="25"/>
        <v>40.575000000000003</v>
      </c>
      <c r="J357" s="12">
        <f t="shared" si="29"/>
        <v>8.9818627450980344</v>
      </c>
      <c r="K357" s="7">
        <v>324609</v>
      </c>
      <c r="L357" s="7">
        <v>97824</v>
      </c>
      <c r="M357" s="7">
        <f t="shared" si="26"/>
        <v>302176</v>
      </c>
      <c r="N357" s="7">
        <v>276567.0625</v>
      </c>
      <c r="O357" s="22">
        <f t="shared" si="27"/>
        <v>1.0925957605671137</v>
      </c>
      <c r="P357" s="27">
        <v>2535</v>
      </c>
      <c r="Q357" s="32">
        <f t="shared" si="28"/>
        <v>119.20157790927021</v>
      </c>
      <c r="R357" s="37" t="s">
        <v>811</v>
      </c>
      <c r="S357" s="42">
        <f>ABS(O2323-O357)*100</f>
        <v>21.843912580628498</v>
      </c>
      <c r="T357" t="s">
        <v>31</v>
      </c>
      <c r="V357" s="7">
        <v>85000</v>
      </c>
      <c r="W357" t="s">
        <v>32</v>
      </c>
      <c r="X357" s="17" t="s">
        <v>33</v>
      </c>
      <c r="Z357" t="s">
        <v>812</v>
      </c>
      <c r="AA357">
        <v>401</v>
      </c>
    </row>
    <row r="358" spans="1:27" x14ac:dyDescent="0.25">
      <c r="A358" t="s">
        <v>837</v>
      </c>
      <c r="B358" t="s">
        <v>838</v>
      </c>
      <c r="C358" s="17">
        <v>43545</v>
      </c>
      <c r="D358" s="7">
        <v>550000</v>
      </c>
      <c r="E358" t="s">
        <v>28</v>
      </c>
      <c r="F358" t="s">
        <v>29</v>
      </c>
      <c r="G358" s="7">
        <v>550000</v>
      </c>
      <c r="H358" s="7">
        <v>269650</v>
      </c>
      <c r="I358" s="12">
        <f t="shared" si="25"/>
        <v>49.027272727272724</v>
      </c>
      <c r="J358" s="12">
        <f t="shared" si="29"/>
        <v>0.52959001782531345</v>
      </c>
      <c r="K358" s="7">
        <v>539308</v>
      </c>
      <c r="L358" s="7">
        <v>102131</v>
      </c>
      <c r="M358" s="7">
        <f t="shared" si="26"/>
        <v>447869</v>
      </c>
      <c r="N358" s="7">
        <v>533142.6875</v>
      </c>
      <c r="O358" s="22">
        <f t="shared" si="27"/>
        <v>0.84005466172693211</v>
      </c>
      <c r="P358" s="27">
        <v>4023</v>
      </c>
      <c r="Q358" s="32">
        <f t="shared" si="28"/>
        <v>111.32711906537411</v>
      </c>
      <c r="R358" s="37" t="s">
        <v>811</v>
      </c>
      <c r="S358" s="42">
        <f>ABS(O2323-O358)*100</f>
        <v>47.098022464646661</v>
      </c>
      <c r="T358" t="s">
        <v>31</v>
      </c>
      <c r="V358" s="7">
        <v>85000</v>
      </c>
      <c r="W358" t="s">
        <v>32</v>
      </c>
      <c r="X358" s="17" t="s">
        <v>33</v>
      </c>
      <c r="Z358" t="s">
        <v>812</v>
      </c>
      <c r="AA358">
        <v>401</v>
      </c>
    </row>
    <row r="359" spans="1:27" x14ac:dyDescent="0.25">
      <c r="A359" t="s">
        <v>839</v>
      </c>
      <c r="B359" t="s">
        <v>840</v>
      </c>
      <c r="C359" s="17">
        <v>43700</v>
      </c>
      <c r="D359" s="7">
        <v>430000</v>
      </c>
      <c r="E359" t="s">
        <v>28</v>
      </c>
      <c r="F359" t="s">
        <v>29</v>
      </c>
      <c r="G359" s="7">
        <v>430000</v>
      </c>
      <c r="H359" s="7">
        <v>183330</v>
      </c>
      <c r="I359" s="12">
        <f t="shared" si="25"/>
        <v>42.634883720930233</v>
      </c>
      <c r="J359" s="12">
        <f t="shared" si="29"/>
        <v>6.9219790241678041</v>
      </c>
      <c r="K359" s="7">
        <v>366656</v>
      </c>
      <c r="L359" s="7">
        <v>87498</v>
      </c>
      <c r="M359" s="7">
        <f t="shared" si="26"/>
        <v>342502</v>
      </c>
      <c r="N359" s="7">
        <v>340436.59375</v>
      </c>
      <c r="O359" s="22">
        <f t="shared" si="27"/>
        <v>1.0060669337195776</v>
      </c>
      <c r="P359" s="27">
        <v>3113</v>
      </c>
      <c r="Q359" s="32">
        <f t="shared" si="28"/>
        <v>110.02312881464825</v>
      </c>
      <c r="R359" s="37" t="s">
        <v>811</v>
      </c>
      <c r="S359" s="42">
        <f>ABS(O2323-O359)*100</f>
        <v>30.496795265382115</v>
      </c>
      <c r="T359" t="s">
        <v>31</v>
      </c>
      <c r="V359" s="7">
        <v>80000</v>
      </c>
      <c r="W359" t="s">
        <v>32</v>
      </c>
      <c r="X359" s="17" t="s">
        <v>33</v>
      </c>
      <c r="Z359" t="s">
        <v>812</v>
      </c>
      <c r="AA359">
        <v>401</v>
      </c>
    </row>
    <row r="360" spans="1:27" x14ac:dyDescent="0.25">
      <c r="A360" t="s">
        <v>841</v>
      </c>
      <c r="B360" t="s">
        <v>842</v>
      </c>
      <c r="C360" s="17">
        <v>43882</v>
      </c>
      <c r="D360" s="7">
        <v>451000</v>
      </c>
      <c r="E360" t="s">
        <v>28</v>
      </c>
      <c r="F360" t="s">
        <v>29</v>
      </c>
      <c r="G360" s="7">
        <v>451000</v>
      </c>
      <c r="H360" s="7">
        <v>247620</v>
      </c>
      <c r="I360" s="12">
        <f t="shared" si="25"/>
        <v>54.904656319290467</v>
      </c>
      <c r="J360" s="12">
        <f t="shared" si="29"/>
        <v>5.3477935741924298</v>
      </c>
      <c r="K360" s="7">
        <v>495249</v>
      </c>
      <c r="L360" s="7">
        <v>92522</v>
      </c>
      <c r="M360" s="7">
        <f t="shared" si="26"/>
        <v>358478</v>
      </c>
      <c r="N360" s="7">
        <v>491130.5</v>
      </c>
      <c r="O360" s="22">
        <f t="shared" si="27"/>
        <v>0.72990376284918168</v>
      </c>
      <c r="P360" s="27">
        <v>3475</v>
      </c>
      <c r="Q360" s="32">
        <f t="shared" si="28"/>
        <v>103.15913669064749</v>
      </c>
      <c r="R360" s="37" t="s">
        <v>811</v>
      </c>
      <c r="S360" s="42">
        <f>ABS(O2323-O360)*100</f>
        <v>58.113112352421702</v>
      </c>
      <c r="T360" t="s">
        <v>31</v>
      </c>
      <c r="V360" s="7">
        <v>80000</v>
      </c>
      <c r="W360" t="s">
        <v>32</v>
      </c>
      <c r="X360" s="17" t="s">
        <v>33</v>
      </c>
      <c r="Z360" t="s">
        <v>812</v>
      </c>
      <c r="AA360">
        <v>401</v>
      </c>
    </row>
    <row r="361" spans="1:27" x14ac:dyDescent="0.25">
      <c r="A361" t="s">
        <v>843</v>
      </c>
      <c r="B361" t="s">
        <v>844</v>
      </c>
      <c r="C361" s="17">
        <v>43234</v>
      </c>
      <c r="D361" s="7">
        <v>469900</v>
      </c>
      <c r="E361" t="s">
        <v>28</v>
      </c>
      <c r="F361" t="s">
        <v>29</v>
      </c>
      <c r="G361" s="7">
        <v>469900</v>
      </c>
      <c r="H361" s="7">
        <v>240000</v>
      </c>
      <c r="I361" s="12">
        <f t="shared" si="25"/>
        <v>51.074696743988078</v>
      </c>
      <c r="J361" s="12">
        <f t="shared" si="29"/>
        <v>1.5178339988900404</v>
      </c>
      <c r="K361" s="7">
        <v>479990</v>
      </c>
      <c r="L361" s="7">
        <v>99599</v>
      </c>
      <c r="M361" s="7">
        <f t="shared" si="26"/>
        <v>370301</v>
      </c>
      <c r="N361" s="7">
        <v>463891.46875</v>
      </c>
      <c r="O361" s="22">
        <f t="shared" si="27"/>
        <v>0.79824921332959953</v>
      </c>
      <c r="P361" s="27">
        <v>3541</v>
      </c>
      <c r="Q361" s="32">
        <f t="shared" si="28"/>
        <v>104.57526122564248</v>
      </c>
      <c r="R361" s="37" t="s">
        <v>811</v>
      </c>
      <c r="S361" s="42">
        <f>ABS(O2323-O361)*100</f>
        <v>51.278567304379919</v>
      </c>
      <c r="T361" t="s">
        <v>31</v>
      </c>
      <c r="V361" s="7">
        <v>80000</v>
      </c>
      <c r="W361" t="s">
        <v>32</v>
      </c>
      <c r="X361" s="17" t="s">
        <v>33</v>
      </c>
      <c r="Z361" t="s">
        <v>812</v>
      </c>
      <c r="AA361">
        <v>401</v>
      </c>
    </row>
    <row r="362" spans="1:27" x14ac:dyDescent="0.25">
      <c r="A362" t="s">
        <v>845</v>
      </c>
      <c r="B362" t="s">
        <v>846</v>
      </c>
      <c r="C362" s="17">
        <v>43322</v>
      </c>
      <c r="D362" s="7">
        <v>409000</v>
      </c>
      <c r="E362" t="s">
        <v>28</v>
      </c>
      <c r="F362" t="s">
        <v>29</v>
      </c>
      <c r="G362" s="7">
        <v>409000</v>
      </c>
      <c r="H362" s="7">
        <v>196850</v>
      </c>
      <c r="I362" s="12">
        <f t="shared" si="25"/>
        <v>48.12958435207824</v>
      </c>
      <c r="J362" s="12">
        <f t="shared" si="29"/>
        <v>1.4272783930197974</v>
      </c>
      <c r="K362" s="7">
        <v>393690</v>
      </c>
      <c r="L362" s="7">
        <v>93384</v>
      </c>
      <c r="M362" s="7">
        <f t="shared" si="26"/>
        <v>315616</v>
      </c>
      <c r="N362" s="7">
        <v>366226.84375</v>
      </c>
      <c r="O362" s="22">
        <f t="shared" si="27"/>
        <v>0.86180465846859433</v>
      </c>
      <c r="P362" s="27">
        <v>3150</v>
      </c>
      <c r="Q362" s="32">
        <f t="shared" si="28"/>
        <v>100.19555555555556</v>
      </c>
      <c r="R362" s="37" t="s">
        <v>811</v>
      </c>
      <c r="S362" s="42">
        <f>ABS(O2323-O362)*100</f>
        <v>44.923022790480438</v>
      </c>
      <c r="T362" t="s">
        <v>31</v>
      </c>
      <c r="V362" s="7">
        <v>80000</v>
      </c>
      <c r="W362" t="s">
        <v>32</v>
      </c>
      <c r="X362" s="17" t="s">
        <v>33</v>
      </c>
      <c r="Z362" t="s">
        <v>812</v>
      </c>
      <c r="AA362">
        <v>401</v>
      </c>
    </row>
    <row r="363" spans="1:27" x14ac:dyDescent="0.25">
      <c r="A363" t="s">
        <v>847</v>
      </c>
      <c r="B363" t="s">
        <v>848</v>
      </c>
      <c r="C363" s="17">
        <v>43516</v>
      </c>
      <c r="D363" s="7">
        <v>445000</v>
      </c>
      <c r="E363" t="s">
        <v>28</v>
      </c>
      <c r="F363" t="s">
        <v>29</v>
      </c>
      <c r="G363" s="7">
        <v>445000</v>
      </c>
      <c r="H363" s="7">
        <v>249610</v>
      </c>
      <c r="I363" s="12">
        <f t="shared" si="25"/>
        <v>56.092134831460669</v>
      </c>
      <c r="J363" s="12">
        <f t="shared" si="29"/>
        <v>6.5352720863626317</v>
      </c>
      <c r="K363" s="7">
        <v>499217</v>
      </c>
      <c r="L363" s="7">
        <v>94294</v>
      </c>
      <c r="M363" s="7">
        <f t="shared" si="26"/>
        <v>350706</v>
      </c>
      <c r="N363" s="7">
        <v>493808.53125</v>
      </c>
      <c r="O363" s="22">
        <f t="shared" si="27"/>
        <v>0.71020644198317506</v>
      </c>
      <c r="P363" s="27">
        <v>3456</v>
      </c>
      <c r="Q363" s="32">
        <f t="shared" si="28"/>
        <v>101.47743055555556</v>
      </c>
      <c r="R363" s="37" t="s">
        <v>811</v>
      </c>
      <c r="S363" s="42">
        <f>ABS(O2323-O363)*100</f>
        <v>60.082844439022367</v>
      </c>
      <c r="T363" t="s">
        <v>31</v>
      </c>
      <c r="V363" s="7">
        <v>80000</v>
      </c>
      <c r="W363" t="s">
        <v>32</v>
      </c>
      <c r="X363" s="17" t="s">
        <v>33</v>
      </c>
      <c r="Z363" t="s">
        <v>812</v>
      </c>
      <c r="AA363">
        <v>401</v>
      </c>
    </row>
    <row r="364" spans="1:27" x14ac:dyDescent="0.25">
      <c r="A364" t="s">
        <v>849</v>
      </c>
      <c r="B364" t="s">
        <v>850</v>
      </c>
      <c r="C364" s="17">
        <v>43682</v>
      </c>
      <c r="D364" s="7">
        <v>537000</v>
      </c>
      <c r="E364" t="s">
        <v>28</v>
      </c>
      <c r="F364" t="s">
        <v>29</v>
      </c>
      <c r="G364" s="7">
        <v>537000</v>
      </c>
      <c r="H364" s="7">
        <v>258190</v>
      </c>
      <c r="I364" s="12">
        <f t="shared" si="25"/>
        <v>48.080074487895722</v>
      </c>
      <c r="J364" s="12">
        <f t="shared" si="29"/>
        <v>1.4767882572023154</v>
      </c>
      <c r="K364" s="7">
        <v>516370</v>
      </c>
      <c r="L364" s="7">
        <v>89665</v>
      </c>
      <c r="M364" s="7">
        <f t="shared" si="26"/>
        <v>447335</v>
      </c>
      <c r="N364" s="7">
        <v>520371.9375</v>
      </c>
      <c r="O364" s="22">
        <f t="shared" si="27"/>
        <v>0.85964474208411745</v>
      </c>
      <c r="P364" s="27">
        <v>4004</v>
      </c>
      <c r="Q364" s="32">
        <f t="shared" si="28"/>
        <v>111.72202797202797</v>
      </c>
      <c r="R364" s="37" t="s">
        <v>811</v>
      </c>
      <c r="S364" s="42">
        <f>ABS(O2323-O364)*100</f>
        <v>45.139014428928128</v>
      </c>
      <c r="T364" t="s">
        <v>31</v>
      </c>
      <c r="V364" s="7">
        <v>80000</v>
      </c>
      <c r="W364" t="s">
        <v>32</v>
      </c>
      <c r="X364" s="17" t="s">
        <v>33</v>
      </c>
      <c r="Z364" t="s">
        <v>812</v>
      </c>
      <c r="AA364">
        <v>401</v>
      </c>
    </row>
    <row r="365" spans="1:27" x14ac:dyDescent="0.25">
      <c r="A365" t="s">
        <v>851</v>
      </c>
      <c r="B365" t="s">
        <v>852</v>
      </c>
      <c r="C365" s="17">
        <v>43308</v>
      </c>
      <c r="D365" s="7">
        <v>517000</v>
      </c>
      <c r="E365" t="s">
        <v>28</v>
      </c>
      <c r="F365" t="s">
        <v>29</v>
      </c>
      <c r="G365" s="7">
        <v>517000</v>
      </c>
      <c r="H365" s="7">
        <v>275300</v>
      </c>
      <c r="I365" s="12">
        <f t="shared" si="25"/>
        <v>53.249516441005809</v>
      </c>
      <c r="J365" s="12">
        <f t="shared" si="29"/>
        <v>3.6926536959077723</v>
      </c>
      <c r="K365" s="7">
        <v>550592</v>
      </c>
      <c r="L365" s="7">
        <v>102665</v>
      </c>
      <c r="M365" s="7">
        <f t="shared" si="26"/>
        <v>414335</v>
      </c>
      <c r="N365" s="7">
        <v>546252.4375</v>
      </c>
      <c r="O365" s="22">
        <f t="shared" si="27"/>
        <v>0.75850462452169831</v>
      </c>
      <c r="P365" s="27">
        <v>3956</v>
      </c>
      <c r="Q365" s="32">
        <f t="shared" si="28"/>
        <v>104.73584428715874</v>
      </c>
      <c r="R365" s="37" t="s">
        <v>811</v>
      </c>
      <c r="S365" s="42">
        <f>ABS(O2323-O365)*100</f>
        <v>55.253026185170043</v>
      </c>
      <c r="T365" t="s">
        <v>31</v>
      </c>
      <c r="V365" s="7">
        <v>85000</v>
      </c>
      <c r="W365" t="s">
        <v>32</v>
      </c>
      <c r="X365" s="17" t="s">
        <v>33</v>
      </c>
      <c r="Z365" t="s">
        <v>812</v>
      </c>
      <c r="AA365">
        <v>401</v>
      </c>
    </row>
    <row r="366" spans="1:27" x14ac:dyDescent="0.25">
      <c r="A366" t="s">
        <v>853</v>
      </c>
      <c r="B366" t="s">
        <v>854</v>
      </c>
      <c r="C366" s="17">
        <v>43499</v>
      </c>
      <c r="D366" s="7">
        <v>520000</v>
      </c>
      <c r="E366" t="s">
        <v>28</v>
      </c>
      <c r="F366" t="s">
        <v>29</v>
      </c>
      <c r="G366" s="7">
        <v>520000</v>
      </c>
      <c r="H366" s="7">
        <v>299360</v>
      </c>
      <c r="I366" s="12">
        <f t="shared" si="25"/>
        <v>57.569230769230771</v>
      </c>
      <c r="J366" s="12">
        <f t="shared" si="29"/>
        <v>8.0123680241327335</v>
      </c>
      <c r="K366" s="7">
        <v>598725</v>
      </c>
      <c r="L366" s="7">
        <v>106351</v>
      </c>
      <c r="M366" s="7">
        <f t="shared" si="26"/>
        <v>413649</v>
      </c>
      <c r="N366" s="7">
        <v>600456.125</v>
      </c>
      <c r="O366" s="22">
        <f t="shared" si="27"/>
        <v>0.6888912990936682</v>
      </c>
      <c r="P366" s="27">
        <v>4286</v>
      </c>
      <c r="Q366" s="32">
        <f t="shared" si="28"/>
        <v>96.51166588894074</v>
      </c>
      <c r="R366" s="37" t="s">
        <v>811</v>
      </c>
      <c r="S366" s="42">
        <f>ABS(O2323-O366)*100</f>
        <v>62.21435872797305</v>
      </c>
      <c r="T366" t="s">
        <v>31</v>
      </c>
      <c r="V366" s="7">
        <v>85000</v>
      </c>
      <c r="W366" t="s">
        <v>32</v>
      </c>
      <c r="X366" s="17" t="s">
        <v>33</v>
      </c>
      <c r="Z366" t="s">
        <v>812</v>
      </c>
      <c r="AA366">
        <v>401</v>
      </c>
    </row>
    <row r="367" spans="1:27" x14ac:dyDescent="0.25">
      <c r="A367" t="s">
        <v>855</v>
      </c>
      <c r="B367" t="s">
        <v>856</v>
      </c>
      <c r="C367" s="17">
        <v>43754</v>
      </c>
      <c r="D367" s="7">
        <v>335000</v>
      </c>
      <c r="E367" t="s">
        <v>28</v>
      </c>
      <c r="F367" t="s">
        <v>29</v>
      </c>
      <c r="G367" s="7">
        <v>335000</v>
      </c>
      <c r="H367" s="7">
        <v>161590</v>
      </c>
      <c r="I367" s="12">
        <f t="shared" si="25"/>
        <v>48.235820895522387</v>
      </c>
      <c r="J367" s="12">
        <f t="shared" si="29"/>
        <v>1.32104184957565</v>
      </c>
      <c r="K367" s="7">
        <v>323170</v>
      </c>
      <c r="L367" s="7">
        <v>87783</v>
      </c>
      <c r="M367" s="7">
        <f t="shared" si="26"/>
        <v>247217</v>
      </c>
      <c r="N367" s="7">
        <v>287057.3125</v>
      </c>
      <c r="O367" s="22">
        <f t="shared" si="27"/>
        <v>0.86121129556663012</v>
      </c>
      <c r="P367" s="27">
        <v>3020</v>
      </c>
      <c r="Q367" s="32">
        <f t="shared" si="28"/>
        <v>81.859933774834431</v>
      </c>
      <c r="R367" s="37" t="s">
        <v>811</v>
      </c>
      <c r="S367" s="42">
        <f>ABS(O2323-O367)*100</f>
        <v>44.982359080676858</v>
      </c>
      <c r="T367" t="s">
        <v>31</v>
      </c>
      <c r="V367" s="7">
        <v>80000</v>
      </c>
      <c r="W367" t="s">
        <v>32</v>
      </c>
      <c r="X367" s="17" t="s">
        <v>33</v>
      </c>
      <c r="Z367" t="s">
        <v>812</v>
      </c>
      <c r="AA367">
        <v>401</v>
      </c>
    </row>
    <row r="368" spans="1:27" x14ac:dyDescent="0.25">
      <c r="A368" t="s">
        <v>857</v>
      </c>
      <c r="B368" t="s">
        <v>858</v>
      </c>
      <c r="C368" s="17">
        <v>43910</v>
      </c>
      <c r="D368" s="7">
        <v>444500</v>
      </c>
      <c r="E368" t="s">
        <v>28</v>
      </c>
      <c r="F368" t="s">
        <v>29</v>
      </c>
      <c r="G368" s="7">
        <v>444500</v>
      </c>
      <c r="H368" s="7">
        <v>206280</v>
      </c>
      <c r="I368" s="12">
        <f t="shared" si="25"/>
        <v>46.407199100112486</v>
      </c>
      <c r="J368" s="12">
        <f t="shared" si="29"/>
        <v>3.1496636449855515</v>
      </c>
      <c r="K368" s="7">
        <v>412566</v>
      </c>
      <c r="L368" s="7">
        <v>95737</v>
      </c>
      <c r="M368" s="7">
        <f t="shared" si="26"/>
        <v>348763</v>
      </c>
      <c r="N368" s="7">
        <v>434012.34375</v>
      </c>
      <c r="O368" s="22">
        <f t="shared" si="27"/>
        <v>0.80357852725242906</v>
      </c>
      <c r="P368" s="27">
        <v>3220</v>
      </c>
      <c r="Q368" s="32">
        <f t="shared" si="28"/>
        <v>108.31149068322982</v>
      </c>
      <c r="R368" s="37" t="s">
        <v>859</v>
      </c>
      <c r="S368" s="42">
        <f>ABS(O2323-O368)*100</f>
        <v>50.745635912096965</v>
      </c>
      <c r="T368" t="s">
        <v>31</v>
      </c>
      <c r="V368" s="7">
        <v>80000</v>
      </c>
      <c r="W368" t="s">
        <v>32</v>
      </c>
      <c r="X368" s="17" t="s">
        <v>33</v>
      </c>
      <c r="Z368" t="s">
        <v>860</v>
      </c>
      <c r="AA368">
        <v>401</v>
      </c>
    </row>
    <row r="369" spans="1:27" x14ac:dyDescent="0.25">
      <c r="A369" t="s">
        <v>861</v>
      </c>
      <c r="B369" t="s">
        <v>862</v>
      </c>
      <c r="C369" s="17">
        <v>43487</v>
      </c>
      <c r="D369" s="7">
        <v>321800</v>
      </c>
      <c r="E369" t="s">
        <v>28</v>
      </c>
      <c r="F369" t="s">
        <v>29</v>
      </c>
      <c r="G369" s="7">
        <v>321800</v>
      </c>
      <c r="H369" s="7">
        <v>165080</v>
      </c>
      <c r="I369" s="12">
        <f t="shared" si="25"/>
        <v>51.29894344313238</v>
      </c>
      <c r="J369" s="12">
        <f t="shared" si="29"/>
        <v>1.7420806980343428</v>
      </c>
      <c r="K369" s="7">
        <v>330150</v>
      </c>
      <c r="L369" s="7">
        <v>86570</v>
      </c>
      <c r="M369" s="7">
        <f t="shared" si="26"/>
        <v>235230</v>
      </c>
      <c r="N369" s="7">
        <v>297048.78125</v>
      </c>
      <c r="O369" s="22">
        <f t="shared" si="27"/>
        <v>0.79189013673154063</v>
      </c>
      <c r="P369" s="27">
        <v>2832</v>
      </c>
      <c r="Q369" s="32">
        <f t="shared" si="28"/>
        <v>83.061440677966104</v>
      </c>
      <c r="R369" s="37" t="s">
        <v>811</v>
      </c>
      <c r="S369" s="42">
        <f>ABS(O2323-O369)*100</f>
        <v>51.914474964185807</v>
      </c>
      <c r="T369" t="s">
        <v>31</v>
      </c>
      <c r="V369" s="7">
        <v>80000</v>
      </c>
      <c r="W369" t="s">
        <v>32</v>
      </c>
      <c r="X369" s="17" t="s">
        <v>33</v>
      </c>
      <c r="Z369" t="s">
        <v>812</v>
      </c>
      <c r="AA369">
        <v>401</v>
      </c>
    </row>
    <row r="370" spans="1:27" x14ac:dyDescent="0.25">
      <c r="A370" t="s">
        <v>863</v>
      </c>
      <c r="B370" t="s">
        <v>864</v>
      </c>
      <c r="C370" s="17">
        <v>43349</v>
      </c>
      <c r="D370" s="7">
        <v>390000</v>
      </c>
      <c r="E370" t="s">
        <v>28</v>
      </c>
      <c r="F370" t="s">
        <v>29</v>
      </c>
      <c r="G370" s="7">
        <v>390000</v>
      </c>
      <c r="H370" s="7">
        <v>170010</v>
      </c>
      <c r="I370" s="12">
        <f t="shared" si="25"/>
        <v>43.592307692307692</v>
      </c>
      <c r="J370" s="12">
        <f t="shared" si="29"/>
        <v>5.9645550527903453</v>
      </c>
      <c r="K370" s="7">
        <v>340026</v>
      </c>
      <c r="L370" s="7">
        <v>88877</v>
      </c>
      <c r="M370" s="7">
        <f t="shared" si="26"/>
        <v>301123</v>
      </c>
      <c r="N370" s="7">
        <v>306279.28125</v>
      </c>
      <c r="O370" s="22">
        <f t="shared" si="27"/>
        <v>0.98316477291916071</v>
      </c>
      <c r="P370" s="27">
        <v>2983</v>
      </c>
      <c r="Q370" s="32">
        <f t="shared" si="28"/>
        <v>100.94636272209185</v>
      </c>
      <c r="R370" s="37" t="s">
        <v>811</v>
      </c>
      <c r="S370" s="42">
        <f>ABS(O2323-O370)*100</f>
        <v>32.787011345423799</v>
      </c>
      <c r="T370" t="s">
        <v>31</v>
      </c>
      <c r="V370" s="7">
        <v>80000</v>
      </c>
      <c r="W370" t="s">
        <v>32</v>
      </c>
      <c r="X370" s="17" t="s">
        <v>33</v>
      </c>
      <c r="Z370" t="s">
        <v>812</v>
      </c>
      <c r="AA370">
        <v>401</v>
      </c>
    </row>
    <row r="371" spans="1:27" x14ac:dyDescent="0.25">
      <c r="A371" t="s">
        <v>865</v>
      </c>
      <c r="B371" t="s">
        <v>866</v>
      </c>
      <c r="C371" s="17">
        <v>43671</v>
      </c>
      <c r="D371" s="7">
        <v>235000</v>
      </c>
      <c r="E371" t="s">
        <v>28</v>
      </c>
      <c r="F371" t="s">
        <v>29</v>
      </c>
      <c r="G371" s="7">
        <v>235000</v>
      </c>
      <c r="H371" s="7">
        <v>131390</v>
      </c>
      <c r="I371" s="12">
        <f t="shared" si="25"/>
        <v>55.910638297872339</v>
      </c>
      <c r="J371" s="12">
        <f t="shared" si="29"/>
        <v>6.3537755527743016</v>
      </c>
      <c r="K371" s="7">
        <v>262779</v>
      </c>
      <c r="L371" s="7">
        <v>43875</v>
      </c>
      <c r="M371" s="7">
        <f t="shared" si="26"/>
        <v>191125</v>
      </c>
      <c r="N371" s="7">
        <v>270251.84375</v>
      </c>
      <c r="O371" s="22">
        <f t="shared" si="27"/>
        <v>0.70721071630061727</v>
      </c>
      <c r="P371" s="27">
        <v>1969</v>
      </c>
      <c r="Q371" s="32">
        <f t="shared" si="28"/>
        <v>97.067039106145245</v>
      </c>
      <c r="R371" s="37" t="s">
        <v>867</v>
      </c>
      <c r="S371" s="42">
        <f>ABS(O2323-O371)*100</f>
        <v>60.382417007278143</v>
      </c>
      <c r="T371" t="s">
        <v>50</v>
      </c>
      <c r="V371" s="7">
        <v>43875</v>
      </c>
      <c r="W371" t="s">
        <v>32</v>
      </c>
      <c r="X371" s="17" t="s">
        <v>33</v>
      </c>
      <c r="Z371" t="s">
        <v>868</v>
      </c>
      <c r="AA371">
        <v>405</v>
      </c>
    </row>
    <row r="372" spans="1:27" x14ac:dyDescent="0.25">
      <c r="A372" t="s">
        <v>869</v>
      </c>
      <c r="B372" t="s">
        <v>870</v>
      </c>
      <c r="C372" s="17">
        <v>43524</v>
      </c>
      <c r="D372" s="7">
        <v>255000</v>
      </c>
      <c r="E372" t="s">
        <v>28</v>
      </c>
      <c r="F372" t="s">
        <v>29</v>
      </c>
      <c r="G372" s="7">
        <v>255000</v>
      </c>
      <c r="H372" s="7">
        <v>131040</v>
      </c>
      <c r="I372" s="12">
        <f t="shared" si="25"/>
        <v>51.388235294117649</v>
      </c>
      <c r="J372" s="12">
        <f t="shared" si="29"/>
        <v>1.831372549019612</v>
      </c>
      <c r="K372" s="7">
        <v>262082</v>
      </c>
      <c r="L372" s="7">
        <v>43875</v>
      </c>
      <c r="M372" s="7">
        <f t="shared" si="26"/>
        <v>211125</v>
      </c>
      <c r="N372" s="7">
        <v>269391.34375</v>
      </c>
      <c r="O372" s="22">
        <f t="shared" si="27"/>
        <v>0.78371115070396546</v>
      </c>
      <c r="P372" s="27">
        <v>1969</v>
      </c>
      <c r="Q372" s="32">
        <f t="shared" si="28"/>
        <v>107.22447943118334</v>
      </c>
      <c r="R372" s="37" t="s">
        <v>867</v>
      </c>
      <c r="S372" s="42">
        <f>ABS(O2323-O372)*100</f>
        <v>52.732373566943323</v>
      </c>
      <c r="T372" t="s">
        <v>50</v>
      </c>
      <c r="V372" s="7">
        <v>43875</v>
      </c>
      <c r="W372" t="s">
        <v>32</v>
      </c>
      <c r="X372" s="17" t="s">
        <v>33</v>
      </c>
      <c r="Z372" t="s">
        <v>868</v>
      </c>
      <c r="AA372">
        <v>405</v>
      </c>
    </row>
    <row r="373" spans="1:27" x14ac:dyDescent="0.25">
      <c r="A373" t="s">
        <v>871</v>
      </c>
      <c r="B373" t="s">
        <v>872</v>
      </c>
      <c r="C373" s="17">
        <v>43616</v>
      </c>
      <c r="D373" s="7">
        <v>291500</v>
      </c>
      <c r="E373" t="s">
        <v>28</v>
      </c>
      <c r="F373" t="s">
        <v>29</v>
      </c>
      <c r="G373" s="7">
        <v>291500</v>
      </c>
      <c r="H373" s="7">
        <v>131960</v>
      </c>
      <c r="I373" s="12">
        <f t="shared" si="25"/>
        <v>45.269296740994854</v>
      </c>
      <c r="J373" s="12">
        <f t="shared" si="29"/>
        <v>4.2875660041031836</v>
      </c>
      <c r="K373" s="7">
        <v>263929</v>
      </c>
      <c r="L373" s="7">
        <v>43875</v>
      </c>
      <c r="M373" s="7">
        <f t="shared" si="26"/>
        <v>247625</v>
      </c>
      <c r="N373" s="7">
        <v>271671.59375</v>
      </c>
      <c r="O373" s="22">
        <f t="shared" si="27"/>
        <v>0.91148653630630083</v>
      </c>
      <c r="P373" s="27">
        <v>1969</v>
      </c>
      <c r="Q373" s="32">
        <f t="shared" si="28"/>
        <v>125.76180802437786</v>
      </c>
      <c r="R373" s="37" t="s">
        <v>867</v>
      </c>
      <c r="S373" s="42">
        <f>ABS(O2323-O373)*100</f>
        <v>39.954835006709786</v>
      </c>
      <c r="T373" t="s">
        <v>50</v>
      </c>
      <c r="V373" s="7">
        <v>43875</v>
      </c>
      <c r="W373" t="s">
        <v>32</v>
      </c>
      <c r="X373" s="17" t="s">
        <v>33</v>
      </c>
      <c r="Z373" t="s">
        <v>868</v>
      </c>
      <c r="AA373">
        <v>405</v>
      </c>
    </row>
    <row r="374" spans="1:27" x14ac:dyDescent="0.25">
      <c r="A374" t="s">
        <v>873</v>
      </c>
      <c r="B374" t="s">
        <v>874</v>
      </c>
      <c r="C374" s="17">
        <v>43735</v>
      </c>
      <c r="D374" s="7">
        <v>279900</v>
      </c>
      <c r="E374" t="s">
        <v>28</v>
      </c>
      <c r="F374" t="s">
        <v>29</v>
      </c>
      <c r="G374" s="7">
        <v>279900</v>
      </c>
      <c r="H374" s="7">
        <v>131420</v>
      </c>
      <c r="I374" s="12">
        <f t="shared" si="25"/>
        <v>46.95248302965345</v>
      </c>
      <c r="J374" s="12">
        <f t="shared" si="29"/>
        <v>2.6043797154445869</v>
      </c>
      <c r="K374" s="7">
        <v>262846</v>
      </c>
      <c r="L374" s="7">
        <v>43875</v>
      </c>
      <c r="M374" s="7">
        <f t="shared" si="26"/>
        <v>236025</v>
      </c>
      <c r="N374" s="7">
        <v>270334.5625</v>
      </c>
      <c r="O374" s="22">
        <f t="shared" si="27"/>
        <v>0.87308480949416156</v>
      </c>
      <c r="P374" s="27">
        <v>1969</v>
      </c>
      <c r="Q374" s="32">
        <f t="shared" si="28"/>
        <v>119.87049263585577</v>
      </c>
      <c r="R374" s="37" t="s">
        <v>867</v>
      </c>
      <c r="S374" s="42">
        <f>ABS(O2323-O374)*100</f>
        <v>43.795007687923714</v>
      </c>
      <c r="T374" t="s">
        <v>50</v>
      </c>
      <c r="V374" s="7">
        <v>43875</v>
      </c>
      <c r="W374" t="s">
        <v>32</v>
      </c>
      <c r="X374" s="17" t="s">
        <v>33</v>
      </c>
      <c r="Z374" t="s">
        <v>868</v>
      </c>
      <c r="AA374">
        <v>405</v>
      </c>
    </row>
    <row r="375" spans="1:27" x14ac:dyDescent="0.25">
      <c r="A375" t="s">
        <v>875</v>
      </c>
      <c r="B375" t="s">
        <v>876</v>
      </c>
      <c r="C375" s="17">
        <v>43782</v>
      </c>
      <c r="D375" s="7">
        <v>265000</v>
      </c>
      <c r="E375" t="s">
        <v>28</v>
      </c>
      <c r="F375" t="s">
        <v>29</v>
      </c>
      <c r="G375" s="7">
        <v>265000</v>
      </c>
      <c r="H375" s="7">
        <v>131420</v>
      </c>
      <c r="I375" s="12">
        <f t="shared" si="25"/>
        <v>49.592452830188677</v>
      </c>
      <c r="J375" s="12">
        <f t="shared" si="29"/>
        <v>3.5590085090639434E-2</v>
      </c>
      <c r="K375" s="7">
        <v>262846</v>
      </c>
      <c r="L375" s="7">
        <v>43875</v>
      </c>
      <c r="M375" s="7">
        <f t="shared" si="26"/>
        <v>221125</v>
      </c>
      <c r="N375" s="7">
        <v>270334.5625</v>
      </c>
      <c r="O375" s="22">
        <f t="shared" si="27"/>
        <v>0.81796792076854763</v>
      </c>
      <c r="P375" s="27">
        <v>1969</v>
      </c>
      <c r="Q375" s="32">
        <f t="shared" si="28"/>
        <v>112.30319959370239</v>
      </c>
      <c r="R375" s="37" t="s">
        <v>867</v>
      </c>
      <c r="S375" s="42">
        <f>ABS(O2323-O375)*100</f>
        <v>49.306696560485108</v>
      </c>
      <c r="T375" t="s">
        <v>50</v>
      </c>
      <c r="V375" s="7">
        <v>43875</v>
      </c>
      <c r="W375" t="s">
        <v>32</v>
      </c>
      <c r="X375" s="17" t="s">
        <v>33</v>
      </c>
      <c r="Z375" t="s">
        <v>868</v>
      </c>
      <c r="AA375">
        <v>405</v>
      </c>
    </row>
    <row r="376" spans="1:27" x14ac:dyDescent="0.25">
      <c r="A376" t="s">
        <v>877</v>
      </c>
      <c r="B376" t="s">
        <v>878</v>
      </c>
      <c r="C376" s="17">
        <v>43782</v>
      </c>
      <c r="D376" s="7">
        <v>455000</v>
      </c>
      <c r="E376" t="s">
        <v>28</v>
      </c>
      <c r="F376" t="s">
        <v>29</v>
      </c>
      <c r="G376" s="7">
        <v>455000</v>
      </c>
      <c r="H376" s="7">
        <v>231490</v>
      </c>
      <c r="I376" s="12">
        <f t="shared" si="25"/>
        <v>50.876923076923077</v>
      </c>
      <c r="J376" s="12">
        <f t="shared" si="29"/>
        <v>1.3200603318250401</v>
      </c>
      <c r="K376" s="7">
        <v>462982</v>
      </c>
      <c r="L376" s="7">
        <v>93915</v>
      </c>
      <c r="M376" s="7">
        <f t="shared" si="26"/>
        <v>361085</v>
      </c>
      <c r="N376" s="7">
        <v>505571.21875</v>
      </c>
      <c r="O376" s="22">
        <f t="shared" si="27"/>
        <v>0.71421193811776884</v>
      </c>
      <c r="P376" s="27">
        <v>3469</v>
      </c>
      <c r="Q376" s="32">
        <f t="shared" si="28"/>
        <v>104.08907466128568</v>
      </c>
      <c r="R376" s="37" t="s">
        <v>859</v>
      </c>
      <c r="S376" s="42">
        <f>ABS(O2323-O376)*100</f>
        <v>59.682294825562984</v>
      </c>
      <c r="T376" t="s">
        <v>31</v>
      </c>
      <c r="V376" s="7">
        <v>80000</v>
      </c>
      <c r="W376" t="s">
        <v>32</v>
      </c>
      <c r="X376" s="17" t="s">
        <v>33</v>
      </c>
      <c r="Z376" t="s">
        <v>860</v>
      </c>
      <c r="AA376">
        <v>401</v>
      </c>
    </row>
    <row r="377" spans="1:27" x14ac:dyDescent="0.25">
      <c r="A377" t="s">
        <v>879</v>
      </c>
      <c r="B377" t="s">
        <v>880</v>
      </c>
      <c r="C377" s="17">
        <v>43521</v>
      </c>
      <c r="D377" s="7">
        <v>425000</v>
      </c>
      <c r="E377" t="s">
        <v>28</v>
      </c>
      <c r="F377" t="s">
        <v>29</v>
      </c>
      <c r="G377" s="7">
        <v>425000</v>
      </c>
      <c r="H377" s="7">
        <v>216830</v>
      </c>
      <c r="I377" s="12">
        <f t="shared" si="25"/>
        <v>51.018823529411762</v>
      </c>
      <c r="J377" s="12">
        <f t="shared" si="29"/>
        <v>1.4619607843137246</v>
      </c>
      <c r="K377" s="7">
        <v>433657</v>
      </c>
      <c r="L377" s="7">
        <v>92699</v>
      </c>
      <c r="M377" s="7">
        <f t="shared" si="26"/>
        <v>332301</v>
      </c>
      <c r="N377" s="7">
        <v>467065.75</v>
      </c>
      <c r="O377" s="22">
        <f t="shared" si="27"/>
        <v>0.7114651416850839</v>
      </c>
      <c r="P377" s="27">
        <v>3156</v>
      </c>
      <c r="Q377" s="32">
        <f t="shared" si="28"/>
        <v>105.29182509505704</v>
      </c>
      <c r="R377" s="37" t="s">
        <v>859</v>
      </c>
      <c r="S377" s="42">
        <f>ABS(O2323-O377)*100</f>
        <v>59.956974468831483</v>
      </c>
      <c r="T377" t="s">
        <v>31</v>
      </c>
      <c r="V377" s="7">
        <v>80000</v>
      </c>
      <c r="W377" t="s">
        <v>32</v>
      </c>
      <c r="X377" s="17" t="s">
        <v>33</v>
      </c>
      <c r="Z377" t="s">
        <v>860</v>
      </c>
      <c r="AA377">
        <v>401</v>
      </c>
    </row>
    <row r="378" spans="1:27" x14ac:dyDescent="0.25">
      <c r="A378" t="s">
        <v>881</v>
      </c>
      <c r="B378" t="s">
        <v>882</v>
      </c>
      <c r="C378" s="17">
        <v>43623</v>
      </c>
      <c r="D378" s="7">
        <v>143000</v>
      </c>
      <c r="E378" t="s">
        <v>28</v>
      </c>
      <c r="F378" t="s">
        <v>29</v>
      </c>
      <c r="G378" s="7">
        <v>143000</v>
      </c>
      <c r="H378" s="7">
        <v>69540</v>
      </c>
      <c r="I378" s="12">
        <f t="shared" si="25"/>
        <v>48.629370629370626</v>
      </c>
      <c r="J378" s="12">
        <f t="shared" si="29"/>
        <v>0.92749211572741075</v>
      </c>
      <c r="K378" s="7">
        <v>139086</v>
      </c>
      <c r="L378" s="7">
        <v>26545</v>
      </c>
      <c r="M378" s="7">
        <f t="shared" si="26"/>
        <v>116455</v>
      </c>
      <c r="N378" s="7">
        <v>90032.796875</v>
      </c>
      <c r="O378" s="22">
        <f t="shared" si="27"/>
        <v>1.2934730902749154</v>
      </c>
      <c r="P378" s="27">
        <v>934</v>
      </c>
      <c r="Q378" s="32">
        <f t="shared" si="28"/>
        <v>124.68415417558886</v>
      </c>
      <c r="R378" s="37" t="s">
        <v>883</v>
      </c>
      <c r="S378" s="42">
        <f>ABS(O2323-O378)*100</f>
        <v>1.7561796098483295</v>
      </c>
      <c r="T378" t="s">
        <v>31</v>
      </c>
      <c r="V378" s="7">
        <v>25300</v>
      </c>
      <c r="W378" t="s">
        <v>32</v>
      </c>
      <c r="X378" s="17" t="s">
        <v>33</v>
      </c>
      <c r="Z378" t="s">
        <v>884</v>
      </c>
      <c r="AA378">
        <v>405</v>
      </c>
    </row>
    <row r="379" spans="1:27" x14ac:dyDescent="0.25">
      <c r="A379" t="s">
        <v>885</v>
      </c>
      <c r="B379" t="s">
        <v>886</v>
      </c>
      <c r="C379" s="17">
        <v>43286</v>
      </c>
      <c r="D379" s="7">
        <v>150000</v>
      </c>
      <c r="E379" t="s">
        <v>28</v>
      </c>
      <c r="F379" t="s">
        <v>29</v>
      </c>
      <c r="G379" s="7">
        <v>150000</v>
      </c>
      <c r="H379" s="7">
        <v>77690</v>
      </c>
      <c r="I379" s="12">
        <f t="shared" si="25"/>
        <v>51.793333333333337</v>
      </c>
      <c r="J379" s="12">
        <f t="shared" si="29"/>
        <v>2.2364705882352993</v>
      </c>
      <c r="K379" s="7">
        <v>155388</v>
      </c>
      <c r="L379" s="7">
        <v>26545</v>
      </c>
      <c r="M379" s="7">
        <f t="shared" si="26"/>
        <v>123455</v>
      </c>
      <c r="N379" s="7">
        <v>117130</v>
      </c>
      <c r="O379" s="22">
        <f t="shared" si="27"/>
        <v>1.0539998292495518</v>
      </c>
      <c r="P379" s="27">
        <v>1025</v>
      </c>
      <c r="Q379" s="32">
        <f t="shared" si="28"/>
        <v>120.44390243902438</v>
      </c>
      <c r="R379" s="37" t="s">
        <v>887</v>
      </c>
      <c r="S379" s="42">
        <f>ABS(O2323-O379)*100</f>
        <v>25.70350571238469</v>
      </c>
      <c r="T379" t="s">
        <v>50</v>
      </c>
      <c r="V379" s="7">
        <v>25300</v>
      </c>
      <c r="W379" t="s">
        <v>32</v>
      </c>
      <c r="X379" s="17" t="s">
        <v>33</v>
      </c>
      <c r="Z379" t="s">
        <v>888</v>
      </c>
      <c r="AA379">
        <v>405</v>
      </c>
    </row>
    <row r="380" spans="1:27" x14ac:dyDescent="0.25">
      <c r="A380" t="s">
        <v>889</v>
      </c>
      <c r="B380" t="s">
        <v>890</v>
      </c>
      <c r="C380" s="17">
        <v>43550</v>
      </c>
      <c r="D380" s="7">
        <v>167000</v>
      </c>
      <c r="E380" t="s">
        <v>28</v>
      </c>
      <c r="F380" t="s">
        <v>29</v>
      </c>
      <c r="G380" s="7">
        <v>167000</v>
      </c>
      <c r="H380" s="7">
        <v>76550</v>
      </c>
      <c r="I380" s="12">
        <f t="shared" si="25"/>
        <v>45.838323353293411</v>
      </c>
      <c r="J380" s="12">
        <f t="shared" si="29"/>
        <v>3.7185393918046259</v>
      </c>
      <c r="K380" s="7">
        <v>153103</v>
      </c>
      <c r="L380" s="7">
        <v>26545</v>
      </c>
      <c r="M380" s="7">
        <f t="shared" si="26"/>
        <v>140455</v>
      </c>
      <c r="N380" s="7">
        <v>115052.7265625</v>
      </c>
      <c r="O380" s="22">
        <f t="shared" si="27"/>
        <v>1.2207881046930318</v>
      </c>
      <c r="P380" s="27">
        <v>1025</v>
      </c>
      <c r="Q380" s="32">
        <f t="shared" si="28"/>
        <v>137.02926829268293</v>
      </c>
      <c r="R380" s="37" t="s">
        <v>887</v>
      </c>
      <c r="S380" s="42">
        <f>ABS(O2323-O380)*100</f>
        <v>9.0246781680366936</v>
      </c>
      <c r="T380" t="s">
        <v>50</v>
      </c>
      <c r="V380" s="7">
        <v>25300</v>
      </c>
      <c r="W380" t="s">
        <v>32</v>
      </c>
      <c r="X380" s="17" t="s">
        <v>33</v>
      </c>
      <c r="Z380" t="s">
        <v>888</v>
      </c>
      <c r="AA380">
        <v>405</v>
      </c>
    </row>
    <row r="381" spans="1:27" x14ac:dyDescent="0.25">
      <c r="A381" t="s">
        <v>891</v>
      </c>
      <c r="B381" t="s">
        <v>892</v>
      </c>
      <c r="C381" s="17">
        <v>43690</v>
      </c>
      <c r="D381" s="7">
        <v>145000</v>
      </c>
      <c r="E381" t="s">
        <v>28</v>
      </c>
      <c r="F381" t="s">
        <v>29</v>
      </c>
      <c r="G381" s="7">
        <v>145000</v>
      </c>
      <c r="H381" s="7">
        <v>69650</v>
      </c>
      <c r="I381" s="12">
        <f t="shared" si="25"/>
        <v>48.03448275862069</v>
      </c>
      <c r="J381" s="12">
        <f t="shared" si="29"/>
        <v>1.5223799864773468</v>
      </c>
      <c r="K381" s="7">
        <v>139294</v>
      </c>
      <c r="L381" s="7">
        <v>26545</v>
      </c>
      <c r="M381" s="7">
        <f t="shared" si="26"/>
        <v>118455</v>
      </c>
      <c r="N381" s="7">
        <v>90199.203125</v>
      </c>
      <c r="O381" s="22">
        <f t="shared" si="27"/>
        <v>1.3132599390688908</v>
      </c>
      <c r="P381" s="27">
        <v>934</v>
      </c>
      <c r="Q381" s="32">
        <f t="shared" si="28"/>
        <v>126.8254817987152</v>
      </c>
      <c r="R381" s="37" t="s">
        <v>883</v>
      </c>
      <c r="S381" s="42">
        <f>ABS(O2323-O381)*100</f>
        <v>0.22250526954921135</v>
      </c>
      <c r="T381" t="s">
        <v>31</v>
      </c>
      <c r="V381" s="7">
        <v>25300</v>
      </c>
      <c r="W381" t="s">
        <v>32</v>
      </c>
      <c r="X381" s="17" t="s">
        <v>33</v>
      </c>
      <c r="Z381" t="s">
        <v>884</v>
      </c>
      <c r="AA381">
        <v>405</v>
      </c>
    </row>
    <row r="382" spans="1:27" x14ac:dyDescent="0.25">
      <c r="A382" t="s">
        <v>893</v>
      </c>
      <c r="B382" t="s">
        <v>894</v>
      </c>
      <c r="C382" s="17">
        <v>43271</v>
      </c>
      <c r="D382" s="7">
        <v>157000</v>
      </c>
      <c r="E382" t="s">
        <v>28</v>
      </c>
      <c r="F382" t="s">
        <v>29</v>
      </c>
      <c r="G382" s="7">
        <v>157000</v>
      </c>
      <c r="H382" s="7">
        <v>78690</v>
      </c>
      <c r="I382" s="12">
        <f t="shared" si="25"/>
        <v>50.121019108280251</v>
      </c>
      <c r="J382" s="12">
        <f t="shared" si="29"/>
        <v>0.56415636318221374</v>
      </c>
      <c r="K382" s="7">
        <v>157386</v>
      </c>
      <c r="L382" s="7">
        <v>26545</v>
      </c>
      <c r="M382" s="7">
        <f t="shared" si="26"/>
        <v>130455</v>
      </c>
      <c r="N382" s="7">
        <v>118946.3671875</v>
      </c>
      <c r="O382" s="22">
        <f t="shared" si="27"/>
        <v>1.0967548071002327</v>
      </c>
      <c r="P382" s="27">
        <v>1025</v>
      </c>
      <c r="Q382" s="32">
        <f t="shared" si="28"/>
        <v>127.27317073170731</v>
      </c>
      <c r="R382" s="37" t="s">
        <v>887</v>
      </c>
      <c r="S382" s="42">
        <f>ABS(O2323-O382)*100</f>
        <v>21.428007927316607</v>
      </c>
      <c r="T382" t="s">
        <v>50</v>
      </c>
      <c r="V382" s="7">
        <v>25300</v>
      </c>
      <c r="W382" t="s">
        <v>32</v>
      </c>
      <c r="X382" s="17" t="s">
        <v>33</v>
      </c>
      <c r="Z382" t="s">
        <v>888</v>
      </c>
      <c r="AA382">
        <v>405</v>
      </c>
    </row>
    <row r="383" spans="1:27" x14ac:dyDescent="0.25">
      <c r="A383" t="s">
        <v>895</v>
      </c>
      <c r="B383" t="s">
        <v>896</v>
      </c>
      <c r="C383" s="17">
        <v>43425</v>
      </c>
      <c r="D383" s="7">
        <v>143500</v>
      </c>
      <c r="E383" t="s">
        <v>140</v>
      </c>
      <c r="F383" t="s">
        <v>141</v>
      </c>
      <c r="G383" s="7">
        <v>143500</v>
      </c>
      <c r="H383" s="7">
        <v>78690</v>
      </c>
      <c r="I383" s="12">
        <f t="shared" si="25"/>
        <v>54.836236933797913</v>
      </c>
      <c r="J383" s="12">
        <f t="shared" si="29"/>
        <v>5.279374188699876</v>
      </c>
      <c r="K383" s="7">
        <v>157386</v>
      </c>
      <c r="L383" s="7">
        <v>26545</v>
      </c>
      <c r="M383" s="7">
        <f t="shared" si="26"/>
        <v>116955</v>
      </c>
      <c r="N383" s="7">
        <v>118946.3671875</v>
      </c>
      <c r="O383" s="22">
        <f t="shared" si="27"/>
        <v>0.98325827652759734</v>
      </c>
      <c r="P383" s="27">
        <v>1025</v>
      </c>
      <c r="Q383" s="32">
        <f t="shared" si="28"/>
        <v>114.10243902439025</v>
      </c>
      <c r="R383" s="37" t="s">
        <v>887</v>
      </c>
      <c r="S383" s="42">
        <f>ABS(O2323-O383)*100</f>
        <v>32.777660984580137</v>
      </c>
      <c r="T383" t="s">
        <v>50</v>
      </c>
      <c r="V383" s="7">
        <v>25300</v>
      </c>
      <c r="W383" t="s">
        <v>32</v>
      </c>
      <c r="X383" s="17" t="s">
        <v>33</v>
      </c>
      <c r="Z383" t="s">
        <v>888</v>
      </c>
      <c r="AA383">
        <v>405</v>
      </c>
    </row>
    <row r="384" spans="1:27" x14ac:dyDescent="0.25">
      <c r="A384" t="s">
        <v>897</v>
      </c>
      <c r="B384" t="s">
        <v>898</v>
      </c>
      <c r="C384" s="17">
        <v>43676</v>
      </c>
      <c r="D384" s="7">
        <v>145000</v>
      </c>
      <c r="E384" t="s">
        <v>28</v>
      </c>
      <c r="F384" t="s">
        <v>29</v>
      </c>
      <c r="G384" s="7">
        <v>145000</v>
      </c>
      <c r="H384" s="7">
        <v>69650</v>
      </c>
      <c r="I384" s="12">
        <f t="shared" si="25"/>
        <v>48.03448275862069</v>
      </c>
      <c r="J384" s="12">
        <f t="shared" si="29"/>
        <v>1.5223799864773468</v>
      </c>
      <c r="K384" s="7">
        <v>139294</v>
      </c>
      <c r="L384" s="7">
        <v>26545</v>
      </c>
      <c r="M384" s="7">
        <f t="shared" si="26"/>
        <v>118455</v>
      </c>
      <c r="N384" s="7">
        <v>90199.203125</v>
      </c>
      <c r="O384" s="22">
        <f t="shared" si="27"/>
        <v>1.3132599390688908</v>
      </c>
      <c r="P384" s="27">
        <v>934</v>
      </c>
      <c r="Q384" s="32">
        <f t="shared" si="28"/>
        <v>126.8254817987152</v>
      </c>
      <c r="R384" s="37" t="s">
        <v>883</v>
      </c>
      <c r="S384" s="42">
        <f>ABS(O2323-O384)*100</f>
        <v>0.22250526954921135</v>
      </c>
      <c r="T384" t="s">
        <v>31</v>
      </c>
      <c r="V384" s="7">
        <v>25300</v>
      </c>
      <c r="W384" t="s">
        <v>32</v>
      </c>
      <c r="X384" s="17" t="s">
        <v>33</v>
      </c>
      <c r="Z384" t="s">
        <v>884</v>
      </c>
      <c r="AA384">
        <v>405</v>
      </c>
    </row>
    <row r="385" spans="1:27" x14ac:dyDescent="0.25">
      <c r="A385" t="s">
        <v>899</v>
      </c>
      <c r="B385" t="s">
        <v>900</v>
      </c>
      <c r="C385" s="17">
        <v>43636</v>
      </c>
      <c r="D385" s="7">
        <v>146475</v>
      </c>
      <c r="E385" t="s">
        <v>28</v>
      </c>
      <c r="F385" t="s">
        <v>29</v>
      </c>
      <c r="G385" s="7">
        <v>146475</v>
      </c>
      <c r="H385" s="7">
        <v>69650</v>
      </c>
      <c r="I385" s="12">
        <f t="shared" si="25"/>
        <v>47.550776583034647</v>
      </c>
      <c r="J385" s="12">
        <f t="shared" si="29"/>
        <v>2.0060861620633901</v>
      </c>
      <c r="K385" s="7">
        <v>139294</v>
      </c>
      <c r="L385" s="7">
        <v>26545</v>
      </c>
      <c r="M385" s="7">
        <f t="shared" si="26"/>
        <v>119930</v>
      </c>
      <c r="N385" s="7">
        <v>90199.203125</v>
      </c>
      <c r="O385" s="22">
        <f t="shared" si="27"/>
        <v>1.3296126334264664</v>
      </c>
      <c r="P385" s="27">
        <v>934</v>
      </c>
      <c r="Q385" s="32">
        <f t="shared" si="28"/>
        <v>128.40471092077087</v>
      </c>
      <c r="R385" s="37" t="s">
        <v>883</v>
      </c>
      <c r="S385" s="42">
        <f>ABS(O2323-O385)*100</f>
        <v>1.8577747053067695</v>
      </c>
      <c r="T385" t="s">
        <v>31</v>
      </c>
      <c r="V385" s="7">
        <v>25300</v>
      </c>
      <c r="W385" t="s">
        <v>32</v>
      </c>
      <c r="X385" s="17" t="s">
        <v>33</v>
      </c>
      <c r="Z385" t="s">
        <v>884</v>
      </c>
      <c r="AA385">
        <v>405</v>
      </c>
    </row>
    <row r="386" spans="1:27" x14ac:dyDescent="0.25">
      <c r="A386" t="s">
        <v>901</v>
      </c>
      <c r="B386" t="s">
        <v>902</v>
      </c>
      <c r="C386" s="17">
        <v>43874</v>
      </c>
      <c r="D386" s="7">
        <v>160000</v>
      </c>
      <c r="E386" t="s">
        <v>28</v>
      </c>
      <c r="F386" t="s">
        <v>29</v>
      </c>
      <c r="G386" s="7">
        <v>160000</v>
      </c>
      <c r="H386" s="7">
        <v>72880</v>
      </c>
      <c r="I386" s="12">
        <f t="shared" ref="I386:I449" si="30">H386/G386*100</f>
        <v>45.550000000000004</v>
      </c>
      <c r="J386" s="12">
        <f t="shared" si="29"/>
        <v>4.006862745098033</v>
      </c>
      <c r="K386" s="7">
        <v>145751</v>
      </c>
      <c r="L386" s="7">
        <v>26545</v>
      </c>
      <c r="M386" s="7">
        <f t="shared" ref="M386:M449" si="31">G386-L386</f>
        <v>133455</v>
      </c>
      <c r="N386" s="7">
        <v>108369.09375</v>
      </c>
      <c r="O386" s="22">
        <f t="shared" ref="O386:O449" si="32">M386/N386</f>
        <v>1.2314857989665526</v>
      </c>
      <c r="P386" s="27">
        <v>1025</v>
      </c>
      <c r="Q386" s="32">
        <f t="shared" ref="Q386:Q449" si="33">M386/P386</f>
        <v>130.19999999999999</v>
      </c>
      <c r="R386" s="37" t="s">
        <v>887</v>
      </c>
      <c r="S386" s="42">
        <f>ABS(O2323-O386)*100</f>
        <v>7.9549087406846075</v>
      </c>
      <c r="T386" t="s">
        <v>50</v>
      </c>
      <c r="V386" s="7">
        <v>25300</v>
      </c>
      <c r="W386" t="s">
        <v>32</v>
      </c>
      <c r="X386" s="17" t="s">
        <v>33</v>
      </c>
      <c r="Z386" t="s">
        <v>888</v>
      </c>
      <c r="AA386">
        <v>405</v>
      </c>
    </row>
    <row r="387" spans="1:27" x14ac:dyDescent="0.25">
      <c r="A387" t="s">
        <v>903</v>
      </c>
      <c r="B387" t="s">
        <v>904</v>
      </c>
      <c r="C387" s="17">
        <v>43489</v>
      </c>
      <c r="D387" s="7">
        <v>162000</v>
      </c>
      <c r="E387" t="s">
        <v>28</v>
      </c>
      <c r="F387" t="s">
        <v>29</v>
      </c>
      <c r="G387" s="7">
        <v>162000</v>
      </c>
      <c r="H387" s="7">
        <v>78370</v>
      </c>
      <c r="I387" s="12">
        <f t="shared" si="30"/>
        <v>48.376543209876544</v>
      </c>
      <c r="J387" s="12">
        <f t="shared" ref="J387:J450" si="34">+ABS(I387-$I$2328)</f>
        <v>1.1803195352214928</v>
      </c>
      <c r="K387" s="7">
        <v>156739</v>
      </c>
      <c r="L387" s="7">
        <v>26545</v>
      </c>
      <c r="M387" s="7">
        <f t="shared" si="31"/>
        <v>135455</v>
      </c>
      <c r="N387" s="7">
        <v>118358.1796875</v>
      </c>
      <c r="O387" s="22">
        <f t="shared" si="32"/>
        <v>1.1444498416386648</v>
      </c>
      <c r="P387" s="27">
        <v>1025</v>
      </c>
      <c r="Q387" s="32">
        <f t="shared" si="33"/>
        <v>132.15121951219513</v>
      </c>
      <c r="R387" s="37" t="s">
        <v>887</v>
      </c>
      <c r="S387" s="42">
        <f>ABS(O2323-O387)*100</f>
        <v>16.658504473473389</v>
      </c>
      <c r="T387" t="s">
        <v>50</v>
      </c>
      <c r="V387" s="7">
        <v>25300</v>
      </c>
      <c r="W387" t="s">
        <v>32</v>
      </c>
      <c r="X387" s="17" t="s">
        <v>33</v>
      </c>
      <c r="Z387" t="s">
        <v>888</v>
      </c>
      <c r="AA387">
        <v>405</v>
      </c>
    </row>
    <row r="388" spans="1:27" x14ac:dyDescent="0.25">
      <c r="A388" t="s">
        <v>905</v>
      </c>
      <c r="B388" t="s">
        <v>906</v>
      </c>
      <c r="C388" s="17">
        <v>43767</v>
      </c>
      <c r="D388" s="7">
        <v>127000</v>
      </c>
      <c r="E388" t="s">
        <v>28</v>
      </c>
      <c r="F388" t="s">
        <v>29</v>
      </c>
      <c r="G388" s="7">
        <v>127000</v>
      </c>
      <c r="H388" s="7">
        <v>69390</v>
      </c>
      <c r="I388" s="12">
        <f t="shared" si="30"/>
        <v>54.637795275590548</v>
      </c>
      <c r="J388" s="12">
        <f t="shared" si="34"/>
        <v>5.080932530492511</v>
      </c>
      <c r="K388" s="7">
        <v>138789</v>
      </c>
      <c r="L388" s="7">
        <v>26545</v>
      </c>
      <c r="M388" s="7">
        <f t="shared" si="31"/>
        <v>100455</v>
      </c>
      <c r="N388" s="7">
        <v>89795.203125</v>
      </c>
      <c r="O388" s="22">
        <f t="shared" si="32"/>
        <v>1.1187123198570079</v>
      </c>
      <c r="P388" s="27">
        <v>934</v>
      </c>
      <c r="Q388" s="32">
        <f t="shared" si="33"/>
        <v>107.55353319057816</v>
      </c>
      <c r="R388" s="37" t="s">
        <v>883</v>
      </c>
      <c r="S388" s="42">
        <f>ABS(O2323-O388)*100</f>
        <v>19.23225665163908</v>
      </c>
      <c r="T388" t="s">
        <v>31</v>
      </c>
      <c r="V388" s="7">
        <v>25300</v>
      </c>
      <c r="W388" t="s">
        <v>32</v>
      </c>
      <c r="X388" s="17" t="s">
        <v>33</v>
      </c>
      <c r="Z388" t="s">
        <v>884</v>
      </c>
      <c r="AA388">
        <v>405</v>
      </c>
    </row>
    <row r="389" spans="1:27" x14ac:dyDescent="0.25">
      <c r="A389" t="s">
        <v>907</v>
      </c>
      <c r="B389" t="s">
        <v>908</v>
      </c>
      <c r="C389" s="17">
        <v>43203</v>
      </c>
      <c r="D389" s="7">
        <v>145500</v>
      </c>
      <c r="E389" t="s">
        <v>28</v>
      </c>
      <c r="F389" t="s">
        <v>29</v>
      </c>
      <c r="G389" s="7">
        <v>145500</v>
      </c>
      <c r="H389" s="7">
        <v>79060</v>
      </c>
      <c r="I389" s="12">
        <f t="shared" si="30"/>
        <v>54.336769759450178</v>
      </c>
      <c r="J389" s="12">
        <f t="shared" si="34"/>
        <v>4.7799070143521405</v>
      </c>
      <c r="K389" s="7">
        <v>158114</v>
      </c>
      <c r="L389" s="7">
        <v>26545</v>
      </c>
      <c r="M389" s="7">
        <f t="shared" si="31"/>
        <v>118955</v>
      </c>
      <c r="N389" s="7">
        <v>119608.1796875</v>
      </c>
      <c r="O389" s="22">
        <f t="shared" si="32"/>
        <v>0.99453900486399371</v>
      </c>
      <c r="P389" s="27">
        <v>1025</v>
      </c>
      <c r="Q389" s="32">
        <f t="shared" si="33"/>
        <v>116.05365853658536</v>
      </c>
      <c r="R389" s="37" t="s">
        <v>887</v>
      </c>
      <c r="S389" s="42">
        <f>ABS(O2323-O389)*100</f>
        <v>31.649588150940499</v>
      </c>
      <c r="T389" t="s">
        <v>50</v>
      </c>
      <c r="V389" s="7">
        <v>25300</v>
      </c>
      <c r="W389" t="s">
        <v>32</v>
      </c>
      <c r="X389" s="17" t="s">
        <v>33</v>
      </c>
      <c r="Z389" t="s">
        <v>888</v>
      </c>
      <c r="AA389">
        <v>405</v>
      </c>
    </row>
    <row r="390" spans="1:27" x14ac:dyDescent="0.25">
      <c r="A390" t="s">
        <v>909</v>
      </c>
      <c r="B390" t="s">
        <v>910</v>
      </c>
      <c r="C390" s="17">
        <v>43298</v>
      </c>
      <c r="D390" s="7">
        <v>145000</v>
      </c>
      <c r="E390" t="s">
        <v>28</v>
      </c>
      <c r="F390" t="s">
        <v>29</v>
      </c>
      <c r="G390" s="7">
        <v>145000</v>
      </c>
      <c r="H390" s="7">
        <v>78620</v>
      </c>
      <c r="I390" s="12">
        <f t="shared" si="30"/>
        <v>54.220689655172414</v>
      </c>
      <c r="J390" s="12">
        <f t="shared" si="34"/>
        <v>4.663826910074377</v>
      </c>
      <c r="K390" s="7">
        <v>157237</v>
      </c>
      <c r="L390" s="7">
        <v>26545</v>
      </c>
      <c r="M390" s="7">
        <f t="shared" si="31"/>
        <v>118455</v>
      </c>
      <c r="N390" s="7">
        <v>118810.90625</v>
      </c>
      <c r="O390" s="22">
        <f t="shared" si="32"/>
        <v>0.99700443114833992</v>
      </c>
      <c r="P390" s="27">
        <v>1025</v>
      </c>
      <c r="Q390" s="32">
        <f t="shared" si="33"/>
        <v>115.56585365853658</v>
      </c>
      <c r="R390" s="37" t="s">
        <v>887</v>
      </c>
      <c r="S390" s="42">
        <f>ABS(O2323-O390)*100</f>
        <v>31.403045522505877</v>
      </c>
      <c r="T390" t="s">
        <v>50</v>
      </c>
      <c r="V390" s="7">
        <v>25300</v>
      </c>
      <c r="W390" t="s">
        <v>32</v>
      </c>
      <c r="X390" s="17" t="s">
        <v>33</v>
      </c>
      <c r="Z390" t="s">
        <v>888</v>
      </c>
      <c r="AA390">
        <v>405</v>
      </c>
    </row>
    <row r="391" spans="1:27" x14ac:dyDescent="0.25">
      <c r="A391" t="s">
        <v>911</v>
      </c>
      <c r="B391" t="s">
        <v>912</v>
      </c>
      <c r="C391" s="17">
        <v>43577</v>
      </c>
      <c r="D391" s="7">
        <v>140000</v>
      </c>
      <c r="E391" t="s">
        <v>28</v>
      </c>
      <c r="F391" t="s">
        <v>29</v>
      </c>
      <c r="G391" s="7">
        <v>140000</v>
      </c>
      <c r="H391" s="7">
        <v>69010</v>
      </c>
      <c r="I391" s="12">
        <f t="shared" si="30"/>
        <v>49.292857142857144</v>
      </c>
      <c r="J391" s="12">
        <f t="shared" si="34"/>
        <v>0.26400560224089276</v>
      </c>
      <c r="K391" s="7">
        <v>138013</v>
      </c>
      <c r="L391" s="7">
        <v>27109</v>
      </c>
      <c r="M391" s="7">
        <f t="shared" si="31"/>
        <v>112891</v>
      </c>
      <c r="N391" s="7">
        <v>88723.203125</v>
      </c>
      <c r="O391" s="22">
        <f t="shared" si="32"/>
        <v>1.2723954503868686</v>
      </c>
      <c r="P391" s="27">
        <v>934</v>
      </c>
      <c r="Q391" s="32">
        <f t="shared" si="33"/>
        <v>120.86830835117773</v>
      </c>
      <c r="R391" s="37" t="s">
        <v>883</v>
      </c>
      <c r="S391" s="42">
        <f>ABS(O2323-O391)*100</f>
        <v>3.863943598653008</v>
      </c>
      <c r="T391" t="s">
        <v>31</v>
      </c>
      <c r="V391" s="7">
        <v>25300</v>
      </c>
      <c r="W391" t="s">
        <v>32</v>
      </c>
      <c r="X391" s="17" t="s">
        <v>33</v>
      </c>
      <c r="Z391" t="s">
        <v>884</v>
      </c>
      <c r="AA391">
        <v>405</v>
      </c>
    </row>
    <row r="392" spans="1:27" x14ac:dyDescent="0.25">
      <c r="A392" t="s">
        <v>913</v>
      </c>
      <c r="B392" t="s">
        <v>914</v>
      </c>
      <c r="C392" s="17">
        <v>43623</v>
      </c>
      <c r="D392" s="7">
        <v>167000</v>
      </c>
      <c r="E392" t="s">
        <v>28</v>
      </c>
      <c r="F392" t="s">
        <v>29</v>
      </c>
      <c r="G392" s="7">
        <v>167000</v>
      </c>
      <c r="H392" s="7">
        <v>76950</v>
      </c>
      <c r="I392" s="12">
        <f t="shared" si="30"/>
        <v>46.077844311377248</v>
      </c>
      <c r="J392" s="12">
        <f t="shared" si="34"/>
        <v>3.479018433720789</v>
      </c>
      <c r="K392" s="7">
        <v>153898</v>
      </c>
      <c r="L392" s="7">
        <v>26545</v>
      </c>
      <c r="M392" s="7">
        <f t="shared" si="31"/>
        <v>140455</v>
      </c>
      <c r="N392" s="7">
        <v>115775.453125</v>
      </c>
      <c r="O392" s="22">
        <f t="shared" si="32"/>
        <v>1.2131673529133511</v>
      </c>
      <c r="P392" s="27">
        <v>1025</v>
      </c>
      <c r="Q392" s="32">
        <f t="shared" si="33"/>
        <v>137.02926829268293</v>
      </c>
      <c r="R392" s="37" t="s">
        <v>887</v>
      </c>
      <c r="S392" s="42">
        <f>ABS(O2323-O392)*100</f>
        <v>9.7867533460047618</v>
      </c>
      <c r="T392" t="s">
        <v>50</v>
      </c>
      <c r="V392" s="7">
        <v>25300</v>
      </c>
      <c r="W392" t="s">
        <v>32</v>
      </c>
      <c r="X392" s="17" t="s">
        <v>33</v>
      </c>
      <c r="Z392" t="s">
        <v>888</v>
      </c>
      <c r="AA392">
        <v>405</v>
      </c>
    </row>
    <row r="393" spans="1:27" x14ac:dyDescent="0.25">
      <c r="A393" t="s">
        <v>915</v>
      </c>
      <c r="B393" t="s">
        <v>916</v>
      </c>
      <c r="C393" s="17">
        <v>43516</v>
      </c>
      <c r="D393" s="7">
        <v>153000</v>
      </c>
      <c r="E393" t="s">
        <v>28</v>
      </c>
      <c r="F393" t="s">
        <v>29</v>
      </c>
      <c r="G393" s="7">
        <v>153000</v>
      </c>
      <c r="H393" s="7">
        <v>68930</v>
      </c>
      <c r="I393" s="12">
        <f t="shared" si="30"/>
        <v>45.052287581699346</v>
      </c>
      <c r="J393" s="12">
        <f t="shared" si="34"/>
        <v>4.504575163398691</v>
      </c>
      <c r="K393" s="7">
        <v>137853</v>
      </c>
      <c r="L393" s="7">
        <v>27374</v>
      </c>
      <c r="M393" s="7">
        <f t="shared" si="31"/>
        <v>125626</v>
      </c>
      <c r="N393" s="7">
        <v>88383.203125</v>
      </c>
      <c r="O393" s="22">
        <f t="shared" si="32"/>
        <v>1.4213786733020715</v>
      </c>
      <c r="P393" s="27">
        <v>934</v>
      </c>
      <c r="Q393" s="32">
        <f t="shared" si="33"/>
        <v>134.50321199143468</v>
      </c>
      <c r="R393" s="37" t="s">
        <v>883</v>
      </c>
      <c r="S393" s="42">
        <f>ABS(O2323-O393)*100</f>
        <v>11.034378692867275</v>
      </c>
      <c r="T393" t="s">
        <v>31</v>
      </c>
      <c r="V393" s="7">
        <v>25300</v>
      </c>
      <c r="W393" t="s">
        <v>32</v>
      </c>
      <c r="X393" s="17" t="s">
        <v>33</v>
      </c>
      <c r="Z393" t="s">
        <v>884</v>
      </c>
      <c r="AA393">
        <v>405</v>
      </c>
    </row>
    <row r="394" spans="1:27" x14ac:dyDescent="0.25">
      <c r="A394" t="s">
        <v>917</v>
      </c>
      <c r="B394" t="s">
        <v>918</v>
      </c>
      <c r="C394" s="17">
        <v>43805</v>
      </c>
      <c r="D394" s="7">
        <v>127500</v>
      </c>
      <c r="E394" t="s">
        <v>47</v>
      </c>
      <c r="F394" t="s">
        <v>48</v>
      </c>
      <c r="G394" s="7">
        <v>127500</v>
      </c>
      <c r="H394" s="7">
        <v>68160</v>
      </c>
      <c r="I394" s="12">
        <f t="shared" si="30"/>
        <v>53.458823529411767</v>
      </c>
      <c r="J394" s="12">
        <f t="shared" si="34"/>
        <v>3.9019607843137294</v>
      </c>
      <c r="K394" s="7">
        <v>136329</v>
      </c>
      <c r="L394" s="7">
        <v>26545</v>
      </c>
      <c r="M394" s="7">
        <f t="shared" si="31"/>
        <v>100955</v>
      </c>
      <c r="N394" s="7">
        <v>87827.203125</v>
      </c>
      <c r="O394" s="22">
        <f t="shared" si="32"/>
        <v>1.1494730152833841</v>
      </c>
      <c r="P394" s="27">
        <v>934</v>
      </c>
      <c r="Q394" s="32">
        <f t="shared" si="33"/>
        <v>108.08886509635974</v>
      </c>
      <c r="R394" s="37" t="s">
        <v>883</v>
      </c>
      <c r="S394" s="42">
        <f>ABS(O2323-O394)*100</f>
        <v>16.156187109001465</v>
      </c>
      <c r="T394" t="s">
        <v>31</v>
      </c>
      <c r="V394" s="7">
        <v>25300</v>
      </c>
      <c r="W394" t="s">
        <v>32</v>
      </c>
      <c r="X394" s="17" t="s">
        <v>33</v>
      </c>
      <c r="Z394" t="s">
        <v>884</v>
      </c>
      <c r="AA394">
        <v>405</v>
      </c>
    </row>
    <row r="395" spans="1:27" x14ac:dyDescent="0.25">
      <c r="A395" t="s">
        <v>919</v>
      </c>
      <c r="B395" t="s">
        <v>920</v>
      </c>
      <c r="C395" s="17">
        <v>43220</v>
      </c>
      <c r="D395" s="7">
        <v>148000</v>
      </c>
      <c r="E395" t="s">
        <v>28</v>
      </c>
      <c r="F395" t="s">
        <v>29</v>
      </c>
      <c r="G395" s="7">
        <v>148000</v>
      </c>
      <c r="H395" s="7">
        <v>78200</v>
      </c>
      <c r="I395" s="12">
        <f t="shared" si="30"/>
        <v>52.837837837837839</v>
      </c>
      <c r="J395" s="12">
        <f t="shared" si="34"/>
        <v>3.2809750927398014</v>
      </c>
      <c r="K395" s="7">
        <v>156408</v>
      </c>
      <c r="L395" s="7">
        <v>27565</v>
      </c>
      <c r="M395" s="7">
        <f t="shared" si="31"/>
        <v>120435</v>
      </c>
      <c r="N395" s="7">
        <v>117130</v>
      </c>
      <c r="O395" s="22">
        <f t="shared" si="32"/>
        <v>1.0282165115683428</v>
      </c>
      <c r="P395" s="27">
        <v>1025</v>
      </c>
      <c r="Q395" s="32">
        <f t="shared" si="33"/>
        <v>117.49756097560976</v>
      </c>
      <c r="R395" s="37" t="s">
        <v>887</v>
      </c>
      <c r="S395" s="42">
        <f>ABS(O2323-O395)*100</f>
        <v>28.28183748050559</v>
      </c>
      <c r="T395" t="s">
        <v>50</v>
      </c>
      <c r="V395" s="7">
        <v>25300</v>
      </c>
      <c r="W395" t="s">
        <v>32</v>
      </c>
      <c r="X395" s="17" t="s">
        <v>33</v>
      </c>
      <c r="Z395" t="s">
        <v>888</v>
      </c>
      <c r="AA395">
        <v>405</v>
      </c>
    </row>
    <row r="396" spans="1:27" x14ac:dyDescent="0.25">
      <c r="A396" t="s">
        <v>921</v>
      </c>
      <c r="B396" t="s">
        <v>922</v>
      </c>
      <c r="C396" s="17">
        <v>43637</v>
      </c>
      <c r="D396" s="7">
        <v>155000</v>
      </c>
      <c r="E396" t="s">
        <v>28</v>
      </c>
      <c r="F396" t="s">
        <v>29</v>
      </c>
      <c r="G396" s="7">
        <v>155000</v>
      </c>
      <c r="H396" s="7">
        <v>79050</v>
      </c>
      <c r="I396" s="12">
        <f t="shared" si="30"/>
        <v>51</v>
      </c>
      <c r="J396" s="12">
        <f t="shared" si="34"/>
        <v>1.4431372549019628</v>
      </c>
      <c r="K396" s="7">
        <v>158101</v>
      </c>
      <c r="L396" s="7">
        <v>27565</v>
      </c>
      <c r="M396" s="7">
        <f t="shared" si="31"/>
        <v>127435</v>
      </c>
      <c r="N396" s="7">
        <v>118669.09375</v>
      </c>
      <c r="O396" s="22">
        <f t="shared" si="32"/>
        <v>1.0738684856603617</v>
      </c>
      <c r="P396" s="27">
        <v>1025</v>
      </c>
      <c r="Q396" s="32">
        <f t="shared" si="33"/>
        <v>124.32682926829268</v>
      </c>
      <c r="R396" s="37" t="s">
        <v>887</v>
      </c>
      <c r="S396" s="42">
        <f>ABS(O2323-O396)*100</f>
        <v>23.716640071303697</v>
      </c>
      <c r="T396" t="s">
        <v>50</v>
      </c>
      <c r="V396" s="7">
        <v>25300</v>
      </c>
      <c r="W396" t="s">
        <v>32</v>
      </c>
      <c r="X396" s="17" t="s">
        <v>33</v>
      </c>
      <c r="Z396" t="s">
        <v>888</v>
      </c>
      <c r="AA396">
        <v>405</v>
      </c>
    </row>
    <row r="397" spans="1:27" x14ac:dyDescent="0.25">
      <c r="A397" t="s">
        <v>923</v>
      </c>
      <c r="B397" t="s">
        <v>924</v>
      </c>
      <c r="C397" s="17">
        <v>43245</v>
      </c>
      <c r="D397" s="7">
        <v>135000</v>
      </c>
      <c r="E397" t="s">
        <v>28</v>
      </c>
      <c r="F397" t="s">
        <v>29</v>
      </c>
      <c r="G397" s="7">
        <v>135000</v>
      </c>
      <c r="H397" s="7">
        <v>68510</v>
      </c>
      <c r="I397" s="12">
        <f t="shared" si="30"/>
        <v>50.748148148148154</v>
      </c>
      <c r="J397" s="12">
        <f t="shared" si="34"/>
        <v>1.1912854030501165</v>
      </c>
      <c r="K397" s="7">
        <v>137024</v>
      </c>
      <c r="L397" s="7">
        <v>26545</v>
      </c>
      <c r="M397" s="7">
        <f t="shared" si="31"/>
        <v>108455</v>
      </c>
      <c r="N397" s="7">
        <v>88383.203125</v>
      </c>
      <c r="O397" s="22">
        <f t="shared" si="32"/>
        <v>1.227099676921785</v>
      </c>
      <c r="P397" s="27">
        <v>934</v>
      </c>
      <c r="Q397" s="32">
        <f t="shared" si="33"/>
        <v>116.11884368308351</v>
      </c>
      <c r="R397" s="37" t="s">
        <v>883</v>
      </c>
      <c r="S397" s="42">
        <f>ABS(O2323-O397)*100</f>
        <v>8.3935209451613702</v>
      </c>
      <c r="T397" t="s">
        <v>31</v>
      </c>
      <c r="V397" s="7">
        <v>25300</v>
      </c>
      <c r="W397" t="s">
        <v>32</v>
      </c>
      <c r="X397" s="17" t="s">
        <v>33</v>
      </c>
      <c r="Z397" t="s">
        <v>884</v>
      </c>
      <c r="AA397">
        <v>405</v>
      </c>
    </row>
    <row r="398" spans="1:27" x14ac:dyDescent="0.25">
      <c r="A398" t="s">
        <v>925</v>
      </c>
      <c r="B398" t="s">
        <v>926</v>
      </c>
      <c r="C398" s="17">
        <v>43404</v>
      </c>
      <c r="D398" s="7">
        <v>145500</v>
      </c>
      <c r="E398" t="s">
        <v>28</v>
      </c>
      <c r="F398" t="s">
        <v>29</v>
      </c>
      <c r="G398" s="7">
        <v>145500</v>
      </c>
      <c r="H398" s="7">
        <v>68510</v>
      </c>
      <c r="I398" s="12">
        <f t="shared" si="30"/>
        <v>47.085910652920965</v>
      </c>
      <c r="J398" s="12">
        <f t="shared" si="34"/>
        <v>2.4709520921770718</v>
      </c>
      <c r="K398" s="7">
        <v>137024</v>
      </c>
      <c r="L398" s="7">
        <v>26545</v>
      </c>
      <c r="M398" s="7">
        <f t="shared" si="31"/>
        <v>118955</v>
      </c>
      <c r="N398" s="7">
        <v>88383.203125</v>
      </c>
      <c r="O398" s="22">
        <f t="shared" si="32"/>
        <v>1.3459005308029224</v>
      </c>
      <c r="P398" s="27">
        <v>934</v>
      </c>
      <c r="Q398" s="32">
        <f t="shared" si="33"/>
        <v>127.36081370449679</v>
      </c>
      <c r="R398" s="37" t="s">
        <v>883</v>
      </c>
      <c r="S398" s="42">
        <f>ABS(O2323-O398)*100</f>
        <v>3.4865644429523668</v>
      </c>
      <c r="T398" t="s">
        <v>31</v>
      </c>
      <c r="V398" s="7">
        <v>25300</v>
      </c>
      <c r="W398" t="s">
        <v>32</v>
      </c>
      <c r="X398" s="17" t="s">
        <v>33</v>
      </c>
      <c r="Z398" t="s">
        <v>884</v>
      </c>
      <c r="AA398">
        <v>405</v>
      </c>
    </row>
    <row r="399" spans="1:27" x14ac:dyDescent="0.25">
      <c r="A399" t="s">
        <v>927</v>
      </c>
      <c r="B399" t="s">
        <v>928</v>
      </c>
      <c r="C399" s="17">
        <v>43614</v>
      </c>
      <c r="D399" s="7">
        <v>136300</v>
      </c>
      <c r="E399" t="s">
        <v>28</v>
      </c>
      <c r="F399" t="s">
        <v>29</v>
      </c>
      <c r="G399" s="7">
        <v>136300</v>
      </c>
      <c r="H399" s="7">
        <v>68510</v>
      </c>
      <c r="I399" s="12">
        <f t="shared" si="30"/>
        <v>50.264123257520176</v>
      </c>
      <c r="J399" s="12">
        <f t="shared" si="34"/>
        <v>0.70726051242213828</v>
      </c>
      <c r="K399" s="7">
        <v>137024</v>
      </c>
      <c r="L399" s="7">
        <v>26545</v>
      </c>
      <c r="M399" s="7">
        <f t="shared" si="31"/>
        <v>109755</v>
      </c>
      <c r="N399" s="7">
        <v>88383.203125</v>
      </c>
      <c r="O399" s="22">
        <f t="shared" si="32"/>
        <v>1.2418083540689735</v>
      </c>
      <c r="P399" s="27">
        <v>934</v>
      </c>
      <c r="Q399" s="32">
        <f t="shared" si="33"/>
        <v>117.51070663811564</v>
      </c>
      <c r="R399" s="37" t="s">
        <v>883</v>
      </c>
      <c r="S399" s="42">
        <f>ABS(O2323-O399)*100</f>
        <v>6.9226532304425215</v>
      </c>
      <c r="T399" t="s">
        <v>31</v>
      </c>
      <c r="V399" s="7">
        <v>25300</v>
      </c>
      <c r="W399" t="s">
        <v>32</v>
      </c>
      <c r="X399" s="17" t="s">
        <v>33</v>
      </c>
      <c r="Z399" t="s">
        <v>884</v>
      </c>
      <c r="AA399">
        <v>405</v>
      </c>
    </row>
    <row r="400" spans="1:27" x14ac:dyDescent="0.25">
      <c r="A400" t="s">
        <v>929</v>
      </c>
      <c r="B400" t="s">
        <v>930</v>
      </c>
      <c r="C400" s="17">
        <v>43741</v>
      </c>
      <c r="D400" s="7">
        <v>143000</v>
      </c>
      <c r="E400" t="s">
        <v>28</v>
      </c>
      <c r="F400" t="s">
        <v>29</v>
      </c>
      <c r="G400" s="7">
        <v>143000</v>
      </c>
      <c r="H400" s="7">
        <v>67640</v>
      </c>
      <c r="I400" s="12">
        <f t="shared" si="30"/>
        <v>47.3006993006993</v>
      </c>
      <c r="J400" s="12">
        <f t="shared" si="34"/>
        <v>2.2561634443987373</v>
      </c>
      <c r="K400" s="7">
        <v>135285</v>
      </c>
      <c r="L400" s="7">
        <v>26991</v>
      </c>
      <c r="M400" s="7">
        <f t="shared" si="31"/>
        <v>116009</v>
      </c>
      <c r="N400" s="7">
        <v>86635.203125</v>
      </c>
      <c r="O400" s="22">
        <f t="shared" si="32"/>
        <v>1.3390515150361979</v>
      </c>
      <c r="P400" s="27">
        <v>934</v>
      </c>
      <c r="Q400" s="32">
        <f t="shared" si="33"/>
        <v>124.20663811563169</v>
      </c>
      <c r="R400" s="37" t="s">
        <v>883</v>
      </c>
      <c r="S400" s="42">
        <f>ABS(O2323-O400)*100</f>
        <v>2.8016628662799192</v>
      </c>
      <c r="T400" t="s">
        <v>31</v>
      </c>
      <c r="V400" s="7">
        <v>25300</v>
      </c>
      <c r="W400" t="s">
        <v>32</v>
      </c>
      <c r="X400" s="17" t="s">
        <v>33</v>
      </c>
      <c r="Z400" t="s">
        <v>884</v>
      </c>
      <c r="AA400">
        <v>405</v>
      </c>
    </row>
    <row r="401" spans="1:27" x14ac:dyDescent="0.25">
      <c r="A401" t="s">
        <v>931</v>
      </c>
      <c r="B401" t="s">
        <v>932</v>
      </c>
      <c r="C401" s="17">
        <v>43238</v>
      </c>
      <c r="D401" s="7">
        <v>147000</v>
      </c>
      <c r="E401" t="s">
        <v>28</v>
      </c>
      <c r="F401" t="s">
        <v>29</v>
      </c>
      <c r="G401" s="7">
        <v>147000</v>
      </c>
      <c r="H401" s="7">
        <v>70010</v>
      </c>
      <c r="I401" s="12">
        <f t="shared" si="30"/>
        <v>47.625850340136054</v>
      </c>
      <c r="J401" s="12">
        <f t="shared" si="34"/>
        <v>1.931012404961983</v>
      </c>
      <c r="K401" s="7">
        <v>140018</v>
      </c>
      <c r="L401" s="7">
        <v>26545</v>
      </c>
      <c r="M401" s="7">
        <f t="shared" si="31"/>
        <v>120455</v>
      </c>
      <c r="N401" s="7">
        <v>90778.3984375</v>
      </c>
      <c r="O401" s="22">
        <f t="shared" si="32"/>
        <v>1.3269125923490712</v>
      </c>
      <c r="P401" s="27">
        <v>934</v>
      </c>
      <c r="Q401" s="32">
        <f t="shared" si="33"/>
        <v>128.96680942184153</v>
      </c>
      <c r="R401" s="37" t="s">
        <v>883</v>
      </c>
      <c r="S401" s="42">
        <f>ABS(O2323-O401)*100</f>
        <v>1.5877705975672507</v>
      </c>
      <c r="T401" t="s">
        <v>31</v>
      </c>
      <c r="V401" s="7">
        <v>25300</v>
      </c>
      <c r="W401" t="s">
        <v>32</v>
      </c>
      <c r="X401" s="17" t="s">
        <v>33</v>
      </c>
      <c r="Z401" t="s">
        <v>884</v>
      </c>
      <c r="AA401">
        <v>405</v>
      </c>
    </row>
    <row r="402" spans="1:27" x14ac:dyDescent="0.25">
      <c r="A402" t="s">
        <v>933</v>
      </c>
      <c r="B402" t="s">
        <v>934</v>
      </c>
      <c r="C402" s="17">
        <v>43423</v>
      </c>
      <c r="D402" s="7">
        <v>145000</v>
      </c>
      <c r="E402" t="s">
        <v>28</v>
      </c>
      <c r="F402" t="s">
        <v>29</v>
      </c>
      <c r="G402" s="7">
        <v>145000</v>
      </c>
      <c r="H402" s="7">
        <v>70940</v>
      </c>
      <c r="I402" s="12">
        <f t="shared" si="30"/>
        <v>48.924137931034487</v>
      </c>
      <c r="J402" s="12">
        <f t="shared" si="34"/>
        <v>0.63272481406355041</v>
      </c>
      <c r="K402" s="7">
        <v>141884</v>
      </c>
      <c r="L402" s="7">
        <v>26545</v>
      </c>
      <c r="M402" s="7">
        <f t="shared" si="31"/>
        <v>118455</v>
      </c>
      <c r="N402" s="7">
        <v>92271.203125</v>
      </c>
      <c r="O402" s="22">
        <f t="shared" si="32"/>
        <v>1.2837699736019346</v>
      </c>
      <c r="P402" s="27">
        <v>934</v>
      </c>
      <c r="Q402" s="32">
        <f t="shared" si="33"/>
        <v>126.8254817987152</v>
      </c>
      <c r="R402" s="37" t="s">
        <v>883</v>
      </c>
      <c r="S402" s="42">
        <f>ABS(O2323-O402)*100</f>
        <v>2.7264912771464145</v>
      </c>
      <c r="T402" t="s">
        <v>31</v>
      </c>
      <c r="V402" s="7">
        <v>25300</v>
      </c>
      <c r="W402" t="s">
        <v>32</v>
      </c>
      <c r="X402" s="17" t="s">
        <v>33</v>
      </c>
      <c r="Z402" t="s">
        <v>884</v>
      </c>
      <c r="AA402">
        <v>405</v>
      </c>
    </row>
    <row r="403" spans="1:27" x14ac:dyDescent="0.25">
      <c r="A403" t="s">
        <v>935</v>
      </c>
      <c r="B403" t="s">
        <v>936</v>
      </c>
      <c r="C403" s="17">
        <v>43755</v>
      </c>
      <c r="D403" s="7">
        <v>170000</v>
      </c>
      <c r="E403" t="s">
        <v>28</v>
      </c>
      <c r="F403" t="s">
        <v>29</v>
      </c>
      <c r="G403" s="7">
        <v>170000</v>
      </c>
      <c r="H403" s="7">
        <v>78490</v>
      </c>
      <c r="I403" s="12">
        <f t="shared" si="30"/>
        <v>46.170588235294119</v>
      </c>
      <c r="J403" s="12">
        <f t="shared" si="34"/>
        <v>3.3862745098039184</v>
      </c>
      <c r="K403" s="7">
        <v>156989</v>
      </c>
      <c r="L403" s="7">
        <v>27122</v>
      </c>
      <c r="M403" s="7">
        <f t="shared" si="31"/>
        <v>142878</v>
      </c>
      <c r="N403" s="7">
        <v>118060.90625</v>
      </c>
      <c r="O403" s="22">
        <f t="shared" si="32"/>
        <v>1.2102058550816859</v>
      </c>
      <c r="P403" s="27">
        <v>1025</v>
      </c>
      <c r="Q403" s="32">
        <f t="shared" si="33"/>
        <v>139.39317073170733</v>
      </c>
      <c r="R403" s="37" t="s">
        <v>887</v>
      </c>
      <c r="S403" s="42">
        <f>ABS(O2323-O403)*100</f>
        <v>10.082903129171283</v>
      </c>
      <c r="T403" t="s">
        <v>50</v>
      </c>
      <c r="V403" s="7">
        <v>25300</v>
      </c>
      <c r="W403" t="s">
        <v>32</v>
      </c>
      <c r="X403" s="17" t="s">
        <v>33</v>
      </c>
      <c r="Z403" t="s">
        <v>888</v>
      </c>
      <c r="AA403">
        <v>405</v>
      </c>
    </row>
    <row r="404" spans="1:27" x14ac:dyDescent="0.25">
      <c r="A404" t="s">
        <v>937</v>
      </c>
      <c r="B404" t="s">
        <v>938</v>
      </c>
      <c r="C404" s="17">
        <v>43790</v>
      </c>
      <c r="D404" s="7">
        <v>110000</v>
      </c>
      <c r="E404" t="s">
        <v>28</v>
      </c>
      <c r="F404" t="s">
        <v>29</v>
      </c>
      <c r="G404" s="7">
        <v>110000</v>
      </c>
      <c r="H404" s="7">
        <v>70520</v>
      </c>
      <c r="I404" s="12">
        <f t="shared" si="30"/>
        <v>64.109090909090909</v>
      </c>
      <c r="J404" s="12">
        <f t="shared" si="34"/>
        <v>14.552228163992872</v>
      </c>
      <c r="K404" s="7">
        <v>141035</v>
      </c>
      <c r="L404" s="7">
        <v>26545</v>
      </c>
      <c r="M404" s="7">
        <f t="shared" si="31"/>
        <v>83455</v>
      </c>
      <c r="N404" s="7">
        <v>91592</v>
      </c>
      <c r="O404" s="22">
        <f t="shared" si="32"/>
        <v>0.91116036335051098</v>
      </c>
      <c r="P404" s="27">
        <v>934</v>
      </c>
      <c r="Q404" s="32">
        <f t="shared" si="33"/>
        <v>89.352248394004278</v>
      </c>
      <c r="R404" s="37" t="s">
        <v>883</v>
      </c>
      <c r="S404" s="42">
        <f>ABS(O2323-O404)*100</f>
        <v>39.987452302288773</v>
      </c>
      <c r="T404" t="s">
        <v>31</v>
      </c>
      <c r="V404" s="7">
        <v>25300</v>
      </c>
      <c r="W404" t="s">
        <v>32</v>
      </c>
      <c r="X404" s="17" t="s">
        <v>33</v>
      </c>
      <c r="Z404" t="s">
        <v>884</v>
      </c>
      <c r="AA404">
        <v>405</v>
      </c>
    </row>
    <row r="405" spans="1:27" x14ac:dyDescent="0.25">
      <c r="A405" t="s">
        <v>939</v>
      </c>
      <c r="B405" t="s">
        <v>940</v>
      </c>
      <c r="C405" s="17">
        <v>43754</v>
      </c>
      <c r="D405" s="7">
        <v>134900</v>
      </c>
      <c r="E405" t="s">
        <v>28</v>
      </c>
      <c r="F405" t="s">
        <v>29</v>
      </c>
      <c r="G405" s="7">
        <v>134900</v>
      </c>
      <c r="H405" s="7">
        <v>68080</v>
      </c>
      <c r="I405" s="12">
        <f t="shared" si="30"/>
        <v>50.467012601927351</v>
      </c>
      <c r="J405" s="12">
        <f t="shared" si="34"/>
        <v>0.91014985682931382</v>
      </c>
      <c r="K405" s="7">
        <v>136164</v>
      </c>
      <c r="L405" s="7">
        <v>26998</v>
      </c>
      <c r="M405" s="7">
        <f t="shared" si="31"/>
        <v>107902</v>
      </c>
      <c r="N405" s="7">
        <v>87332.796875</v>
      </c>
      <c r="O405" s="22">
        <f t="shared" si="32"/>
        <v>1.2355266733806869</v>
      </c>
      <c r="P405" s="27">
        <v>934</v>
      </c>
      <c r="Q405" s="32">
        <f t="shared" si="33"/>
        <v>115.52676659528908</v>
      </c>
      <c r="R405" s="37" t="s">
        <v>883</v>
      </c>
      <c r="S405" s="42">
        <f>ABS(O2323-O405)*100</f>
        <v>7.5508212992711821</v>
      </c>
      <c r="T405" t="s">
        <v>31</v>
      </c>
      <c r="V405" s="7">
        <v>25300</v>
      </c>
      <c r="W405" t="s">
        <v>32</v>
      </c>
      <c r="X405" s="17" t="s">
        <v>33</v>
      </c>
      <c r="Z405" t="s">
        <v>884</v>
      </c>
      <c r="AA405">
        <v>405</v>
      </c>
    </row>
    <row r="406" spans="1:27" x14ac:dyDescent="0.25">
      <c r="A406" t="s">
        <v>941</v>
      </c>
      <c r="B406" t="s">
        <v>942</v>
      </c>
      <c r="C406" s="17">
        <v>43595</v>
      </c>
      <c r="D406" s="7">
        <v>700000</v>
      </c>
      <c r="E406" t="s">
        <v>159</v>
      </c>
      <c r="F406" t="s">
        <v>160</v>
      </c>
      <c r="G406" s="7">
        <v>700000</v>
      </c>
      <c r="H406" s="7">
        <v>357770</v>
      </c>
      <c r="I406" s="12">
        <f t="shared" si="30"/>
        <v>51.11</v>
      </c>
      <c r="J406" s="12">
        <f t="shared" si="34"/>
        <v>1.5531372549019622</v>
      </c>
      <c r="K406" s="7">
        <v>715547</v>
      </c>
      <c r="L406" s="7">
        <v>133899</v>
      </c>
      <c r="M406" s="7">
        <f t="shared" si="31"/>
        <v>566101</v>
      </c>
      <c r="N406" s="7">
        <v>953521.3125</v>
      </c>
      <c r="O406" s="22">
        <f t="shared" si="32"/>
        <v>0.59369517238766489</v>
      </c>
      <c r="P406" s="27">
        <v>4123</v>
      </c>
      <c r="Q406" s="32">
        <f t="shared" si="33"/>
        <v>137.30317729808391</v>
      </c>
      <c r="R406" s="37" t="s">
        <v>943</v>
      </c>
      <c r="S406" s="42">
        <f>ABS(O2323-O406)*100</f>
        <v>71.733971398573388</v>
      </c>
      <c r="T406" t="s">
        <v>31</v>
      </c>
      <c r="V406" s="7">
        <v>105000</v>
      </c>
      <c r="W406" t="s">
        <v>32</v>
      </c>
      <c r="X406" s="17" t="s">
        <v>33</v>
      </c>
      <c r="Z406" t="s">
        <v>944</v>
      </c>
      <c r="AA406">
        <v>401</v>
      </c>
    </row>
    <row r="407" spans="1:27" x14ac:dyDescent="0.25">
      <c r="A407" t="s">
        <v>945</v>
      </c>
      <c r="B407" t="s">
        <v>946</v>
      </c>
      <c r="C407" s="17">
        <v>43434</v>
      </c>
      <c r="D407" s="7">
        <v>373500</v>
      </c>
      <c r="E407" t="s">
        <v>28</v>
      </c>
      <c r="F407" t="s">
        <v>29</v>
      </c>
      <c r="G407" s="7">
        <v>373500</v>
      </c>
      <c r="H407" s="7">
        <v>188770</v>
      </c>
      <c r="I407" s="12">
        <f t="shared" si="30"/>
        <v>50.540829986613126</v>
      </c>
      <c r="J407" s="12">
        <f t="shared" si="34"/>
        <v>0.98396724151508863</v>
      </c>
      <c r="K407" s="7">
        <v>377549</v>
      </c>
      <c r="L407" s="7">
        <v>69545</v>
      </c>
      <c r="M407" s="7">
        <f t="shared" si="31"/>
        <v>303955</v>
      </c>
      <c r="N407" s="7">
        <v>350004.53125</v>
      </c>
      <c r="O407" s="22">
        <f t="shared" si="32"/>
        <v>0.86843161405499658</v>
      </c>
      <c r="P407" s="27">
        <v>3175</v>
      </c>
      <c r="Q407" s="32">
        <f t="shared" si="33"/>
        <v>95.733858267716542</v>
      </c>
      <c r="R407" s="37" t="s">
        <v>947</v>
      </c>
      <c r="S407" s="42">
        <f>ABS(O2323-O407)*100</f>
        <v>44.260327231840215</v>
      </c>
      <c r="T407" t="s">
        <v>31</v>
      </c>
      <c r="V407" s="7">
        <v>62790</v>
      </c>
      <c r="W407" t="s">
        <v>32</v>
      </c>
      <c r="X407" s="17" t="s">
        <v>33</v>
      </c>
      <c r="Z407" t="s">
        <v>948</v>
      </c>
      <c r="AA407">
        <v>401</v>
      </c>
    </row>
    <row r="408" spans="1:27" x14ac:dyDescent="0.25">
      <c r="A408" t="s">
        <v>949</v>
      </c>
      <c r="B408" t="s">
        <v>950</v>
      </c>
      <c r="C408" s="17">
        <v>43607</v>
      </c>
      <c r="D408" s="7">
        <v>363000</v>
      </c>
      <c r="E408" t="s">
        <v>28</v>
      </c>
      <c r="F408" t="s">
        <v>29</v>
      </c>
      <c r="G408" s="7">
        <v>363000</v>
      </c>
      <c r="H408" s="7">
        <v>189500</v>
      </c>
      <c r="I408" s="12">
        <f t="shared" si="30"/>
        <v>52.203856749311292</v>
      </c>
      <c r="J408" s="12">
        <f t="shared" si="34"/>
        <v>2.6469940042132549</v>
      </c>
      <c r="K408" s="7">
        <v>378998</v>
      </c>
      <c r="L408" s="7">
        <v>71562</v>
      </c>
      <c r="M408" s="7">
        <f t="shared" si="31"/>
        <v>291438</v>
      </c>
      <c r="N408" s="7">
        <v>349359.09375</v>
      </c>
      <c r="O408" s="22">
        <f t="shared" si="32"/>
        <v>0.83420756812631269</v>
      </c>
      <c r="P408" s="27">
        <v>3172</v>
      </c>
      <c r="Q408" s="32">
        <f t="shared" si="33"/>
        <v>91.878310214375787</v>
      </c>
      <c r="R408" s="37" t="s">
        <v>947</v>
      </c>
      <c r="S408" s="42">
        <f>ABS(O2323-O408)*100</f>
        <v>47.682731824708604</v>
      </c>
      <c r="T408" t="s">
        <v>31</v>
      </c>
      <c r="V408" s="7">
        <v>62790</v>
      </c>
      <c r="W408" t="s">
        <v>32</v>
      </c>
      <c r="X408" s="17" t="s">
        <v>33</v>
      </c>
      <c r="Z408" t="s">
        <v>948</v>
      </c>
      <c r="AA408">
        <v>401</v>
      </c>
    </row>
    <row r="409" spans="1:27" x14ac:dyDescent="0.25">
      <c r="A409" t="s">
        <v>951</v>
      </c>
      <c r="B409" t="s">
        <v>952</v>
      </c>
      <c r="C409" s="17">
        <v>43355</v>
      </c>
      <c r="D409" s="7">
        <v>350000</v>
      </c>
      <c r="E409" t="s">
        <v>28</v>
      </c>
      <c r="F409" t="s">
        <v>29</v>
      </c>
      <c r="G409" s="7">
        <v>350000</v>
      </c>
      <c r="H409" s="7">
        <v>175140</v>
      </c>
      <c r="I409" s="12">
        <f t="shared" si="30"/>
        <v>50.039999999999992</v>
      </c>
      <c r="J409" s="12">
        <f t="shared" si="34"/>
        <v>0.4831372549019548</v>
      </c>
      <c r="K409" s="7">
        <v>350282</v>
      </c>
      <c r="L409" s="7">
        <v>69545</v>
      </c>
      <c r="M409" s="7">
        <f t="shared" si="31"/>
        <v>280455</v>
      </c>
      <c r="N409" s="7">
        <v>319019.3125</v>
      </c>
      <c r="O409" s="22">
        <f t="shared" si="32"/>
        <v>0.87911605664939174</v>
      </c>
      <c r="P409" s="27">
        <v>2858</v>
      </c>
      <c r="Q409" s="32">
        <f t="shared" si="33"/>
        <v>98.129811056682996</v>
      </c>
      <c r="R409" s="37" t="s">
        <v>947</v>
      </c>
      <c r="S409" s="42">
        <f>ABS(O2323-O409)*100</f>
        <v>43.191882972400698</v>
      </c>
      <c r="T409" t="s">
        <v>31</v>
      </c>
      <c r="V409" s="7">
        <v>62790</v>
      </c>
      <c r="W409" t="s">
        <v>32</v>
      </c>
      <c r="X409" s="17" t="s">
        <v>33</v>
      </c>
      <c r="Z409" t="s">
        <v>948</v>
      </c>
      <c r="AA409">
        <v>401</v>
      </c>
    </row>
    <row r="410" spans="1:27" x14ac:dyDescent="0.25">
      <c r="A410" t="s">
        <v>953</v>
      </c>
      <c r="B410" t="s">
        <v>954</v>
      </c>
      <c r="C410" s="17">
        <v>43521</v>
      </c>
      <c r="D410" s="7">
        <v>370000</v>
      </c>
      <c r="E410" t="s">
        <v>28</v>
      </c>
      <c r="F410" t="s">
        <v>29</v>
      </c>
      <c r="G410" s="7">
        <v>370000</v>
      </c>
      <c r="H410" s="7">
        <v>177340</v>
      </c>
      <c r="I410" s="12">
        <f t="shared" si="30"/>
        <v>47.929729729729729</v>
      </c>
      <c r="J410" s="12">
        <f t="shared" si="34"/>
        <v>1.6271330153683081</v>
      </c>
      <c r="K410" s="7">
        <v>354689</v>
      </c>
      <c r="L410" s="7">
        <v>69360</v>
      </c>
      <c r="M410" s="7">
        <f t="shared" si="31"/>
        <v>300640</v>
      </c>
      <c r="N410" s="7">
        <v>324237.5</v>
      </c>
      <c r="O410" s="22">
        <f t="shared" si="32"/>
        <v>0.92722155827132891</v>
      </c>
      <c r="P410" s="27">
        <v>2703</v>
      </c>
      <c r="Q410" s="32">
        <f t="shared" si="33"/>
        <v>111.22456529781724</v>
      </c>
      <c r="R410" s="37" t="s">
        <v>947</v>
      </c>
      <c r="S410" s="42">
        <f>ABS(O2323-O410)*100</f>
        <v>38.381332810206978</v>
      </c>
      <c r="T410" t="s">
        <v>84</v>
      </c>
      <c r="V410" s="7">
        <v>62790</v>
      </c>
      <c r="W410" t="s">
        <v>32</v>
      </c>
      <c r="X410" s="17" t="s">
        <v>33</v>
      </c>
      <c r="Z410" t="s">
        <v>948</v>
      </c>
      <c r="AA410">
        <v>401</v>
      </c>
    </row>
    <row r="411" spans="1:27" x14ac:dyDescent="0.25">
      <c r="A411" t="s">
        <v>955</v>
      </c>
      <c r="B411" t="s">
        <v>956</v>
      </c>
      <c r="C411" s="17">
        <v>43336</v>
      </c>
      <c r="D411" s="7">
        <v>350000</v>
      </c>
      <c r="E411" t="s">
        <v>28</v>
      </c>
      <c r="F411" t="s">
        <v>29</v>
      </c>
      <c r="G411" s="7">
        <v>350000</v>
      </c>
      <c r="H411" s="7">
        <v>197840</v>
      </c>
      <c r="I411" s="12">
        <f t="shared" si="30"/>
        <v>56.525714285714287</v>
      </c>
      <c r="J411" s="12">
        <f t="shared" si="34"/>
        <v>6.9688515406162495</v>
      </c>
      <c r="K411" s="7">
        <v>395688</v>
      </c>
      <c r="L411" s="7">
        <v>69360</v>
      </c>
      <c r="M411" s="7">
        <f t="shared" si="31"/>
        <v>280640</v>
      </c>
      <c r="N411" s="7">
        <v>370827.28125</v>
      </c>
      <c r="O411" s="22">
        <f t="shared" si="32"/>
        <v>0.7567943735261522</v>
      </c>
      <c r="P411" s="27">
        <v>3202</v>
      </c>
      <c r="Q411" s="32">
        <f t="shared" si="33"/>
        <v>87.64522173641474</v>
      </c>
      <c r="R411" s="37" t="s">
        <v>947</v>
      </c>
      <c r="S411" s="42">
        <f>ABS(O2323-O411)*100</f>
        <v>55.424051284724655</v>
      </c>
      <c r="T411" t="s">
        <v>31</v>
      </c>
      <c r="V411" s="7">
        <v>62790</v>
      </c>
      <c r="W411" t="s">
        <v>32</v>
      </c>
      <c r="X411" s="17" t="s">
        <v>33</v>
      </c>
      <c r="Z411" t="s">
        <v>948</v>
      </c>
      <c r="AA411">
        <v>401</v>
      </c>
    </row>
    <row r="412" spans="1:27" x14ac:dyDescent="0.25">
      <c r="A412" t="s">
        <v>957</v>
      </c>
      <c r="B412" t="s">
        <v>958</v>
      </c>
      <c r="C412" s="17">
        <v>43454</v>
      </c>
      <c r="D412" s="7">
        <v>379900</v>
      </c>
      <c r="E412" t="s">
        <v>28</v>
      </c>
      <c r="F412" t="s">
        <v>29</v>
      </c>
      <c r="G412" s="7">
        <v>379900</v>
      </c>
      <c r="H412" s="7">
        <v>176720</v>
      </c>
      <c r="I412" s="12">
        <f t="shared" si="30"/>
        <v>46.517504606475391</v>
      </c>
      <c r="J412" s="12">
        <f t="shared" si="34"/>
        <v>3.0393581386226458</v>
      </c>
      <c r="K412" s="7">
        <v>353431</v>
      </c>
      <c r="L412" s="7">
        <v>68779</v>
      </c>
      <c r="M412" s="7">
        <f t="shared" si="31"/>
        <v>311121</v>
      </c>
      <c r="N412" s="7">
        <v>323468.1875</v>
      </c>
      <c r="O412" s="22">
        <f t="shared" si="32"/>
        <v>0.9618287424323605</v>
      </c>
      <c r="P412" s="27">
        <v>2661</v>
      </c>
      <c r="Q412" s="32">
        <f t="shared" si="33"/>
        <v>116.91882750845546</v>
      </c>
      <c r="R412" s="37" t="s">
        <v>947</v>
      </c>
      <c r="S412" s="42">
        <f>ABS(O2323-O412)*100</f>
        <v>34.920614394103822</v>
      </c>
      <c r="T412" t="s">
        <v>31</v>
      </c>
      <c r="V412" s="7">
        <v>62790</v>
      </c>
      <c r="W412" t="s">
        <v>32</v>
      </c>
      <c r="X412" s="17" t="s">
        <v>33</v>
      </c>
      <c r="Z412" t="s">
        <v>948</v>
      </c>
      <c r="AA412">
        <v>401</v>
      </c>
    </row>
    <row r="413" spans="1:27" x14ac:dyDescent="0.25">
      <c r="A413" t="s">
        <v>959</v>
      </c>
      <c r="B413" t="s">
        <v>960</v>
      </c>
      <c r="C413" s="17">
        <v>43476</v>
      </c>
      <c r="D413" s="7">
        <v>325000</v>
      </c>
      <c r="E413" t="s">
        <v>28</v>
      </c>
      <c r="F413" t="s">
        <v>29</v>
      </c>
      <c r="G413" s="7">
        <v>325000</v>
      </c>
      <c r="H413" s="7">
        <v>185240</v>
      </c>
      <c r="I413" s="12">
        <f t="shared" si="30"/>
        <v>56.996923076923082</v>
      </c>
      <c r="J413" s="12">
        <f t="shared" si="34"/>
        <v>7.4400603318250447</v>
      </c>
      <c r="K413" s="7">
        <v>370484</v>
      </c>
      <c r="L413" s="7">
        <v>68837</v>
      </c>
      <c r="M413" s="7">
        <f t="shared" si="31"/>
        <v>256163</v>
      </c>
      <c r="N413" s="7">
        <v>342780.6875</v>
      </c>
      <c r="O413" s="22">
        <f t="shared" si="32"/>
        <v>0.74730872928773151</v>
      </c>
      <c r="P413" s="27">
        <v>2865</v>
      </c>
      <c r="Q413" s="32">
        <f t="shared" si="33"/>
        <v>89.411169284467718</v>
      </c>
      <c r="R413" s="37" t="s">
        <v>947</v>
      </c>
      <c r="S413" s="42">
        <f>ABS(O2323-O413)*100</f>
        <v>56.37261570856672</v>
      </c>
      <c r="T413" t="s">
        <v>31</v>
      </c>
      <c r="V413" s="7">
        <v>62790</v>
      </c>
      <c r="W413" t="s">
        <v>32</v>
      </c>
      <c r="X413" s="17" t="s">
        <v>33</v>
      </c>
      <c r="Z413" t="s">
        <v>948</v>
      </c>
      <c r="AA413">
        <v>401</v>
      </c>
    </row>
    <row r="414" spans="1:27" x14ac:dyDescent="0.25">
      <c r="A414" t="s">
        <v>961</v>
      </c>
      <c r="B414" t="s">
        <v>962</v>
      </c>
      <c r="C414" s="17">
        <v>43658</v>
      </c>
      <c r="D414" s="7">
        <v>369000</v>
      </c>
      <c r="E414" t="s">
        <v>28</v>
      </c>
      <c r="F414" t="s">
        <v>29</v>
      </c>
      <c r="G414" s="7">
        <v>369000</v>
      </c>
      <c r="H414" s="7">
        <v>215890</v>
      </c>
      <c r="I414" s="12">
        <f t="shared" si="30"/>
        <v>58.506775067750681</v>
      </c>
      <c r="J414" s="12">
        <f t="shared" si="34"/>
        <v>8.9499123226526436</v>
      </c>
      <c r="K414" s="7">
        <v>431777</v>
      </c>
      <c r="L414" s="7">
        <v>75219</v>
      </c>
      <c r="M414" s="7">
        <f t="shared" si="31"/>
        <v>293781</v>
      </c>
      <c r="N414" s="7">
        <v>405179.53125</v>
      </c>
      <c r="O414" s="22">
        <f t="shared" si="32"/>
        <v>0.72506377381322862</v>
      </c>
      <c r="P414" s="27">
        <v>3221</v>
      </c>
      <c r="Q414" s="32">
        <f t="shared" si="33"/>
        <v>91.20800993480286</v>
      </c>
      <c r="R414" s="37" t="s">
        <v>947</v>
      </c>
      <c r="S414" s="42">
        <f>ABS(O2323-O414)*100</f>
        <v>58.597111256017008</v>
      </c>
      <c r="T414" t="s">
        <v>31</v>
      </c>
      <c r="V414" s="7">
        <v>67275</v>
      </c>
      <c r="W414" t="s">
        <v>32</v>
      </c>
      <c r="X414" s="17" t="s">
        <v>33</v>
      </c>
      <c r="Z414" t="s">
        <v>948</v>
      </c>
      <c r="AA414">
        <v>401</v>
      </c>
    </row>
    <row r="415" spans="1:27" x14ac:dyDescent="0.25">
      <c r="A415" t="s">
        <v>963</v>
      </c>
      <c r="B415" t="s">
        <v>964</v>
      </c>
      <c r="C415" s="17">
        <v>43269</v>
      </c>
      <c r="D415" s="7">
        <v>455000</v>
      </c>
      <c r="E415" t="s">
        <v>28</v>
      </c>
      <c r="F415" t="s">
        <v>29</v>
      </c>
      <c r="G415" s="7">
        <v>455000</v>
      </c>
      <c r="H415" s="7">
        <v>194290</v>
      </c>
      <c r="I415" s="12">
        <f t="shared" si="30"/>
        <v>42.701098901098902</v>
      </c>
      <c r="J415" s="12">
        <f t="shared" si="34"/>
        <v>6.8557638439991351</v>
      </c>
      <c r="K415" s="7">
        <v>388578</v>
      </c>
      <c r="L415" s="7">
        <v>77494</v>
      </c>
      <c r="M415" s="7">
        <f t="shared" si="31"/>
        <v>377506</v>
      </c>
      <c r="N415" s="7">
        <v>353504.53125</v>
      </c>
      <c r="O415" s="22">
        <f t="shared" si="32"/>
        <v>1.0678957881109197</v>
      </c>
      <c r="P415" s="27">
        <v>2999</v>
      </c>
      <c r="Q415" s="32">
        <f t="shared" si="33"/>
        <v>125.87729243081027</v>
      </c>
      <c r="R415" s="37" t="s">
        <v>947</v>
      </c>
      <c r="S415" s="42">
        <f>ABS(O2323-O415)*100</f>
        <v>24.313909826247905</v>
      </c>
      <c r="T415" t="s">
        <v>31</v>
      </c>
      <c r="V415" s="7">
        <v>71760</v>
      </c>
      <c r="W415" t="s">
        <v>32</v>
      </c>
      <c r="X415" s="17" t="s">
        <v>33</v>
      </c>
      <c r="Z415" t="s">
        <v>948</v>
      </c>
      <c r="AA415">
        <v>401</v>
      </c>
    </row>
    <row r="416" spans="1:27" x14ac:dyDescent="0.25">
      <c r="A416" t="s">
        <v>965</v>
      </c>
      <c r="B416" t="s">
        <v>966</v>
      </c>
      <c r="C416" s="17">
        <v>43626</v>
      </c>
      <c r="D416" s="7">
        <v>440000</v>
      </c>
      <c r="E416" t="s">
        <v>28</v>
      </c>
      <c r="F416" t="s">
        <v>29</v>
      </c>
      <c r="G416" s="7">
        <v>440000</v>
      </c>
      <c r="H416" s="7">
        <v>216610</v>
      </c>
      <c r="I416" s="12">
        <f t="shared" si="30"/>
        <v>49.229545454545452</v>
      </c>
      <c r="J416" s="12">
        <f t="shared" si="34"/>
        <v>0.3273172905525854</v>
      </c>
      <c r="K416" s="7">
        <v>433210</v>
      </c>
      <c r="L416" s="7">
        <v>78515</v>
      </c>
      <c r="M416" s="7">
        <f t="shared" si="31"/>
        <v>361485</v>
      </c>
      <c r="N416" s="7">
        <v>403062.5</v>
      </c>
      <c r="O416" s="22">
        <f t="shared" si="32"/>
        <v>0.8968460226391689</v>
      </c>
      <c r="P416" s="27">
        <v>3008</v>
      </c>
      <c r="Q416" s="32">
        <f t="shared" si="33"/>
        <v>120.17453457446808</v>
      </c>
      <c r="R416" s="37" t="s">
        <v>947</v>
      </c>
      <c r="S416" s="42">
        <f>ABS(O2323-O416)*100</f>
        <v>41.418886373422978</v>
      </c>
      <c r="T416" t="s">
        <v>31</v>
      </c>
      <c r="V416" s="7">
        <v>71760</v>
      </c>
      <c r="W416" t="s">
        <v>32</v>
      </c>
      <c r="X416" s="17" t="s">
        <v>33</v>
      </c>
      <c r="Z416" t="s">
        <v>948</v>
      </c>
      <c r="AA416">
        <v>401</v>
      </c>
    </row>
    <row r="417" spans="1:27" x14ac:dyDescent="0.25">
      <c r="A417" t="s">
        <v>967</v>
      </c>
      <c r="B417" t="s">
        <v>968</v>
      </c>
      <c r="C417" s="17">
        <v>43518</v>
      </c>
      <c r="D417" s="7">
        <v>340000</v>
      </c>
      <c r="E417" t="s">
        <v>28</v>
      </c>
      <c r="F417" t="s">
        <v>29</v>
      </c>
      <c r="G417" s="7">
        <v>340000</v>
      </c>
      <c r="H417" s="7">
        <v>187680</v>
      </c>
      <c r="I417" s="12">
        <f t="shared" si="30"/>
        <v>55.2</v>
      </c>
      <c r="J417" s="12">
        <f t="shared" si="34"/>
        <v>5.6431372549019656</v>
      </c>
      <c r="K417" s="7">
        <v>375354</v>
      </c>
      <c r="L417" s="7">
        <v>78237</v>
      </c>
      <c r="M417" s="7">
        <f t="shared" si="31"/>
        <v>261763</v>
      </c>
      <c r="N417" s="7">
        <v>337632.96875</v>
      </c>
      <c r="O417" s="22">
        <f t="shared" si="32"/>
        <v>0.77528862471313387</v>
      </c>
      <c r="P417" s="27">
        <v>2837</v>
      </c>
      <c r="Q417" s="32">
        <f t="shared" si="33"/>
        <v>92.267536129714486</v>
      </c>
      <c r="R417" s="37" t="s">
        <v>947</v>
      </c>
      <c r="S417" s="42">
        <f>ABS(O2323-O417)*100</f>
        <v>53.574626166026484</v>
      </c>
      <c r="T417" t="s">
        <v>31</v>
      </c>
      <c r="V417" s="7">
        <v>71760</v>
      </c>
      <c r="W417" t="s">
        <v>32</v>
      </c>
      <c r="X417" s="17" t="s">
        <v>33</v>
      </c>
      <c r="Z417" t="s">
        <v>969</v>
      </c>
      <c r="AA417">
        <v>401</v>
      </c>
    </row>
    <row r="418" spans="1:27" x14ac:dyDescent="0.25">
      <c r="A418" t="s">
        <v>970</v>
      </c>
      <c r="B418" t="s">
        <v>971</v>
      </c>
      <c r="C418" s="17">
        <v>43700</v>
      </c>
      <c r="D418" s="7">
        <v>340000</v>
      </c>
      <c r="E418" t="s">
        <v>28</v>
      </c>
      <c r="F418" t="s">
        <v>29</v>
      </c>
      <c r="G418" s="7">
        <v>340000</v>
      </c>
      <c r="H418" s="7">
        <v>183360</v>
      </c>
      <c r="I418" s="12">
        <f t="shared" si="30"/>
        <v>53.929411764705883</v>
      </c>
      <c r="J418" s="12">
        <f t="shared" si="34"/>
        <v>4.3725490196078454</v>
      </c>
      <c r="K418" s="7">
        <v>366711</v>
      </c>
      <c r="L418" s="7">
        <v>80377</v>
      </c>
      <c r="M418" s="7">
        <f t="shared" si="31"/>
        <v>259623</v>
      </c>
      <c r="N418" s="7">
        <v>325379.53125</v>
      </c>
      <c r="O418" s="22">
        <f t="shared" si="32"/>
        <v>0.79790821199666351</v>
      </c>
      <c r="P418" s="27">
        <v>2950</v>
      </c>
      <c r="Q418" s="32">
        <f t="shared" si="33"/>
        <v>88.007796610169493</v>
      </c>
      <c r="R418" s="37" t="s">
        <v>947</v>
      </c>
      <c r="S418" s="42">
        <f>ABS(O2323-O418)*100</f>
        <v>51.312667437673518</v>
      </c>
      <c r="T418" t="s">
        <v>31</v>
      </c>
      <c r="V418" s="7">
        <v>71760</v>
      </c>
      <c r="W418" t="s">
        <v>32</v>
      </c>
      <c r="X418" s="17" t="s">
        <v>33</v>
      </c>
      <c r="Z418" t="s">
        <v>969</v>
      </c>
      <c r="AA418">
        <v>401</v>
      </c>
    </row>
    <row r="419" spans="1:27" x14ac:dyDescent="0.25">
      <c r="A419" t="s">
        <v>972</v>
      </c>
      <c r="B419" t="s">
        <v>973</v>
      </c>
      <c r="C419" s="17">
        <v>43748</v>
      </c>
      <c r="D419" s="7">
        <v>364000</v>
      </c>
      <c r="E419" t="s">
        <v>28</v>
      </c>
      <c r="F419" t="s">
        <v>29</v>
      </c>
      <c r="G419" s="7">
        <v>364000</v>
      </c>
      <c r="H419" s="7">
        <v>187820</v>
      </c>
      <c r="I419" s="12">
        <f t="shared" si="30"/>
        <v>51.598901098901095</v>
      </c>
      <c r="J419" s="12">
        <f t="shared" si="34"/>
        <v>2.0420383538030578</v>
      </c>
      <c r="K419" s="7">
        <v>375642</v>
      </c>
      <c r="L419" s="7">
        <v>79798</v>
      </c>
      <c r="M419" s="7">
        <f t="shared" si="31"/>
        <v>284202</v>
      </c>
      <c r="N419" s="7">
        <v>336186.375</v>
      </c>
      <c r="O419" s="22">
        <f t="shared" si="32"/>
        <v>0.84537036933754384</v>
      </c>
      <c r="P419" s="27">
        <v>2809</v>
      </c>
      <c r="Q419" s="32">
        <f t="shared" si="33"/>
        <v>101.17550729797081</v>
      </c>
      <c r="R419" s="37" t="s">
        <v>947</v>
      </c>
      <c r="S419" s="42">
        <f>ABS(O2323-O419)*100</f>
        <v>46.566451703585486</v>
      </c>
      <c r="T419" t="s">
        <v>31</v>
      </c>
      <c r="V419" s="7">
        <v>71760</v>
      </c>
      <c r="W419" t="s">
        <v>32</v>
      </c>
      <c r="X419" s="17" t="s">
        <v>33</v>
      </c>
      <c r="Z419" t="s">
        <v>948</v>
      </c>
      <c r="AA419">
        <v>401</v>
      </c>
    </row>
    <row r="420" spans="1:27" x14ac:dyDescent="0.25">
      <c r="A420" t="s">
        <v>974</v>
      </c>
      <c r="B420" t="s">
        <v>975</v>
      </c>
      <c r="C420" s="17">
        <v>43532</v>
      </c>
      <c r="D420" s="7">
        <v>390000</v>
      </c>
      <c r="E420" t="s">
        <v>28</v>
      </c>
      <c r="F420" t="s">
        <v>29</v>
      </c>
      <c r="G420" s="7">
        <v>390000</v>
      </c>
      <c r="H420" s="7">
        <v>191670</v>
      </c>
      <c r="I420" s="12">
        <f t="shared" si="30"/>
        <v>49.146153846153844</v>
      </c>
      <c r="J420" s="12">
        <f t="shared" si="34"/>
        <v>0.41070889894419338</v>
      </c>
      <c r="K420" s="7">
        <v>383334</v>
      </c>
      <c r="L420" s="7">
        <v>78423</v>
      </c>
      <c r="M420" s="7">
        <f t="shared" si="31"/>
        <v>311577</v>
      </c>
      <c r="N420" s="7">
        <v>346489.78125</v>
      </c>
      <c r="O420" s="22">
        <f t="shared" si="32"/>
        <v>0.89923864096641382</v>
      </c>
      <c r="P420" s="27">
        <v>2909</v>
      </c>
      <c r="Q420" s="32">
        <f t="shared" si="33"/>
        <v>107.10794087315229</v>
      </c>
      <c r="R420" s="37" t="s">
        <v>947</v>
      </c>
      <c r="S420" s="42">
        <f>ABS(O2323-O420)*100</f>
        <v>41.179624540698491</v>
      </c>
      <c r="T420" t="s">
        <v>31</v>
      </c>
      <c r="V420" s="7">
        <v>71760</v>
      </c>
      <c r="W420" t="s">
        <v>32</v>
      </c>
      <c r="X420" s="17" t="s">
        <v>33</v>
      </c>
      <c r="Z420" t="s">
        <v>948</v>
      </c>
      <c r="AA420">
        <v>401</v>
      </c>
    </row>
    <row r="421" spans="1:27" x14ac:dyDescent="0.25">
      <c r="A421" t="s">
        <v>976</v>
      </c>
      <c r="B421" t="s">
        <v>977</v>
      </c>
      <c r="C421" s="17">
        <v>43738</v>
      </c>
      <c r="D421" s="7">
        <v>335000</v>
      </c>
      <c r="E421" t="s">
        <v>28</v>
      </c>
      <c r="F421" t="s">
        <v>29</v>
      </c>
      <c r="G421" s="7">
        <v>335000</v>
      </c>
      <c r="H421" s="7">
        <v>162710</v>
      </c>
      <c r="I421" s="12">
        <f t="shared" si="30"/>
        <v>48.570149253731344</v>
      </c>
      <c r="J421" s="12">
        <f t="shared" si="34"/>
        <v>0.98671349136669306</v>
      </c>
      <c r="K421" s="7">
        <v>325428</v>
      </c>
      <c r="L421" s="7">
        <v>57406</v>
      </c>
      <c r="M421" s="7">
        <f t="shared" si="31"/>
        <v>277594</v>
      </c>
      <c r="N421" s="7">
        <v>311653.5</v>
      </c>
      <c r="O421" s="22">
        <f t="shared" si="32"/>
        <v>0.89071356490461362</v>
      </c>
      <c r="P421" s="27">
        <v>2352</v>
      </c>
      <c r="Q421" s="32">
        <f t="shared" si="33"/>
        <v>118.02465986394557</v>
      </c>
      <c r="R421" s="37" t="s">
        <v>978</v>
      </c>
      <c r="S421" s="42">
        <f>ABS(O2323-O421)*100</f>
        <v>42.03213214687851</v>
      </c>
      <c r="T421" t="s">
        <v>31</v>
      </c>
      <c r="V421" s="7">
        <v>54840</v>
      </c>
      <c r="W421" t="s">
        <v>32</v>
      </c>
      <c r="X421" s="17" t="s">
        <v>33</v>
      </c>
      <c r="Z421" t="s">
        <v>979</v>
      </c>
      <c r="AA421">
        <v>405</v>
      </c>
    </row>
    <row r="422" spans="1:27" x14ac:dyDescent="0.25">
      <c r="A422" t="s">
        <v>980</v>
      </c>
      <c r="B422" t="s">
        <v>981</v>
      </c>
      <c r="C422" s="17">
        <v>43921</v>
      </c>
      <c r="D422" s="7">
        <v>325000</v>
      </c>
      <c r="E422" t="s">
        <v>28</v>
      </c>
      <c r="F422" t="s">
        <v>29</v>
      </c>
      <c r="G422" s="7">
        <v>325000</v>
      </c>
      <c r="H422" s="7">
        <v>156760</v>
      </c>
      <c r="I422" s="12">
        <f t="shared" si="30"/>
        <v>48.233846153846152</v>
      </c>
      <c r="J422" s="12">
        <f t="shared" si="34"/>
        <v>1.3230165912518856</v>
      </c>
      <c r="K422" s="7">
        <v>313512</v>
      </c>
      <c r="L422" s="7">
        <v>57406</v>
      </c>
      <c r="M422" s="7">
        <f t="shared" si="31"/>
        <v>267594</v>
      </c>
      <c r="N422" s="7">
        <v>297797.6875</v>
      </c>
      <c r="O422" s="22">
        <f t="shared" si="32"/>
        <v>0.89857648743494689</v>
      </c>
      <c r="P422" s="27">
        <v>1862</v>
      </c>
      <c r="Q422" s="32">
        <f t="shared" si="33"/>
        <v>143.71321160042964</v>
      </c>
      <c r="R422" s="37" t="s">
        <v>978</v>
      </c>
      <c r="S422" s="42">
        <f>ABS(O2323-O422)*100</f>
        <v>41.245839893845179</v>
      </c>
      <c r="T422" t="s">
        <v>50</v>
      </c>
      <c r="V422" s="7">
        <v>54840</v>
      </c>
      <c r="W422" t="s">
        <v>32</v>
      </c>
      <c r="X422" s="17" t="s">
        <v>33</v>
      </c>
      <c r="Z422" t="s">
        <v>979</v>
      </c>
      <c r="AA422">
        <v>405</v>
      </c>
    </row>
    <row r="423" spans="1:27" x14ac:dyDescent="0.25">
      <c r="A423" t="s">
        <v>982</v>
      </c>
      <c r="B423" t="s">
        <v>983</v>
      </c>
      <c r="C423" s="17">
        <v>43713</v>
      </c>
      <c r="D423" s="7">
        <v>300000</v>
      </c>
      <c r="E423" t="s">
        <v>28</v>
      </c>
      <c r="F423" t="s">
        <v>29</v>
      </c>
      <c r="G423" s="7">
        <v>300000</v>
      </c>
      <c r="H423" s="7">
        <v>145300</v>
      </c>
      <c r="I423" s="12">
        <f t="shared" si="30"/>
        <v>48.433333333333337</v>
      </c>
      <c r="J423" s="12">
        <f t="shared" si="34"/>
        <v>1.1235294117647001</v>
      </c>
      <c r="K423" s="7">
        <v>290602</v>
      </c>
      <c r="L423" s="7">
        <v>57406</v>
      </c>
      <c r="M423" s="7">
        <f t="shared" si="31"/>
        <v>242594</v>
      </c>
      <c r="N423" s="7">
        <v>271158.125</v>
      </c>
      <c r="O423" s="22">
        <f t="shared" si="32"/>
        <v>0.89465878995881098</v>
      </c>
      <c r="P423" s="27">
        <v>1862</v>
      </c>
      <c r="Q423" s="32">
        <f t="shared" si="33"/>
        <v>130.28678839957036</v>
      </c>
      <c r="R423" s="37" t="s">
        <v>978</v>
      </c>
      <c r="S423" s="42">
        <f>ABS(O2323-O423)*100</f>
        <v>41.637609641458774</v>
      </c>
      <c r="T423" t="s">
        <v>50</v>
      </c>
      <c r="V423" s="7">
        <v>54840</v>
      </c>
      <c r="W423" t="s">
        <v>32</v>
      </c>
      <c r="X423" s="17" t="s">
        <v>33</v>
      </c>
      <c r="Z423" t="s">
        <v>979</v>
      </c>
      <c r="AA423">
        <v>405</v>
      </c>
    </row>
    <row r="424" spans="1:27" x14ac:dyDescent="0.25">
      <c r="A424" t="s">
        <v>984</v>
      </c>
      <c r="B424" t="s">
        <v>985</v>
      </c>
      <c r="C424" s="17">
        <v>43621</v>
      </c>
      <c r="D424" s="7">
        <v>300000</v>
      </c>
      <c r="E424" t="s">
        <v>28</v>
      </c>
      <c r="F424" t="s">
        <v>29</v>
      </c>
      <c r="G424" s="7">
        <v>300000</v>
      </c>
      <c r="H424" s="7">
        <v>159310</v>
      </c>
      <c r="I424" s="12">
        <f t="shared" si="30"/>
        <v>53.103333333333339</v>
      </c>
      <c r="J424" s="12">
        <f t="shared" si="34"/>
        <v>3.5464705882353016</v>
      </c>
      <c r="K424" s="7">
        <v>318622</v>
      </c>
      <c r="L424" s="7">
        <v>57406</v>
      </c>
      <c r="M424" s="7">
        <f t="shared" si="31"/>
        <v>242594</v>
      </c>
      <c r="N424" s="7">
        <v>303739.53125</v>
      </c>
      <c r="O424" s="22">
        <f t="shared" si="32"/>
        <v>0.79869090138394683</v>
      </c>
      <c r="P424" s="27">
        <v>2158</v>
      </c>
      <c r="Q424" s="32">
        <f t="shared" si="33"/>
        <v>112.41612604263207</v>
      </c>
      <c r="R424" s="37" t="s">
        <v>978</v>
      </c>
      <c r="S424" s="42">
        <f>ABS(O2323-O424)*100</f>
        <v>51.23439849894519</v>
      </c>
      <c r="T424" t="s">
        <v>31</v>
      </c>
      <c r="V424" s="7">
        <v>54840</v>
      </c>
      <c r="W424" t="s">
        <v>32</v>
      </c>
      <c r="X424" s="17" t="s">
        <v>33</v>
      </c>
      <c r="Z424" t="s">
        <v>979</v>
      </c>
      <c r="AA424">
        <v>405</v>
      </c>
    </row>
    <row r="425" spans="1:27" x14ac:dyDescent="0.25">
      <c r="A425" t="s">
        <v>986</v>
      </c>
      <c r="B425" t="s">
        <v>987</v>
      </c>
      <c r="C425" s="17">
        <v>43756</v>
      </c>
      <c r="D425" s="7">
        <v>430300</v>
      </c>
      <c r="E425" t="s">
        <v>28</v>
      </c>
      <c r="F425" t="s">
        <v>29</v>
      </c>
      <c r="G425" s="7">
        <v>430300</v>
      </c>
      <c r="H425" s="7">
        <v>200120</v>
      </c>
      <c r="I425" s="12">
        <f t="shared" si="30"/>
        <v>46.507088078085054</v>
      </c>
      <c r="J425" s="12">
        <f t="shared" si="34"/>
        <v>3.0497746670129828</v>
      </c>
      <c r="K425" s="7">
        <v>400237</v>
      </c>
      <c r="L425" s="7">
        <v>81701</v>
      </c>
      <c r="M425" s="7">
        <f t="shared" si="31"/>
        <v>348599</v>
      </c>
      <c r="N425" s="7">
        <v>361972.71875</v>
      </c>
      <c r="O425" s="22">
        <f t="shared" si="32"/>
        <v>0.96305324114982072</v>
      </c>
      <c r="P425" s="27">
        <v>3048</v>
      </c>
      <c r="Q425" s="32">
        <f t="shared" si="33"/>
        <v>114.36975065616798</v>
      </c>
      <c r="R425" s="37" t="s">
        <v>947</v>
      </c>
      <c r="S425" s="42">
        <f>ABS(O2323-O425)*100</f>
        <v>34.798164522357801</v>
      </c>
      <c r="T425" t="s">
        <v>31</v>
      </c>
      <c r="V425" s="7">
        <v>71760</v>
      </c>
      <c r="W425" t="s">
        <v>32</v>
      </c>
      <c r="X425" s="17" t="s">
        <v>33</v>
      </c>
      <c r="Z425" t="s">
        <v>969</v>
      </c>
      <c r="AA425">
        <v>401</v>
      </c>
    </row>
    <row r="426" spans="1:27" x14ac:dyDescent="0.25">
      <c r="A426" t="s">
        <v>988</v>
      </c>
      <c r="B426" t="s">
        <v>989</v>
      </c>
      <c r="C426" s="17">
        <v>43683</v>
      </c>
      <c r="D426" s="7">
        <v>430000</v>
      </c>
      <c r="E426" t="s">
        <v>28</v>
      </c>
      <c r="F426" t="s">
        <v>29</v>
      </c>
      <c r="G426" s="7">
        <v>430000</v>
      </c>
      <c r="H426" s="7">
        <v>189240</v>
      </c>
      <c r="I426" s="12">
        <f t="shared" si="30"/>
        <v>44.009302325581395</v>
      </c>
      <c r="J426" s="12">
        <f t="shared" si="34"/>
        <v>5.5475604195166426</v>
      </c>
      <c r="K426" s="7">
        <v>378477</v>
      </c>
      <c r="L426" s="7">
        <v>78330</v>
      </c>
      <c r="M426" s="7">
        <f t="shared" si="31"/>
        <v>351670</v>
      </c>
      <c r="N426" s="7">
        <v>341076.125</v>
      </c>
      <c r="O426" s="22">
        <f t="shared" si="32"/>
        <v>1.0310601482293726</v>
      </c>
      <c r="P426" s="27">
        <v>2648</v>
      </c>
      <c r="Q426" s="32">
        <f t="shared" si="33"/>
        <v>132.80589123867068</v>
      </c>
      <c r="R426" s="37" t="s">
        <v>947</v>
      </c>
      <c r="S426" s="42">
        <f>ABS(O2323-O426)*100</f>
        <v>27.997473814402607</v>
      </c>
      <c r="T426" t="s">
        <v>31</v>
      </c>
      <c r="V426" s="7">
        <v>71760</v>
      </c>
      <c r="W426" t="s">
        <v>32</v>
      </c>
      <c r="X426" s="17" t="s">
        <v>33</v>
      </c>
      <c r="Z426" t="s">
        <v>969</v>
      </c>
      <c r="AA426">
        <v>401</v>
      </c>
    </row>
    <row r="427" spans="1:27" x14ac:dyDescent="0.25">
      <c r="A427" t="s">
        <v>988</v>
      </c>
      <c r="B427" t="s">
        <v>989</v>
      </c>
      <c r="C427" s="17">
        <v>43692</v>
      </c>
      <c r="D427" s="7">
        <v>422400</v>
      </c>
      <c r="E427" t="s">
        <v>28</v>
      </c>
      <c r="F427" t="s">
        <v>29</v>
      </c>
      <c r="G427" s="7">
        <v>422400</v>
      </c>
      <c r="H427" s="7">
        <v>189240</v>
      </c>
      <c r="I427" s="12">
        <f t="shared" si="30"/>
        <v>44.80113636363636</v>
      </c>
      <c r="J427" s="12">
        <f t="shared" si="34"/>
        <v>4.7557263814616775</v>
      </c>
      <c r="K427" s="7">
        <v>378477</v>
      </c>
      <c r="L427" s="7">
        <v>78330</v>
      </c>
      <c r="M427" s="7">
        <f t="shared" si="31"/>
        <v>344070</v>
      </c>
      <c r="N427" s="7">
        <v>341076.125</v>
      </c>
      <c r="O427" s="22">
        <f t="shared" si="32"/>
        <v>1.0087777325369813</v>
      </c>
      <c r="P427" s="27">
        <v>2648</v>
      </c>
      <c r="Q427" s="32">
        <f t="shared" si="33"/>
        <v>129.9358006042296</v>
      </c>
      <c r="R427" s="37" t="s">
        <v>947</v>
      </c>
      <c r="S427" s="42">
        <f>ABS(O2323-O427)*100</f>
        <v>30.225715383641738</v>
      </c>
      <c r="T427" t="s">
        <v>31</v>
      </c>
      <c r="V427" s="7">
        <v>71760</v>
      </c>
      <c r="W427" t="s">
        <v>32</v>
      </c>
      <c r="X427" s="17" t="s">
        <v>33</v>
      </c>
      <c r="Z427" t="s">
        <v>969</v>
      </c>
      <c r="AA427">
        <v>401</v>
      </c>
    </row>
    <row r="428" spans="1:27" x14ac:dyDescent="0.25">
      <c r="A428" t="s">
        <v>990</v>
      </c>
      <c r="B428" t="s">
        <v>991</v>
      </c>
      <c r="C428" s="17">
        <v>43312</v>
      </c>
      <c r="D428" s="7">
        <v>345000</v>
      </c>
      <c r="E428" t="s">
        <v>28</v>
      </c>
      <c r="F428" t="s">
        <v>29</v>
      </c>
      <c r="G428" s="7">
        <v>345000</v>
      </c>
      <c r="H428" s="7">
        <v>172170</v>
      </c>
      <c r="I428" s="12">
        <f t="shared" si="30"/>
        <v>49.904347826086962</v>
      </c>
      <c r="J428" s="12">
        <f t="shared" si="34"/>
        <v>0.34748508098892472</v>
      </c>
      <c r="K428" s="7">
        <v>344349</v>
      </c>
      <c r="L428" s="7">
        <v>69360</v>
      </c>
      <c r="M428" s="7">
        <f t="shared" si="31"/>
        <v>275640</v>
      </c>
      <c r="N428" s="7">
        <v>312487.5</v>
      </c>
      <c r="O428" s="22">
        <f t="shared" si="32"/>
        <v>0.88208328333133323</v>
      </c>
      <c r="P428" s="27">
        <v>2504</v>
      </c>
      <c r="Q428" s="32">
        <f t="shared" si="33"/>
        <v>110.07987220447285</v>
      </c>
      <c r="R428" s="37" t="s">
        <v>947</v>
      </c>
      <c r="S428" s="42">
        <f>ABS(O2323-O428)*100</f>
        <v>42.895160304206549</v>
      </c>
      <c r="T428" t="s">
        <v>31</v>
      </c>
      <c r="V428" s="7">
        <v>62790</v>
      </c>
      <c r="W428" t="s">
        <v>32</v>
      </c>
      <c r="X428" s="17" t="s">
        <v>33</v>
      </c>
      <c r="Z428" t="s">
        <v>969</v>
      </c>
      <c r="AA428">
        <v>401</v>
      </c>
    </row>
    <row r="429" spans="1:27" x14ac:dyDescent="0.25">
      <c r="A429" t="s">
        <v>992</v>
      </c>
      <c r="B429" t="s">
        <v>993</v>
      </c>
      <c r="C429" s="17">
        <v>43451</v>
      </c>
      <c r="D429" s="7">
        <v>440000</v>
      </c>
      <c r="E429" t="s">
        <v>28</v>
      </c>
      <c r="F429" t="s">
        <v>29</v>
      </c>
      <c r="G429" s="7">
        <v>440000</v>
      </c>
      <c r="H429" s="7">
        <v>234250</v>
      </c>
      <c r="I429" s="12">
        <f t="shared" si="30"/>
        <v>53.23863636363636</v>
      </c>
      <c r="J429" s="12">
        <f t="shared" si="34"/>
        <v>3.6817736185383225</v>
      </c>
      <c r="K429" s="7">
        <v>468501</v>
      </c>
      <c r="L429" s="7">
        <v>83818</v>
      </c>
      <c r="M429" s="7">
        <f t="shared" si="31"/>
        <v>356182</v>
      </c>
      <c r="N429" s="7">
        <v>437139.78125</v>
      </c>
      <c r="O429" s="22">
        <f t="shared" si="32"/>
        <v>0.81480115806778908</v>
      </c>
      <c r="P429" s="27">
        <v>3340</v>
      </c>
      <c r="Q429" s="32">
        <f t="shared" si="33"/>
        <v>106.64131736526946</v>
      </c>
      <c r="R429" s="37" t="s">
        <v>947</v>
      </c>
      <c r="S429" s="42">
        <f>ABS(O2323-O429)*100</f>
        <v>49.62337283056096</v>
      </c>
      <c r="T429" t="s">
        <v>31</v>
      </c>
      <c r="V429" s="7">
        <v>71760</v>
      </c>
      <c r="W429" t="s">
        <v>32</v>
      </c>
      <c r="X429" s="17" t="s">
        <v>33</v>
      </c>
      <c r="Z429" t="s">
        <v>969</v>
      </c>
      <c r="AA429">
        <v>401</v>
      </c>
    </row>
    <row r="430" spans="1:27" x14ac:dyDescent="0.25">
      <c r="A430" t="s">
        <v>994</v>
      </c>
      <c r="B430" t="s">
        <v>995</v>
      </c>
      <c r="C430" s="17">
        <v>43221</v>
      </c>
      <c r="D430" s="7">
        <v>412000</v>
      </c>
      <c r="E430" t="s">
        <v>28</v>
      </c>
      <c r="F430" t="s">
        <v>29</v>
      </c>
      <c r="G430" s="7">
        <v>412000</v>
      </c>
      <c r="H430" s="7">
        <v>177490</v>
      </c>
      <c r="I430" s="12">
        <f t="shared" si="30"/>
        <v>43.08009708737864</v>
      </c>
      <c r="J430" s="12">
        <f t="shared" si="34"/>
        <v>6.4767656577193975</v>
      </c>
      <c r="K430" s="7">
        <v>354986</v>
      </c>
      <c r="L430" s="7">
        <v>78237</v>
      </c>
      <c r="M430" s="7">
        <f t="shared" si="31"/>
        <v>333763</v>
      </c>
      <c r="N430" s="7">
        <v>314487.5</v>
      </c>
      <c r="O430" s="22">
        <f t="shared" si="32"/>
        <v>1.0612917842521563</v>
      </c>
      <c r="P430" s="27">
        <v>2724</v>
      </c>
      <c r="Q430" s="32">
        <f t="shared" si="33"/>
        <v>122.52679882525698</v>
      </c>
      <c r="R430" s="37" t="s">
        <v>947</v>
      </c>
      <c r="S430" s="42">
        <f>ABS(O2323-O430)*100</f>
        <v>24.974310212124241</v>
      </c>
      <c r="T430" t="s">
        <v>31</v>
      </c>
      <c r="V430" s="7">
        <v>71760</v>
      </c>
      <c r="W430" t="s">
        <v>32</v>
      </c>
      <c r="X430" s="17" t="s">
        <v>33</v>
      </c>
      <c r="Z430" t="s">
        <v>948</v>
      </c>
      <c r="AA430">
        <v>401</v>
      </c>
    </row>
    <row r="431" spans="1:27" x14ac:dyDescent="0.25">
      <c r="A431" t="s">
        <v>996</v>
      </c>
      <c r="B431" t="s">
        <v>997</v>
      </c>
      <c r="C431" s="17">
        <v>43538</v>
      </c>
      <c r="D431" s="7">
        <v>410000</v>
      </c>
      <c r="E431" t="s">
        <v>28</v>
      </c>
      <c r="F431" t="s">
        <v>29</v>
      </c>
      <c r="G431" s="7">
        <v>410000</v>
      </c>
      <c r="H431" s="7">
        <v>180820</v>
      </c>
      <c r="I431" s="12">
        <f t="shared" si="30"/>
        <v>44.102439024390243</v>
      </c>
      <c r="J431" s="12">
        <f t="shared" si="34"/>
        <v>5.4544237207077941</v>
      </c>
      <c r="K431" s="7">
        <v>361633</v>
      </c>
      <c r="L431" s="7">
        <v>78330</v>
      </c>
      <c r="M431" s="7">
        <f t="shared" si="31"/>
        <v>331670</v>
      </c>
      <c r="N431" s="7">
        <v>321935.21875</v>
      </c>
      <c r="O431" s="22">
        <f t="shared" si="32"/>
        <v>1.0302383233738697</v>
      </c>
      <c r="P431" s="27">
        <v>2784</v>
      </c>
      <c r="Q431" s="32">
        <f t="shared" si="33"/>
        <v>119.13433908045977</v>
      </c>
      <c r="R431" s="37" t="s">
        <v>947</v>
      </c>
      <c r="S431" s="42">
        <f>ABS(O2323-O431)*100</f>
        <v>28.079656299952905</v>
      </c>
      <c r="T431" t="s">
        <v>31</v>
      </c>
      <c r="V431" s="7">
        <v>71760</v>
      </c>
      <c r="W431" t="s">
        <v>32</v>
      </c>
      <c r="X431" s="17" t="s">
        <v>33</v>
      </c>
      <c r="Z431" t="s">
        <v>948</v>
      </c>
      <c r="AA431">
        <v>401</v>
      </c>
    </row>
    <row r="432" spans="1:27" x14ac:dyDescent="0.25">
      <c r="A432" t="s">
        <v>998</v>
      </c>
      <c r="B432" t="s">
        <v>999</v>
      </c>
      <c r="C432" s="17">
        <v>43733</v>
      </c>
      <c r="D432" s="7">
        <v>350000</v>
      </c>
      <c r="E432" t="s">
        <v>28</v>
      </c>
      <c r="F432" t="s">
        <v>29</v>
      </c>
      <c r="G432" s="7">
        <v>350000</v>
      </c>
      <c r="H432" s="7">
        <v>181370</v>
      </c>
      <c r="I432" s="12">
        <f t="shared" si="30"/>
        <v>51.82</v>
      </c>
      <c r="J432" s="12">
        <f t="shared" si="34"/>
        <v>2.263137254901963</v>
      </c>
      <c r="K432" s="7">
        <v>362748</v>
      </c>
      <c r="L432" s="7">
        <v>78701</v>
      </c>
      <c r="M432" s="7">
        <f t="shared" si="31"/>
        <v>271299</v>
      </c>
      <c r="N432" s="7">
        <v>322780.6875</v>
      </c>
      <c r="O432" s="22">
        <f t="shared" si="32"/>
        <v>0.84050567616440808</v>
      </c>
      <c r="P432" s="27">
        <v>2754</v>
      </c>
      <c r="Q432" s="32">
        <f t="shared" si="33"/>
        <v>98.510893246187365</v>
      </c>
      <c r="R432" s="37" t="s">
        <v>947</v>
      </c>
      <c r="S432" s="42">
        <f>ABS(O2323-O432)*100</f>
        <v>47.052921020899063</v>
      </c>
      <c r="T432" t="s">
        <v>31</v>
      </c>
      <c r="V432" s="7">
        <v>71760</v>
      </c>
      <c r="W432" t="s">
        <v>32</v>
      </c>
      <c r="X432" s="17" t="s">
        <v>33</v>
      </c>
      <c r="Z432" t="s">
        <v>948</v>
      </c>
      <c r="AA432">
        <v>401</v>
      </c>
    </row>
    <row r="433" spans="1:27" x14ac:dyDescent="0.25">
      <c r="A433" t="s">
        <v>1000</v>
      </c>
      <c r="B433" t="s">
        <v>1001</v>
      </c>
      <c r="C433" s="17">
        <v>43224</v>
      </c>
      <c r="D433" s="7">
        <v>372000</v>
      </c>
      <c r="E433" t="s">
        <v>28</v>
      </c>
      <c r="F433" t="s">
        <v>29</v>
      </c>
      <c r="G433" s="7">
        <v>372000</v>
      </c>
      <c r="H433" s="7">
        <v>180660</v>
      </c>
      <c r="I433" s="12">
        <f t="shared" si="30"/>
        <v>48.564516129032256</v>
      </c>
      <c r="J433" s="12">
        <f t="shared" si="34"/>
        <v>0.99234661606578101</v>
      </c>
      <c r="K433" s="7">
        <v>361318</v>
      </c>
      <c r="L433" s="7">
        <v>77662</v>
      </c>
      <c r="M433" s="7">
        <f t="shared" si="31"/>
        <v>294338</v>
      </c>
      <c r="N433" s="7">
        <v>322336.375</v>
      </c>
      <c r="O433" s="22">
        <f t="shared" si="32"/>
        <v>0.91313926329288775</v>
      </c>
      <c r="P433" s="27">
        <v>2745</v>
      </c>
      <c r="Q433" s="32">
        <f t="shared" si="33"/>
        <v>107.22695810564663</v>
      </c>
      <c r="R433" s="37" t="s">
        <v>947</v>
      </c>
      <c r="S433" s="42">
        <f>ABS(O2323-O433)*100</f>
        <v>39.789562308051096</v>
      </c>
      <c r="T433" t="s">
        <v>31</v>
      </c>
      <c r="V433" s="7">
        <v>62790</v>
      </c>
      <c r="W433" t="s">
        <v>32</v>
      </c>
      <c r="X433" s="17" t="s">
        <v>33</v>
      </c>
      <c r="Z433" t="s">
        <v>948</v>
      </c>
      <c r="AA433">
        <v>401</v>
      </c>
    </row>
    <row r="434" spans="1:27" x14ac:dyDescent="0.25">
      <c r="A434" t="s">
        <v>1002</v>
      </c>
      <c r="B434" t="s">
        <v>1003</v>
      </c>
      <c r="C434" s="17">
        <v>43192</v>
      </c>
      <c r="D434" s="7">
        <v>429900</v>
      </c>
      <c r="E434" t="s">
        <v>28</v>
      </c>
      <c r="F434" t="s">
        <v>29</v>
      </c>
      <c r="G434" s="7">
        <v>429900</v>
      </c>
      <c r="H434" s="7">
        <v>196430</v>
      </c>
      <c r="I434" s="12">
        <f t="shared" si="30"/>
        <v>45.692021400325658</v>
      </c>
      <c r="J434" s="12">
        <f t="shared" si="34"/>
        <v>3.8648413447723797</v>
      </c>
      <c r="K434" s="7">
        <v>392868</v>
      </c>
      <c r="L434" s="7">
        <v>69407</v>
      </c>
      <c r="M434" s="7">
        <f t="shared" si="31"/>
        <v>360493</v>
      </c>
      <c r="N434" s="7">
        <v>367569.3125</v>
      </c>
      <c r="O434" s="22">
        <f t="shared" si="32"/>
        <v>0.9807483588554472</v>
      </c>
      <c r="P434" s="27">
        <v>3263</v>
      </c>
      <c r="Q434" s="32">
        <f t="shared" si="33"/>
        <v>110.47900704872816</v>
      </c>
      <c r="R434" s="37" t="s">
        <v>947</v>
      </c>
      <c r="S434" s="42">
        <f>ABS(O2323-O434)*100</f>
        <v>33.02865275179515</v>
      </c>
      <c r="T434" t="s">
        <v>31</v>
      </c>
      <c r="V434" s="7">
        <v>62790</v>
      </c>
      <c r="W434" t="s">
        <v>32</v>
      </c>
      <c r="X434" s="17" t="s">
        <v>33</v>
      </c>
      <c r="Z434" t="s">
        <v>948</v>
      </c>
      <c r="AA434">
        <v>401</v>
      </c>
    </row>
    <row r="435" spans="1:27" x14ac:dyDescent="0.25">
      <c r="A435" t="s">
        <v>1004</v>
      </c>
      <c r="B435" t="s">
        <v>1005</v>
      </c>
      <c r="C435" s="17">
        <v>43679</v>
      </c>
      <c r="D435" s="7">
        <v>382500</v>
      </c>
      <c r="E435" t="s">
        <v>28</v>
      </c>
      <c r="F435" t="s">
        <v>29</v>
      </c>
      <c r="G435" s="7">
        <v>382500</v>
      </c>
      <c r="H435" s="7">
        <v>175980</v>
      </c>
      <c r="I435" s="12">
        <f t="shared" si="30"/>
        <v>46.007843137254902</v>
      </c>
      <c r="J435" s="12">
        <f t="shared" si="34"/>
        <v>3.5490196078431353</v>
      </c>
      <c r="K435" s="7">
        <v>351959</v>
      </c>
      <c r="L435" s="7">
        <v>77865</v>
      </c>
      <c r="M435" s="7">
        <f t="shared" si="31"/>
        <v>304635</v>
      </c>
      <c r="N435" s="7">
        <v>311470.46875</v>
      </c>
      <c r="O435" s="22">
        <f t="shared" si="32"/>
        <v>0.97805419956045192</v>
      </c>
      <c r="P435" s="27">
        <v>2604</v>
      </c>
      <c r="Q435" s="32">
        <f t="shared" si="33"/>
        <v>116.98732718894009</v>
      </c>
      <c r="R435" s="37" t="s">
        <v>947</v>
      </c>
      <c r="S435" s="42">
        <f>ABS(O2323-O435)*100</f>
        <v>33.29806868129468</v>
      </c>
      <c r="T435" t="s">
        <v>31</v>
      </c>
      <c r="V435" s="7">
        <v>71760</v>
      </c>
      <c r="W435" t="s">
        <v>32</v>
      </c>
      <c r="X435" s="17" t="s">
        <v>33</v>
      </c>
      <c r="Z435" t="s">
        <v>948</v>
      </c>
      <c r="AA435">
        <v>401</v>
      </c>
    </row>
    <row r="436" spans="1:27" x14ac:dyDescent="0.25">
      <c r="A436" t="s">
        <v>1006</v>
      </c>
      <c r="B436" t="s">
        <v>1007</v>
      </c>
      <c r="C436" s="17">
        <v>43552</v>
      </c>
      <c r="D436" s="7">
        <v>415000</v>
      </c>
      <c r="E436" t="s">
        <v>28</v>
      </c>
      <c r="F436" t="s">
        <v>29</v>
      </c>
      <c r="G436" s="7">
        <v>415000</v>
      </c>
      <c r="H436" s="7">
        <v>196110</v>
      </c>
      <c r="I436" s="12">
        <f t="shared" si="30"/>
        <v>47.255421686746992</v>
      </c>
      <c r="J436" s="12">
        <f t="shared" si="34"/>
        <v>2.3014410583510454</v>
      </c>
      <c r="K436" s="7">
        <v>392221</v>
      </c>
      <c r="L436" s="7">
        <v>80043</v>
      </c>
      <c r="M436" s="7">
        <f t="shared" si="31"/>
        <v>334957</v>
      </c>
      <c r="N436" s="7">
        <v>354747.71875</v>
      </c>
      <c r="O436" s="22">
        <f t="shared" si="32"/>
        <v>0.94421185055189305</v>
      </c>
      <c r="P436" s="27">
        <v>3168</v>
      </c>
      <c r="Q436" s="32">
        <f t="shared" si="33"/>
        <v>105.73137626262626</v>
      </c>
      <c r="R436" s="37" t="s">
        <v>947</v>
      </c>
      <c r="S436" s="42">
        <f>ABS(O2323-O436)*100</f>
        <v>36.682303582150567</v>
      </c>
      <c r="T436" t="s">
        <v>31</v>
      </c>
      <c r="V436" s="7">
        <v>71760</v>
      </c>
      <c r="W436" t="s">
        <v>32</v>
      </c>
      <c r="X436" s="17" t="s">
        <v>33</v>
      </c>
      <c r="Z436" t="s">
        <v>948</v>
      </c>
      <c r="AA436">
        <v>401</v>
      </c>
    </row>
    <row r="437" spans="1:27" x14ac:dyDescent="0.25">
      <c r="A437" t="s">
        <v>1008</v>
      </c>
      <c r="B437" t="s">
        <v>1009</v>
      </c>
      <c r="C437" s="17">
        <v>43669</v>
      </c>
      <c r="D437" s="7">
        <v>343000</v>
      </c>
      <c r="E437" t="s">
        <v>28</v>
      </c>
      <c r="F437" t="s">
        <v>29</v>
      </c>
      <c r="G437" s="7">
        <v>343000</v>
      </c>
      <c r="H437" s="7">
        <v>186730</v>
      </c>
      <c r="I437" s="12">
        <f t="shared" si="30"/>
        <v>54.440233236151606</v>
      </c>
      <c r="J437" s="12">
        <f t="shared" si="34"/>
        <v>4.8833704910535687</v>
      </c>
      <c r="K437" s="7">
        <v>373457</v>
      </c>
      <c r="L437" s="7">
        <v>81115</v>
      </c>
      <c r="M437" s="7">
        <f t="shared" si="31"/>
        <v>261885</v>
      </c>
      <c r="N437" s="7">
        <v>332206.8125</v>
      </c>
      <c r="O437" s="22">
        <f t="shared" si="32"/>
        <v>0.78831917391820494</v>
      </c>
      <c r="P437" s="27">
        <v>2446</v>
      </c>
      <c r="Q437" s="32">
        <f t="shared" si="33"/>
        <v>107.06663941128373</v>
      </c>
      <c r="R437" s="37" t="s">
        <v>947</v>
      </c>
      <c r="S437" s="42">
        <f>ABS(O2323-O437)*100</f>
        <v>52.271571245519375</v>
      </c>
      <c r="T437" t="s">
        <v>84</v>
      </c>
      <c r="V437" s="7">
        <v>71760</v>
      </c>
      <c r="W437" t="s">
        <v>32</v>
      </c>
      <c r="X437" s="17" t="s">
        <v>33</v>
      </c>
      <c r="Z437" t="s">
        <v>969</v>
      </c>
      <c r="AA437">
        <v>401</v>
      </c>
    </row>
    <row r="438" spans="1:27" x14ac:dyDescent="0.25">
      <c r="A438" t="s">
        <v>1010</v>
      </c>
      <c r="B438" t="s">
        <v>1011</v>
      </c>
      <c r="C438" s="17">
        <v>43354</v>
      </c>
      <c r="D438" s="7">
        <v>372500</v>
      </c>
      <c r="E438" t="s">
        <v>28</v>
      </c>
      <c r="F438" t="s">
        <v>29</v>
      </c>
      <c r="G438" s="7">
        <v>372500</v>
      </c>
      <c r="H438" s="7">
        <v>199060</v>
      </c>
      <c r="I438" s="12">
        <f t="shared" si="30"/>
        <v>53.43892617449665</v>
      </c>
      <c r="J438" s="12">
        <f t="shared" si="34"/>
        <v>3.8820634293986132</v>
      </c>
      <c r="K438" s="7">
        <v>398117</v>
      </c>
      <c r="L438" s="7">
        <v>78330</v>
      </c>
      <c r="M438" s="7">
        <f t="shared" si="31"/>
        <v>294170</v>
      </c>
      <c r="N438" s="7">
        <v>363394.3125</v>
      </c>
      <c r="O438" s="22">
        <f t="shared" si="32"/>
        <v>0.80950634030630297</v>
      </c>
      <c r="P438" s="27">
        <v>2724</v>
      </c>
      <c r="Q438" s="32">
        <f t="shared" si="33"/>
        <v>107.99192364170338</v>
      </c>
      <c r="R438" s="37" t="s">
        <v>947</v>
      </c>
      <c r="S438" s="42">
        <f>ABS(O2323-O438)*100</f>
        <v>50.152854606709575</v>
      </c>
      <c r="T438" t="s">
        <v>31</v>
      </c>
      <c r="V438" s="7">
        <v>71760</v>
      </c>
      <c r="W438" t="s">
        <v>32</v>
      </c>
      <c r="X438" s="17" t="s">
        <v>33</v>
      </c>
      <c r="Z438" t="s">
        <v>969</v>
      </c>
      <c r="AA438">
        <v>401</v>
      </c>
    </row>
    <row r="439" spans="1:27" x14ac:dyDescent="0.25">
      <c r="A439" t="s">
        <v>1012</v>
      </c>
      <c r="B439" t="s">
        <v>1013</v>
      </c>
      <c r="C439" s="17">
        <v>43613</v>
      </c>
      <c r="D439" s="7">
        <v>385000</v>
      </c>
      <c r="E439" t="s">
        <v>28</v>
      </c>
      <c r="F439" t="s">
        <v>29</v>
      </c>
      <c r="G439" s="7">
        <v>385000</v>
      </c>
      <c r="H439" s="7">
        <v>211330</v>
      </c>
      <c r="I439" s="12">
        <f t="shared" si="30"/>
        <v>54.890909090909091</v>
      </c>
      <c r="J439" s="12">
        <f t="shared" si="34"/>
        <v>5.3340463458110534</v>
      </c>
      <c r="K439" s="7">
        <v>422653</v>
      </c>
      <c r="L439" s="7">
        <v>77958</v>
      </c>
      <c r="M439" s="7">
        <f t="shared" si="31"/>
        <v>307042</v>
      </c>
      <c r="N439" s="7">
        <v>391698.875</v>
      </c>
      <c r="O439" s="22">
        <f t="shared" si="32"/>
        <v>0.78387256026711849</v>
      </c>
      <c r="P439" s="27">
        <v>3027</v>
      </c>
      <c r="Q439" s="32">
        <f t="shared" si="33"/>
        <v>101.43442352163859</v>
      </c>
      <c r="R439" s="37" t="s">
        <v>947</v>
      </c>
      <c r="S439" s="42">
        <f>ABS(O2323-O439)*100</f>
        <v>52.716232610628019</v>
      </c>
      <c r="T439" t="s">
        <v>31</v>
      </c>
      <c r="V439" s="7">
        <v>71760</v>
      </c>
      <c r="W439" t="s">
        <v>32</v>
      </c>
      <c r="X439" s="17" t="s">
        <v>33</v>
      </c>
      <c r="Z439" t="s">
        <v>969</v>
      </c>
      <c r="AA439">
        <v>401</v>
      </c>
    </row>
    <row r="440" spans="1:27" x14ac:dyDescent="0.25">
      <c r="A440" t="s">
        <v>1014</v>
      </c>
      <c r="B440" t="s">
        <v>1015</v>
      </c>
      <c r="C440" s="17">
        <v>43756</v>
      </c>
      <c r="D440" s="7">
        <v>315000</v>
      </c>
      <c r="E440" t="s">
        <v>28</v>
      </c>
      <c r="F440" t="s">
        <v>29</v>
      </c>
      <c r="G440" s="7">
        <v>315000</v>
      </c>
      <c r="H440" s="7">
        <v>155950</v>
      </c>
      <c r="I440" s="12">
        <f t="shared" si="30"/>
        <v>49.507936507936506</v>
      </c>
      <c r="J440" s="12">
        <f t="shared" si="34"/>
        <v>4.8926237161531105E-2</v>
      </c>
      <c r="K440" s="7">
        <v>311909</v>
      </c>
      <c r="L440" s="7">
        <v>69545</v>
      </c>
      <c r="M440" s="7">
        <f t="shared" si="31"/>
        <v>245455</v>
      </c>
      <c r="N440" s="7">
        <v>275413.625</v>
      </c>
      <c r="O440" s="22">
        <f t="shared" si="32"/>
        <v>0.89122315571715094</v>
      </c>
      <c r="P440" s="27">
        <v>2427</v>
      </c>
      <c r="Q440" s="32">
        <f t="shared" si="33"/>
        <v>101.13514627111661</v>
      </c>
      <c r="R440" s="37" t="s">
        <v>947</v>
      </c>
      <c r="S440" s="42">
        <f>ABS(O2323-O440)*100</f>
        <v>41.98117306562478</v>
      </c>
      <c r="T440" t="s">
        <v>31</v>
      </c>
      <c r="V440" s="7">
        <v>62790</v>
      </c>
      <c r="W440" t="s">
        <v>32</v>
      </c>
      <c r="X440" s="17" t="s">
        <v>33</v>
      </c>
      <c r="Z440" t="s">
        <v>948</v>
      </c>
      <c r="AA440">
        <v>401</v>
      </c>
    </row>
    <row r="441" spans="1:27" x14ac:dyDescent="0.25">
      <c r="A441" t="s">
        <v>1016</v>
      </c>
      <c r="B441" t="s">
        <v>1017</v>
      </c>
      <c r="C441" s="17">
        <v>43664</v>
      </c>
      <c r="D441" s="7">
        <v>325000</v>
      </c>
      <c r="E441" t="s">
        <v>28</v>
      </c>
      <c r="F441" t="s">
        <v>29</v>
      </c>
      <c r="G441" s="7">
        <v>325000</v>
      </c>
      <c r="H441" s="7">
        <v>149220</v>
      </c>
      <c r="I441" s="12">
        <f t="shared" si="30"/>
        <v>45.913846153846158</v>
      </c>
      <c r="J441" s="12">
        <f t="shared" si="34"/>
        <v>3.6430165912518788</v>
      </c>
      <c r="K441" s="7">
        <v>298448</v>
      </c>
      <c r="L441" s="7">
        <v>54795</v>
      </c>
      <c r="M441" s="7">
        <f t="shared" si="31"/>
        <v>270205</v>
      </c>
      <c r="N441" s="7">
        <v>190353.90625</v>
      </c>
      <c r="O441" s="22">
        <f t="shared" si="32"/>
        <v>1.4194875499173005</v>
      </c>
      <c r="P441" s="27">
        <v>2182</v>
      </c>
      <c r="Q441" s="32">
        <f t="shared" si="33"/>
        <v>123.83363886342805</v>
      </c>
      <c r="R441" s="37" t="s">
        <v>1018</v>
      </c>
      <c r="S441" s="42">
        <f>ABS(O2323-O441)*100</f>
        <v>10.845266354390182</v>
      </c>
      <c r="T441" t="s">
        <v>31</v>
      </c>
      <c r="V441" s="7">
        <v>49500</v>
      </c>
      <c r="W441" t="s">
        <v>32</v>
      </c>
      <c r="X441" s="17" t="s">
        <v>33</v>
      </c>
      <c r="Z441" t="s">
        <v>1019</v>
      </c>
      <c r="AA441">
        <v>401</v>
      </c>
    </row>
    <row r="442" spans="1:27" x14ac:dyDescent="0.25">
      <c r="A442" t="s">
        <v>1020</v>
      </c>
      <c r="B442" t="s">
        <v>1021</v>
      </c>
      <c r="C442" s="17">
        <v>43685</v>
      </c>
      <c r="D442" s="7">
        <v>322000</v>
      </c>
      <c r="E442" t="s">
        <v>28</v>
      </c>
      <c r="F442" t="s">
        <v>29</v>
      </c>
      <c r="G442" s="7">
        <v>322000</v>
      </c>
      <c r="H442" s="7">
        <v>145540</v>
      </c>
      <c r="I442" s="12">
        <f t="shared" si="30"/>
        <v>45.198757763975159</v>
      </c>
      <c r="J442" s="12">
        <f t="shared" si="34"/>
        <v>4.358104981122878</v>
      </c>
      <c r="K442" s="7">
        <v>291071</v>
      </c>
      <c r="L442" s="7">
        <v>54716</v>
      </c>
      <c r="M442" s="7">
        <f t="shared" si="31"/>
        <v>267284</v>
      </c>
      <c r="N442" s="7">
        <v>184652.34375</v>
      </c>
      <c r="O442" s="22">
        <f t="shared" si="32"/>
        <v>1.4474985509085909</v>
      </c>
      <c r="P442" s="27">
        <v>2132</v>
      </c>
      <c r="Q442" s="32">
        <f t="shared" si="33"/>
        <v>125.36772983114446</v>
      </c>
      <c r="R442" s="37" t="s">
        <v>1018</v>
      </c>
      <c r="S442" s="42">
        <f>ABS(O2323-O442)*100</f>
        <v>13.646366453519221</v>
      </c>
      <c r="T442" t="s">
        <v>31</v>
      </c>
      <c r="V442" s="7">
        <v>49500</v>
      </c>
      <c r="W442" t="s">
        <v>32</v>
      </c>
      <c r="X442" s="17" t="s">
        <v>33</v>
      </c>
      <c r="Z442" t="s">
        <v>1019</v>
      </c>
      <c r="AA442">
        <v>401</v>
      </c>
    </row>
    <row r="443" spans="1:27" x14ac:dyDescent="0.25">
      <c r="A443" t="s">
        <v>1022</v>
      </c>
      <c r="B443" t="s">
        <v>1023</v>
      </c>
      <c r="C443" s="17">
        <v>43271</v>
      </c>
      <c r="D443" s="7">
        <v>275000</v>
      </c>
      <c r="E443" t="s">
        <v>28</v>
      </c>
      <c r="F443" t="s">
        <v>29</v>
      </c>
      <c r="G443" s="7">
        <v>275000</v>
      </c>
      <c r="H443" s="7">
        <v>141300</v>
      </c>
      <c r="I443" s="12">
        <f t="shared" si="30"/>
        <v>51.381818181818183</v>
      </c>
      <c r="J443" s="12">
        <f t="shared" si="34"/>
        <v>1.8249554367201455</v>
      </c>
      <c r="K443" s="7">
        <v>282599</v>
      </c>
      <c r="L443" s="7">
        <v>59978</v>
      </c>
      <c r="M443" s="7">
        <f t="shared" si="31"/>
        <v>215022</v>
      </c>
      <c r="N443" s="7">
        <v>173922.65625</v>
      </c>
      <c r="O443" s="22">
        <f t="shared" si="32"/>
        <v>1.2363081649979113</v>
      </c>
      <c r="P443" s="27">
        <v>1765</v>
      </c>
      <c r="Q443" s="32">
        <f t="shared" si="33"/>
        <v>121.82549575070821</v>
      </c>
      <c r="R443" s="37" t="s">
        <v>1018</v>
      </c>
      <c r="S443" s="42">
        <f>ABS(O2323-O443)*100</f>
        <v>7.4726721375487415</v>
      </c>
      <c r="T443" t="s">
        <v>50</v>
      </c>
      <c r="V443" s="7">
        <v>55000</v>
      </c>
      <c r="W443" t="s">
        <v>32</v>
      </c>
      <c r="X443" s="17" t="s">
        <v>33</v>
      </c>
      <c r="Z443" t="s">
        <v>1019</v>
      </c>
      <c r="AA443">
        <v>401</v>
      </c>
    </row>
    <row r="444" spans="1:27" x14ac:dyDescent="0.25">
      <c r="A444" t="s">
        <v>1024</v>
      </c>
      <c r="B444" t="s">
        <v>1025</v>
      </c>
      <c r="C444" s="17">
        <v>43283</v>
      </c>
      <c r="D444" s="7">
        <v>365000</v>
      </c>
      <c r="E444" t="s">
        <v>28</v>
      </c>
      <c r="F444" t="s">
        <v>29</v>
      </c>
      <c r="G444" s="7">
        <v>365000</v>
      </c>
      <c r="H444" s="7">
        <v>200760</v>
      </c>
      <c r="I444" s="12">
        <f t="shared" si="30"/>
        <v>55.002739726027393</v>
      </c>
      <c r="J444" s="12">
        <f t="shared" si="34"/>
        <v>5.4458769809293557</v>
      </c>
      <c r="K444" s="7">
        <v>401512</v>
      </c>
      <c r="L444" s="7">
        <v>64028</v>
      </c>
      <c r="M444" s="7">
        <f t="shared" si="31"/>
        <v>300972</v>
      </c>
      <c r="N444" s="7">
        <v>263659.375</v>
      </c>
      <c r="O444" s="22">
        <f t="shared" si="32"/>
        <v>1.1415182942006139</v>
      </c>
      <c r="P444" s="27">
        <v>2549</v>
      </c>
      <c r="Q444" s="32">
        <f t="shared" si="33"/>
        <v>118.07453903491566</v>
      </c>
      <c r="R444" s="37" t="s">
        <v>1018</v>
      </c>
      <c r="S444" s="42">
        <f>ABS(O2323-O444)*100</f>
        <v>16.951659217278483</v>
      </c>
      <c r="T444" t="s">
        <v>50</v>
      </c>
      <c r="V444" s="7">
        <v>55000</v>
      </c>
      <c r="W444" t="s">
        <v>32</v>
      </c>
      <c r="X444" s="17" t="s">
        <v>33</v>
      </c>
      <c r="Z444" t="s">
        <v>1019</v>
      </c>
      <c r="AA444">
        <v>401</v>
      </c>
    </row>
    <row r="445" spans="1:27" x14ac:dyDescent="0.25">
      <c r="A445" t="s">
        <v>1026</v>
      </c>
      <c r="B445" t="s">
        <v>1027</v>
      </c>
      <c r="C445" s="17">
        <v>43808</v>
      </c>
      <c r="D445" s="7">
        <v>310000</v>
      </c>
      <c r="E445" t="s">
        <v>28</v>
      </c>
      <c r="F445" t="s">
        <v>29</v>
      </c>
      <c r="G445" s="7">
        <v>310000</v>
      </c>
      <c r="H445" s="7">
        <v>142480</v>
      </c>
      <c r="I445" s="12">
        <f t="shared" si="30"/>
        <v>45.961290322580645</v>
      </c>
      <c r="J445" s="12">
        <f t="shared" si="34"/>
        <v>3.5955724225173924</v>
      </c>
      <c r="K445" s="7">
        <v>284962</v>
      </c>
      <c r="L445" s="7">
        <v>61169</v>
      </c>
      <c r="M445" s="7">
        <f t="shared" si="31"/>
        <v>248831</v>
      </c>
      <c r="N445" s="7">
        <v>174838.28125</v>
      </c>
      <c r="O445" s="22">
        <f t="shared" si="32"/>
        <v>1.4232066239784087</v>
      </c>
      <c r="P445" s="27">
        <v>1980</v>
      </c>
      <c r="Q445" s="32">
        <f t="shared" si="33"/>
        <v>125.67222222222222</v>
      </c>
      <c r="R445" s="37" t="s">
        <v>1018</v>
      </c>
      <c r="S445" s="42">
        <f>ABS(O2323-O445)*100</f>
        <v>11.217173760500998</v>
      </c>
      <c r="T445" t="s">
        <v>31</v>
      </c>
      <c r="V445" s="7">
        <v>55000</v>
      </c>
      <c r="W445" t="s">
        <v>32</v>
      </c>
      <c r="X445" s="17" t="s">
        <v>33</v>
      </c>
      <c r="Z445" t="s">
        <v>1019</v>
      </c>
      <c r="AA445">
        <v>401</v>
      </c>
    </row>
    <row r="446" spans="1:27" x14ac:dyDescent="0.25">
      <c r="A446" t="s">
        <v>1028</v>
      </c>
      <c r="B446" t="s">
        <v>1029</v>
      </c>
      <c r="C446" s="17">
        <v>43896</v>
      </c>
      <c r="D446" s="7">
        <v>315000</v>
      </c>
      <c r="E446" t="s">
        <v>28</v>
      </c>
      <c r="F446" t="s">
        <v>29</v>
      </c>
      <c r="G446" s="7">
        <v>315000</v>
      </c>
      <c r="H446" s="7">
        <v>141780</v>
      </c>
      <c r="I446" s="12">
        <f t="shared" si="30"/>
        <v>45.009523809523813</v>
      </c>
      <c r="J446" s="12">
        <f t="shared" si="34"/>
        <v>4.5473389355742242</v>
      </c>
      <c r="K446" s="7">
        <v>283568</v>
      </c>
      <c r="L446" s="7">
        <v>60374</v>
      </c>
      <c r="M446" s="7">
        <f t="shared" si="31"/>
        <v>254626</v>
      </c>
      <c r="N446" s="7">
        <v>174370.3125</v>
      </c>
      <c r="O446" s="22">
        <f t="shared" si="32"/>
        <v>1.4602600428326926</v>
      </c>
      <c r="P446" s="27">
        <v>1765</v>
      </c>
      <c r="Q446" s="32">
        <f t="shared" si="33"/>
        <v>144.26402266288952</v>
      </c>
      <c r="R446" s="37" t="s">
        <v>1018</v>
      </c>
      <c r="S446" s="42">
        <f>ABS(O2323-O446)*100</f>
        <v>14.922515645929391</v>
      </c>
      <c r="T446" t="s">
        <v>50</v>
      </c>
      <c r="V446" s="7">
        <v>55000</v>
      </c>
      <c r="W446" t="s">
        <v>32</v>
      </c>
      <c r="X446" s="17" t="s">
        <v>33</v>
      </c>
      <c r="Z446" t="s">
        <v>1019</v>
      </c>
      <c r="AA446">
        <v>401</v>
      </c>
    </row>
    <row r="447" spans="1:27" x14ac:dyDescent="0.25">
      <c r="A447" t="s">
        <v>1030</v>
      </c>
      <c r="B447" t="s">
        <v>1031</v>
      </c>
      <c r="C447" s="17">
        <v>43605</v>
      </c>
      <c r="D447" s="7">
        <v>344500</v>
      </c>
      <c r="E447" t="s">
        <v>28</v>
      </c>
      <c r="F447" t="s">
        <v>29</v>
      </c>
      <c r="G447" s="7">
        <v>344500</v>
      </c>
      <c r="H447" s="7">
        <v>158200</v>
      </c>
      <c r="I447" s="12">
        <f t="shared" si="30"/>
        <v>45.921625544267052</v>
      </c>
      <c r="J447" s="12">
        <f t="shared" si="34"/>
        <v>3.6352372008309857</v>
      </c>
      <c r="K447" s="7">
        <v>316405</v>
      </c>
      <c r="L447" s="7">
        <v>60374</v>
      </c>
      <c r="M447" s="7">
        <f t="shared" si="31"/>
        <v>284126</v>
      </c>
      <c r="N447" s="7">
        <v>200024.21875</v>
      </c>
      <c r="O447" s="22">
        <f t="shared" si="32"/>
        <v>1.4204579914151021</v>
      </c>
      <c r="P447" s="27">
        <v>2193</v>
      </c>
      <c r="Q447" s="32">
        <f t="shared" si="33"/>
        <v>129.56041951664386</v>
      </c>
      <c r="R447" s="37" t="s">
        <v>1018</v>
      </c>
      <c r="S447" s="42">
        <f>ABS(O2323-O447)*100</f>
        <v>10.942310504170338</v>
      </c>
      <c r="T447" t="s">
        <v>31</v>
      </c>
      <c r="V447" s="7">
        <v>55000</v>
      </c>
      <c r="W447" t="s">
        <v>32</v>
      </c>
      <c r="X447" s="17" t="s">
        <v>33</v>
      </c>
      <c r="Z447" t="s">
        <v>1019</v>
      </c>
      <c r="AA447">
        <v>401</v>
      </c>
    </row>
    <row r="448" spans="1:27" x14ac:dyDescent="0.25">
      <c r="A448" t="s">
        <v>1032</v>
      </c>
      <c r="B448" t="s">
        <v>1033</v>
      </c>
      <c r="C448" s="17">
        <v>43266</v>
      </c>
      <c r="D448" s="7">
        <v>331000</v>
      </c>
      <c r="E448" t="s">
        <v>28</v>
      </c>
      <c r="F448" t="s">
        <v>29</v>
      </c>
      <c r="G448" s="7">
        <v>331000</v>
      </c>
      <c r="H448" s="7">
        <v>198200</v>
      </c>
      <c r="I448" s="12">
        <f t="shared" si="30"/>
        <v>59.879154078549846</v>
      </c>
      <c r="J448" s="12">
        <f t="shared" si="34"/>
        <v>10.322291333451808</v>
      </c>
      <c r="K448" s="7">
        <v>396403</v>
      </c>
      <c r="L448" s="7">
        <v>70987</v>
      </c>
      <c r="M448" s="7">
        <f t="shared" si="31"/>
        <v>260013</v>
      </c>
      <c r="N448" s="7">
        <v>254231.25</v>
      </c>
      <c r="O448" s="22">
        <f t="shared" si="32"/>
        <v>1.0227420901246405</v>
      </c>
      <c r="P448" s="27">
        <v>2212</v>
      </c>
      <c r="Q448" s="32">
        <f t="shared" si="33"/>
        <v>117.54656419529837</v>
      </c>
      <c r="R448" s="37" t="s">
        <v>1018</v>
      </c>
      <c r="S448" s="42">
        <f>ABS(O2323-O448)*100</f>
        <v>28.829279624875824</v>
      </c>
      <c r="T448" t="s">
        <v>50</v>
      </c>
      <c r="V448" s="7">
        <v>60500</v>
      </c>
      <c r="W448" t="s">
        <v>32</v>
      </c>
      <c r="X448" s="17" t="s">
        <v>33</v>
      </c>
      <c r="Z448" t="s">
        <v>1019</v>
      </c>
      <c r="AA448">
        <v>401</v>
      </c>
    </row>
    <row r="449" spans="1:27" x14ac:dyDescent="0.25">
      <c r="A449" t="s">
        <v>1034</v>
      </c>
      <c r="B449" t="s">
        <v>1035</v>
      </c>
      <c r="C449" s="17">
        <v>43299</v>
      </c>
      <c r="D449" s="7">
        <v>319000</v>
      </c>
      <c r="E449" t="s">
        <v>28</v>
      </c>
      <c r="F449" t="s">
        <v>29</v>
      </c>
      <c r="G449" s="7">
        <v>319000</v>
      </c>
      <c r="H449" s="7">
        <v>138680</v>
      </c>
      <c r="I449" s="12">
        <f t="shared" si="30"/>
        <v>43.473354231974923</v>
      </c>
      <c r="J449" s="12">
        <f t="shared" si="34"/>
        <v>6.0835085131231139</v>
      </c>
      <c r="K449" s="7">
        <v>277356</v>
      </c>
      <c r="L449" s="7">
        <v>55318</v>
      </c>
      <c r="M449" s="7">
        <f t="shared" si="31"/>
        <v>263682</v>
      </c>
      <c r="N449" s="7">
        <v>173467.1875</v>
      </c>
      <c r="O449" s="22">
        <f t="shared" si="32"/>
        <v>1.5200684567506464</v>
      </c>
      <c r="P449" s="27">
        <v>1975</v>
      </c>
      <c r="Q449" s="32">
        <f t="shared" si="33"/>
        <v>133.50987341772151</v>
      </c>
      <c r="R449" s="37" t="s">
        <v>1018</v>
      </c>
      <c r="S449" s="42">
        <f>ABS(O2323-O449)*100</f>
        <v>20.903357037724767</v>
      </c>
      <c r="T449" t="s">
        <v>31</v>
      </c>
      <c r="V449" s="7">
        <v>49500</v>
      </c>
      <c r="W449" t="s">
        <v>32</v>
      </c>
      <c r="X449" s="17" t="s">
        <v>33</v>
      </c>
      <c r="Z449" t="s">
        <v>1019</v>
      </c>
      <c r="AA449">
        <v>401</v>
      </c>
    </row>
    <row r="450" spans="1:27" x14ac:dyDescent="0.25">
      <c r="A450" t="s">
        <v>1036</v>
      </c>
      <c r="B450" t="s">
        <v>1037</v>
      </c>
      <c r="C450" s="17">
        <v>43241</v>
      </c>
      <c r="D450" s="7">
        <v>380000</v>
      </c>
      <c r="E450" t="s">
        <v>28</v>
      </c>
      <c r="F450" t="s">
        <v>29</v>
      </c>
      <c r="G450" s="7">
        <v>380000</v>
      </c>
      <c r="H450" s="7">
        <v>253230</v>
      </c>
      <c r="I450" s="12">
        <f t="shared" ref="I450:I513" si="35">H450/G450*100</f>
        <v>66.639473684210529</v>
      </c>
      <c r="J450" s="12">
        <f t="shared" si="34"/>
        <v>17.082610939112492</v>
      </c>
      <c r="K450" s="7">
        <v>506454</v>
      </c>
      <c r="L450" s="7">
        <v>68237</v>
      </c>
      <c r="M450" s="7">
        <f t="shared" ref="M450:M513" si="36">G450-L450</f>
        <v>311763</v>
      </c>
      <c r="N450" s="7">
        <v>371370.34375</v>
      </c>
      <c r="O450" s="22">
        <f t="shared" ref="O450:O513" si="37">M450/N450</f>
        <v>0.83949352781350084</v>
      </c>
      <c r="P450" s="27">
        <v>3713</v>
      </c>
      <c r="Q450" s="32">
        <f t="shared" ref="Q450:Q513" si="38">M450/P450</f>
        <v>83.965257204416915</v>
      </c>
      <c r="R450" s="37" t="s">
        <v>1038</v>
      </c>
      <c r="S450" s="42">
        <f>ABS(O2323-O450)*100</f>
        <v>47.154135855989786</v>
      </c>
      <c r="T450" t="s">
        <v>31</v>
      </c>
      <c r="V450" s="7">
        <v>58880</v>
      </c>
      <c r="W450" t="s">
        <v>32</v>
      </c>
      <c r="X450" s="17" t="s">
        <v>33</v>
      </c>
      <c r="Z450" t="s">
        <v>1039</v>
      </c>
      <c r="AA450">
        <v>401</v>
      </c>
    </row>
    <row r="451" spans="1:27" x14ac:dyDescent="0.25">
      <c r="A451" t="s">
        <v>1040</v>
      </c>
      <c r="B451" t="s">
        <v>1041</v>
      </c>
      <c r="C451" s="17">
        <v>43385</v>
      </c>
      <c r="D451" s="7">
        <v>320000</v>
      </c>
      <c r="E451" t="s">
        <v>28</v>
      </c>
      <c r="F451" t="s">
        <v>29</v>
      </c>
      <c r="G451" s="7">
        <v>320000</v>
      </c>
      <c r="H451" s="7">
        <v>178720</v>
      </c>
      <c r="I451" s="12">
        <f t="shared" si="35"/>
        <v>55.85</v>
      </c>
      <c r="J451" s="12">
        <f t="shared" ref="J451:J514" si="39">+ABS(I451-$I$2328)</f>
        <v>6.2931372549019642</v>
      </c>
      <c r="K451" s="7">
        <v>357449</v>
      </c>
      <c r="L451" s="7">
        <v>64254</v>
      </c>
      <c r="M451" s="7">
        <f t="shared" si="36"/>
        <v>255746</v>
      </c>
      <c r="N451" s="7">
        <v>248470.34375</v>
      </c>
      <c r="O451" s="22">
        <f t="shared" si="37"/>
        <v>1.0292817892879822</v>
      </c>
      <c r="P451" s="27">
        <v>2655</v>
      </c>
      <c r="Q451" s="32">
        <f t="shared" si="38"/>
        <v>96.326177024482107</v>
      </c>
      <c r="R451" s="37" t="s">
        <v>1038</v>
      </c>
      <c r="S451" s="42">
        <f>ABS(O2323-O451)*100</f>
        <v>28.175309708541651</v>
      </c>
      <c r="T451" t="s">
        <v>31</v>
      </c>
      <c r="V451" s="7">
        <v>58880</v>
      </c>
      <c r="W451" t="s">
        <v>32</v>
      </c>
      <c r="X451" s="17" t="s">
        <v>33</v>
      </c>
      <c r="Z451" t="s">
        <v>1039</v>
      </c>
      <c r="AA451">
        <v>401</v>
      </c>
    </row>
    <row r="452" spans="1:27" x14ac:dyDescent="0.25">
      <c r="A452" t="s">
        <v>1042</v>
      </c>
      <c r="B452" t="s">
        <v>1043</v>
      </c>
      <c r="C452" s="17">
        <v>43903</v>
      </c>
      <c r="D452" s="7">
        <v>350000</v>
      </c>
      <c r="E452" t="s">
        <v>28</v>
      </c>
      <c r="F452" t="s">
        <v>29</v>
      </c>
      <c r="G452" s="7">
        <v>350000</v>
      </c>
      <c r="H452" s="7">
        <v>174650</v>
      </c>
      <c r="I452" s="12">
        <f t="shared" si="35"/>
        <v>49.9</v>
      </c>
      <c r="J452" s="12">
        <f t="shared" si="39"/>
        <v>0.34313725490196134</v>
      </c>
      <c r="K452" s="7">
        <v>349297</v>
      </c>
      <c r="L452" s="7">
        <v>58867</v>
      </c>
      <c r="M452" s="7">
        <f t="shared" si="36"/>
        <v>291133</v>
      </c>
      <c r="N452" s="7">
        <v>226898.4375</v>
      </c>
      <c r="O452" s="22">
        <f t="shared" si="37"/>
        <v>1.2830983025169576</v>
      </c>
      <c r="P452" s="27">
        <v>2584</v>
      </c>
      <c r="Q452" s="32">
        <f t="shared" si="38"/>
        <v>112.66756965944272</v>
      </c>
      <c r="R452" s="37" t="s">
        <v>1018</v>
      </c>
      <c r="S452" s="42">
        <f>ABS(O2323-O452)*100</f>
        <v>2.7936583856441155</v>
      </c>
      <c r="T452" t="s">
        <v>31</v>
      </c>
      <c r="V452" s="7">
        <v>49500</v>
      </c>
      <c r="W452" t="s">
        <v>32</v>
      </c>
      <c r="X452" s="17" t="s">
        <v>33</v>
      </c>
      <c r="Z452" t="s">
        <v>1019</v>
      </c>
      <c r="AA452">
        <v>401</v>
      </c>
    </row>
    <row r="453" spans="1:27" x14ac:dyDescent="0.25">
      <c r="A453" t="s">
        <v>1044</v>
      </c>
      <c r="B453" t="s">
        <v>1045</v>
      </c>
      <c r="C453" s="17">
        <v>43518</v>
      </c>
      <c r="D453" s="7">
        <v>253000</v>
      </c>
      <c r="E453" t="s">
        <v>140</v>
      </c>
      <c r="F453" t="s">
        <v>141</v>
      </c>
      <c r="G453" s="7">
        <v>253000</v>
      </c>
      <c r="H453" s="7">
        <v>138200</v>
      </c>
      <c r="I453" s="12">
        <f t="shared" si="35"/>
        <v>54.62450592885375</v>
      </c>
      <c r="J453" s="12">
        <f t="shared" si="39"/>
        <v>5.0676431837557132</v>
      </c>
      <c r="K453" s="7">
        <v>276398</v>
      </c>
      <c r="L453" s="7">
        <v>54795</v>
      </c>
      <c r="M453" s="7">
        <f t="shared" si="36"/>
        <v>198205</v>
      </c>
      <c r="N453" s="7">
        <v>173127.34375</v>
      </c>
      <c r="O453" s="22">
        <f t="shared" si="37"/>
        <v>1.1448509271083875</v>
      </c>
      <c r="P453" s="27">
        <v>1822</v>
      </c>
      <c r="Q453" s="32">
        <f t="shared" si="38"/>
        <v>108.78430296377607</v>
      </c>
      <c r="R453" s="37" t="s">
        <v>1018</v>
      </c>
      <c r="S453" s="42">
        <f>ABS(O2323-O453)*100</f>
        <v>16.618395926501115</v>
      </c>
      <c r="T453" t="s">
        <v>50</v>
      </c>
      <c r="V453" s="7">
        <v>49500</v>
      </c>
      <c r="W453" t="s">
        <v>32</v>
      </c>
      <c r="X453" s="17" t="s">
        <v>33</v>
      </c>
      <c r="Z453" t="s">
        <v>1019</v>
      </c>
      <c r="AA453">
        <v>401</v>
      </c>
    </row>
    <row r="454" spans="1:27" x14ac:dyDescent="0.25">
      <c r="A454" t="s">
        <v>1046</v>
      </c>
      <c r="B454" t="s">
        <v>1047</v>
      </c>
      <c r="C454" s="17">
        <v>43746</v>
      </c>
      <c r="D454" s="7">
        <v>285000</v>
      </c>
      <c r="E454" t="s">
        <v>28</v>
      </c>
      <c r="F454" t="s">
        <v>29</v>
      </c>
      <c r="G454" s="7">
        <v>285000</v>
      </c>
      <c r="H454" s="7">
        <v>139410</v>
      </c>
      <c r="I454" s="12">
        <f t="shared" si="35"/>
        <v>48.915789473684214</v>
      </c>
      <c r="J454" s="12">
        <f t="shared" si="39"/>
        <v>0.64107327141382342</v>
      </c>
      <c r="K454" s="7">
        <v>278821</v>
      </c>
      <c r="L454" s="7">
        <v>54716</v>
      </c>
      <c r="M454" s="7">
        <f t="shared" si="36"/>
        <v>230284</v>
      </c>
      <c r="N454" s="7">
        <v>175082.03125</v>
      </c>
      <c r="O454" s="22">
        <f t="shared" si="37"/>
        <v>1.3152920282903104</v>
      </c>
      <c r="P454" s="27">
        <v>1765</v>
      </c>
      <c r="Q454" s="32">
        <f t="shared" si="38"/>
        <v>130.47252124645891</v>
      </c>
      <c r="R454" s="37" t="s">
        <v>1018</v>
      </c>
      <c r="S454" s="42">
        <f>ABS(O2323-O454)*100</f>
        <v>0.4257141916911733</v>
      </c>
      <c r="T454" t="s">
        <v>50</v>
      </c>
      <c r="V454" s="7">
        <v>49500</v>
      </c>
      <c r="W454" t="s">
        <v>32</v>
      </c>
      <c r="X454" s="17" t="s">
        <v>33</v>
      </c>
      <c r="Z454" t="s">
        <v>1019</v>
      </c>
      <c r="AA454">
        <v>401</v>
      </c>
    </row>
    <row r="455" spans="1:27" x14ac:dyDescent="0.25">
      <c r="A455" t="s">
        <v>1048</v>
      </c>
      <c r="B455" t="s">
        <v>1049</v>
      </c>
      <c r="C455" s="17">
        <v>43707</v>
      </c>
      <c r="D455" s="7">
        <v>275000</v>
      </c>
      <c r="E455" t="s">
        <v>28</v>
      </c>
      <c r="F455" t="s">
        <v>29</v>
      </c>
      <c r="G455" s="7">
        <v>275000</v>
      </c>
      <c r="H455" s="7">
        <v>155180</v>
      </c>
      <c r="I455" s="12">
        <f t="shared" si="35"/>
        <v>56.42909090909091</v>
      </c>
      <c r="J455" s="12">
        <f t="shared" si="39"/>
        <v>6.8722281639928724</v>
      </c>
      <c r="K455" s="7">
        <v>310358</v>
      </c>
      <c r="L455" s="7">
        <v>58983</v>
      </c>
      <c r="M455" s="7">
        <f t="shared" si="36"/>
        <v>216017</v>
      </c>
      <c r="N455" s="7">
        <v>196386.71875</v>
      </c>
      <c r="O455" s="22">
        <f t="shared" si="37"/>
        <v>1.0999572749875683</v>
      </c>
      <c r="P455" s="27">
        <v>2041</v>
      </c>
      <c r="Q455" s="32">
        <f t="shared" si="38"/>
        <v>105.83880450759432</v>
      </c>
      <c r="R455" s="37" t="s">
        <v>1018</v>
      </c>
      <c r="S455" s="42">
        <f>ABS(O2323-O455)*100</f>
        <v>21.107761138583037</v>
      </c>
      <c r="T455" t="s">
        <v>50</v>
      </c>
      <c r="V455" s="7">
        <v>49500</v>
      </c>
      <c r="W455" t="s">
        <v>32</v>
      </c>
      <c r="X455" s="17" t="s">
        <v>33</v>
      </c>
      <c r="Z455" t="s">
        <v>1019</v>
      </c>
      <c r="AA455">
        <v>401</v>
      </c>
    </row>
    <row r="456" spans="1:27" x14ac:dyDescent="0.25">
      <c r="A456" t="s">
        <v>1050</v>
      </c>
      <c r="B456" t="s">
        <v>1051</v>
      </c>
      <c r="C456" s="17">
        <v>43811</v>
      </c>
      <c r="D456" s="7">
        <v>345000</v>
      </c>
      <c r="E456" t="s">
        <v>28</v>
      </c>
      <c r="F456" t="s">
        <v>29</v>
      </c>
      <c r="G456" s="7">
        <v>345000</v>
      </c>
      <c r="H456" s="7">
        <v>169830</v>
      </c>
      <c r="I456" s="12">
        <f t="shared" si="35"/>
        <v>49.22608695652174</v>
      </c>
      <c r="J456" s="12">
        <f t="shared" si="39"/>
        <v>0.33077578857629675</v>
      </c>
      <c r="K456" s="7">
        <v>339658</v>
      </c>
      <c r="L456" s="7">
        <v>59042</v>
      </c>
      <c r="M456" s="7">
        <f t="shared" si="36"/>
        <v>285958</v>
      </c>
      <c r="N456" s="7">
        <v>219231.25</v>
      </c>
      <c r="O456" s="22">
        <f t="shared" si="37"/>
        <v>1.3043669641075348</v>
      </c>
      <c r="P456" s="27">
        <v>2479</v>
      </c>
      <c r="Q456" s="32">
        <f t="shared" si="38"/>
        <v>115.35215812827754</v>
      </c>
      <c r="R456" s="37" t="s">
        <v>1018</v>
      </c>
      <c r="S456" s="42">
        <f>ABS(O2323-O456)*100</f>
        <v>0.66679222658638793</v>
      </c>
      <c r="T456" t="s">
        <v>31</v>
      </c>
      <c r="V456" s="7">
        <v>49500</v>
      </c>
      <c r="W456" t="s">
        <v>32</v>
      </c>
      <c r="X456" s="17" t="s">
        <v>33</v>
      </c>
      <c r="Z456" t="s">
        <v>1019</v>
      </c>
      <c r="AA456">
        <v>401</v>
      </c>
    </row>
    <row r="457" spans="1:27" x14ac:dyDescent="0.25">
      <c r="A457" t="s">
        <v>1052</v>
      </c>
      <c r="B457" t="s">
        <v>1053</v>
      </c>
      <c r="C457" s="17">
        <v>43917</v>
      </c>
      <c r="D457" s="7">
        <v>319000</v>
      </c>
      <c r="E457" t="s">
        <v>28</v>
      </c>
      <c r="F457" t="s">
        <v>29</v>
      </c>
      <c r="G457" s="7">
        <v>319000</v>
      </c>
      <c r="H457" s="7">
        <v>159480</v>
      </c>
      <c r="I457" s="12">
        <f t="shared" si="35"/>
        <v>49.993730407523515</v>
      </c>
      <c r="J457" s="12">
        <f t="shared" si="39"/>
        <v>0.43686766242547748</v>
      </c>
      <c r="K457" s="7">
        <v>318960</v>
      </c>
      <c r="L457" s="7">
        <v>60374</v>
      </c>
      <c r="M457" s="7">
        <f t="shared" si="36"/>
        <v>258626</v>
      </c>
      <c r="N457" s="7">
        <v>202020.3125</v>
      </c>
      <c r="O457" s="22">
        <f t="shared" si="37"/>
        <v>1.2801979998917188</v>
      </c>
      <c r="P457" s="27">
        <v>2222</v>
      </c>
      <c r="Q457" s="32">
        <f t="shared" si="38"/>
        <v>116.3933393339334</v>
      </c>
      <c r="R457" s="37" t="s">
        <v>1054</v>
      </c>
      <c r="S457" s="42">
        <f>ABS(O2323-O457)*100</f>
        <v>3.0836886481679926</v>
      </c>
      <c r="T457" t="s">
        <v>31</v>
      </c>
      <c r="V457" s="7">
        <v>55000</v>
      </c>
      <c r="W457" t="s">
        <v>32</v>
      </c>
      <c r="X457" s="17" t="s">
        <v>33</v>
      </c>
      <c r="Z457" t="s">
        <v>1055</v>
      </c>
      <c r="AA457">
        <v>401</v>
      </c>
    </row>
    <row r="458" spans="1:27" x14ac:dyDescent="0.25">
      <c r="A458" t="s">
        <v>1056</v>
      </c>
      <c r="B458" t="s">
        <v>1057</v>
      </c>
      <c r="C458" s="17">
        <v>43600</v>
      </c>
      <c r="D458" s="7">
        <v>410000</v>
      </c>
      <c r="E458" t="s">
        <v>28</v>
      </c>
      <c r="F458" t="s">
        <v>29</v>
      </c>
      <c r="G458" s="7">
        <v>410000</v>
      </c>
      <c r="H458" s="7">
        <v>209920</v>
      </c>
      <c r="I458" s="12">
        <f t="shared" si="35"/>
        <v>51.2</v>
      </c>
      <c r="J458" s="12">
        <f t="shared" si="39"/>
        <v>1.6431372549019656</v>
      </c>
      <c r="K458" s="7">
        <v>419838</v>
      </c>
      <c r="L458" s="7">
        <v>76649</v>
      </c>
      <c r="M458" s="7">
        <f t="shared" si="36"/>
        <v>333351</v>
      </c>
      <c r="N458" s="7">
        <v>290838.125</v>
      </c>
      <c r="O458" s="22">
        <f t="shared" si="37"/>
        <v>1.1461736661931787</v>
      </c>
      <c r="P458" s="27">
        <v>2639</v>
      </c>
      <c r="Q458" s="32">
        <f t="shared" si="38"/>
        <v>126.31716559302767</v>
      </c>
      <c r="R458" s="37" t="s">
        <v>1038</v>
      </c>
      <c r="S458" s="42">
        <f>ABS(O2323-O458)*100</f>
        <v>16.486122018021998</v>
      </c>
      <c r="T458" t="s">
        <v>31</v>
      </c>
      <c r="V458" s="7">
        <v>70639</v>
      </c>
      <c r="W458" t="s">
        <v>32</v>
      </c>
      <c r="X458" s="17" t="s">
        <v>33</v>
      </c>
      <c r="Z458" t="s">
        <v>1039</v>
      </c>
      <c r="AA458">
        <v>401</v>
      </c>
    </row>
    <row r="459" spans="1:27" x14ac:dyDescent="0.25">
      <c r="A459" t="s">
        <v>1058</v>
      </c>
      <c r="B459" t="s">
        <v>1059</v>
      </c>
      <c r="C459" s="17">
        <v>43252</v>
      </c>
      <c r="D459" s="7">
        <v>470000</v>
      </c>
      <c r="E459" t="s">
        <v>28</v>
      </c>
      <c r="F459" t="s">
        <v>29</v>
      </c>
      <c r="G459" s="7">
        <v>470000</v>
      </c>
      <c r="H459" s="7">
        <v>205930</v>
      </c>
      <c r="I459" s="12">
        <f t="shared" si="35"/>
        <v>43.814893617021276</v>
      </c>
      <c r="J459" s="12">
        <f t="shared" si="39"/>
        <v>5.7419691280767609</v>
      </c>
      <c r="K459" s="7">
        <v>411867</v>
      </c>
      <c r="L459" s="7">
        <v>86194</v>
      </c>
      <c r="M459" s="7">
        <f t="shared" si="36"/>
        <v>383806</v>
      </c>
      <c r="N459" s="7">
        <v>275994.0625</v>
      </c>
      <c r="O459" s="22">
        <f t="shared" si="37"/>
        <v>1.3906313654845384</v>
      </c>
      <c r="P459" s="27">
        <v>2879</v>
      </c>
      <c r="Q459" s="32">
        <f t="shared" si="38"/>
        <v>133.31226120180619</v>
      </c>
      <c r="R459" s="37" t="s">
        <v>1038</v>
      </c>
      <c r="S459" s="42">
        <f>ABS(O2323-O459)*100</f>
        <v>7.9596479111139651</v>
      </c>
      <c r="T459" t="s">
        <v>31</v>
      </c>
      <c r="V459" s="7">
        <v>70639</v>
      </c>
      <c r="W459" t="s">
        <v>32</v>
      </c>
      <c r="X459" s="17" t="s">
        <v>33</v>
      </c>
      <c r="Z459" t="s">
        <v>1039</v>
      </c>
      <c r="AA459">
        <v>401</v>
      </c>
    </row>
    <row r="460" spans="1:27" x14ac:dyDescent="0.25">
      <c r="A460" t="s">
        <v>1060</v>
      </c>
      <c r="B460" t="s">
        <v>1061</v>
      </c>
      <c r="C460" s="17">
        <v>43312</v>
      </c>
      <c r="D460" s="7">
        <v>365000</v>
      </c>
      <c r="E460" t="s">
        <v>28</v>
      </c>
      <c r="F460" t="s">
        <v>29</v>
      </c>
      <c r="G460" s="7">
        <v>365000</v>
      </c>
      <c r="H460" s="7">
        <v>180730</v>
      </c>
      <c r="I460" s="12">
        <f t="shared" si="35"/>
        <v>49.515068493150679</v>
      </c>
      <c r="J460" s="12">
        <f t="shared" si="39"/>
        <v>4.1794251947358418E-2</v>
      </c>
      <c r="K460" s="7">
        <v>361450</v>
      </c>
      <c r="L460" s="7">
        <v>70199</v>
      </c>
      <c r="M460" s="7">
        <f t="shared" si="36"/>
        <v>294801</v>
      </c>
      <c r="N460" s="7">
        <v>246822.875</v>
      </c>
      <c r="O460" s="22">
        <f t="shared" si="37"/>
        <v>1.1943828139916124</v>
      </c>
      <c r="P460" s="27">
        <v>2638</v>
      </c>
      <c r="Q460" s="32">
        <f t="shared" si="38"/>
        <v>111.75170583775588</v>
      </c>
      <c r="R460" s="37" t="s">
        <v>1038</v>
      </c>
      <c r="S460" s="42">
        <f>ABS(O2323-O460)*100</f>
        <v>11.665207238178631</v>
      </c>
      <c r="T460" t="s">
        <v>31</v>
      </c>
      <c r="V460" s="7">
        <v>64745</v>
      </c>
      <c r="W460" t="s">
        <v>32</v>
      </c>
      <c r="X460" s="17" t="s">
        <v>33</v>
      </c>
      <c r="Z460" t="s">
        <v>1039</v>
      </c>
      <c r="AA460">
        <v>401</v>
      </c>
    </row>
    <row r="461" spans="1:27" x14ac:dyDescent="0.25">
      <c r="A461" t="s">
        <v>1062</v>
      </c>
      <c r="B461" t="s">
        <v>1063</v>
      </c>
      <c r="C461" s="17">
        <v>43581</v>
      </c>
      <c r="D461" s="7">
        <v>405000</v>
      </c>
      <c r="E461" t="s">
        <v>28</v>
      </c>
      <c r="F461" t="s">
        <v>29</v>
      </c>
      <c r="G461" s="7">
        <v>405000</v>
      </c>
      <c r="H461" s="7">
        <v>181090</v>
      </c>
      <c r="I461" s="12">
        <f t="shared" si="35"/>
        <v>44.71358024691358</v>
      </c>
      <c r="J461" s="12">
        <f t="shared" si="39"/>
        <v>4.8432824981844576</v>
      </c>
      <c r="K461" s="7">
        <v>362177</v>
      </c>
      <c r="L461" s="7">
        <v>70894</v>
      </c>
      <c r="M461" s="7">
        <f t="shared" si="36"/>
        <v>334106</v>
      </c>
      <c r="N461" s="7">
        <v>246850</v>
      </c>
      <c r="O461" s="22">
        <f t="shared" si="37"/>
        <v>1.3534778205387887</v>
      </c>
      <c r="P461" s="27">
        <v>2555</v>
      </c>
      <c r="Q461" s="32">
        <f t="shared" si="38"/>
        <v>130.76555772994129</v>
      </c>
      <c r="R461" s="37" t="s">
        <v>1038</v>
      </c>
      <c r="S461" s="42">
        <f>ABS(O2323-O461)*100</f>
        <v>4.2442934165390023</v>
      </c>
      <c r="T461" t="s">
        <v>31</v>
      </c>
      <c r="V461" s="7">
        <v>64745</v>
      </c>
      <c r="W461" t="s">
        <v>32</v>
      </c>
      <c r="X461" s="17" t="s">
        <v>33</v>
      </c>
      <c r="Z461" t="s">
        <v>1039</v>
      </c>
      <c r="AA461">
        <v>401</v>
      </c>
    </row>
    <row r="462" spans="1:27" x14ac:dyDescent="0.25">
      <c r="A462" t="s">
        <v>1064</v>
      </c>
      <c r="B462" t="s">
        <v>1065</v>
      </c>
      <c r="C462" s="17">
        <v>43539</v>
      </c>
      <c r="D462" s="7">
        <v>315000</v>
      </c>
      <c r="E462" t="s">
        <v>28</v>
      </c>
      <c r="F462" t="s">
        <v>29</v>
      </c>
      <c r="G462" s="7">
        <v>315000</v>
      </c>
      <c r="H462" s="7">
        <v>139220</v>
      </c>
      <c r="I462" s="12">
        <f t="shared" si="35"/>
        <v>44.196825396825396</v>
      </c>
      <c r="J462" s="12">
        <f t="shared" si="39"/>
        <v>5.3600373482726411</v>
      </c>
      <c r="K462" s="7">
        <v>278440</v>
      </c>
      <c r="L462" s="7">
        <v>60374</v>
      </c>
      <c r="M462" s="7">
        <f t="shared" si="36"/>
        <v>254626</v>
      </c>
      <c r="N462" s="7">
        <v>170364.0625</v>
      </c>
      <c r="O462" s="22">
        <f t="shared" si="37"/>
        <v>1.4945992497684186</v>
      </c>
      <c r="P462" s="27">
        <v>1975</v>
      </c>
      <c r="Q462" s="32">
        <f t="shared" si="38"/>
        <v>128.92455696202532</v>
      </c>
      <c r="R462" s="37" t="s">
        <v>1018</v>
      </c>
      <c r="S462" s="42">
        <f>ABS(O2323-O462)*100</f>
        <v>18.35643633950199</v>
      </c>
      <c r="T462" t="s">
        <v>31</v>
      </c>
      <c r="V462" s="7">
        <v>55000</v>
      </c>
      <c r="W462" t="s">
        <v>32</v>
      </c>
      <c r="X462" s="17" t="s">
        <v>33</v>
      </c>
      <c r="Z462" t="s">
        <v>1019</v>
      </c>
      <c r="AA462">
        <v>401</v>
      </c>
    </row>
    <row r="463" spans="1:27" x14ac:dyDescent="0.25">
      <c r="A463" t="s">
        <v>1066</v>
      </c>
      <c r="B463" t="s">
        <v>1067</v>
      </c>
      <c r="C463" s="17">
        <v>43201</v>
      </c>
      <c r="D463" s="7">
        <v>340000</v>
      </c>
      <c r="E463" t="s">
        <v>28</v>
      </c>
      <c r="F463" t="s">
        <v>29</v>
      </c>
      <c r="G463" s="7">
        <v>340000</v>
      </c>
      <c r="H463" s="7">
        <v>157820</v>
      </c>
      <c r="I463" s="12">
        <f t="shared" si="35"/>
        <v>46.417647058823533</v>
      </c>
      <c r="J463" s="12">
        <f t="shared" si="39"/>
        <v>3.139215686274504</v>
      </c>
      <c r="K463" s="7">
        <v>315645</v>
      </c>
      <c r="L463" s="7">
        <v>54954</v>
      </c>
      <c r="M463" s="7">
        <f t="shared" si="36"/>
        <v>285046</v>
      </c>
      <c r="N463" s="7">
        <v>203664.84375</v>
      </c>
      <c r="O463" s="22">
        <f t="shared" si="37"/>
        <v>1.3995837217241869</v>
      </c>
      <c r="P463" s="27">
        <v>2570</v>
      </c>
      <c r="Q463" s="32">
        <f t="shared" si="38"/>
        <v>110.91284046692607</v>
      </c>
      <c r="R463" s="37" t="s">
        <v>1018</v>
      </c>
      <c r="S463" s="42">
        <f>ABS(O2323-O463)*100</f>
        <v>8.854883535078816</v>
      </c>
      <c r="T463" t="s">
        <v>31</v>
      </c>
      <c r="V463" s="7">
        <v>49500</v>
      </c>
      <c r="W463" t="s">
        <v>32</v>
      </c>
      <c r="X463" s="17" t="s">
        <v>33</v>
      </c>
      <c r="Z463" t="s">
        <v>1019</v>
      </c>
      <c r="AA463">
        <v>401</v>
      </c>
    </row>
    <row r="464" spans="1:27" x14ac:dyDescent="0.25">
      <c r="A464" t="s">
        <v>1068</v>
      </c>
      <c r="B464" t="s">
        <v>1069</v>
      </c>
      <c r="C464" s="17">
        <v>43664</v>
      </c>
      <c r="D464" s="7">
        <v>275000</v>
      </c>
      <c r="E464" t="s">
        <v>28</v>
      </c>
      <c r="F464" t="s">
        <v>29</v>
      </c>
      <c r="G464" s="7">
        <v>275000</v>
      </c>
      <c r="H464" s="7">
        <v>168240</v>
      </c>
      <c r="I464" s="12">
        <f t="shared" si="35"/>
        <v>61.17818181818182</v>
      </c>
      <c r="J464" s="12">
        <f t="shared" si="39"/>
        <v>11.621319073083782</v>
      </c>
      <c r="K464" s="7">
        <v>336485</v>
      </c>
      <c r="L464" s="7">
        <v>58216</v>
      </c>
      <c r="M464" s="7">
        <f t="shared" si="36"/>
        <v>216784</v>
      </c>
      <c r="N464" s="7">
        <v>217397.65625</v>
      </c>
      <c r="O464" s="22">
        <f t="shared" si="37"/>
        <v>0.99717726372682547</v>
      </c>
      <c r="P464" s="27">
        <v>2898</v>
      </c>
      <c r="Q464" s="32">
        <f t="shared" si="38"/>
        <v>74.80469289164941</v>
      </c>
      <c r="R464" s="37" t="s">
        <v>1018</v>
      </c>
      <c r="S464" s="42">
        <f>ABS(O2323-O464)*100</f>
        <v>31.385762264657323</v>
      </c>
      <c r="T464" t="s">
        <v>31</v>
      </c>
      <c r="V464" s="7">
        <v>49500</v>
      </c>
      <c r="W464" t="s">
        <v>32</v>
      </c>
      <c r="X464" s="17" t="s">
        <v>33</v>
      </c>
      <c r="Z464" t="s">
        <v>1019</v>
      </c>
      <c r="AA464">
        <v>401</v>
      </c>
    </row>
    <row r="465" spans="1:27" x14ac:dyDescent="0.25">
      <c r="A465" t="s">
        <v>1070</v>
      </c>
      <c r="B465" t="s">
        <v>1071</v>
      </c>
      <c r="C465" s="17">
        <v>43455</v>
      </c>
      <c r="D465" s="7">
        <v>340000</v>
      </c>
      <c r="E465" t="s">
        <v>28</v>
      </c>
      <c r="F465" t="s">
        <v>29</v>
      </c>
      <c r="G465" s="7">
        <v>340000</v>
      </c>
      <c r="H465" s="7">
        <v>161580</v>
      </c>
      <c r="I465" s="12">
        <f t="shared" si="35"/>
        <v>47.523529411764706</v>
      </c>
      <c r="J465" s="12">
        <f t="shared" si="39"/>
        <v>2.0333333333333314</v>
      </c>
      <c r="K465" s="7">
        <v>323152</v>
      </c>
      <c r="L465" s="7">
        <v>55748</v>
      </c>
      <c r="M465" s="7">
        <f t="shared" si="36"/>
        <v>284252</v>
      </c>
      <c r="N465" s="7">
        <v>208909.375</v>
      </c>
      <c r="O465" s="22">
        <f t="shared" si="37"/>
        <v>1.3606474099115944</v>
      </c>
      <c r="P465" s="27">
        <v>2328</v>
      </c>
      <c r="Q465" s="32">
        <f t="shared" si="38"/>
        <v>122.10137457044674</v>
      </c>
      <c r="R465" s="37" t="s">
        <v>1054</v>
      </c>
      <c r="S465" s="42">
        <f>ABS(O2323-O465)*100</f>
        <v>4.9612523538195674</v>
      </c>
      <c r="T465" t="s">
        <v>31</v>
      </c>
      <c r="V465" s="7">
        <v>49500</v>
      </c>
      <c r="W465" t="s">
        <v>32</v>
      </c>
      <c r="X465" s="17" t="s">
        <v>33</v>
      </c>
      <c r="Z465" t="s">
        <v>1055</v>
      </c>
      <c r="AA465">
        <v>401</v>
      </c>
    </row>
    <row r="466" spans="1:27" x14ac:dyDescent="0.25">
      <c r="A466" t="s">
        <v>1072</v>
      </c>
      <c r="B466" t="s">
        <v>1073</v>
      </c>
      <c r="C466" s="17">
        <v>43199</v>
      </c>
      <c r="D466" s="7">
        <v>300000</v>
      </c>
      <c r="E466" t="s">
        <v>28</v>
      </c>
      <c r="F466" t="s">
        <v>29</v>
      </c>
      <c r="G466" s="7">
        <v>300000</v>
      </c>
      <c r="H466" s="7">
        <v>149590</v>
      </c>
      <c r="I466" s="12">
        <f t="shared" si="35"/>
        <v>49.86333333333333</v>
      </c>
      <c r="J466" s="12">
        <f t="shared" si="39"/>
        <v>0.3064705882352925</v>
      </c>
      <c r="K466" s="7">
        <v>299180</v>
      </c>
      <c r="L466" s="7">
        <v>54716</v>
      </c>
      <c r="M466" s="7">
        <f t="shared" si="36"/>
        <v>245284</v>
      </c>
      <c r="N466" s="7">
        <v>190987.5</v>
      </c>
      <c r="O466" s="22">
        <f t="shared" si="37"/>
        <v>1.2842934747038419</v>
      </c>
      <c r="P466" s="27">
        <v>2217</v>
      </c>
      <c r="Q466" s="32">
        <f t="shared" si="38"/>
        <v>110.63779882724403</v>
      </c>
      <c r="R466" s="37" t="s">
        <v>1054</v>
      </c>
      <c r="S466" s="42">
        <f>ABS(O2323-O466)*100</f>
        <v>2.6741411669556792</v>
      </c>
      <c r="T466" t="s">
        <v>31</v>
      </c>
      <c r="V466" s="7">
        <v>49500</v>
      </c>
      <c r="W466" t="s">
        <v>32</v>
      </c>
      <c r="X466" s="17" t="s">
        <v>33</v>
      </c>
      <c r="Z466" t="s">
        <v>1055</v>
      </c>
      <c r="AA466">
        <v>401</v>
      </c>
    </row>
    <row r="467" spans="1:27" x14ac:dyDescent="0.25">
      <c r="A467" t="s">
        <v>1074</v>
      </c>
      <c r="B467" t="s">
        <v>1075</v>
      </c>
      <c r="C467" s="17">
        <v>43206</v>
      </c>
      <c r="D467" s="7">
        <v>270000</v>
      </c>
      <c r="E467" t="s">
        <v>28</v>
      </c>
      <c r="F467" t="s">
        <v>29</v>
      </c>
      <c r="G467" s="7">
        <v>270000</v>
      </c>
      <c r="H467" s="7">
        <v>157390</v>
      </c>
      <c r="I467" s="12">
        <f t="shared" si="35"/>
        <v>58.292592592592598</v>
      </c>
      <c r="J467" s="12">
        <f t="shared" si="39"/>
        <v>8.7357298474945608</v>
      </c>
      <c r="K467" s="7">
        <v>314782</v>
      </c>
      <c r="L467" s="7">
        <v>55351</v>
      </c>
      <c r="M467" s="7">
        <f t="shared" si="36"/>
        <v>214649</v>
      </c>
      <c r="N467" s="7">
        <v>202680.46875</v>
      </c>
      <c r="O467" s="22">
        <f t="shared" si="37"/>
        <v>1.0590512313486051</v>
      </c>
      <c r="P467" s="27">
        <v>2299</v>
      </c>
      <c r="Q467" s="32">
        <f t="shared" si="38"/>
        <v>93.366246193997384</v>
      </c>
      <c r="R467" s="37" t="s">
        <v>1054</v>
      </c>
      <c r="S467" s="42">
        <f>ABS(O2323-O467)*100</f>
        <v>25.198365502479358</v>
      </c>
      <c r="T467" t="s">
        <v>31</v>
      </c>
      <c r="V467" s="7">
        <v>49500</v>
      </c>
      <c r="W467" t="s">
        <v>32</v>
      </c>
      <c r="X467" s="17" t="s">
        <v>33</v>
      </c>
      <c r="Z467" t="s">
        <v>1055</v>
      </c>
      <c r="AA467">
        <v>401</v>
      </c>
    </row>
    <row r="468" spans="1:27" x14ac:dyDescent="0.25">
      <c r="A468" t="s">
        <v>1076</v>
      </c>
      <c r="B468" t="s">
        <v>1077</v>
      </c>
      <c r="C468" s="17">
        <v>43350</v>
      </c>
      <c r="D468" s="7">
        <v>315000</v>
      </c>
      <c r="E468" t="s">
        <v>28</v>
      </c>
      <c r="F468" t="s">
        <v>29</v>
      </c>
      <c r="G468" s="7">
        <v>315000</v>
      </c>
      <c r="H468" s="7">
        <v>163360</v>
      </c>
      <c r="I468" s="12">
        <f t="shared" si="35"/>
        <v>51.860317460317461</v>
      </c>
      <c r="J468" s="12">
        <f t="shared" si="39"/>
        <v>2.3034547152194236</v>
      </c>
      <c r="K468" s="7">
        <v>326713</v>
      </c>
      <c r="L468" s="7">
        <v>64492</v>
      </c>
      <c r="M468" s="7">
        <f t="shared" si="36"/>
        <v>250508</v>
      </c>
      <c r="N468" s="7">
        <v>222221.1875</v>
      </c>
      <c r="O468" s="22">
        <f t="shared" si="37"/>
        <v>1.1272912489498779</v>
      </c>
      <c r="P468" s="27">
        <v>2403</v>
      </c>
      <c r="Q468" s="32">
        <f t="shared" si="38"/>
        <v>104.24802330420307</v>
      </c>
      <c r="R468" s="37" t="s">
        <v>1038</v>
      </c>
      <c r="S468" s="42">
        <f>ABS(O2323-O468)*100</f>
        <v>18.374363742352084</v>
      </c>
      <c r="T468" t="s">
        <v>31</v>
      </c>
      <c r="V468" s="7">
        <v>58880</v>
      </c>
      <c r="W468" t="s">
        <v>32</v>
      </c>
      <c r="X468" s="17" t="s">
        <v>33</v>
      </c>
      <c r="Z468" t="s">
        <v>1039</v>
      </c>
      <c r="AA468">
        <v>401</v>
      </c>
    </row>
    <row r="469" spans="1:27" x14ac:dyDescent="0.25">
      <c r="A469" t="s">
        <v>1078</v>
      </c>
      <c r="B469" t="s">
        <v>1079</v>
      </c>
      <c r="C469" s="17">
        <v>43815</v>
      </c>
      <c r="D469" s="7">
        <v>325000</v>
      </c>
      <c r="E469" t="s">
        <v>28</v>
      </c>
      <c r="F469" t="s">
        <v>29</v>
      </c>
      <c r="G469" s="7">
        <v>325000</v>
      </c>
      <c r="H469" s="7">
        <v>148250</v>
      </c>
      <c r="I469" s="12">
        <f t="shared" si="35"/>
        <v>45.615384615384613</v>
      </c>
      <c r="J469" s="12">
        <f t="shared" si="39"/>
        <v>3.941478129713424</v>
      </c>
      <c r="K469" s="7">
        <v>296505</v>
      </c>
      <c r="L469" s="7">
        <v>54874</v>
      </c>
      <c r="M469" s="7">
        <f t="shared" si="36"/>
        <v>270126</v>
      </c>
      <c r="N469" s="7">
        <v>188774.21875</v>
      </c>
      <c r="O469" s="22">
        <f t="shared" si="37"/>
        <v>1.4309475191511023</v>
      </c>
      <c r="P469" s="27">
        <v>2182</v>
      </c>
      <c r="Q469" s="32">
        <f t="shared" si="38"/>
        <v>123.79743354720441</v>
      </c>
      <c r="R469" s="37" t="s">
        <v>1054</v>
      </c>
      <c r="S469" s="42">
        <f>ABS(O2323-O469)*100</f>
        <v>11.991263277770358</v>
      </c>
      <c r="T469" t="s">
        <v>31</v>
      </c>
      <c r="V469" s="7">
        <v>49500</v>
      </c>
      <c r="W469" t="s">
        <v>32</v>
      </c>
      <c r="X469" s="17" t="s">
        <v>33</v>
      </c>
      <c r="Z469" t="s">
        <v>1055</v>
      </c>
      <c r="AA469">
        <v>401</v>
      </c>
    </row>
    <row r="470" spans="1:27" x14ac:dyDescent="0.25">
      <c r="A470" t="s">
        <v>1080</v>
      </c>
      <c r="B470" t="s">
        <v>1081</v>
      </c>
      <c r="C470" s="17">
        <v>43803</v>
      </c>
      <c r="D470" s="7">
        <v>379000</v>
      </c>
      <c r="E470" t="s">
        <v>28</v>
      </c>
      <c r="F470" t="s">
        <v>29</v>
      </c>
      <c r="G470" s="7">
        <v>379000</v>
      </c>
      <c r="H470" s="7">
        <v>165770</v>
      </c>
      <c r="I470" s="12">
        <f t="shared" si="35"/>
        <v>43.738786279683382</v>
      </c>
      <c r="J470" s="12">
        <f t="shared" si="39"/>
        <v>5.8180764654146557</v>
      </c>
      <c r="K470" s="7">
        <v>331545</v>
      </c>
      <c r="L470" s="7">
        <v>64492</v>
      </c>
      <c r="M470" s="7">
        <f t="shared" si="36"/>
        <v>314508</v>
      </c>
      <c r="N470" s="7">
        <v>226316.109375</v>
      </c>
      <c r="O470" s="22">
        <f t="shared" si="37"/>
        <v>1.3896845472845607</v>
      </c>
      <c r="P470" s="27">
        <v>2425</v>
      </c>
      <c r="Q470" s="32">
        <f t="shared" si="38"/>
        <v>129.69402061855669</v>
      </c>
      <c r="R470" s="37" t="s">
        <v>1038</v>
      </c>
      <c r="S470" s="42">
        <f>ABS(O2323-O470)*100</f>
        <v>7.8649660911161989</v>
      </c>
      <c r="T470" t="s">
        <v>31</v>
      </c>
      <c r="V470" s="7">
        <v>58880</v>
      </c>
      <c r="W470" t="s">
        <v>32</v>
      </c>
      <c r="X470" s="17" t="s">
        <v>33</v>
      </c>
      <c r="Z470" t="s">
        <v>1039</v>
      </c>
      <c r="AA470">
        <v>401</v>
      </c>
    </row>
    <row r="471" spans="1:27" x14ac:dyDescent="0.25">
      <c r="A471" t="s">
        <v>1082</v>
      </c>
      <c r="B471" t="s">
        <v>1083</v>
      </c>
      <c r="C471" s="17">
        <v>43626</v>
      </c>
      <c r="D471" s="7">
        <v>375000</v>
      </c>
      <c r="E471" t="s">
        <v>28</v>
      </c>
      <c r="F471" t="s">
        <v>29</v>
      </c>
      <c r="G471" s="7">
        <v>375000</v>
      </c>
      <c r="H471" s="7">
        <v>199320</v>
      </c>
      <c r="I471" s="12">
        <f t="shared" si="35"/>
        <v>53.152000000000001</v>
      </c>
      <c r="J471" s="12">
        <f t="shared" si="39"/>
        <v>3.5951372549019638</v>
      </c>
      <c r="K471" s="7">
        <v>398630</v>
      </c>
      <c r="L471" s="7">
        <v>75283</v>
      </c>
      <c r="M471" s="7">
        <f t="shared" si="36"/>
        <v>299717</v>
      </c>
      <c r="N471" s="7">
        <v>274022.875</v>
      </c>
      <c r="O471" s="22">
        <f t="shared" si="37"/>
        <v>1.0937663507106843</v>
      </c>
      <c r="P471" s="27">
        <v>2734</v>
      </c>
      <c r="Q471" s="32">
        <f t="shared" si="38"/>
        <v>109.62582297000732</v>
      </c>
      <c r="R471" s="37" t="s">
        <v>1038</v>
      </c>
      <c r="S471" s="42">
        <f>ABS(O2323-O471)*100</f>
        <v>21.726853566271444</v>
      </c>
      <c r="T471" t="s">
        <v>31</v>
      </c>
      <c r="V471" s="7">
        <v>64745</v>
      </c>
      <c r="W471" t="s">
        <v>32</v>
      </c>
      <c r="X471" s="17" t="s">
        <v>33</v>
      </c>
      <c r="Z471" t="s">
        <v>1039</v>
      </c>
      <c r="AA471">
        <v>401</v>
      </c>
    </row>
    <row r="472" spans="1:27" x14ac:dyDescent="0.25">
      <c r="A472" t="s">
        <v>1084</v>
      </c>
      <c r="B472" t="s">
        <v>1085</v>
      </c>
      <c r="C472" s="17">
        <v>43725</v>
      </c>
      <c r="D472" s="7">
        <v>330000</v>
      </c>
      <c r="E472" t="s">
        <v>28</v>
      </c>
      <c r="F472" t="s">
        <v>29</v>
      </c>
      <c r="G472" s="7">
        <v>330000</v>
      </c>
      <c r="H472" s="7">
        <v>171000</v>
      </c>
      <c r="I472" s="12">
        <f t="shared" si="35"/>
        <v>51.81818181818182</v>
      </c>
      <c r="J472" s="12">
        <f t="shared" si="39"/>
        <v>2.2613190730837829</v>
      </c>
      <c r="K472" s="7">
        <v>342000</v>
      </c>
      <c r="L472" s="7">
        <v>70199</v>
      </c>
      <c r="M472" s="7">
        <f t="shared" si="36"/>
        <v>259801</v>
      </c>
      <c r="N472" s="7">
        <v>230339.828125</v>
      </c>
      <c r="O472" s="22">
        <f t="shared" si="37"/>
        <v>1.1279030731021129</v>
      </c>
      <c r="P472" s="27">
        <v>2412</v>
      </c>
      <c r="Q472" s="32">
        <f t="shared" si="38"/>
        <v>107.71185737976782</v>
      </c>
      <c r="R472" s="37" t="s">
        <v>1038</v>
      </c>
      <c r="S472" s="42">
        <f>ABS(O2323-O472)*100</f>
        <v>18.313181327128582</v>
      </c>
      <c r="T472" t="s">
        <v>31</v>
      </c>
      <c r="V472" s="7">
        <v>64745</v>
      </c>
      <c r="W472" t="s">
        <v>32</v>
      </c>
      <c r="X472" s="17" t="s">
        <v>33</v>
      </c>
      <c r="Z472" t="s">
        <v>1039</v>
      </c>
      <c r="AA472">
        <v>401</v>
      </c>
    </row>
    <row r="473" spans="1:27" x14ac:dyDescent="0.25">
      <c r="A473" t="s">
        <v>1086</v>
      </c>
      <c r="B473" t="s">
        <v>1087</v>
      </c>
      <c r="C473" s="17">
        <v>43686</v>
      </c>
      <c r="D473" s="7">
        <v>300000</v>
      </c>
      <c r="E473" t="s">
        <v>28</v>
      </c>
      <c r="F473" t="s">
        <v>29</v>
      </c>
      <c r="G473" s="7">
        <v>300000</v>
      </c>
      <c r="H473" s="7">
        <v>157910</v>
      </c>
      <c r="I473" s="12">
        <f t="shared" si="35"/>
        <v>52.636666666666663</v>
      </c>
      <c r="J473" s="12">
        <f t="shared" si="39"/>
        <v>3.0798039215686259</v>
      </c>
      <c r="K473" s="7">
        <v>315817</v>
      </c>
      <c r="L473" s="7">
        <v>64334</v>
      </c>
      <c r="M473" s="7">
        <f t="shared" si="36"/>
        <v>235666</v>
      </c>
      <c r="N473" s="7">
        <v>213121.1875</v>
      </c>
      <c r="O473" s="22">
        <f t="shared" si="37"/>
        <v>1.1057840037607711</v>
      </c>
      <c r="P473" s="27">
        <v>2266</v>
      </c>
      <c r="Q473" s="32">
        <f t="shared" si="38"/>
        <v>104.0008826125331</v>
      </c>
      <c r="R473" s="37" t="s">
        <v>1038</v>
      </c>
      <c r="S473" s="42">
        <f>ABS(O2323-O473)*100</f>
        <v>20.525088261262759</v>
      </c>
      <c r="T473" t="s">
        <v>31</v>
      </c>
      <c r="V473" s="7">
        <v>58880</v>
      </c>
      <c r="W473" t="s">
        <v>32</v>
      </c>
      <c r="X473" s="17" t="s">
        <v>33</v>
      </c>
      <c r="Z473" t="s">
        <v>1039</v>
      </c>
      <c r="AA473">
        <v>401</v>
      </c>
    </row>
    <row r="474" spans="1:27" x14ac:dyDescent="0.25">
      <c r="A474" t="s">
        <v>1088</v>
      </c>
      <c r="B474" t="s">
        <v>1089</v>
      </c>
      <c r="C474" s="17">
        <v>43601</v>
      </c>
      <c r="D474" s="7">
        <v>505000</v>
      </c>
      <c r="E474" t="s">
        <v>28</v>
      </c>
      <c r="F474" t="s">
        <v>29</v>
      </c>
      <c r="G474" s="7">
        <v>505000</v>
      </c>
      <c r="H474" s="7">
        <v>207210</v>
      </c>
      <c r="I474" s="12">
        <f t="shared" si="35"/>
        <v>41.031683168316832</v>
      </c>
      <c r="J474" s="12">
        <f t="shared" si="39"/>
        <v>8.5251795767812055</v>
      </c>
      <c r="K474" s="7">
        <v>414428</v>
      </c>
      <c r="L474" s="7">
        <v>82002</v>
      </c>
      <c r="M474" s="7">
        <f t="shared" si="36"/>
        <v>422998</v>
      </c>
      <c r="N474" s="7">
        <v>281716.9375</v>
      </c>
      <c r="O474" s="22">
        <f t="shared" si="37"/>
        <v>1.5015000651141184</v>
      </c>
      <c r="P474" s="27">
        <v>2856</v>
      </c>
      <c r="Q474" s="32">
        <f t="shared" si="38"/>
        <v>148.10854341736695</v>
      </c>
      <c r="R474" s="37" t="s">
        <v>1038</v>
      </c>
      <c r="S474" s="42">
        <f>ABS(O2323-O474)*100</f>
        <v>19.046517874071967</v>
      </c>
      <c r="T474" t="s">
        <v>31</v>
      </c>
      <c r="V474" s="7">
        <v>70639</v>
      </c>
      <c r="W474" t="s">
        <v>32</v>
      </c>
      <c r="X474" s="17" t="s">
        <v>33</v>
      </c>
      <c r="Z474" t="s">
        <v>1039</v>
      </c>
      <c r="AA474">
        <v>401</v>
      </c>
    </row>
    <row r="475" spans="1:27" x14ac:dyDescent="0.25">
      <c r="A475" t="s">
        <v>1090</v>
      </c>
      <c r="B475" t="s">
        <v>1091</v>
      </c>
      <c r="C475" s="17">
        <v>43584</v>
      </c>
      <c r="D475" s="7">
        <v>349900</v>
      </c>
      <c r="E475" t="s">
        <v>28</v>
      </c>
      <c r="F475" t="s">
        <v>29</v>
      </c>
      <c r="G475" s="7">
        <v>349900</v>
      </c>
      <c r="H475" s="7">
        <v>172890</v>
      </c>
      <c r="I475" s="12">
        <f t="shared" si="35"/>
        <v>49.411260360102887</v>
      </c>
      <c r="J475" s="12">
        <f t="shared" si="39"/>
        <v>0.14560238499515066</v>
      </c>
      <c r="K475" s="7">
        <v>345784</v>
      </c>
      <c r="L475" s="7">
        <v>64254</v>
      </c>
      <c r="M475" s="7">
        <f t="shared" si="36"/>
        <v>285646</v>
      </c>
      <c r="N475" s="7">
        <v>238584.75</v>
      </c>
      <c r="O475" s="22">
        <f t="shared" si="37"/>
        <v>1.197251710346114</v>
      </c>
      <c r="P475" s="27">
        <v>2640</v>
      </c>
      <c r="Q475" s="32">
        <f t="shared" si="38"/>
        <v>108.19924242424243</v>
      </c>
      <c r="R475" s="37" t="s">
        <v>1038</v>
      </c>
      <c r="S475" s="42">
        <f>ABS(O2323-O475)*100</f>
        <v>11.378317602728472</v>
      </c>
      <c r="T475" t="s">
        <v>31</v>
      </c>
      <c r="V475" s="7">
        <v>58880</v>
      </c>
      <c r="W475" t="s">
        <v>32</v>
      </c>
      <c r="X475" s="17" t="s">
        <v>33</v>
      </c>
      <c r="Z475" t="s">
        <v>1039</v>
      </c>
      <c r="AA475">
        <v>401</v>
      </c>
    </row>
    <row r="476" spans="1:27" x14ac:dyDescent="0.25">
      <c r="A476" t="s">
        <v>1092</v>
      </c>
      <c r="B476" t="s">
        <v>1093</v>
      </c>
      <c r="C476" s="17">
        <v>43630</v>
      </c>
      <c r="D476" s="7">
        <v>439900</v>
      </c>
      <c r="E476" t="s">
        <v>28</v>
      </c>
      <c r="F476" t="s">
        <v>29</v>
      </c>
      <c r="G476" s="7">
        <v>439900</v>
      </c>
      <c r="H476" s="7">
        <v>232740</v>
      </c>
      <c r="I476" s="12">
        <f t="shared" si="35"/>
        <v>52.907478972493749</v>
      </c>
      <c r="J476" s="12">
        <f t="shared" si="39"/>
        <v>3.3506162273957116</v>
      </c>
      <c r="K476" s="7">
        <v>465483</v>
      </c>
      <c r="L476" s="7">
        <v>82387</v>
      </c>
      <c r="M476" s="7">
        <f t="shared" si="36"/>
        <v>357513</v>
      </c>
      <c r="N476" s="7">
        <v>450701.1875</v>
      </c>
      <c r="O476" s="22">
        <f t="shared" si="37"/>
        <v>0.79323731535542052</v>
      </c>
      <c r="P476" s="27">
        <v>3533</v>
      </c>
      <c r="Q476" s="32">
        <f t="shared" si="38"/>
        <v>101.19247098782904</v>
      </c>
      <c r="R476" s="37" t="s">
        <v>1094</v>
      </c>
      <c r="S476" s="42">
        <f>ABS(O2323-O476)*100</f>
        <v>51.77975710179782</v>
      </c>
      <c r="T476" t="s">
        <v>31</v>
      </c>
      <c r="V476" s="7">
        <v>66550</v>
      </c>
      <c r="W476" t="s">
        <v>32</v>
      </c>
      <c r="X476" s="17" t="s">
        <v>33</v>
      </c>
      <c r="Z476" t="s">
        <v>1095</v>
      </c>
      <c r="AA476">
        <v>401</v>
      </c>
    </row>
    <row r="477" spans="1:27" x14ac:dyDescent="0.25">
      <c r="A477" t="s">
        <v>1096</v>
      </c>
      <c r="B477" t="s">
        <v>1097</v>
      </c>
      <c r="C477" s="17">
        <v>43476</v>
      </c>
      <c r="D477" s="7">
        <v>399900</v>
      </c>
      <c r="E477" t="s">
        <v>28</v>
      </c>
      <c r="F477" t="s">
        <v>29</v>
      </c>
      <c r="G477" s="7">
        <v>399900</v>
      </c>
      <c r="H477" s="7">
        <v>189500</v>
      </c>
      <c r="I477" s="12">
        <f t="shared" si="35"/>
        <v>47.386846711677919</v>
      </c>
      <c r="J477" s="12">
        <f t="shared" si="39"/>
        <v>2.1700160334201186</v>
      </c>
      <c r="K477" s="7">
        <v>379002</v>
      </c>
      <c r="L477" s="7">
        <v>77226</v>
      </c>
      <c r="M477" s="7">
        <f t="shared" si="36"/>
        <v>322674</v>
      </c>
      <c r="N477" s="7">
        <v>355030.59375</v>
      </c>
      <c r="O477" s="22">
        <f t="shared" si="37"/>
        <v>0.90886251968250276</v>
      </c>
      <c r="P477" s="27">
        <v>2873</v>
      </c>
      <c r="Q477" s="32">
        <f t="shared" si="38"/>
        <v>112.31256526279151</v>
      </c>
      <c r="R477" s="37" t="s">
        <v>1094</v>
      </c>
      <c r="S477" s="42">
        <f>ABS(O2323-O477)*100</f>
        <v>40.217236669089594</v>
      </c>
      <c r="T477" t="s">
        <v>31</v>
      </c>
      <c r="V477" s="7">
        <v>66550</v>
      </c>
      <c r="W477" t="s">
        <v>32</v>
      </c>
      <c r="X477" s="17" t="s">
        <v>33</v>
      </c>
      <c r="Z477" t="s">
        <v>1095</v>
      </c>
      <c r="AA477">
        <v>401</v>
      </c>
    </row>
    <row r="478" spans="1:27" x14ac:dyDescent="0.25">
      <c r="A478" t="s">
        <v>1098</v>
      </c>
      <c r="B478" t="s">
        <v>1099</v>
      </c>
      <c r="C478" s="17">
        <v>43734</v>
      </c>
      <c r="D478" s="7">
        <v>425000</v>
      </c>
      <c r="E478" t="s">
        <v>28</v>
      </c>
      <c r="F478" t="s">
        <v>29</v>
      </c>
      <c r="G478" s="7">
        <v>425000</v>
      </c>
      <c r="H478" s="7">
        <v>176080</v>
      </c>
      <c r="I478" s="12">
        <f t="shared" si="35"/>
        <v>41.430588235294117</v>
      </c>
      <c r="J478" s="12">
        <f t="shared" si="39"/>
        <v>8.1262745098039204</v>
      </c>
      <c r="K478" s="7">
        <v>352158</v>
      </c>
      <c r="L478" s="7">
        <v>92795</v>
      </c>
      <c r="M478" s="7">
        <f t="shared" si="36"/>
        <v>332205</v>
      </c>
      <c r="N478" s="7">
        <v>305132.9375</v>
      </c>
      <c r="O478" s="22">
        <f t="shared" si="37"/>
        <v>1.0887221901437631</v>
      </c>
      <c r="P478" s="27">
        <v>2737</v>
      </c>
      <c r="Q478" s="32">
        <f t="shared" si="38"/>
        <v>121.37559371574717</v>
      </c>
      <c r="R478" s="37" t="s">
        <v>1094</v>
      </c>
      <c r="S478" s="42">
        <f>ABS(O2323-O478)*100</f>
        <v>22.231269622963556</v>
      </c>
      <c r="T478" t="s">
        <v>1100</v>
      </c>
      <c r="V478" s="7">
        <v>66550</v>
      </c>
      <c r="W478" t="s">
        <v>32</v>
      </c>
      <c r="X478" s="17" t="s">
        <v>33</v>
      </c>
      <c r="Z478" t="s">
        <v>1095</v>
      </c>
      <c r="AA478">
        <v>401</v>
      </c>
    </row>
    <row r="479" spans="1:27" x14ac:dyDescent="0.25">
      <c r="A479" t="s">
        <v>1101</v>
      </c>
      <c r="B479" t="s">
        <v>1102</v>
      </c>
      <c r="C479" s="17">
        <v>43301</v>
      </c>
      <c r="D479" s="7">
        <v>385000</v>
      </c>
      <c r="E479" t="s">
        <v>28</v>
      </c>
      <c r="F479" t="s">
        <v>29</v>
      </c>
      <c r="G479" s="7">
        <v>385000</v>
      </c>
      <c r="H479" s="7">
        <v>193770</v>
      </c>
      <c r="I479" s="12">
        <f t="shared" si="35"/>
        <v>50.329870129870123</v>
      </c>
      <c r="J479" s="12">
        <f t="shared" si="39"/>
        <v>0.77300738477208597</v>
      </c>
      <c r="K479" s="7">
        <v>387549</v>
      </c>
      <c r="L479" s="7">
        <v>80504</v>
      </c>
      <c r="M479" s="7">
        <f t="shared" si="36"/>
        <v>304496</v>
      </c>
      <c r="N479" s="7">
        <v>361229.40625</v>
      </c>
      <c r="O479" s="22">
        <f t="shared" si="37"/>
        <v>0.84294355534627796</v>
      </c>
      <c r="P479" s="27">
        <v>3343</v>
      </c>
      <c r="Q479" s="32">
        <f t="shared" si="38"/>
        <v>91.084654501944357</v>
      </c>
      <c r="R479" s="37" t="s">
        <v>1094</v>
      </c>
      <c r="S479" s="42">
        <f>ABS(O2323-O479)*100</f>
        <v>46.809133102712075</v>
      </c>
      <c r="T479" t="s">
        <v>31</v>
      </c>
      <c r="V479" s="7">
        <v>71335</v>
      </c>
      <c r="W479" t="s">
        <v>32</v>
      </c>
      <c r="X479" s="17" t="s">
        <v>33</v>
      </c>
      <c r="Z479" t="s">
        <v>1095</v>
      </c>
      <c r="AA479">
        <v>401</v>
      </c>
    </row>
    <row r="480" spans="1:27" x14ac:dyDescent="0.25">
      <c r="A480" t="s">
        <v>1103</v>
      </c>
      <c r="B480" t="s">
        <v>1104</v>
      </c>
      <c r="C480" s="17">
        <v>43782</v>
      </c>
      <c r="D480" s="7">
        <v>300000</v>
      </c>
      <c r="E480" t="s">
        <v>159</v>
      </c>
      <c r="F480" t="s">
        <v>160</v>
      </c>
      <c r="G480" s="7">
        <v>300000</v>
      </c>
      <c r="H480" s="7">
        <v>176510</v>
      </c>
      <c r="I480" s="12">
        <f t="shared" si="35"/>
        <v>58.836666666666673</v>
      </c>
      <c r="J480" s="12">
        <f t="shared" si="39"/>
        <v>9.2798039215686359</v>
      </c>
      <c r="K480" s="7">
        <v>353024</v>
      </c>
      <c r="L480" s="7">
        <v>82590</v>
      </c>
      <c r="M480" s="7">
        <f t="shared" si="36"/>
        <v>217410</v>
      </c>
      <c r="N480" s="7">
        <v>318157.65625</v>
      </c>
      <c r="O480" s="22">
        <f t="shared" si="37"/>
        <v>0.68334046259494974</v>
      </c>
      <c r="P480" s="27">
        <v>2988</v>
      </c>
      <c r="Q480" s="32">
        <f t="shared" si="38"/>
        <v>72.761044176706832</v>
      </c>
      <c r="R480" s="37" t="s">
        <v>1094</v>
      </c>
      <c r="S480" s="42">
        <f>ABS(O2323-O480)*100</f>
        <v>62.769442377844896</v>
      </c>
      <c r="T480" t="s">
        <v>31</v>
      </c>
      <c r="V480" s="7">
        <v>71335</v>
      </c>
      <c r="W480" t="s">
        <v>32</v>
      </c>
      <c r="X480" s="17" t="s">
        <v>33</v>
      </c>
      <c r="Z480" t="s">
        <v>1095</v>
      </c>
      <c r="AA480">
        <v>401</v>
      </c>
    </row>
    <row r="481" spans="1:27" x14ac:dyDescent="0.25">
      <c r="A481" t="s">
        <v>1105</v>
      </c>
      <c r="B481" t="s">
        <v>1106</v>
      </c>
      <c r="C481" s="17">
        <v>43637</v>
      </c>
      <c r="D481" s="7">
        <v>331000</v>
      </c>
      <c r="E481" t="s">
        <v>28</v>
      </c>
      <c r="F481" t="s">
        <v>29</v>
      </c>
      <c r="G481" s="7">
        <v>331000</v>
      </c>
      <c r="H481" s="7">
        <v>192170</v>
      </c>
      <c r="I481" s="12">
        <f t="shared" si="35"/>
        <v>58.057401812688823</v>
      </c>
      <c r="J481" s="12">
        <f t="shared" si="39"/>
        <v>8.5005390675907861</v>
      </c>
      <c r="K481" s="7">
        <v>384341</v>
      </c>
      <c r="L481" s="7">
        <v>84299</v>
      </c>
      <c r="M481" s="7">
        <f t="shared" si="36"/>
        <v>246701</v>
      </c>
      <c r="N481" s="7">
        <v>352990.59375</v>
      </c>
      <c r="O481" s="22">
        <f t="shared" si="37"/>
        <v>0.69888831138294316</v>
      </c>
      <c r="P481" s="27">
        <v>2822</v>
      </c>
      <c r="Q481" s="32">
        <f t="shared" si="38"/>
        <v>87.420623671155212</v>
      </c>
      <c r="R481" s="37" t="s">
        <v>1094</v>
      </c>
      <c r="S481" s="42">
        <f>ABS(O2323-O481)*100</f>
        <v>61.214657499045558</v>
      </c>
      <c r="T481" t="s">
        <v>1100</v>
      </c>
      <c r="V481" s="7">
        <v>71335</v>
      </c>
      <c r="W481" t="s">
        <v>32</v>
      </c>
      <c r="X481" s="17" t="s">
        <v>33</v>
      </c>
      <c r="Z481" t="s">
        <v>1095</v>
      </c>
      <c r="AA481">
        <v>401</v>
      </c>
    </row>
    <row r="482" spans="1:27" x14ac:dyDescent="0.25">
      <c r="A482" t="s">
        <v>1107</v>
      </c>
      <c r="B482" t="s">
        <v>1108</v>
      </c>
      <c r="C482" s="17">
        <v>43402</v>
      </c>
      <c r="D482" s="7">
        <v>220000</v>
      </c>
      <c r="E482" t="s">
        <v>28</v>
      </c>
      <c r="F482" t="s">
        <v>29</v>
      </c>
      <c r="G482" s="7">
        <v>220000</v>
      </c>
      <c r="H482" s="7">
        <v>103560</v>
      </c>
      <c r="I482" s="12">
        <f t="shared" si="35"/>
        <v>47.072727272727271</v>
      </c>
      <c r="J482" s="12">
        <f t="shared" si="39"/>
        <v>2.4841354723707667</v>
      </c>
      <c r="K482" s="7">
        <v>207119</v>
      </c>
      <c r="L482" s="7">
        <v>31200</v>
      </c>
      <c r="M482" s="7">
        <f t="shared" si="36"/>
        <v>188800</v>
      </c>
      <c r="N482" s="7">
        <v>172469.609375</v>
      </c>
      <c r="O482" s="22">
        <f t="shared" si="37"/>
        <v>1.0946856126373714</v>
      </c>
      <c r="P482" s="27">
        <v>1238</v>
      </c>
      <c r="Q482" s="32">
        <f t="shared" si="38"/>
        <v>152.50403877221325</v>
      </c>
      <c r="R482" s="37" t="s">
        <v>1109</v>
      </c>
      <c r="S482" s="42">
        <f>ABS(O2323-O482)*100</f>
        <v>21.634927373602729</v>
      </c>
      <c r="T482" t="s">
        <v>50</v>
      </c>
      <c r="V482" s="7">
        <v>31200</v>
      </c>
      <c r="W482" t="s">
        <v>32</v>
      </c>
      <c r="X482" s="17" t="s">
        <v>33</v>
      </c>
      <c r="Z482" t="s">
        <v>1110</v>
      </c>
      <c r="AA482">
        <v>405</v>
      </c>
    </row>
    <row r="483" spans="1:27" x14ac:dyDescent="0.25">
      <c r="A483" t="s">
        <v>1111</v>
      </c>
      <c r="B483" t="s">
        <v>1112</v>
      </c>
      <c r="C483" s="17">
        <v>43668</v>
      </c>
      <c r="D483" s="7">
        <v>208500</v>
      </c>
      <c r="E483" t="s">
        <v>28</v>
      </c>
      <c r="F483" t="s">
        <v>29</v>
      </c>
      <c r="G483" s="7">
        <v>208500</v>
      </c>
      <c r="H483" s="7">
        <v>93280</v>
      </c>
      <c r="I483" s="12">
        <f t="shared" si="35"/>
        <v>44.738609112709831</v>
      </c>
      <c r="J483" s="12">
        <f t="shared" si="39"/>
        <v>4.8182536323882061</v>
      </c>
      <c r="K483" s="7">
        <v>186555</v>
      </c>
      <c r="L483" s="7">
        <v>31200</v>
      </c>
      <c r="M483" s="7">
        <f t="shared" si="36"/>
        <v>177300</v>
      </c>
      <c r="N483" s="7">
        <v>152308.828125</v>
      </c>
      <c r="O483" s="22">
        <f t="shared" si="37"/>
        <v>1.1640822280799752</v>
      </c>
      <c r="P483" s="27">
        <v>1238</v>
      </c>
      <c r="Q483" s="32">
        <f t="shared" si="38"/>
        <v>143.21486268174476</v>
      </c>
      <c r="R483" s="37" t="s">
        <v>1109</v>
      </c>
      <c r="S483" s="42">
        <f>ABS(O2323-O483)*100</f>
        <v>14.695265829342352</v>
      </c>
      <c r="T483" t="s">
        <v>50</v>
      </c>
      <c r="V483" s="7">
        <v>31200</v>
      </c>
      <c r="W483" t="s">
        <v>32</v>
      </c>
      <c r="X483" s="17" t="s">
        <v>33</v>
      </c>
      <c r="Z483" t="s">
        <v>1110</v>
      </c>
      <c r="AA483">
        <v>405</v>
      </c>
    </row>
    <row r="484" spans="1:27" x14ac:dyDescent="0.25">
      <c r="A484" t="s">
        <v>1113</v>
      </c>
      <c r="B484" t="s">
        <v>1114</v>
      </c>
      <c r="C484" s="17">
        <v>43238</v>
      </c>
      <c r="D484" s="7">
        <v>166000</v>
      </c>
      <c r="E484" t="s">
        <v>28</v>
      </c>
      <c r="F484" t="s">
        <v>29</v>
      </c>
      <c r="G484" s="7">
        <v>166000</v>
      </c>
      <c r="H484" s="7">
        <v>84980</v>
      </c>
      <c r="I484" s="12">
        <f t="shared" si="35"/>
        <v>51.192771084337352</v>
      </c>
      <c r="J484" s="12">
        <f t="shared" si="39"/>
        <v>1.6359083392393146</v>
      </c>
      <c r="K484" s="7">
        <v>169955</v>
      </c>
      <c r="L484" s="7">
        <v>31200</v>
      </c>
      <c r="M484" s="7">
        <f t="shared" si="36"/>
        <v>134800</v>
      </c>
      <c r="N484" s="7">
        <v>136034.3125</v>
      </c>
      <c r="O484" s="22">
        <f t="shared" si="37"/>
        <v>0.99092646202773293</v>
      </c>
      <c r="P484" s="27">
        <v>1215</v>
      </c>
      <c r="Q484" s="32">
        <f t="shared" si="38"/>
        <v>110.94650205761317</v>
      </c>
      <c r="R484" s="37" t="s">
        <v>1109</v>
      </c>
      <c r="S484" s="42">
        <f>ABS(O2323-O484)*100</f>
        <v>32.010842434566577</v>
      </c>
      <c r="T484" t="s">
        <v>31</v>
      </c>
      <c r="V484" s="7">
        <v>31200</v>
      </c>
      <c r="W484" t="s">
        <v>32</v>
      </c>
      <c r="X484" s="17" t="s">
        <v>33</v>
      </c>
      <c r="Z484" t="s">
        <v>1110</v>
      </c>
      <c r="AA484">
        <v>405</v>
      </c>
    </row>
    <row r="485" spans="1:27" x14ac:dyDescent="0.25">
      <c r="A485" t="s">
        <v>1115</v>
      </c>
      <c r="B485" t="s">
        <v>1116</v>
      </c>
      <c r="C485" s="17">
        <v>43206</v>
      </c>
      <c r="D485" s="7">
        <v>170000</v>
      </c>
      <c r="E485" t="s">
        <v>28</v>
      </c>
      <c r="F485" t="s">
        <v>29</v>
      </c>
      <c r="G485" s="7">
        <v>170000</v>
      </c>
      <c r="H485" s="7">
        <v>89230</v>
      </c>
      <c r="I485" s="12">
        <f t="shared" si="35"/>
        <v>52.488235294117644</v>
      </c>
      <c r="J485" s="12">
        <f t="shared" si="39"/>
        <v>2.9313725490196063</v>
      </c>
      <c r="K485" s="7">
        <v>178457</v>
      </c>
      <c r="L485" s="7">
        <v>31200</v>
      </c>
      <c r="M485" s="7">
        <f t="shared" si="36"/>
        <v>138800</v>
      </c>
      <c r="N485" s="7">
        <v>144369.609375</v>
      </c>
      <c r="O485" s="22">
        <f t="shared" si="37"/>
        <v>0.9614211786046124</v>
      </c>
      <c r="P485" s="27">
        <v>1215</v>
      </c>
      <c r="Q485" s="32">
        <f t="shared" si="38"/>
        <v>114.23868312757202</v>
      </c>
      <c r="R485" s="37" t="s">
        <v>1109</v>
      </c>
      <c r="S485" s="42">
        <f>ABS(O2323-O485)*100</f>
        <v>34.961370776878631</v>
      </c>
      <c r="T485" t="s">
        <v>31</v>
      </c>
      <c r="V485" s="7">
        <v>31200</v>
      </c>
      <c r="W485" t="s">
        <v>32</v>
      </c>
      <c r="X485" s="17" t="s">
        <v>33</v>
      </c>
      <c r="Z485" t="s">
        <v>1110</v>
      </c>
      <c r="AA485">
        <v>405</v>
      </c>
    </row>
    <row r="486" spans="1:27" x14ac:dyDescent="0.25">
      <c r="A486" t="s">
        <v>1117</v>
      </c>
      <c r="B486" t="s">
        <v>1118</v>
      </c>
      <c r="C486" s="17">
        <v>43413</v>
      </c>
      <c r="D486" s="7">
        <v>160000</v>
      </c>
      <c r="E486" t="s">
        <v>28</v>
      </c>
      <c r="F486" t="s">
        <v>29</v>
      </c>
      <c r="G486" s="7">
        <v>160000</v>
      </c>
      <c r="H486" s="7">
        <v>93280</v>
      </c>
      <c r="I486" s="12">
        <f t="shared" si="35"/>
        <v>58.3</v>
      </c>
      <c r="J486" s="12">
        <f t="shared" si="39"/>
        <v>8.7431372549019599</v>
      </c>
      <c r="K486" s="7">
        <v>186555</v>
      </c>
      <c r="L486" s="7">
        <v>31200</v>
      </c>
      <c r="M486" s="7">
        <f t="shared" si="36"/>
        <v>128800</v>
      </c>
      <c r="N486" s="7">
        <v>152308.828125</v>
      </c>
      <c r="O486" s="22">
        <f t="shared" si="37"/>
        <v>0.84565025931585347</v>
      </c>
      <c r="P486" s="27">
        <v>1238</v>
      </c>
      <c r="Q486" s="32">
        <f t="shared" si="38"/>
        <v>104.03877221324717</v>
      </c>
      <c r="R486" s="37" t="s">
        <v>1109</v>
      </c>
      <c r="S486" s="42">
        <f>ABS(O2323-O486)*100</f>
        <v>46.538462705754526</v>
      </c>
      <c r="T486" t="s">
        <v>50</v>
      </c>
      <c r="V486" s="7">
        <v>31200</v>
      </c>
      <c r="W486" t="s">
        <v>32</v>
      </c>
      <c r="X486" s="17" t="s">
        <v>33</v>
      </c>
      <c r="Z486" t="s">
        <v>1110</v>
      </c>
      <c r="AA486">
        <v>405</v>
      </c>
    </row>
    <row r="487" spans="1:27" x14ac:dyDescent="0.25">
      <c r="A487" t="s">
        <v>1119</v>
      </c>
      <c r="B487" t="s">
        <v>1120</v>
      </c>
      <c r="C487" s="17">
        <v>43833</v>
      </c>
      <c r="D487" s="7">
        <v>208000</v>
      </c>
      <c r="E487" t="s">
        <v>28</v>
      </c>
      <c r="F487" t="s">
        <v>29</v>
      </c>
      <c r="G487" s="7">
        <v>208000</v>
      </c>
      <c r="H487" s="7">
        <v>99740</v>
      </c>
      <c r="I487" s="12">
        <f t="shared" si="35"/>
        <v>47.951923076923073</v>
      </c>
      <c r="J487" s="12">
        <f t="shared" si="39"/>
        <v>1.6049396681749641</v>
      </c>
      <c r="K487" s="7">
        <v>199473</v>
      </c>
      <c r="L487" s="7">
        <v>31200</v>
      </c>
      <c r="M487" s="7">
        <f t="shared" si="36"/>
        <v>176800</v>
      </c>
      <c r="N487" s="7">
        <v>164973.53125</v>
      </c>
      <c r="O487" s="22">
        <f t="shared" si="37"/>
        <v>1.071687067982307</v>
      </c>
      <c r="P487" s="27">
        <v>1238</v>
      </c>
      <c r="Q487" s="32">
        <f t="shared" si="38"/>
        <v>142.81098546042003</v>
      </c>
      <c r="R487" s="37" t="s">
        <v>1109</v>
      </c>
      <c r="S487" s="42">
        <f>ABS(O2323-O487)*100</f>
        <v>23.934781839109178</v>
      </c>
      <c r="T487" t="s">
        <v>50</v>
      </c>
      <c r="V487" s="7">
        <v>31200</v>
      </c>
      <c r="W487" t="s">
        <v>32</v>
      </c>
      <c r="X487" s="17" t="s">
        <v>33</v>
      </c>
      <c r="Z487" t="s">
        <v>1110</v>
      </c>
      <c r="AA487">
        <v>405</v>
      </c>
    </row>
    <row r="488" spans="1:27" x14ac:dyDescent="0.25">
      <c r="A488" t="s">
        <v>1121</v>
      </c>
      <c r="B488" t="s">
        <v>1122</v>
      </c>
      <c r="C488" s="17">
        <v>43390</v>
      </c>
      <c r="D488" s="7">
        <v>175000</v>
      </c>
      <c r="E488" t="s">
        <v>28</v>
      </c>
      <c r="F488" t="s">
        <v>29</v>
      </c>
      <c r="G488" s="7">
        <v>175000</v>
      </c>
      <c r="H488" s="7">
        <v>89230</v>
      </c>
      <c r="I488" s="12">
        <f t="shared" si="35"/>
        <v>50.988571428571426</v>
      </c>
      <c r="J488" s="12">
        <f t="shared" si="39"/>
        <v>1.4317086834733885</v>
      </c>
      <c r="K488" s="7">
        <v>178457</v>
      </c>
      <c r="L488" s="7">
        <v>31200</v>
      </c>
      <c r="M488" s="7">
        <f t="shared" si="36"/>
        <v>143800</v>
      </c>
      <c r="N488" s="7">
        <v>144369.609375</v>
      </c>
      <c r="O488" s="22">
        <f t="shared" si="37"/>
        <v>0.9960545063641445</v>
      </c>
      <c r="P488" s="27">
        <v>1215</v>
      </c>
      <c r="Q488" s="32">
        <f t="shared" si="38"/>
        <v>118.35390946502058</v>
      </c>
      <c r="R488" s="37" t="s">
        <v>1109</v>
      </c>
      <c r="S488" s="42">
        <f>ABS(O2323-O488)*100</f>
        <v>31.498038000925423</v>
      </c>
      <c r="T488" t="s">
        <v>31</v>
      </c>
      <c r="V488" s="7">
        <v>31200</v>
      </c>
      <c r="W488" t="s">
        <v>32</v>
      </c>
      <c r="X488" s="17" t="s">
        <v>33</v>
      </c>
      <c r="Z488" t="s">
        <v>1110</v>
      </c>
      <c r="AA488">
        <v>405</v>
      </c>
    </row>
    <row r="489" spans="1:27" x14ac:dyDescent="0.25">
      <c r="A489" t="s">
        <v>1123</v>
      </c>
      <c r="B489" t="s">
        <v>1124</v>
      </c>
      <c r="C489" s="17">
        <v>43679</v>
      </c>
      <c r="D489" s="7">
        <v>211000</v>
      </c>
      <c r="E489" t="s">
        <v>28</v>
      </c>
      <c r="F489" t="s">
        <v>29</v>
      </c>
      <c r="G489" s="7">
        <v>211000</v>
      </c>
      <c r="H489" s="7">
        <v>99740</v>
      </c>
      <c r="I489" s="12">
        <f t="shared" si="35"/>
        <v>47.270142180094787</v>
      </c>
      <c r="J489" s="12">
        <f t="shared" si="39"/>
        <v>2.2867205650032503</v>
      </c>
      <c r="K489" s="7">
        <v>199473</v>
      </c>
      <c r="L489" s="7">
        <v>31200</v>
      </c>
      <c r="M489" s="7">
        <f t="shared" si="36"/>
        <v>179800</v>
      </c>
      <c r="N489" s="7">
        <v>164973.53125</v>
      </c>
      <c r="O489" s="22">
        <f t="shared" si="37"/>
        <v>1.0898718032987489</v>
      </c>
      <c r="P489" s="27">
        <v>1238</v>
      </c>
      <c r="Q489" s="32">
        <f t="shared" si="38"/>
        <v>145.23424878836835</v>
      </c>
      <c r="R489" s="37" t="s">
        <v>1109</v>
      </c>
      <c r="S489" s="42">
        <f>ABS(O2323-O489)*100</f>
        <v>22.116308307464983</v>
      </c>
      <c r="T489" t="s">
        <v>50</v>
      </c>
      <c r="V489" s="7">
        <v>31200</v>
      </c>
      <c r="W489" t="s">
        <v>32</v>
      </c>
      <c r="X489" s="17" t="s">
        <v>33</v>
      </c>
      <c r="Z489" t="s">
        <v>1110</v>
      </c>
      <c r="AA489">
        <v>405</v>
      </c>
    </row>
    <row r="490" spans="1:27" x14ac:dyDescent="0.25">
      <c r="A490" t="s">
        <v>1125</v>
      </c>
      <c r="B490" t="s">
        <v>1126</v>
      </c>
      <c r="C490" s="17">
        <v>43238</v>
      </c>
      <c r="D490" s="7">
        <v>170000</v>
      </c>
      <c r="E490" t="s">
        <v>28</v>
      </c>
      <c r="F490" t="s">
        <v>29</v>
      </c>
      <c r="G490" s="7">
        <v>170000</v>
      </c>
      <c r="H490" s="7">
        <v>89230</v>
      </c>
      <c r="I490" s="12">
        <f t="shared" si="35"/>
        <v>52.488235294117644</v>
      </c>
      <c r="J490" s="12">
        <f t="shared" si="39"/>
        <v>2.9313725490196063</v>
      </c>
      <c r="K490" s="7">
        <v>178457</v>
      </c>
      <c r="L490" s="7">
        <v>31200</v>
      </c>
      <c r="M490" s="7">
        <f t="shared" si="36"/>
        <v>138800</v>
      </c>
      <c r="N490" s="7">
        <v>144369.609375</v>
      </c>
      <c r="O490" s="22">
        <f t="shared" si="37"/>
        <v>0.9614211786046124</v>
      </c>
      <c r="P490" s="27">
        <v>1215</v>
      </c>
      <c r="Q490" s="32">
        <f t="shared" si="38"/>
        <v>114.23868312757202</v>
      </c>
      <c r="R490" s="37" t="s">
        <v>1109</v>
      </c>
      <c r="S490" s="42">
        <f>ABS(O2323-O490)*100</f>
        <v>34.961370776878631</v>
      </c>
      <c r="T490" t="s">
        <v>31</v>
      </c>
      <c r="V490" s="7">
        <v>31200</v>
      </c>
      <c r="W490" t="s">
        <v>32</v>
      </c>
      <c r="X490" s="17" t="s">
        <v>33</v>
      </c>
      <c r="Z490" t="s">
        <v>1110</v>
      </c>
      <c r="AA490">
        <v>405</v>
      </c>
    </row>
    <row r="491" spans="1:27" x14ac:dyDescent="0.25">
      <c r="A491" t="s">
        <v>1127</v>
      </c>
      <c r="B491" t="s">
        <v>1128</v>
      </c>
      <c r="C491" s="17">
        <v>43298</v>
      </c>
      <c r="D491" s="7">
        <v>197000</v>
      </c>
      <c r="E491" t="s">
        <v>28</v>
      </c>
      <c r="F491" t="s">
        <v>29</v>
      </c>
      <c r="G491" s="7">
        <v>197000</v>
      </c>
      <c r="H491" s="7">
        <v>94810</v>
      </c>
      <c r="I491" s="12">
        <f t="shared" si="35"/>
        <v>48.126903553299492</v>
      </c>
      <c r="J491" s="12">
        <f t="shared" si="39"/>
        <v>1.4299591917985452</v>
      </c>
      <c r="K491" s="7">
        <v>189622</v>
      </c>
      <c r="L491" s="7">
        <v>31200</v>
      </c>
      <c r="M491" s="7">
        <f t="shared" si="36"/>
        <v>165800</v>
      </c>
      <c r="N491" s="7">
        <v>155315.6875</v>
      </c>
      <c r="O491" s="22">
        <f t="shared" si="37"/>
        <v>1.0675032423881843</v>
      </c>
      <c r="P491" s="27">
        <v>1238</v>
      </c>
      <c r="Q491" s="32">
        <f t="shared" si="38"/>
        <v>133.92568659127625</v>
      </c>
      <c r="R491" s="37" t="s">
        <v>1109</v>
      </c>
      <c r="S491" s="42">
        <f>ABS(O2323-O491)*100</f>
        <v>24.353164398521443</v>
      </c>
      <c r="T491" t="s">
        <v>50</v>
      </c>
      <c r="V491" s="7">
        <v>31200</v>
      </c>
      <c r="W491" t="s">
        <v>32</v>
      </c>
      <c r="X491" s="17" t="s">
        <v>33</v>
      </c>
      <c r="Z491" t="s">
        <v>1110</v>
      </c>
      <c r="AA491">
        <v>405</v>
      </c>
    </row>
    <row r="492" spans="1:27" x14ac:dyDescent="0.25">
      <c r="A492" t="s">
        <v>1129</v>
      </c>
      <c r="B492" t="s">
        <v>1130</v>
      </c>
      <c r="C492" s="17">
        <v>43413</v>
      </c>
      <c r="D492" s="7">
        <v>175000</v>
      </c>
      <c r="E492" t="s">
        <v>28</v>
      </c>
      <c r="F492" t="s">
        <v>29</v>
      </c>
      <c r="G492" s="7">
        <v>175000</v>
      </c>
      <c r="H492" s="7">
        <v>89230</v>
      </c>
      <c r="I492" s="12">
        <f t="shared" si="35"/>
        <v>50.988571428571426</v>
      </c>
      <c r="J492" s="12">
        <f t="shared" si="39"/>
        <v>1.4317086834733885</v>
      </c>
      <c r="K492" s="7">
        <v>178457</v>
      </c>
      <c r="L492" s="7">
        <v>31200</v>
      </c>
      <c r="M492" s="7">
        <f t="shared" si="36"/>
        <v>143800</v>
      </c>
      <c r="N492" s="7">
        <v>144369.609375</v>
      </c>
      <c r="O492" s="22">
        <f t="shared" si="37"/>
        <v>0.9960545063641445</v>
      </c>
      <c r="P492" s="27">
        <v>1215</v>
      </c>
      <c r="Q492" s="32">
        <f t="shared" si="38"/>
        <v>118.35390946502058</v>
      </c>
      <c r="R492" s="37" t="s">
        <v>1109</v>
      </c>
      <c r="S492" s="42">
        <f>ABS(O2323-O492)*100</f>
        <v>31.498038000925423</v>
      </c>
      <c r="T492" t="s">
        <v>31</v>
      </c>
      <c r="V492" s="7">
        <v>31200</v>
      </c>
      <c r="W492" t="s">
        <v>32</v>
      </c>
      <c r="X492" s="17" t="s">
        <v>33</v>
      </c>
      <c r="Z492" t="s">
        <v>1110</v>
      </c>
      <c r="AA492">
        <v>405</v>
      </c>
    </row>
    <row r="493" spans="1:27" x14ac:dyDescent="0.25">
      <c r="A493" t="s">
        <v>1131</v>
      </c>
      <c r="B493" t="s">
        <v>1132</v>
      </c>
      <c r="C493" s="17">
        <v>43724</v>
      </c>
      <c r="D493" s="7">
        <v>209000</v>
      </c>
      <c r="E493" t="s">
        <v>28</v>
      </c>
      <c r="F493" t="s">
        <v>29</v>
      </c>
      <c r="G493" s="7">
        <v>209000</v>
      </c>
      <c r="H493" s="7">
        <v>99740</v>
      </c>
      <c r="I493" s="12">
        <f t="shared" si="35"/>
        <v>47.722488038277511</v>
      </c>
      <c r="J493" s="12">
        <f t="shared" si="39"/>
        <v>1.8343747068205261</v>
      </c>
      <c r="K493" s="7">
        <v>199473</v>
      </c>
      <c r="L493" s="7">
        <v>31200</v>
      </c>
      <c r="M493" s="7">
        <f t="shared" si="36"/>
        <v>177800</v>
      </c>
      <c r="N493" s="7">
        <v>164973.53125</v>
      </c>
      <c r="O493" s="22">
        <f t="shared" si="37"/>
        <v>1.077748646421121</v>
      </c>
      <c r="P493" s="27">
        <v>1238</v>
      </c>
      <c r="Q493" s="32">
        <f t="shared" si="38"/>
        <v>143.61873990306947</v>
      </c>
      <c r="R493" s="37" t="s">
        <v>1109</v>
      </c>
      <c r="S493" s="42">
        <f>ABS(O2323-O493)*100</f>
        <v>23.328623995227773</v>
      </c>
      <c r="T493" t="s">
        <v>50</v>
      </c>
      <c r="V493" s="7">
        <v>31200</v>
      </c>
      <c r="W493" t="s">
        <v>32</v>
      </c>
      <c r="X493" s="17" t="s">
        <v>33</v>
      </c>
      <c r="Z493" t="s">
        <v>1110</v>
      </c>
      <c r="AA493">
        <v>405</v>
      </c>
    </row>
    <row r="494" spans="1:27" x14ac:dyDescent="0.25">
      <c r="A494" t="s">
        <v>1133</v>
      </c>
      <c r="B494" t="s">
        <v>1134</v>
      </c>
      <c r="C494" s="17">
        <v>43770</v>
      </c>
      <c r="D494" s="7">
        <v>360000</v>
      </c>
      <c r="E494" t="s">
        <v>28</v>
      </c>
      <c r="F494" t="s">
        <v>29</v>
      </c>
      <c r="G494" s="7">
        <v>360000</v>
      </c>
      <c r="H494" s="7">
        <v>161170</v>
      </c>
      <c r="I494" s="12">
        <f t="shared" si="35"/>
        <v>44.769444444444446</v>
      </c>
      <c r="J494" s="12">
        <f t="shared" si="39"/>
        <v>4.7874183006535915</v>
      </c>
      <c r="K494" s="7">
        <v>322340</v>
      </c>
      <c r="L494" s="7">
        <v>77622</v>
      </c>
      <c r="M494" s="7">
        <f t="shared" si="36"/>
        <v>282378</v>
      </c>
      <c r="N494" s="7">
        <v>287903.53125</v>
      </c>
      <c r="O494" s="22">
        <f t="shared" si="37"/>
        <v>0.98080769893300845</v>
      </c>
      <c r="P494" s="27">
        <v>2377</v>
      </c>
      <c r="Q494" s="32">
        <f t="shared" si="38"/>
        <v>118.79596129575094</v>
      </c>
      <c r="R494" s="37" t="s">
        <v>1094</v>
      </c>
      <c r="S494" s="42">
        <f>ABS(O2323-O494)*100</f>
        <v>33.022718744039025</v>
      </c>
      <c r="T494" t="s">
        <v>31</v>
      </c>
      <c r="V494" s="7">
        <v>66550</v>
      </c>
      <c r="W494" t="s">
        <v>32</v>
      </c>
      <c r="X494" s="17" t="s">
        <v>33</v>
      </c>
      <c r="Z494" t="s">
        <v>1095</v>
      </c>
      <c r="AA494">
        <v>401</v>
      </c>
    </row>
    <row r="495" spans="1:27" x14ac:dyDescent="0.25">
      <c r="A495" t="s">
        <v>1135</v>
      </c>
      <c r="B495" t="s">
        <v>1136</v>
      </c>
      <c r="C495" s="17">
        <v>43626</v>
      </c>
      <c r="D495" s="7">
        <v>387000</v>
      </c>
      <c r="E495" t="s">
        <v>28</v>
      </c>
      <c r="F495" t="s">
        <v>29</v>
      </c>
      <c r="G495" s="7">
        <v>387000</v>
      </c>
      <c r="H495" s="7">
        <v>186620</v>
      </c>
      <c r="I495" s="12">
        <f t="shared" si="35"/>
        <v>48.222222222222221</v>
      </c>
      <c r="J495" s="12">
        <f t="shared" si="39"/>
        <v>1.3346405228758158</v>
      </c>
      <c r="K495" s="7">
        <v>373230</v>
      </c>
      <c r="L495" s="7">
        <v>87993</v>
      </c>
      <c r="M495" s="7">
        <f t="shared" si="36"/>
        <v>299007</v>
      </c>
      <c r="N495" s="7">
        <v>335572.9375</v>
      </c>
      <c r="O495" s="22">
        <f t="shared" si="37"/>
        <v>0.89103430755646085</v>
      </c>
      <c r="P495" s="27">
        <v>2768</v>
      </c>
      <c r="Q495" s="32">
        <f t="shared" si="38"/>
        <v>108.02276011560694</v>
      </c>
      <c r="R495" s="37" t="s">
        <v>1094</v>
      </c>
      <c r="S495" s="42">
        <f>ABS(O2323-O495)*100</f>
        <v>42.000057881693785</v>
      </c>
      <c r="T495" t="s">
        <v>31</v>
      </c>
      <c r="V495" s="7">
        <v>66550</v>
      </c>
      <c r="W495" t="s">
        <v>32</v>
      </c>
      <c r="X495" s="17" t="s">
        <v>33</v>
      </c>
      <c r="Z495" t="s">
        <v>1095</v>
      </c>
      <c r="AA495">
        <v>401</v>
      </c>
    </row>
    <row r="496" spans="1:27" x14ac:dyDescent="0.25">
      <c r="A496" t="s">
        <v>1137</v>
      </c>
      <c r="B496" t="s">
        <v>1138</v>
      </c>
      <c r="C496" s="17">
        <v>43648</v>
      </c>
      <c r="D496" s="7">
        <v>390000</v>
      </c>
      <c r="E496" t="s">
        <v>28</v>
      </c>
      <c r="F496" t="s">
        <v>29</v>
      </c>
      <c r="G496" s="7">
        <v>390000</v>
      </c>
      <c r="H496" s="7">
        <v>192830</v>
      </c>
      <c r="I496" s="12">
        <f t="shared" si="35"/>
        <v>49.443589743589747</v>
      </c>
      <c r="J496" s="12">
        <f t="shared" si="39"/>
        <v>0.11327300150828989</v>
      </c>
      <c r="K496" s="7">
        <v>385659</v>
      </c>
      <c r="L496" s="7">
        <v>77429</v>
      </c>
      <c r="M496" s="7">
        <f t="shared" si="36"/>
        <v>312571</v>
      </c>
      <c r="N496" s="7">
        <v>362623.53125</v>
      </c>
      <c r="O496" s="22">
        <f t="shared" si="37"/>
        <v>0.86197108864539529</v>
      </c>
      <c r="P496" s="27">
        <v>2844</v>
      </c>
      <c r="Q496" s="32">
        <f t="shared" si="38"/>
        <v>109.90541490857946</v>
      </c>
      <c r="R496" s="37" t="s">
        <v>1094</v>
      </c>
      <c r="S496" s="42">
        <f>ABS(O2323-O496)*100</f>
        <v>44.906379772800342</v>
      </c>
      <c r="T496" t="s">
        <v>31</v>
      </c>
      <c r="V496" s="7">
        <v>66550</v>
      </c>
      <c r="W496" t="s">
        <v>32</v>
      </c>
      <c r="X496" s="17" t="s">
        <v>33</v>
      </c>
      <c r="Z496" t="s">
        <v>1095</v>
      </c>
      <c r="AA496">
        <v>401</v>
      </c>
    </row>
    <row r="497" spans="1:27" x14ac:dyDescent="0.25">
      <c r="A497" t="s">
        <v>1139</v>
      </c>
      <c r="B497" t="s">
        <v>1140</v>
      </c>
      <c r="C497" s="17">
        <v>43370</v>
      </c>
      <c r="D497" s="7">
        <v>387000</v>
      </c>
      <c r="E497" t="s">
        <v>28</v>
      </c>
      <c r="F497" t="s">
        <v>29</v>
      </c>
      <c r="G497" s="7">
        <v>387000</v>
      </c>
      <c r="H497" s="7">
        <v>202990</v>
      </c>
      <c r="I497" s="12">
        <f t="shared" si="35"/>
        <v>52.452196382428937</v>
      </c>
      <c r="J497" s="12">
        <f t="shared" si="39"/>
        <v>2.8953336373309</v>
      </c>
      <c r="K497" s="7">
        <v>405977</v>
      </c>
      <c r="L497" s="7">
        <v>84919</v>
      </c>
      <c r="M497" s="7">
        <f t="shared" si="36"/>
        <v>302081</v>
      </c>
      <c r="N497" s="7">
        <v>377715.28125</v>
      </c>
      <c r="O497" s="22">
        <f t="shared" si="37"/>
        <v>0.79975848210403855</v>
      </c>
      <c r="P497" s="27">
        <v>3294</v>
      </c>
      <c r="Q497" s="32">
        <f t="shared" si="38"/>
        <v>91.706435944140864</v>
      </c>
      <c r="R497" s="37" t="s">
        <v>1094</v>
      </c>
      <c r="S497" s="42">
        <f>ABS(O2323-O497)*100</f>
        <v>51.127640426936019</v>
      </c>
      <c r="T497" t="s">
        <v>31</v>
      </c>
      <c r="V497" s="7">
        <v>76065</v>
      </c>
      <c r="W497" t="s">
        <v>32</v>
      </c>
      <c r="X497" s="17" t="s">
        <v>33</v>
      </c>
      <c r="Z497" t="s">
        <v>1095</v>
      </c>
      <c r="AA497">
        <v>401</v>
      </c>
    </row>
    <row r="498" spans="1:27" x14ac:dyDescent="0.25">
      <c r="A498" t="s">
        <v>1141</v>
      </c>
      <c r="B498" t="s">
        <v>1142</v>
      </c>
      <c r="C498" s="17">
        <v>43676</v>
      </c>
      <c r="D498" s="7">
        <v>330000</v>
      </c>
      <c r="E498" t="s">
        <v>28</v>
      </c>
      <c r="F498" t="s">
        <v>29</v>
      </c>
      <c r="G498" s="7">
        <v>330000</v>
      </c>
      <c r="H498" s="7">
        <v>185610</v>
      </c>
      <c r="I498" s="12">
        <f t="shared" si="35"/>
        <v>56.245454545454542</v>
      </c>
      <c r="J498" s="12">
        <f t="shared" si="39"/>
        <v>6.6885918003565052</v>
      </c>
      <c r="K498" s="7">
        <v>371225</v>
      </c>
      <c r="L498" s="7">
        <v>75709</v>
      </c>
      <c r="M498" s="7">
        <f t="shared" si="36"/>
        <v>254291</v>
      </c>
      <c r="N498" s="7">
        <v>347665.875</v>
      </c>
      <c r="O498" s="22">
        <f t="shared" si="37"/>
        <v>0.73142352553295598</v>
      </c>
      <c r="P498" s="27">
        <v>2655</v>
      </c>
      <c r="Q498" s="32">
        <f t="shared" si="38"/>
        <v>95.778154425612058</v>
      </c>
      <c r="R498" s="37" t="s">
        <v>1094</v>
      </c>
      <c r="S498" s="42">
        <f>ABS(O2323-O498)*100</f>
        <v>57.96113608404427</v>
      </c>
      <c r="T498" t="s">
        <v>31</v>
      </c>
      <c r="V498" s="7">
        <v>66550</v>
      </c>
      <c r="W498" t="s">
        <v>32</v>
      </c>
      <c r="X498" s="17" t="s">
        <v>33</v>
      </c>
      <c r="Z498" t="s">
        <v>1095</v>
      </c>
      <c r="AA498">
        <v>401</v>
      </c>
    </row>
    <row r="499" spans="1:27" x14ac:dyDescent="0.25">
      <c r="A499" t="s">
        <v>1143</v>
      </c>
      <c r="B499" t="s">
        <v>1144</v>
      </c>
      <c r="C499" s="17">
        <v>43217</v>
      </c>
      <c r="D499" s="7">
        <v>434000</v>
      </c>
      <c r="E499" t="s">
        <v>28</v>
      </c>
      <c r="F499" t="s">
        <v>29</v>
      </c>
      <c r="G499" s="7">
        <v>434000</v>
      </c>
      <c r="H499" s="7">
        <v>210670</v>
      </c>
      <c r="I499" s="12">
        <f t="shared" si="35"/>
        <v>48.541474654377879</v>
      </c>
      <c r="J499" s="12">
        <f t="shared" si="39"/>
        <v>1.0153880907201582</v>
      </c>
      <c r="K499" s="7">
        <v>421340</v>
      </c>
      <c r="L499" s="7">
        <v>83681</v>
      </c>
      <c r="M499" s="7">
        <f t="shared" si="36"/>
        <v>350319</v>
      </c>
      <c r="N499" s="7">
        <v>397245.875</v>
      </c>
      <c r="O499" s="22">
        <f t="shared" si="37"/>
        <v>0.88186944672490308</v>
      </c>
      <c r="P499" s="27">
        <v>3221</v>
      </c>
      <c r="Q499" s="32">
        <f t="shared" si="38"/>
        <v>108.76094380627134</v>
      </c>
      <c r="R499" s="37" t="s">
        <v>1094</v>
      </c>
      <c r="S499" s="42">
        <f>ABS(O2323-O499)*100</f>
        <v>42.916543964849566</v>
      </c>
      <c r="T499" t="s">
        <v>31</v>
      </c>
      <c r="V499" s="7">
        <v>71335</v>
      </c>
      <c r="W499" t="s">
        <v>32</v>
      </c>
      <c r="X499" s="17" t="s">
        <v>33</v>
      </c>
      <c r="Z499" t="s">
        <v>1095</v>
      </c>
      <c r="AA499">
        <v>401</v>
      </c>
    </row>
    <row r="500" spans="1:27" x14ac:dyDescent="0.25">
      <c r="A500" t="s">
        <v>1145</v>
      </c>
      <c r="B500" t="s">
        <v>1146</v>
      </c>
      <c r="C500" s="17">
        <v>43738</v>
      </c>
      <c r="D500" s="7">
        <v>295500</v>
      </c>
      <c r="E500" t="s">
        <v>28</v>
      </c>
      <c r="F500" t="s">
        <v>29</v>
      </c>
      <c r="G500" s="7">
        <v>295500</v>
      </c>
      <c r="H500" s="7">
        <v>173520</v>
      </c>
      <c r="I500" s="12">
        <f t="shared" si="35"/>
        <v>58.72081218274112</v>
      </c>
      <c r="J500" s="12">
        <f t="shared" si="39"/>
        <v>9.1639494376430832</v>
      </c>
      <c r="K500" s="7">
        <v>347048</v>
      </c>
      <c r="L500" s="7">
        <v>77962</v>
      </c>
      <c r="M500" s="7">
        <f t="shared" si="36"/>
        <v>217538</v>
      </c>
      <c r="N500" s="7">
        <v>316571.75</v>
      </c>
      <c r="O500" s="22">
        <f t="shared" si="37"/>
        <v>0.68716807485190956</v>
      </c>
      <c r="P500" s="27">
        <v>2184</v>
      </c>
      <c r="Q500" s="32">
        <f t="shared" si="38"/>
        <v>99.605311355311358</v>
      </c>
      <c r="R500" s="37" t="s">
        <v>1094</v>
      </c>
      <c r="S500" s="42">
        <f>ABS(O2323-O500)*100</f>
        <v>62.386681152148917</v>
      </c>
      <c r="T500" t="s">
        <v>228</v>
      </c>
      <c r="V500" s="7">
        <v>66550</v>
      </c>
      <c r="W500" t="s">
        <v>32</v>
      </c>
      <c r="X500" s="17" t="s">
        <v>33</v>
      </c>
      <c r="Z500" t="s">
        <v>1095</v>
      </c>
      <c r="AA500">
        <v>401</v>
      </c>
    </row>
    <row r="501" spans="1:27" x14ac:dyDescent="0.25">
      <c r="A501" t="s">
        <v>1147</v>
      </c>
      <c r="B501" t="s">
        <v>1148</v>
      </c>
      <c r="C501" s="17">
        <v>43294</v>
      </c>
      <c r="D501" s="7">
        <v>445000</v>
      </c>
      <c r="E501" t="s">
        <v>28</v>
      </c>
      <c r="F501" t="s">
        <v>29</v>
      </c>
      <c r="G501" s="7">
        <v>445000</v>
      </c>
      <c r="H501" s="7">
        <v>243180</v>
      </c>
      <c r="I501" s="12">
        <f t="shared" si="35"/>
        <v>54.647191011235954</v>
      </c>
      <c r="J501" s="12">
        <f t="shared" si="39"/>
        <v>5.0903282661379166</v>
      </c>
      <c r="K501" s="7">
        <v>486350</v>
      </c>
      <c r="L501" s="7">
        <v>81617</v>
      </c>
      <c r="M501" s="7">
        <f t="shared" si="36"/>
        <v>363383</v>
      </c>
      <c r="N501" s="7">
        <v>476156.46875</v>
      </c>
      <c r="O501" s="22">
        <f t="shared" si="37"/>
        <v>0.7631588014627807</v>
      </c>
      <c r="P501" s="27">
        <v>4019</v>
      </c>
      <c r="Q501" s="32">
        <f t="shared" si="38"/>
        <v>90.416272704652897</v>
      </c>
      <c r="R501" s="37" t="s">
        <v>1094</v>
      </c>
      <c r="S501" s="42">
        <f>ABS(O2323-O501)*100</f>
        <v>54.787608491061803</v>
      </c>
      <c r="T501" t="s">
        <v>31</v>
      </c>
      <c r="V501" s="7">
        <v>66550</v>
      </c>
      <c r="W501" t="s">
        <v>32</v>
      </c>
      <c r="X501" s="17" t="s">
        <v>33</v>
      </c>
      <c r="Z501" t="s">
        <v>1095</v>
      </c>
      <c r="AA501">
        <v>401</v>
      </c>
    </row>
    <row r="502" spans="1:27" x14ac:dyDescent="0.25">
      <c r="A502" t="s">
        <v>1147</v>
      </c>
      <c r="B502" t="s">
        <v>1148</v>
      </c>
      <c r="C502" s="17">
        <v>43697</v>
      </c>
      <c r="D502" s="7">
        <v>445000</v>
      </c>
      <c r="E502" t="s">
        <v>28</v>
      </c>
      <c r="F502" t="s">
        <v>29</v>
      </c>
      <c r="G502" s="7">
        <v>445000</v>
      </c>
      <c r="H502" s="7">
        <v>243180</v>
      </c>
      <c r="I502" s="12">
        <f t="shared" si="35"/>
        <v>54.647191011235954</v>
      </c>
      <c r="J502" s="12">
        <f t="shared" si="39"/>
        <v>5.0903282661379166</v>
      </c>
      <c r="K502" s="7">
        <v>486350</v>
      </c>
      <c r="L502" s="7">
        <v>81617</v>
      </c>
      <c r="M502" s="7">
        <f t="shared" si="36"/>
        <v>363383</v>
      </c>
      <c r="N502" s="7">
        <v>476156.46875</v>
      </c>
      <c r="O502" s="22">
        <f t="shared" si="37"/>
        <v>0.7631588014627807</v>
      </c>
      <c r="P502" s="27">
        <v>4019</v>
      </c>
      <c r="Q502" s="32">
        <f t="shared" si="38"/>
        <v>90.416272704652897</v>
      </c>
      <c r="R502" s="37" t="s">
        <v>1094</v>
      </c>
      <c r="S502" s="42">
        <f>ABS(O2323-O502)*100</f>
        <v>54.787608491061803</v>
      </c>
      <c r="T502" t="s">
        <v>31</v>
      </c>
      <c r="V502" s="7">
        <v>66550</v>
      </c>
      <c r="W502" t="s">
        <v>32</v>
      </c>
      <c r="X502" s="17" t="s">
        <v>33</v>
      </c>
      <c r="Z502" t="s">
        <v>1095</v>
      </c>
      <c r="AA502">
        <v>401</v>
      </c>
    </row>
    <row r="503" spans="1:27" x14ac:dyDescent="0.25">
      <c r="A503" t="s">
        <v>1149</v>
      </c>
      <c r="B503" t="s">
        <v>1150</v>
      </c>
      <c r="C503" s="17">
        <v>43619</v>
      </c>
      <c r="D503" s="7">
        <v>405000</v>
      </c>
      <c r="E503" t="s">
        <v>28</v>
      </c>
      <c r="F503" t="s">
        <v>29</v>
      </c>
      <c r="G503" s="7">
        <v>405000</v>
      </c>
      <c r="H503" s="7">
        <v>184370</v>
      </c>
      <c r="I503" s="12">
        <f t="shared" si="35"/>
        <v>45.523456790123454</v>
      </c>
      <c r="J503" s="12">
        <f t="shared" si="39"/>
        <v>4.0334059549745831</v>
      </c>
      <c r="K503" s="7">
        <v>368739</v>
      </c>
      <c r="L503" s="7">
        <v>77214</v>
      </c>
      <c r="M503" s="7">
        <f t="shared" si="36"/>
        <v>327786</v>
      </c>
      <c r="N503" s="7">
        <v>342970.59375</v>
      </c>
      <c r="O503" s="22">
        <f t="shared" si="37"/>
        <v>0.95572625167664249</v>
      </c>
      <c r="P503" s="27">
        <v>2857</v>
      </c>
      <c r="Q503" s="32">
        <f t="shared" si="38"/>
        <v>114.73083654182709</v>
      </c>
      <c r="R503" s="37" t="s">
        <v>1094</v>
      </c>
      <c r="S503" s="42">
        <f>ABS(O2323-O503)*100</f>
        <v>35.530863469675623</v>
      </c>
      <c r="T503" t="s">
        <v>31</v>
      </c>
      <c r="V503" s="7">
        <v>66550</v>
      </c>
      <c r="W503" t="s">
        <v>32</v>
      </c>
      <c r="X503" s="17" t="s">
        <v>33</v>
      </c>
      <c r="Z503" t="s">
        <v>1095</v>
      </c>
      <c r="AA503">
        <v>401</v>
      </c>
    </row>
    <row r="504" spans="1:27" x14ac:dyDescent="0.25">
      <c r="A504" t="s">
        <v>1151</v>
      </c>
      <c r="B504" t="s">
        <v>1152</v>
      </c>
      <c r="C504" s="17">
        <v>43515</v>
      </c>
      <c r="D504" s="7">
        <v>400000</v>
      </c>
      <c r="E504" t="s">
        <v>28</v>
      </c>
      <c r="F504" t="s">
        <v>29</v>
      </c>
      <c r="G504" s="7">
        <v>400000</v>
      </c>
      <c r="H504" s="7">
        <v>187700</v>
      </c>
      <c r="I504" s="12">
        <f t="shared" si="35"/>
        <v>46.924999999999997</v>
      </c>
      <c r="J504" s="12">
        <f t="shared" si="39"/>
        <v>2.6318627450980401</v>
      </c>
      <c r="K504" s="7">
        <v>375390</v>
      </c>
      <c r="L504" s="7">
        <v>77303</v>
      </c>
      <c r="M504" s="7">
        <f t="shared" si="36"/>
        <v>322697</v>
      </c>
      <c r="N504" s="7">
        <v>350690.59375</v>
      </c>
      <c r="O504" s="22">
        <f t="shared" si="37"/>
        <v>0.92017580668286747</v>
      </c>
      <c r="P504" s="27">
        <v>2669</v>
      </c>
      <c r="Q504" s="32">
        <f t="shared" si="38"/>
        <v>120.90558261521169</v>
      </c>
      <c r="R504" s="37" t="s">
        <v>1094</v>
      </c>
      <c r="S504" s="42">
        <f>ABS(O2323-O504)*100</f>
        <v>39.085907969053125</v>
      </c>
      <c r="T504" t="s">
        <v>31</v>
      </c>
      <c r="V504" s="7">
        <v>66550</v>
      </c>
      <c r="W504" t="s">
        <v>32</v>
      </c>
      <c r="X504" s="17" t="s">
        <v>33</v>
      </c>
      <c r="Z504" t="s">
        <v>1095</v>
      </c>
      <c r="AA504">
        <v>401</v>
      </c>
    </row>
    <row r="505" spans="1:27" x14ac:dyDescent="0.25">
      <c r="A505" t="s">
        <v>1153</v>
      </c>
      <c r="B505" t="s">
        <v>1154</v>
      </c>
      <c r="C505" s="17">
        <v>43311</v>
      </c>
      <c r="D505" s="7">
        <v>370000</v>
      </c>
      <c r="E505" t="s">
        <v>28</v>
      </c>
      <c r="F505" t="s">
        <v>29</v>
      </c>
      <c r="G505" s="7">
        <v>370000</v>
      </c>
      <c r="H505" s="7">
        <v>174370</v>
      </c>
      <c r="I505" s="12">
        <f t="shared" si="35"/>
        <v>47.127027027027033</v>
      </c>
      <c r="J505" s="12">
        <f t="shared" si="39"/>
        <v>2.4298357180710042</v>
      </c>
      <c r="K505" s="7">
        <v>348739</v>
      </c>
      <c r="L505" s="7">
        <v>74191</v>
      </c>
      <c r="M505" s="7">
        <f t="shared" si="36"/>
        <v>295809</v>
      </c>
      <c r="N505" s="7">
        <v>322997.65625</v>
      </c>
      <c r="O505" s="22">
        <f t="shared" si="37"/>
        <v>0.91582398285591271</v>
      </c>
      <c r="P505" s="27">
        <v>2682</v>
      </c>
      <c r="Q505" s="32">
        <f t="shared" si="38"/>
        <v>110.29418344519016</v>
      </c>
      <c r="R505" s="37" t="s">
        <v>1094</v>
      </c>
      <c r="S505" s="42">
        <f>ABS(O2323-O505)*100</f>
        <v>39.521090351748597</v>
      </c>
      <c r="T505" t="s">
        <v>31</v>
      </c>
      <c r="V505" s="7">
        <v>66550</v>
      </c>
      <c r="W505" t="s">
        <v>32</v>
      </c>
      <c r="X505" s="17" t="s">
        <v>33</v>
      </c>
      <c r="Z505" t="s">
        <v>1095</v>
      </c>
      <c r="AA505">
        <v>401</v>
      </c>
    </row>
    <row r="506" spans="1:27" x14ac:dyDescent="0.25">
      <c r="A506" t="s">
        <v>1155</v>
      </c>
      <c r="B506" t="s">
        <v>1156</v>
      </c>
      <c r="C506" s="17">
        <v>43325</v>
      </c>
      <c r="D506" s="7">
        <v>420000</v>
      </c>
      <c r="E506" t="s">
        <v>28</v>
      </c>
      <c r="F506" t="s">
        <v>29</v>
      </c>
      <c r="G506" s="7">
        <v>420000</v>
      </c>
      <c r="H506" s="7">
        <v>184730</v>
      </c>
      <c r="I506" s="12">
        <f t="shared" si="35"/>
        <v>43.983333333333334</v>
      </c>
      <c r="J506" s="12">
        <f t="shared" si="39"/>
        <v>5.573529411764703</v>
      </c>
      <c r="K506" s="7">
        <v>369460</v>
      </c>
      <c r="L506" s="7">
        <v>74393</v>
      </c>
      <c r="M506" s="7">
        <f t="shared" si="36"/>
        <v>345607</v>
      </c>
      <c r="N506" s="7">
        <v>347137.65625</v>
      </c>
      <c r="O506" s="22">
        <f t="shared" si="37"/>
        <v>0.995590636099422</v>
      </c>
      <c r="P506" s="27">
        <v>2794</v>
      </c>
      <c r="Q506" s="32">
        <f t="shared" si="38"/>
        <v>123.69613457408732</v>
      </c>
      <c r="R506" s="37" t="s">
        <v>1094</v>
      </c>
      <c r="S506" s="42">
        <f>ABS(O2323-O506)*100</f>
        <v>31.544425027397672</v>
      </c>
      <c r="T506" t="s">
        <v>31</v>
      </c>
      <c r="V506" s="7">
        <v>66550</v>
      </c>
      <c r="W506" t="s">
        <v>32</v>
      </c>
      <c r="X506" s="17" t="s">
        <v>33</v>
      </c>
      <c r="Z506" t="s">
        <v>1095</v>
      </c>
      <c r="AA506">
        <v>401</v>
      </c>
    </row>
    <row r="507" spans="1:27" x14ac:dyDescent="0.25">
      <c r="A507" t="s">
        <v>1157</v>
      </c>
      <c r="B507" t="s">
        <v>1158</v>
      </c>
      <c r="C507" s="17">
        <v>43602</v>
      </c>
      <c r="D507" s="7">
        <v>389900</v>
      </c>
      <c r="E507" t="s">
        <v>28</v>
      </c>
      <c r="F507" t="s">
        <v>29</v>
      </c>
      <c r="G507" s="7">
        <v>389900</v>
      </c>
      <c r="H507" s="7">
        <v>183700</v>
      </c>
      <c r="I507" s="12">
        <f t="shared" si="35"/>
        <v>47.114644780713007</v>
      </c>
      <c r="J507" s="12">
        <f t="shared" si="39"/>
        <v>2.4422179643850299</v>
      </c>
      <c r="K507" s="7">
        <v>367404</v>
      </c>
      <c r="L507" s="7">
        <v>93163</v>
      </c>
      <c r="M507" s="7">
        <f t="shared" si="36"/>
        <v>296737</v>
      </c>
      <c r="N507" s="7">
        <v>322636.46875</v>
      </c>
      <c r="O507" s="22">
        <f t="shared" si="37"/>
        <v>0.91972553862139927</v>
      </c>
      <c r="P507" s="27">
        <v>2690</v>
      </c>
      <c r="Q507" s="32">
        <f t="shared" si="38"/>
        <v>110.31115241635688</v>
      </c>
      <c r="R507" s="37" t="s">
        <v>1094</v>
      </c>
      <c r="S507" s="42">
        <f>ABS(O2323-O507)*100</f>
        <v>39.130934775199947</v>
      </c>
      <c r="T507" t="s">
        <v>31</v>
      </c>
      <c r="V507" s="7">
        <v>76065</v>
      </c>
      <c r="W507" t="s">
        <v>32</v>
      </c>
      <c r="X507" s="17" t="s">
        <v>33</v>
      </c>
      <c r="Z507" t="s">
        <v>1095</v>
      </c>
      <c r="AA507">
        <v>401</v>
      </c>
    </row>
    <row r="508" spans="1:27" x14ac:dyDescent="0.25">
      <c r="A508" t="s">
        <v>1159</v>
      </c>
      <c r="B508" t="s">
        <v>1160</v>
      </c>
      <c r="C508" s="17">
        <v>43637</v>
      </c>
      <c r="D508" s="7">
        <v>357000</v>
      </c>
      <c r="E508" t="s">
        <v>28</v>
      </c>
      <c r="F508" t="s">
        <v>29</v>
      </c>
      <c r="G508" s="7">
        <v>357000</v>
      </c>
      <c r="H508" s="7">
        <v>184130</v>
      </c>
      <c r="I508" s="12">
        <f t="shared" si="35"/>
        <v>51.577030812324928</v>
      </c>
      <c r="J508" s="12">
        <f t="shared" si="39"/>
        <v>2.0201680672268907</v>
      </c>
      <c r="K508" s="7">
        <v>368264</v>
      </c>
      <c r="L508" s="7">
        <v>75709</v>
      </c>
      <c r="M508" s="7">
        <f t="shared" si="36"/>
        <v>281291</v>
      </c>
      <c r="N508" s="7">
        <v>344182.34375</v>
      </c>
      <c r="O508" s="22">
        <f t="shared" si="37"/>
        <v>0.81727318413613426</v>
      </c>
      <c r="P508" s="27">
        <v>2919</v>
      </c>
      <c r="Q508" s="32">
        <f t="shared" si="38"/>
        <v>96.365536142514557</v>
      </c>
      <c r="R508" s="37" t="s">
        <v>1094</v>
      </c>
      <c r="S508" s="42">
        <f>ABS(O2323-O508)*100</f>
        <v>49.376170223726447</v>
      </c>
      <c r="T508" t="s">
        <v>31</v>
      </c>
      <c r="V508" s="7">
        <v>66550</v>
      </c>
      <c r="W508" t="s">
        <v>32</v>
      </c>
      <c r="X508" s="17" t="s">
        <v>33</v>
      </c>
      <c r="Z508" t="s">
        <v>1095</v>
      </c>
      <c r="AA508">
        <v>401</v>
      </c>
    </row>
    <row r="509" spans="1:27" x14ac:dyDescent="0.25">
      <c r="A509" t="s">
        <v>1161</v>
      </c>
      <c r="B509" t="s">
        <v>1162</v>
      </c>
      <c r="C509" s="17">
        <v>43339</v>
      </c>
      <c r="D509" s="7">
        <v>385000</v>
      </c>
      <c r="E509" t="s">
        <v>28</v>
      </c>
      <c r="F509" t="s">
        <v>29</v>
      </c>
      <c r="G509" s="7">
        <v>385000</v>
      </c>
      <c r="H509" s="7">
        <v>184130</v>
      </c>
      <c r="I509" s="12">
        <f t="shared" si="35"/>
        <v>47.825974025974027</v>
      </c>
      <c r="J509" s="12">
        <f t="shared" si="39"/>
        <v>1.7308887191240103</v>
      </c>
      <c r="K509" s="7">
        <v>368251</v>
      </c>
      <c r="L509" s="7">
        <v>81726</v>
      </c>
      <c r="M509" s="7">
        <f t="shared" si="36"/>
        <v>303274</v>
      </c>
      <c r="N509" s="7">
        <v>337088.25</v>
      </c>
      <c r="O509" s="22">
        <f t="shared" si="37"/>
        <v>0.89968724807227785</v>
      </c>
      <c r="P509" s="27">
        <v>2868</v>
      </c>
      <c r="Q509" s="32">
        <f t="shared" si="38"/>
        <v>105.74407252440726</v>
      </c>
      <c r="R509" s="37" t="s">
        <v>1094</v>
      </c>
      <c r="S509" s="42">
        <f>ABS(O2323-O509)*100</f>
        <v>41.134763830112085</v>
      </c>
      <c r="T509" t="s">
        <v>31</v>
      </c>
      <c r="V509" s="7">
        <v>66550</v>
      </c>
      <c r="W509" t="s">
        <v>32</v>
      </c>
      <c r="X509" s="17" t="s">
        <v>33</v>
      </c>
      <c r="Z509" t="s">
        <v>1095</v>
      </c>
      <c r="AA509">
        <v>401</v>
      </c>
    </row>
    <row r="510" spans="1:27" x14ac:dyDescent="0.25">
      <c r="A510" t="s">
        <v>1163</v>
      </c>
      <c r="B510" t="s">
        <v>1164</v>
      </c>
      <c r="C510" s="17">
        <v>43587</v>
      </c>
      <c r="D510" s="7">
        <v>565000</v>
      </c>
      <c r="E510" t="s">
        <v>28</v>
      </c>
      <c r="F510" t="s">
        <v>29</v>
      </c>
      <c r="G510" s="7">
        <v>565000</v>
      </c>
      <c r="H510" s="7">
        <v>251010</v>
      </c>
      <c r="I510" s="12">
        <f t="shared" si="35"/>
        <v>44.426548672566376</v>
      </c>
      <c r="J510" s="12">
        <f t="shared" si="39"/>
        <v>5.1303140725316609</v>
      </c>
      <c r="K510" s="7">
        <v>502027</v>
      </c>
      <c r="L510" s="7">
        <v>110474</v>
      </c>
      <c r="M510" s="7">
        <f t="shared" si="36"/>
        <v>454526</v>
      </c>
      <c r="N510" s="7">
        <v>489441.25</v>
      </c>
      <c r="O510" s="22">
        <f t="shared" si="37"/>
        <v>0.92866304178489245</v>
      </c>
      <c r="P510" s="27">
        <v>3493</v>
      </c>
      <c r="Q510" s="32">
        <f t="shared" si="38"/>
        <v>130.12482107071284</v>
      </c>
      <c r="R510" s="37" t="s">
        <v>1165</v>
      </c>
      <c r="S510" s="42">
        <f>ABS(O2323-O510)*100</f>
        <v>38.237184458850628</v>
      </c>
      <c r="T510" t="s">
        <v>31</v>
      </c>
      <c r="V510" s="7">
        <v>100000</v>
      </c>
      <c r="W510" t="s">
        <v>32</v>
      </c>
      <c r="X510" s="17" t="s">
        <v>33</v>
      </c>
      <c r="Z510" t="s">
        <v>1166</v>
      </c>
      <c r="AA510">
        <v>401</v>
      </c>
    </row>
    <row r="511" spans="1:27" x14ac:dyDescent="0.25">
      <c r="A511" t="s">
        <v>1167</v>
      </c>
      <c r="B511" t="s">
        <v>1168</v>
      </c>
      <c r="C511" s="17">
        <v>43567</v>
      </c>
      <c r="D511" s="7">
        <v>565000</v>
      </c>
      <c r="E511" t="s">
        <v>28</v>
      </c>
      <c r="F511" t="s">
        <v>29</v>
      </c>
      <c r="G511" s="7">
        <v>565000</v>
      </c>
      <c r="H511" s="7">
        <v>246990</v>
      </c>
      <c r="I511" s="12">
        <f t="shared" si="35"/>
        <v>43.71504424778761</v>
      </c>
      <c r="J511" s="12">
        <f t="shared" si="39"/>
        <v>5.8418184973104275</v>
      </c>
      <c r="K511" s="7">
        <v>493979</v>
      </c>
      <c r="L511" s="7">
        <v>100676</v>
      </c>
      <c r="M511" s="7">
        <f t="shared" si="36"/>
        <v>464324</v>
      </c>
      <c r="N511" s="7">
        <v>491628.75</v>
      </c>
      <c r="O511" s="22">
        <f t="shared" si="37"/>
        <v>0.94446063213349507</v>
      </c>
      <c r="P511" s="27">
        <v>3458</v>
      </c>
      <c r="Q511" s="32">
        <f t="shared" si="38"/>
        <v>134.2753036437247</v>
      </c>
      <c r="R511" s="37" t="s">
        <v>1165</v>
      </c>
      <c r="S511" s="42">
        <f>ABS(O2323-O511)*100</f>
        <v>36.657425423990361</v>
      </c>
      <c r="T511" t="s">
        <v>31</v>
      </c>
      <c r="V511" s="7">
        <v>90000</v>
      </c>
      <c r="W511" t="s">
        <v>32</v>
      </c>
      <c r="X511" s="17" t="s">
        <v>33</v>
      </c>
      <c r="Z511" t="s">
        <v>1166</v>
      </c>
      <c r="AA511">
        <v>401</v>
      </c>
    </row>
    <row r="512" spans="1:27" x14ac:dyDescent="0.25">
      <c r="A512" t="s">
        <v>1169</v>
      </c>
      <c r="B512" t="s">
        <v>1170</v>
      </c>
      <c r="C512" s="17">
        <v>43355</v>
      </c>
      <c r="D512" s="7">
        <v>367500</v>
      </c>
      <c r="E512" t="s">
        <v>28</v>
      </c>
      <c r="F512" t="s">
        <v>29</v>
      </c>
      <c r="G512" s="7">
        <v>367500</v>
      </c>
      <c r="H512" s="7">
        <v>172910</v>
      </c>
      <c r="I512" s="12">
        <f t="shared" si="35"/>
        <v>47.050340136054416</v>
      </c>
      <c r="J512" s="12">
        <f t="shared" si="39"/>
        <v>2.5065226090436212</v>
      </c>
      <c r="K512" s="7">
        <v>345828</v>
      </c>
      <c r="L512" s="7">
        <v>69295</v>
      </c>
      <c r="M512" s="7">
        <f t="shared" si="36"/>
        <v>298205</v>
      </c>
      <c r="N512" s="7">
        <v>329205.9375</v>
      </c>
      <c r="O512" s="22">
        <f t="shared" si="37"/>
        <v>0.90583117140771496</v>
      </c>
      <c r="P512" s="27">
        <v>2710</v>
      </c>
      <c r="Q512" s="32">
        <f t="shared" si="38"/>
        <v>110.03874538745387</v>
      </c>
      <c r="R512" s="37" t="s">
        <v>1171</v>
      </c>
      <c r="S512" s="42">
        <f>ABS(O2323-O512)*100</f>
        <v>40.520371496568373</v>
      </c>
      <c r="T512" t="s">
        <v>31</v>
      </c>
      <c r="V512" s="7">
        <v>63375</v>
      </c>
      <c r="W512" t="s">
        <v>32</v>
      </c>
      <c r="X512" s="17" t="s">
        <v>33</v>
      </c>
      <c r="Z512" t="s">
        <v>1172</v>
      </c>
      <c r="AA512">
        <v>405</v>
      </c>
    </row>
    <row r="513" spans="1:27" x14ac:dyDescent="0.25">
      <c r="A513" t="s">
        <v>1173</v>
      </c>
      <c r="B513" t="s">
        <v>1174</v>
      </c>
      <c r="C513" s="17">
        <v>43770</v>
      </c>
      <c r="D513" s="7">
        <v>385000</v>
      </c>
      <c r="E513" t="s">
        <v>28</v>
      </c>
      <c r="F513" t="s">
        <v>29</v>
      </c>
      <c r="G513" s="7">
        <v>385000</v>
      </c>
      <c r="H513" s="7">
        <v>198840</v>
      </c>
      <c r="I513" s="12">
        <f t="shared" si="35"/>
        <v>51.646753246753249</v>
      </c>
      <c r="J513" s="12">
        <f t="shared" si="39"/>
        <v>2.0898905016552121</v>
      </c>
      <c r="K513" s="7">
        <v>397683</v>
      </c>
      <c r="L513" s="7">
        <v>82602</v>
      </c>
      <c r="M513" s="7">
        <f t="shared" si="36"/>
        <v>302398</v>
      </c>
      <c r="N513" s="7">
        <v>375096.4375</v>
      </c>
      <c r="O513" s="22">
        <f t="shared" si="37"/>
        <v>0.80618734215517573</v>
      </c>
      <c r="P513" s="27">
        <v>2822</v>
      </c>
      <c r="Q513" s="32">
        <f t="shared" si="38"/>
        <v>107.15733522324592</v>
      </c>
      <c r="R513" s="37" t="s">
        <v>1171</v>
      </c>
      <c r="S513" s="42">
        <f>ABS(O2323-O513)*100</f>
        <v>50.484754421822295</v>
      </c>
      <c r="T513" t="s">
        <v>31</v>
      </c>
      <c r="V513" s="7">
        <v>76050</v>
      </c>
      <c r="W513" t="s">
        <v>32</v>
      </c>
      <c r="X513" s="17" t="s">
        <v>33</v>
      </c>
      <c r="Z513" t="s">
        <v>1172</v>
      </c>
      <c r="AA513">
        <v>405</v>
      </c>
    </row>
    <row r="514" spans="1:27" x14ac:dyDescent="0.25">
      <c r="A514" t="s">
        <v>1175</v>
      </c>
      <c r="B514" t="s">
        <v>1176</v>
      </c>
      <c r="C514" s="17">
        <v>43404</v>
      </c>
      <c r="D514" s="7">
        <v>442500</v>
      </c>
      <c r="E514" t="s">
        <v>28</v>
      </c>
      <c r="F514" t="s">
        <v>29</v>
      </c>
      <c r="G514" s="7">
        <v>442500</v>
      </c>
      <c r="H514" s="7">
        <v>215800</v>
      </c>
      <c r="I514" s="12">
        <f t="shared" ref="I514:I577" si="40">H514/G514*100</f>
        <v>48.768361581920907</v>
      </c>
      <c r="J514" s="12">
        <f t="shared" si="39"/>
        <v>0.78850116317713059</v>
      </c>
      <c r="K514" s="7">
        <v>431599</v>
      </c>
      <c r="L514" s="7">
        <v>86701</v>
      </c>
      <c r="M514" s="7">
        <f t="shared" ref="M514:M577" si="41">G514-L514</f>
        <v>355799</v>
      </c>
      <c r="N514" s="7">
        <v>410592.84375</v>
      </c>
      <c r="O514" s="22">
        <f t="shared" ref="O514:O577" si="42">M514/N514</f>
        <v>0.86654944287494051</v>
      </c>
      <c r="P514" s="27">
        <v>3019</v>
      </c>
      <c r="Q514" s="32">
        <f t="shared" ref="Q514:Q577" si="43">M514/P514</f>
        <v>117.85326266975819</v>
      </c>
      <c r="R514" s="37" t="s">
        <v>1171</v>
      </c>
      <c r="S514" s="42">
        <f>ABS(O2323-O514)*100</f>
        <v>44.448544349845818</v>
      </c>
      <c r="T514" t="s">
        <v>31</v>
      </c>
      <c r="V514" s="7">
        <v>76050</v>
      </c>
      <c r="W514" t="s">
        <v>32</v>
      </c>
      <c r="X514" s="17" t="s">
        <v>33</v>
      </c>
      <c r="Z514" t="s">
        <v>1172</v>
      </c>
      <c r="AA514">
        <v>405</v>
      </c>
    </row>
    <row r="515" spans="1:27" x14ac:dyDescent="0.25">
      <c r="A515" t="s">
        <v>1177</v>
      </c>
      <c r="B515" t="s">
        <v>1178</v>
      </c>
      <c r="C515" s="17">
        <v>43476</v>
      </c>
      <c r="D515" s="7">
        <v>358000</v>
      </c>
      <c r="E515" t="s">
        <v>28</v>
      </c>
      <c r="F515" t="s">
        <v>29</v>
      </c>
      <c r="G515" s="7">
        <v>358000</v>
      </c>
      <c r="H515" s="7">
        <v>185240</v>
      </c>
      <c r="I515" s="12">
        <f t="shared" si="40"/>
        <v>51.743016759776538</v>
      </c>
      <c r="J515" s="12">
        <f t="shared" ref="J515:J578" si="44">+ABS(I515-$I$2328)</f>
        <v>2.1861540146785003</v>
      </c>
      <c r="K515" s="7">
        <v>370473</v>
      </c>
      <c r="L515" s="7">
        <v>81413</v>
      </c>
      <c r="M515" s="7">
        <f t="shared" si="41"/>
        <v>276587</v>
      </c>
      <c r="N515" s="7">
        <v>344119.0625</v>
      </c>
      <c r="O515" s="22">
        <f t="shared" si="42"/>
        <v>0.80375378797854302</v>
      </c>
      <c r="P515" s="27">
        <v>2661</v>
      </c>
      <c r="Q515" s="32">
        <f t="shared" si="43"/>
        <v>103.94099962420142</v>
      </c>
      <c r="R515" s="37" t="s">
        <v>1171</v>
      </c>
      <c r="S515" s="42">
        <f>ABS(O2323-O515)*100</f>
        <v>50.728109839485569</v>
      </c>
      <c r="T515" t="s">
        <v>31</v>
      </c>
      <c r="V515" s="7">
        <v>76050</v>
      </c>
      <c r="W515" t="s">
        <v>32</v>
      </c>
      <c r="X515" s="17" t="s">
        <v>33</v>
      </c>
      <c r="Z515" t="s">
        <v>1172</v>
      </c>
      <c r="AA515">
        <v>405</v>
      </c>
    </row>
    <row r="516" spans="1:27" x14ac:dyDescent="0.25">
      <c r="A516" t="s">
        <v>1179</v>
      </c>
      <c r="B516" t="s">
        <v>1180</v>
      </c>
      <c r="C516" s="17">
        <v>43819</v>
      </c>
      <c r="D516" s="7">
        <v>475000</v>
      </c>
      <c r="E516" t="s">
        <v>28</v>
      </c>
      <c r="F516" t="s">
        <v>29</v>
      </c>
      <c r="G516" s="7">
        <v>475000</v>
      </c>
      <c r="H516" s="7">
        <v>220530</v>
      </c>
      <c r="I516" s="12">
        <f t="shared" si="40"/>
        <v>46.427368421052634</v>
      </c>
      <c r="J516" s="12">
        <f t="shared" si="44"/>
        <v>3.1294943240454032</v>
      </c>
      <c r="K516" s="7">
        <v>441054</v>
      </c>
      <c r="L516" s="7">
        <v>100272</v>
      </c>
      <c r="M516" s="7">
        <f t="shared" si="41"/>
        <v>374728</v>
      </c>
      <c r="N516" s="7">
        <v>425977.5</v>
      </c>
      <c r="O516" s="22">
        <f t="shared" si="42"/>
        <v>0.87968965497003948</v>
      </c>
      <c r="P516" s="27">
        <v>3132</v>
      </c>
      <c r="Q516" s="32">
        <f t="shared" si="43"/>
        <v>119.64495530012772</v>
      </c>
      <c r="R516" s="37" t="s">
        <v>1165</v>
      </c>
      <c r="S516" s="42">
        <f>ABS(O2323-O516)*100</f>
        <v>43.134523140335922</v>
      </c>
      <c r="T516" t="s">
        <v>31</v>
      </c>
      <c r="V516" s="7">
        <v>90000</v>
      </c>
      <c r="W516" t="s">
        <v>32</v>
      </c>
      <c r="X516" s="17" t="s">
        <v>33</v>
      </c>
      <c r="Z516" t="s">
        <v>1166</v>
      </c>
      <c r="AA516">
        <v>401</v>
      </c>
    </row>
    <row r="517" spans="1:27" x14ac:dyDescent="0.25">
      <c r="A517" t="s">
        <v>1181</v>
      </c>
      <c r="B517" t="s">
        <v>1182</v>
      </c>
      <c r="C517" s="17">
        <v>43572</v>
      </c>
      <c r="D517" s="7">
        <v>449000</v>
      </c>
      <c r="E517" t="s">
        <v>28</v>
      </c>
      <c r="F517" t="s">
        <v>29</v>
      </c>
      <c r="G517" s="7">
        <v>449000</v>
      </c>
      <c r="H517" s="7">
        <v>221060</v>
      </c>
      <c r="I517" s="12">
        <f t="shared" si="40"/>
        <v>49.233853006681514</v>
      </c>
      <c r="J517" s="12">
        <f t="shared" si="44"/>
        <v>0.32300973841652336</v>
      </c>
      <c r="K517" s="7">
        <v>442118</v>
      </c>
      <c r="L517" s="7">
        <v>85642</v>
      </c>
      <c r="M517" s="7">
        <f t="shared" si="41"/>
        <v>363358</v>
      </c>
      <c r="N517" s="7">
        <v>419383.53125</v>
      </c>
      <c r="O517" s="22">
        <f t="shared" si="42"/>
        <v>0.86640979658163442</v>
      </c>
      <c r="P517" s="27">
        <v>2734</v>
      </c>
      <c r="Q517" s="32">
        <f t="shared" si="43"/>
        <v>132.90343818580834</v>
      </c>
      <c r="R517" s="37" t="s">
        <v>1183</v>
      </c>
      <c r="S517" s="42">
        <f>ABS(O2323-O517)*100</f>
        <v>44.462508979176427</v>
      </c>
      <c r="T517" t="s">
        <v>376</v>
      </c>
      <c r="V517" s="7">
        <v>80000</v>
      </c>
      <c r="W517" t="s">
        <v>32</v>
      </c>
      <c r="X517" s="17" t="s">
        <v>33</v>
      </c>
      <c r="Z517" t="s">
        <v>1184</v>
      </c>
      <c r="AA517">
        <v>405</v>
      </c>
    </row>
    <row r="518" spans="1:27" x14ac:dyDescent="0.25">
      <c r="A518" t="s">
        <v>1185</v>
      </c>
      <c r="B518" t="s">
        <v>1186</v>
      </c>
      <c r="C518" s="17">
        <v>43630</v>
      </c>
      <c r="D518" s="7">
        <v>400000</v>
      </c>
      <c r="E518" t="s">
        <v>28</v>
      </c>
      <c r="F518" t="s">
        <v>29</v>
      </c>
      <c r="G518" s="7">
        <v>400000</v>
      </c>
      <c r="H518" s="7">
        <v>206820</v>
      </c>
      <c r="I518" s="12">
        <f t="shared" si="40"/>
        <v>51.704999999999998</v>
      </c>
      <c r="J518" s="12">
        <f t="shared" si="44"/>
        <v>2.1481372549019611</v>
      </c>
      <c r="K518" s="7">
        <v>413646</v>
      </c>
      <c r="L518" s="7">
        <v>88623</v>
      </c>
      <c r="M518" s="7">
        <f t="shared" si="41"/>
        <v>311377</v>
      </c>
      <c r="N518" s="7">
        <v>382380</v>
      </c>
      <c r="O518" s="22">
        <f t="shared" si="42"/>
        <v>0.81431298708091426</v>
      </c>
      <c r="P518" s="27">
        <v>2831</v>
      </c>
      <c r="Q518" s="32">
        <f t="shared" si="43"/>
        <v>109.98834334157542</v>
      </c>
      <c r="R518" s="37" t="s">
        <v>1183</v>
      </c>
      <c r="S518" s="42">
        <f>ABS(O2323-O518)*100</f>
        <v>49.672189929248447</v>
      </c>
      <c r="T518" t="s">
        <v>376</v>
      </c>
      <c r="V518" s="7">
        <v>75000</v>
      </c>
      <c r="W518" t="s">
        <v>32</v>
      </c>
      <c r="X518" s="17" t="s">
        <v>33</v>
      </c>
      <c r="Z518" t="s">
        <v>1184</v>
      </c>
      <c r="AA518">
        <v>405</v>
      </c>
    </row>
    <row r="519" spans="1:27" x14ac:dyDescent="0.25">
      <c r="A519" t="s">
        <v>1187</v>
      </c>
      <c r="B519" t="s">
        <v>1188</v>
      </c>
      <c r="C519" s="17">
        <v>43661</v>
      </c>
      <c r="D519" s="7">
        <v>420000</v>
      </c>
      <c r="E519" t="s">
        <v>28</v>
      </c>
      <c r="F519" t="s">
        <v>29</v>
      </c>
      <c r="G519" s="7">
        <v>420000</v>
      </c>
      <c r="H519" s="7">
        <v>182000</v>
      </c>
      <c r="I519" s="12">
        <f t="shared" si="40"/>
        <v>43.333333333333336</v>
      </c>
      <c r="J519" s="12">
        <f t="shared" si="44"/>
        <v>6.2235294117647015</v>
      </c>
      <c r="K519" s="7">
        <v>363991</v>
      </c>
      <c r="L519" s="7">
        <v>77498</v>
      </c>
      <c r="M519" s="7">
        <f t="shared" si="41"/>
        <v>342502</v>
      </c>
      <c r="N519" s="7">
        <v>337050.59375</v>
      </c>
      <c r="O519" s="22">
        <f t="shared" si="42"/>
        <v>1.0161738514961449</v>
      </c>
      <c r="P519" s="27">
        <v>2472</v>
      </c>
      <c r="Q519" s="32">
        <f t="shared" si="43"/>
        <v>138.55258899676375</v>
      </c>
      <c r="R519" s="37" t="s">
        <v>1183</v>
      </c>
      <c r="S519" s="42">
        <f>ABS(O2323-O519)*100</f>
        <v>29.48610348772538</v>
      </c>
      <c r="T519" t="s">
        <v>376</v>
      </c>
      <c r="V519" s="7">
        <v>70000</v>
      </c>
      <c r="W519" t="s">
        <v>32</v>
      </c>
      <c r="X519" s="17" t="s">
        <v>33</v>
      </c>
      <c r="Z519" t="s">
        <v>1184</v>
      </c>
      <c r="AA519">
        <v>405</v>
      </c>
    </row>
    <row r="520" spans="1:27" x14ac:dyDescent="0.25">
      <c r="A520" t="s">
        <v>1189</v>
      </c>
      <c r="B520" t="s">
        <v>1190</v>
      </c>
      <c r="C520" s="17">
        <v>43637</v>
      </c>
      <c r="D520" s="7">
        <v>455500</v>
      </c>
      <c r="E520" t="s">
        <v>28</v>
      </c>
      <c r="F520" t="s">
        <v>29</v>
      </c>
      <c r="G520" s="7">
        <v>455500</v>
      </c>
      <c r="H520" s="7">
        <v>218530</v>
      </c>
      <c r="I520" s="12">
        <f t="shared" si="40"/>
        <v>47.975850713501643</v>
      </c>
      <c r="J520" s="12">
        <f t="shared" si="44"/>
        <v>1.5810120315963943</v>
      </c>
      <c r="K520" s="7">
        <v>437053</v>
      </c>
      <c r="L520" s="7">
        <v>82529</v>
      </c>
      <c r="M520" s="7">
        <f t="shared" si="41"/>
        <v>372971</v>
      </c>
      <c r="N520" s="7">
        <v>417087.0625</v>
      </c>
      <c r="O520" s="22">
        <f t="shared" si="42"/>
        <v>0.89422816848940256</v>
      </c>
      <c r="P520" s="27">
        <v>2715</v>
      </c>
      <c r="Q520" s="32">
        <f t="shared" si="43"/>
        <v>137.37421731123388</v>
      </c>
      <c r="R520" s="37" t="s">
        <v>1183</v>
      </c>
      <c r="S520" s="42">
        <f>ABS(O2323-O520)*100</f>
        <v>41.680671788399614</v>
      </c>
      <c r="T520" t="s">
        <v>376</v>
      </c>
      <c r="V520" s="7">
        <v>75000</v>
      </c>
      <c r="W520" t="s">
        <v>32</v>
      </c>
      <c r="X520" s="17" t="s">
        <v>33</v>
      </c>
      <c r="Z520" t="s">
        <v>1184</v>
      </c>
      <c r="AA520">
        <v>405</v>
      </c>
    </row>
    <row r="521" spans="1:27" x14ac:dyDescent="0.25">
      <c r="A521" t="s">
        <v>1191</v>
      </c>
      <c r="B521" t="s">
        <v>1192</v>
      </c>
      <c r="C521" s="17">
        <v>43584</v>
      </c>
      <c r="D521" s="7">
        <v>320000</v>
      </c>
      <c r="E521" t="s">
        <v>28</v>
      </c>
      <c r="F521" t="s">
        <v>29</v>
      </c>
      <c r="G521" s="7">
        <v>320000</v>
      </c>
      <c r="H521" s="7">
        <v>174030</v>
      </c>
      <c r="I521" s="12">
        <f t="shared" si="40"/>
        <v>54.384374999999999</v>
      </c>
      <c r="J521" s="12">
        <f t="shared" si="44"/>
        <v>4.8275122549019613</v>
      </c>
      <c r="K521" s="7">
        <v>348067</v>
      </c>
      <c r="L521" s="7">
        <v>79053</v>
      </c>
      <c r="M521" s="7">
        <f t="shared" si="41"/>
        <v>240947</v>
      </c>
      <c r="N521" s="7">
        <v>316487.0625</v>
      </c>
      <c r="O521" s="22">
        <f t="shared" si="42"/>
        <v>0.76131706015628997</v>
      </c>
      <c r="P521" s="27">
        <v>2390</v>
      </c>
      <c r="Q521" s="32">
        <f t="shared" si="43"/>
        <v>100.81464435146444</v>
      </c>
      <c r="R521" s="37" t="s">
        <v>1183</v>
      </c>
      <c r="S521" s="42">
        <f>ABS(O2323-O521)*100</f>
        <v>54.971782621710872</v>
      </c>
      <c r="T521" t="s">
        <v>50</v>
      </c>
      <c r="V521" s="7">
        <v>70000</v>
      </c>
      <c r="W521" t="s">
        <v>32</v>
      </c>
      <c r="X521" s="17" t="s">
        <v>33</v>
      </c>
      <c r="Z521" t="s">
        <v>1184</v>
      </c>
      <c r="AA521">
        <v>405</v>
      </c>
    </row>
    <row r="522" spans="1:27" x14ac:dyDescent="0.25">
      <c r="A522" t="s">
        <v>1193</v>
      </c>
      <c r="B522" t="s">
        <v>1194</v>
      </c>
      <c r="C522" s="17">
        <v>43643</v>
      </c>
      <c r="D522" s="7">
        <v>320000</v>
      </c>
      <c r="E522" t="s">
        <v>28</v>
      </c>
      <c r="F522" t="s">
        <v>29</v>
      </c>
      <c r="G522" s="7">
        <v>320000</v>
      </c>
      <c r="H522" s="7">
        <v>161680</v>
      </c>
      <c r="I522" s="12">
        <f t="shared" si="40"/>
        <v>50.524999999999999</v>
      </c>
      <c r="J522" s="12">
        <f t="shared" si="44"/>
        <v>0.96813725490196134</v>
      </c>
      <c r="K522" s="7">
        <v>323360</v>
      </c>
      <c r="L522" s="7">
        <v>77174</v>
      </c>
      <c r="M522" s="7">
        <f t="shared" si="41"/>
        <v>242826</v>
      </c>
      <c r="N522" s="7">
        <v>289630.59375</v>
      </c>
      <c r="O522" s="22">
        <f t="shared" si="42"/>
        <v>0.83839899941509544</v>
      </c>
      <c r="P522" s="27">
        <v>2014</v>
      </c>
      <c r="Q522" s="32">
        <f t="shared" si="43"/>
        <v>120.56901688182721</v>
      </c>
      <c r="R522" s="37" t="s">
        <v>1183</v>
      </c>
      <c r="S522" s="42">
        <f>ABS(O2323-O522)*100</f>
        <v>47.263588695830329</v>
      </c>
      <c r="T522" t="s">
        <v>50</v>
      </c>
      <c r="V522" s="7">
        <v>70000</v>
      </c>
      <c r="W522" t="s">
        <v>32</v>
      </c>
      <c r="X522" s="17" t="s">
        <v>33</v>
      </c>
      <c r="Z522" t="s">
        <v>1184</v>
      </c>
      <c r="AA522">
        <v>405</v>
      </c>
    </row>
    <row r="523" spans="1:27" x14ac:dyDescent="0.25">
      <c r="A523" t="s">
        <v>1195</v>
      </c>
      <c r="B523" t="s">
        <v>1196</v>
      </c>
      <c r="C523" s="17">
        <v>43280</v>
      </c>
      <c r="D523" s="7">
        <v>350000</v>
      </c>
      <c r="E523" t="s">
        <v>28</v>
      </c>
      <c r="F523" t="s">
        <v>29</v>
      </c>
      <c r="G523" s="7">
        <v>350000</v>
      </c>
      <c r="H523" s="7">
        <v>189020</v>
      </c>
      <c r="I523" s="12">
        <f t="shared" si="40"/>
        <v>54.005714285714291</v>
      </c>
      <c r="J523" s="12">
        <f t="shared" si="44"/>
        <v>4.4488515406162534</v>
      </c>
      <c r="K523" s="7">
        <v>378032</v>
      </c>
      <c r="L523" s="7">
        <v>76315</v>
      </c>
      <c r="M523" s="7">
        <f t="shared" si="41"/>
        <v>273685</v>
      </c>
      <c r="N523" s="7">
        <v>354961.1875</v>
      </c>
      <c r="O523" s="22">
        <f t="shared" si="42"/>
        <v>0.77102795921878076</v>
      </c>
      <c r="P523" s="27">
        <v>2310</v>
      </c>
      <c r="Q523" s="32">
        <f t="shared" si="43"/>
        <v>118.47835497835497</v>
      </c>
      <c r="R523" s="37" t="s">
        <v>1183</v>
      </c>
      <c r="S523" s="42">
        <f>ABS(O2323-O523)*100</f>
        <v>54.000692715461796</v>
      </c>
      <c r="T523" t="s">
        <v>376</v>
      </c>
      <c r="V523" s="7">
        <v>70000</v>
      </c>
      <c r="W523" t="s">
        <v>32</v>
      </c>
      <c r="X523" s="17" t="s">
        <v>33</v>
      </c>
      <c r="Z523" t="s">
        <v>1184</v>
      </c>
      <c r="AA523">
        <v>405</v>
      </c>
    </row>
    <row r="524" spans="1:27" x14ac:dyDescent="0.25">
      <c r="A524" t="s">
        <v>1197</v>
      </c>
      <c r="B524" t="s">
        <v>1198</v>
      </c>
      <c r="C524" s="17">
        <v>43328</v>
      </c>
      <c r="D524" s="7">
        <v>435000</v>
      </c>
      <c r="E524" t="s">
        <v>28</v>
      </c>
      <c r="F524" t="s">
        <v>29</v>
      </c>
      <c r="G524" s="7">
        <v>435000</v>
      </c>
      <c r="H524" s="7">
        <v>199080</v>
      </c>
      <c r="I524" s="12">
        <f t="shared" si="40"/>
        <v>45.765517241379314</v>
      </c>
      <c r="J524" s="12">
        <f t="shared" si="44"/>
        <v>3.7913455037187234</v>
      </c>
      <c r="K524" s="7">
        <v>398166</v>
      </c>
      <c r="L524" s="7">
        <v>83754</v>
      </c>
      <c r="M524" s="7">
        <f t="shared" si="41"/>
        <v>351246</v>
      </c>
      <c r="N524" s="7">
        <v>436683.34375</v>
      </c>
      <c r="O524" s="22">
        <f t="shared" si="42"/>
        <v>0.80434943312398777</v>
      </c>
      <c r="P524" s="27">
        <v>3133</v>
      </c>
      <c r="Q524" s="32">
        <f t="shared" si="43"/>
        <v>112.11171401212896</v>
      </c>
      <c r="R524" s="37" t="s">
        <v>1199</v>
      </c>
      <c r="S524" s="42">
        <f>ABS(O2323-O524)*100</f>
        <v>50.668545324941093</v>
      </c>
      <c r="T524" t="s">
        <v>31</v>
      </c>
      <c r="V524" s="7">
        <v>75000</v>
      </c>
      <c r="W524" t="s">
        <v>32</v>
      </c>
      <c r="X524" s="17" t="s">
        <v>33</v>
      </c>
      <c r="Z524" t="s">
        <v>1200</v>
      </c>
      <c r="AA524">
        <v>405</v>
      </c>
    </row>
    <row r="525" spans="1:27" x14ac:dyDescent="0.25">
      <c r="A525" t="s">
        <v>1201</v>
      </c>
      <c r="B525" t="s">
        <v>1202</v>
      </c>
      <c r="C525" s="17">
        <v>43223</v>
      </c>
      <c r="D525" s="7">
        <v>495500</v>
      </c>
      <c r="E525" t="s">
        <v>28</v>
      </c>
      <c r="F525" t="s">
        <v>29</v>
      </c>
      <c r="G525" s="7">
        <v>495500</v>
      </c>
      <c r="H525" s="7">
        <v>239760</v>
      </c>
      <c r="I525" s="12">
        <f t="shared" si="40"/>
        <v>48.387487386478305</v>
      </c>
      <c r="J525" s="12">
        <f t="shared" si="44"/>
        <v>1.1693753586197317</v>
      </c>
      <c r="K525" s="7">
        <v>479529</v>
      </c>
      <c r="L525" s="7">
        <v>114598</v>
      </c>
      <c r="M525" s="7">
        <f t="shared" si="41"/>
        <v>380902</v>
      </c>
      <c r="N525" s="7">
        <v>456163.75</v>
      </c>
      <c r="O525" s="22">
        <f t="shared" si="42"/>
        <v>0.83501155012865447</v>
      </c>
      <c r="P525" s="27">
        <v>3111</v>
      </c>
      <c r="Q525" s="32">
        <f t="shared" si="43"/>
        <v>122.43715846994536</v>
      </c>
      <c r="R525" s="37" t="s">
        <v>1165</v>
      </c>
      <c r="S525" s="42">
        <f>ABS(O2323-O525)*100</f>
        <v>47.602333624474426</v>
      </c>
      <c r="T525" t="s">
        <v>50</v>
      </c>
      <c r="V525" s="7">
        <v>100000</v>
      </c>
      <c r="W525" t="s">
        <v>32</v>
      </c>
      <c r="X525" s="17" t="s">
        <v>33</v>
      </c>
      <c r="Z525" t="s">
        <v>1166</v>
      </c>
      <c r="AA525">
        <v>401</v>
      </c>
    </row>
    <row r="526" spans="1:27" x14ac:dyDescent="0.25">
      <c r="A526" t="s">
        <v>1203</v>
      </c>
      <c r="B526" t="s">
        <v>1204</v>
      </c>
      <c r="C526" s="17">
        <v>43812</v>
      </c>
      <c r="D526" s="7">
        <v>440000</v>
      </c>
      <c r="E526" t="s">
        <v>28</v>
      </c>
      <c r="F526" t="s">
        <v>29</v>
      </c>
      <c r="G526" s="7">
        <v>440000</v>
      </c>
      <c r="H526" s="7">
        <v>309880</v>
      </c>
      <c r="I526" s="12">
        <f t="shared" si="40"/>
        <v>70.427272727272722</v>
      </c>
      <c r="J526" s="12">
        <f t="shared" si="44"/>
        <v>20.870409982174685</v>
      </c>
      <c r="K526" s="7">
        <v>619753</v>
      </c>
      <c r="L526" s="7">
        <v>112321</v>
      </c>
      <c r="M526" s="7">
        <f t="shared" si="41"/>
        <v>327679</v>
      </c>
      <c r="N526" s="7">
        <v>634290</v>
      </c>
      <c r="O526" s="22">
        <f t="shared" si="42"/>
        <v>0.51660754544451282</v>
      </c>
      <c r="P526" s="27">
        <v>4129</v>
      </c>
      <c r="Q526" s="32">
        <f t="shared" si="43"/>
        <v>79.360377815451685</v>
      </c>
      <c r="R526" s="37" t="s">
        <v>1165</v>
      </c>
      <c r="S526" s="42">
        <f>ABS(O2323-O526)*100</f>
        <v>79.442734092888585</v>
      </c>
      <c r="T526" t="s">
        <v>376</v>
      </c>
      <c r="V526" s="7">
        <v>100000</v>
      </c>
      <c r="W526" t="s">
        <v>32</v>
      </c>
      <c r="X526" s="17" t="s">
        <v>33</v>
      </c>
      <c r="Z526" t="s">
        <v>1166</v>
      </c>
      <c r="AA526">
        <v>401</v>
      </c>
    </row>
    <row r="527" spans="1:27" x14ac:dyDescent="0.25">
      <c r="A527" t="s">
        <v>1205</v>
      </c>
      <c r="B527" t="s">
        <v>1206</v>
      </c>
      <c r="C527" s="17">
        <v>43451</v>
      </c>
      <c r="D527" s="7">
        <v>330000</v>
      </c>
      <c r="E527" t="s">
        <v>28</v>
      </c>
      <c r="F527" t="s">
        <v>29</v>
      </c>
      <c r="G527" s="7">
        <v>330000</v>
      </c>
      <c r="H527" s="7">
        <v>167370</v>
      </c>
      <c r="I527" s="12">
        <f t="shared" si="40"/>
        <v>50.718181818181819</v>
      </c>
      <c r="J527" s="12">
        <f t="shared" si="44"/>
        <v>1.1613190730837815</v>
      </c>
      <c r="K527" s="7">
        <v>334735</v>
      </c>
      <c r="L527" s="7">
        <v>72992</v>
      </c>
      <c r="M527" s="7">
        <f t="shared" si="41"/>
        <v>257008</v>
      </c>
      <c r="N527" s="7">
        <v>223711.96875</v>
      </c>
      <c r="O527" s="22">
        <f t="shared" si="42"/>
        <v>1.1488343758988084</v>
      </c>
      <c r="P527" s="27">
        <v>2668</v>
      </c>
      <c r="Q527" s="32">
        <f t="shared" si="43"/>
        <v>96.329835082458771</v>
      </c>
      <c r="R527" s="37" t="s">
        <v>1207</v>
      </c>
      <c r="S527" s="42">
        <f>ABS(O2323-O527)*100</f>
        <v>16.220051047459027</v>
      </c>
      <c r="T527" t="s">
        <v>31</v>
      </c>
      <c r="V527" s="7">
        <v>63250</v>
      </c>
      <c r="W527" t="s">
        <v>32</v>
      </c>
      <c r="X527" s="17" t="s">
        <v>33</v>
      </c>
      <c r="Z527" t="s">
        <v>1208</v>
      </c>
      <c r="AA527">
        <v>401</v>
      </c>
    </row>
    <row r="528" spans="1:27" x14ac:dyDescent="0.25">
      <c r="A528" t="s">
        <v>1209</v>
      </c>
      <c r="B528" t="s">
        <v>1210</v>
      </c>
      <c r="C528" s="17">
        <v>43343</v>
      </c>
      <c r="D528" s="7">
        <v>343000</v>
      </c>
      <c r="E528" t="s">
        <v>28</v>
      </c>
      <c r="F528" t="s">
        <v>29</v>
      </c>
      <c r="G528" s="7">
        <v>343000</v>
      </c>
      <c r="H528" s="7">
        <v>161830</v>
      </c>
      <c r="I528" s="12">
        <f t="shared" si="40"/>
        <v>47.180758017492714</v>
      </c>
      <c r="J528" s="12">
        <f t="shared" si="44"/>
        <v>2.3761047276053233</v>
      </c>
      <c r="K528" s="7">
        <v>323667</v>
      </c>
      <c r="L528" s="7">
        <v>70907</v>
      </c>
      <c r="M528" s="7">
        <f t="shared" si="41"/>
        <v>272093</v>
      </c>
      <c r="N528" s="7">
        <v>216034.1875</v>
      </c>
      <c r="O528" s="22">
        <f t="shared" si="42"/>
        <v>1.259490468377835</v>
      </c>
      <c r="P528" s="27">
        <v>2422</v>
      </c>
      <c r="Q528" s="32">
        <f t="shared" si="43"/>
        <v>112.34227910817506</v>
      </c>
      <c r="R528" s="37" t="s">
        <v>1207</v>
      </c>
      <c r="S528" s="42">
        <f>ABS(O2323-O528)*100</f>
        <v>5.1544417995563752</v>
      </c>
      <c r="T528" t="s">
        <v>31</v>
      </c>
      <c r="V528" s="7">
        <v>63250</v>
      </c>
      <c r="W528" t="s">
        <v>32</v>
      </c>
      <c r="X528" s="17" t="s">
        <v>33</v>
      </c>
      <c r="Z528" t="s">
        <v>1208</v>
      </c>
      <c r="AA528">
        <v>401</v>
      </c>
    </row>
    <row r="529" spans="1:27" x14ac:dyDescent="0.25">
      <c r="A529" t="s">
        <v>1211</v>
      </c>
      <c r="B529" t="s">
        <v>1212</v>
      </c>
      <c r="C529" s="17">
        <v>43230</v>
      </c>
      <c r="D529" s="7">
        <v>352000</v>
      </c>
      <c r="E529" t="s">
        <v>28</v>
      </c>
      <c r="F529" t="s">
        <v>29</v>
      </c>
      <c r="G529" s="7">
        <v>352000</v>
      </c>
      <c r="H529" s="7">
        <v>182690</v>
      </c>
      <c r="I529" s="12">
        <f t="shared" si="40"/>
        <v>51.900568181818187</v>
      </c>
      <c r="J529" s="12">
        <f t="shared" si="44"/>
        <v>2.3437054367201497</v>
      </c>
      <c r="K529" s="7">
        <v>365386</v>
      </c>
      <c r="L529" s="7">
        <v>71067</v>
      </c>
      <c r="M529" s="7">
        <f t="shared" si="41"/>
        <v>280933</v>
      </c>
      <c r="N529" s="7">
        <v>251554.703125</v>
      </c>
      <c r="O529" s="22">
        <f t="shared" si="42"/>
        <v>1.1167869115943407</v>
      </c>
      <c r="P529" s="27">
        <v>2829</v>
      </c>
      <c r="Q529" s="32">
        <f t="shared" si="43"/>
        <v>99.304701307882638</v>
      </c>
      <c r="R529" s="37" t="s">
        <v>1207</v>
      </c>
      <c r="S529" s="42">
        <f>ABS(O2323-O529)*100</f>
        <v>19.424797477905798</v>
      </c>
      <c r="T529" t="s">
        <v>31</v>
      </c>
      <c r="V529" s="7">
        <v>63250</v>
      </c>
      <c r="W529" t="s">
        <v>32</v>
      </c>
      <c r="X529" s="17" t="s">
        <v>33</v>
      </c>
      <c r="Z529" t="s">
        <v>1208</v>
      </c>
      <c r="AA529">
        <v>401</v>
      </c>
    </row>
    <row r="530" spans="1:27" x14ac:dyDescent="0.25">
      <c r="A530" t="s">
        <v>1213</v>
      </c>
      <c r="B530" t="s">
        <v>1214</v>
      </c>
      <c r="C530" s="17">
        <v>43830</v>
      </c>
      <c r="D530" s="7">
        <v>430000</v>
      </c>
      <c r="E530" t="s">
        <v>28</v>
      </c>
      <c r="F530" t="s">
        <v>29</v>
      </c>
      <c r="G530" s="7">
        <v>430000</v>
      </c>
      <c r="H530" s="7">
        <v>229220</v>
      </c>
      <c r="I530" s="12">
        <f t="shared" si="40"/>
        <v>53.306976744186052</v>
      </c>
      <c r="J530" s="12">
        <f t="shared" si="44"/>
        <v>3.7501139990880148</v>
      </c>
      <c r="K530" s="7">
        <v>458436</v>
      </c>
      <c r="L530" s="7">
        <v>70098</v>
      </c>
      <c r="M530" s="7">
        <f t="shared" si="41"/>
        <v>359902</v>
      </c>
      <c r="N530" s="7">
        <v>331912.8125</v>
      </c>
      <c r="O530" s="22">
        <f t="shared" si="42"/>
        <v>1.0843269269697144</v>
      </c>
      <c r="P530" s="27">
        <v>2814</v>
      </c>
      <c r="Q530" s="32">
        <f t="shared" si="43"/>
        <v>127.89694385216774</v>
      </c>
      <c r="R530" s="37" t="s">
        <v>1207</v>
      </c>
      <c r="S530" s="42">
        <f>ABS(O2323-O530)*100</f>
        <v>22.670795940368428</v>
      </c>
      <c r="T530" t="s">
        <v>31</v>
      </c>
      <c r="V530" s="7">
        <v>63250</v>
      </c>
      <c r="W530" t="s">
        <v>32</v>
      </c>
      <c r="X530" s="17" t="s">
        <v>33</v>
      </c>
      <c r="Z530" t="s">
        <v>1208</v>
      </c>
      <c r="AA530">
        <v>401</v>
      </c>
    </row>
    <row r="531" spans="1:27" x14ac:dyDescent="0.25">
      <c r="A531" t="s">
        <v>1215</v>
      </c>
      <c r="B531" t="s">
        <v>1216</v>
      </c>
      <c r="C531" s="17">
        <v>43430</v>
      </c>
      <c r="D531" s="7">
        <v>375000</v>
      </c>
      <c r="E531" t="s">
        <v>28</v>
      </c>
      <c r="F531" t="s">
        <v>29</v>
      </c>
      <c r="G531" s="7">
        <v>375000</v>
      </c>
      <c r="H531" s="7">
        <v>171910</v>
      </c>
      <c r="I531" s="12">
        <f t="shared" si="40"/>
        <v>45.842666666666666</v>
      </c>
      <c r="J531" s="12">
        <f t="shared" si="44"/>
        <v>3.714196078431371</v>
      </c>
      <c r="K531" s="7">
        <v>343823</v>
      </c>
      <c r="L531" s="7">
        <v>70988</v>
      </c>
      <c r="M531" s="7">
        <f t="shared" si="41"/>
        <v>304012</v>
      </c>
      <c r="N531" s="7">
        <v>233192.3125</v>
      </c>
      <c r="O531" s="22">
        <f t="shared" si="42"/>
        <v>1.3036964929965262</v>
      </c>
      <c r="P531" s="27">
        <v>2576</v>
      </c>
      <c r="Q531" s="32">
        <f t="shared" si="43"/>
        <v>118.01708074534162</v>
      </c>
      <c r="R531" s="37" t="s">
        <v>1207</v>
      </c>
      <c r="S531" s="42">
        <f>ABS(O2323-O531)*100</f>
        <v>0.73383933768724763</v>
      </c>
      <c r="T531" t="s">
        <v>31</v>
      </c>
      <c r="V531" s="7">
        <v>63250</v>
      </c>
      <c r="W531" t="s">
        <v>32</v>
      </c>
      <c r="X531" s="17" t="s">
        <v>33</v>
      </c>
      <c r="Z531" t="s">
        <v>1208</v>
      </c>
      <c r="AA531">
        <v>401</v>
      </c>
    </row>
    <row r="532" spans="1:27" x14ac:dyDescent="0.25">
      <c r="A532" t="s">
        <v>1217</v>
      </c>
      <c r="B532" t="s">
        <v>1218</v>
      </c>
      <c r="C532" s="17">
        <v>43679</v>
      </c>
      <c r="D532" s="7">
        <v>375000</v>
      </c>
      <c r="E532" t="s">
        <v>28</v>
      </c>
      <c r="F532" t="s">
        <v>29</v>
      </c>
      <c r="G532" s="7">
        <v>375000</v>
      </c>
      <c r="H532" s="7">
        <v>175960</v>
      </c>
      <c r="I532" s="12">
        <f t="shared" si="40"/>
        <v>46.922666666666672</v>
      </c>
      <c r="J532" s="12">
        <f t="shared" si="44"/>
        <v>2.6341960784313656</v>
      </c>
      <c r="K532" s="7">
        <v>351924</v>
      </c>
      <c r="L532" s="7">
        <v>76488</v>
      </c>
      <c r="M532" s="7">
        <f t="shared" si="41"/>
        <v>298512</v>
      </c>
      <c r="N532" s="7">
        <v>235415.390625</v>
      </c>
      <c r="O532" s="22">
        <f t="shared" si="42"/>
        <v>1.2680224483517666</v>
      </c>
      <c r="P532" s="27">
        <v>2554</v>
      </c>
      <c r="Q532" s="32">
        <f t="shared" si="43"/>
        <v>116.88018794048551</v>
      </c>
      <c r="R532" s="37" t="s">
        <v>1207</v>
      </c>
      <c r="S532" s="42">
        <f>ABS(O2323-O532)*100</f>
        <v>4.3012438021632127</v>
      </c>
      <c r="T532" t="s">
        <v>31</v>
      </c>
      <c r="V532" s="7">
        <v>68750</v>
      </c>
      <c r="W532" t="s">
        <v>32</v>
      </c>
      <c r="X532" s="17" t="s">
        <v>33</v>
      </c>
      <c r="Z532" t="s">
        <v>1208</v>
      </c>
      <c r="AA532">
        <v>401</v>
      </c>
    </row>
    <row r="533" spans="1:27" x14ac:dyDescent="0.25">
      <c r="A533" t="s">
        <v>1219</v>
      </c>
      <c r="B533" t="s">
        <v>1220</v>
      </c>
      <c r="C533" s="17">
        <v>43885</v>
      </c>
      <c r="D533" s="7">
        <v>320000</v>
      </c>
      <c r="E533" t="s">
        <v>28</v>
      </c>
      <c r="F533" t="s">
        <v>29</v>
      </c>
      <c r="G533" s="7">
        <v>320000</v>
      </c>
      <c r="H533" s="7">
        <v>159290</v>
      </c>
      <c r="I533" s="12">
        <f t="shared" si="40"/>
        <v>49.778125000000003</v>
      </c>
      <c r="J533" s="12">
        <f t="shared" si="44"/>
        <v>0.2212622549019656</v>
      </c>
      <c r="K533" s="7">
        <v>318576</v>
      </c>
      <c r="L533" s="7">
        <v>70848</v>
      </c>
      <c r="M533" s="7">
        <f t="shared" si="41"/>
        <v>249152</v>
      </c>
      <c r="N533" s="7">
        <v>211733.328125</v>
      </c>
      <c r="O533" s="22">
        <f t="shared" si="42"/>
        <v>1.1767254697517875</v>
      </c>
      <c r="P533" s="27">
        <v>2271</v>
      </c>
      <c r="Q533" s="32">
        <f t="shared" si="43"/>
        <v>109.71025979744606</v>
      </c>
      <c r="R533" s="37" t="s">
        <v>1207</v>
      </c>
      <c r="S533" s="42">
        <f>ABS(O2323-O533)*100</f>
        <v>13.430941662161121</v>
      </c>
      <c r="T533" t="s">
        <v>31</v>
      </c>
      <c r="V533" s="7">
        <v>63250</v>
      </c>
      <c r="W533" t="s">
        <v>32</v>
      </c>
      <c r="X533" s="17" t="s">
        <v>33</v>
      </c>
      <c r="Z533" t="s">
        <v>1208</v>
      </c>
      <c r="AA533">
        <v>401</v>
      </c>
    </row>
    <row r="534" spans="1:27" x14ac:dyDescent="0.25">
      <c r="A534" t="s">
        <v>1221</v>
      </c>
      <c r="B534" t="s">
        <v>1222</v>
      </c>
      <c r="C534" s="17">
        <v>43843</v>
      </c>
      <c r="D534" s="7">
        <v>340000</v>
      </c>
      <c r="E534" t="s">
        <v>28</v>
      </c>
      <c r="F534" t="s">
        <v>29</v>
      </c>
      <c r="G534" s="7">
        <v>340000</v>
      </c>
      <c r="H534" s="7">
        <v>167440</v>
      </c>
      <c r="I534" s="12">
        <f t="shared" si="40"/>
        <v>49.247058823529407</v>
      </c>
      <c r="J534" s="12">
        <f t="shared" si="44"/>
        <v>0.3098039215686299</v>
      </c>
      <c r="K534" s="7">
        <v>334870</v>
      </c>
      <c r="L534" s="7">
        <v>71801</v>
      </c>
      <c r="M534" s="7">
        <f t="shared" si="41"/>
        <v>268199</v>
      </c>
      <c r="N534" s="7">
        <v>224845.296875</v>
      </c>
      <c r="O534" s="22">
        <f t="shared" si="42"/>
        <v>1.1928156991831675</v>
      </c>
      <c r="P534" s="27">
        <v>2298</v>
      </c>
      <c r="Q534" s="32">
        <f t="shared" si="43"/>
        <v>116.70974760661444</v>
      </c>
      <c r="R534" s="37" t="s">
        <v>1207</v>
      </c>
      <c r="S534" s="42">
        <f>ABS(O2323-O534)*100</f>
        <v>11.821918719023117</v>
      </c>
      <c r="T534" t="s">
        <v>31</v>
      </c>
      <c r="V534" s="7">
        <v>63250</v>
      </c>
      <c r="W534" t="s">
        <v>32</v>
      </c>
      <c r="X534" s="17" t="s">
        <v>33</v>
      </c>
      <c r="Z534" t="s">
        <v>1208</v>
      </c>
      <c r="AA534">
        <v>401</v>
      </c>
    </row>
    <row r="535" spans="1:27" x14ac:dyDescent="0.25">
      <c r="A535" t="s">
        <v>1223</v>
      </c>
      <c r="B535" t="s">
        <v>1224</v>
      </c>
      <c r="C535" s="17">
        <v>43256</v>
      </c>
      <c r="D535" s="7">
        <v>415000</v>
      </c>
      <c r="E535" t="s">
        <v>28</v>
      </c>
      <c r="F535" t="s">
        <v>29</v>
      </c>
      <c r="G535" s="7">
        <v>415000</v>
      </c>
      <c r="H535" s="7">
        <v>206080</v>
      </c>
      <c r="I535" s="12">
        <f t="shared" si="40"/>
        <v>49.657831325301203</v>
      </c>
      <c r="J535" s="12">
        <f t="shared" si="44"/>
        <v>0.10096858020316546</v>
      </c>
      <c r="K535" s="7">
        <v>412162</v>
      </c>
      <c r="L535" s="7">
        <v>82574</v>
      </c>
      <c r="M535" s="7">
        <f t="shared" si="41"/>
        <v>332426</v>
      </c>
      <c r="N535" s="7">
        <v>433668.40625</v>
      </c>
      <c r="O535" s="22">
        <f t="shared" si="42"/>
        <v>0.7665441964623172</v>
      </c>
      <c r="P535" s="27">
        <v>2634</v>
      </c>
      <c r="Q535" s="32">
        <f t="shared" si="43"/>
        <v>126.20577069096431</v>
      </c>
      <c r="R535" s="37" t="s">
        <v>1225</v>
      </c>
      <c r="S535" s="42">
        <f>ABS(O2323-O535)*100</f>
        <v>54.449068991108149</v>
      </c>
      <c r="T535" t="s">
        <v>1100</v>
      </c>
      <c r="V535" s="7">
        <v>75000</v>
      </c>
      <c r="W535" t="s">
        <v>32</v>
      </c>
      <c r="X535" s="17" t="s">
        <v>33</v>
      </c>
      <c r="Z535" t="s">
        <v>1226</v>
      </c>
      <c r="AA535">
        <v>405</v>
      </c>
    </row>
    <row r="536" spans="1:27" x14ac:dyDescent="0.25">
      <c r="A536" t="s">
        <v>1227</v>
      </c>
      <c r="B536" t="s">
        <v>1228</v>
      </c>
      <c r="C536" s="17">
        <v>43738</v>
      </c>
      <c r="D536" s="7">
        <v>425304</v>
      </c>
      <c r="E536" t="s">
        <v>28</v>
      </c>
      <c r="F536" t="s">
        <v>29</v>
      </c>
      <c r="G536" s="7">
        <v>425304</v>
      </c>
      <c r="H536" s="7">
        <v>181470</v>
      </c>
      <c r="I536" s="12">
        <f t="shared" si="40"/>
        <v>42.668303143163477</v>
      </c>
      <c r="J536" s="12">
        <f t="shared" si="44"/>
        <v>6.8885596019345599</v>
      </c>
      <c r="K536" s="7">
        <v>362949</v>
      </c>
      <c r="L536" s="7">
        <v>70689</v>
      </c>
      <c r="M536" s="7">
        <f t="shared" si="41"/>
        <v>354615</v>
      </c>
      <c r="N536" s="7">
        <v>249794.875</v>
      </c>
      <c r="O536" s="22">
        <f t="shared" si="42"/>
        <v>1.4196248021501643</v>
      </c>
      <c r="P536" s="27">
        <v>2876</v>
      </c>
      <c r="Q536" s="32">
        <f t="shared" si="43"/>
        <v>123.30146036161335</v>
      </c>
      <c r="R536" s="37" t="s">
        <v>1207</v>
      </c>
      <c r="S536" s="42">
        <f>ABS(O2323-O536)*100</f>
        <v>10.858991577676559</v>
      </c>
      <c r="T536" t="s">
        <v>31</v>
      </c>
      <c r="V536" s="7">
        <v>63250</v>
      </c>
      <c r="W536" t="s">
        <v>32</v>
      </c>
      <c r="X536" s="17" t="s">
        <v>33</v>
      </c>
      <c r="Z536" t="s">
        <v>1208</v>
      </c>
      <c r="AA536">
        <v>401</v>
      </c>
    </row>
    <row r="537" spans="1:27" x14ac:dyDescent="0.25">
      <c r="A537" t="s">
        <v>1229</v>
      </c>
      <c r="B537" t="s">
        <v>1230</v>
      </c>
      <c r="C537" s="17">
        <v>43364</v>
      </c>
      <c r="D537" s="7">
        <v>335000</v>
      </c>
      <c r="E537" t="s">
        <v>28</v>
      </c>
      <c r="F537" t="s">
        <v>29</v>
      </c>
      <c r="G537" s="7">
        <v>335000</v>
      </c>
      <c r="H537" s="7">
        <v>213450</v>
      </c>
      <c r="I537" s="12">
        <f t="shared" si="40"/>
        <v>63.716417910447767</v>
      </c>
      <c r="J537" s="12">
        <f t="shared" si="44"/>
        <v>14.15955516534973</v>
      </c>
      <c r="K537" s="7">
        <v>426909</v>
      </c>
      <c r="L537" s="7">
        <v>70841</v>
      </c>
      <c r="M537" s="7">
        <f t="shared" si="41"/>
        <v>264159</v>
      </c>
      <c r="N537" s="7">
        <v>304331.625</v>
      </c>
      <c r="O537" s="22">
        <f t="shared" si="42"/>
        <v>0.86799720535123481</v>
      </c>
      <c r="P537" s="27">
        <v>2669</v>
      </c>
      <c r="Q537" s="32">
        <f t="shared" si="43"/>
        <v>98.973023604346196</v>
      </c>
      <c r="R537" s="37" t="s">
        <v>1207</v>
      </c>
      <c r="S537" s="42">
        <f>ABS(O2323-O537)*100</f>
        <v>44.303768102216388</v>
      </c>
      <c r="T537" t="s">
        <v>228</v>
      </c>
      <c r="V537" s="7">
        <v>63250</v>
      </c>
      <c r="W537" t="s">
        <v>32</v>
      </c>
      <c r="X537" s="17" t="s">
        <v>33</v>
      </c>
      <c r="Z537" t="s">
        <v>1208</v>
      </c>
      <c r="AA537">
        <v>401</v>
      </c>
    </row>
    <row r="538" spans="1:27" x14ac:dyDescent="0.25">
      <c r="A538" t="s">
        <v>1231</v>
      </c>
      <c r="B538" t="s">
        <v>1232</v>
      </c>
      <c r="C538" s="17">
        <v>43269</v>
      </c>
      <c r="D538" s="7">
        <v>365000</v>
      </c>
      <c r="E538" t="s">
        <v>28</v>
      </c>
      <c r="F538" t="s">
        <v>29</v>
      </c>
      <c r="G538" s="7">
        <v>365000</v>
      </c>
      <c r="H538" s="7">
        <v>175490</v>
      </c>
      <c r="I538" s="12">
        <f t="shared" si="40"/>
        <v>48.079452054794523</v>
      </c>
      <c r="J538" s="12">
        <f t="shared" si="44"/>
        <v>1.4774106903035147</v>
      </c>
      <c r="K538" s="7">
        <v>350979</v>
      </c>
      <c r="L538" s="7">
        <v>77321</v>
      </c>
      <c r="M538" s="7">
        <f t="shared" si="41"/>
        <v>287679</v>
      </c>
      <c r="N538" s="7">
        <v>233895.71875</v>
      </c>
      <c r="O538" s="22">
        <f t="shared" si="42"/>
        <v>1.2299455566670137</v>
      </c>
      <c r="P538" s="27">
        <v>2580</v>
      </c>
      <c r="Q538" s="32">
        <f t="shared" si="43"/>
        <v>111.50348837209302</v>
      </c>
      <c r="R538" s="37" t="s">
        <v>1207</v>
      </c>
      <c r="S538" s="42">
        <f>ABS(O2323-O538)*100</f>
        <v>8.1089329706385058</v>
      </c>
      <c r="T538" t="s">
        <v>31</v>
      </c>
      <c r="V538" s="7">
        <v>68750</v>
      </c>
      <c r="W538" t="s">
        <v>32</v>
      </c>
      <c r="X538" s="17" t="s">
        <v>33</v>
      </c>
      <c r="Z538" t="s">
        <v>1208</v>
      </c>
      <c r="AA538">
        <v>401</v>
      </c>
    </row>
    <row r="539" spans="1:27" x14ac:dyDescent="0.25">
      <c r="A539" t="s">
        <v>1233</v>
      </c>
      <c r="B539" t="s">
        <v>1234</v>
      </c>
      <c r="C539" s="17">
        <v>43557</v>
      </c>
      <c r="D539" s="7">
        <v>325000</v>
      </c>
      <c r="E539" t="s">
        <v>28</v>
      </c>
      <c r="F539" t="s">
        <v>29</v>
      </c>
      <c r="G539" s="7">
        <v>325000</v>
      </c>
      <c r="H539" s="7">
        <v>161540</v>
      </c>
      <c r="I539" s="12">
        <f t="shared" si="40"/>
        <v>49.704615384615387</v>
      </c>
      <c r="J539" s="12">
        <f t="shared" si="44"/>
        <v>0.14775263951734985</v>
      </c>
      <c r="K539" s="7">
        <v>323087</v>
      </c>
      <c r="L539" s="7">
        <v>56576</v>
      </c>
      <c r="M539" s="7">
        <f t="shared" si="41"/>
        <v>268424</v>
      </c>
      <c r="N539" s="7">
        <v>227787.171875</v>
      </c>
      <c r="O539" s="22">
        <f t="shared" si="42"/>
        <v>1.1783982293230268</v>
      </c>
      <c r="P539" s="27">
        <v>2412</v>
      </c>
      <c r="Q539" s="32">
        <f t="shared" si="43"/>
        <v>111.28689883913765</v>
      </c>
      <c r="R539" s="37" t="s">
        <v>1207</v>
      </c>
      <c r="S539" s="42">
        <f>ABS(O2323-O539)*100</f>
        <v>13.263665705037187</v>
      </c>
      <c r="T539" t="s">
        <v>31</v>
      </c>
      <c r="V539" s="7">
        <v>68750</v>
      </c>
      <c r="W539" t="s">
        <v>32</v>
      </c>
      <c r="X539" s="17" t="s">
        <v>33</v>
      </c>
      <c r="Z539" t="s">
        <v>1208</v>
      </c>
      <c r="AA539">
        <v>401</v>
      </c>
    </row>
    <row r="540" spans="1:27" x14ac:dyDescent="0.25">
      <c r="A540" t="s">
        <v>1235</v>
      </c>
      <c r="B540" t="s">
        <v>1236</v>
      </c>
      <c r="C540" s="17">
        <v>43336</v>
      </c>
      <c r="D540" s="7">
        <v>410000</v>
      </c>
      <c r="E540" t="s">
        <v>28</v>
      </c>
      <c r="F540" t="s">
        <v>29</v>
      </c>
      <c r="G540" s="7">
        <v>410000</v>
      </c>
      <c r="H540" s="7">
        <v>210600</v>
      </c>
      <c r="I540" s="12">
        <f t="shared" si="40"/>
        <v>51.365853658536587</v>
      </c>
      <c r="J540" s="12">
        <f t="shared" si="44"/>
        <v>1.8089909134385493</v>
      </c>
      <c r="K540" s="7">
        <v>421192</v>
      </c>
      <c r="L540" s="7">
        <v>96731</v>
      </c>
      <c r="M540" s="7">
        <f t="shared" si="41"/>
        <v>313269</v>
      </c>
      <c r="N540" s="7">
        <v>421377.9375</v>
      </c>
      <c r="O540" s="22">
        <f t="shared" si="42"/>
        <v>0.74343949248648078</v>
      </c>
      <c r="P540" s="27">
        <v>3114</v>
      </c>
      <c r="Q540" s="32">
        <f t="shared" si="43"/>
        <v>100.60019267822736</v>
      </c>
      <c r="R540" s="37" t="s">
        <v>1237</v>
      </c>
      <c r="S540" s="42">
        <f>ABS(O2323-O540)*100</f>
        <v>56.759539388691792</v>
      </c>
      <c r="T540" t="s">
        <v>31</v>
      </c>
      <c r="V540" s="7">
        <v>82500</v>
      </c>
      <c r="W540" t="s">
        <v>32</v>
      </c>
      <c r="X540" s="17" t="s">
        <v>33</v>
      </c>
      <c r="Z540" t="s">
        <v>1238</v>
      </c>
      <c r="AA540">
        <v>401</v>
      </c>
    </row>
    <row r="541" spans="1:27" x14ac:dyDescent="0.25">
      <c r="A541" t="s">
        <v>1239</v>
      </c>
      <c r="B541" t="s">
        <v>1240</v>
      </c>
      <c r="C541" s="17">
        <v>43784</v>
      </c>
      <c r="D541" s="7">
        <v>429500</v>
      </c>
      <c r="E541" t="s">
        <v>28</v>
      </c>
      <c r="F541" t="s">
        <v>29</v>
      </c>
      <c r="G541" s="7">
        <v>429500</v>
      </c>
      <c r="H541" s="7">
        <v>205880</v>
      </c>
      <c r="I541" s="12">
        <f t="shared" si="40"/>
        <v>47.934807916181605</v>
      </c>
      <c r="J541" s="12">
        <f t="shared" si="44"/>
        <v>1.6220548289164327</v>
      </c>
      <c r="K541" s="7">
        <v>411761</v>
      </c>
      <c r="L541" s="7">
        <v>94795</v>
      </c>
      <c r="M541" s="7">
        <f t="shared" si="41"/>
        <v>334705</v>
      </c>
      <c r="N541" s="7">
        <v>411644.15625</v>
      </c>
      <c r="O541" s="22">
        <f t="shared" si="42"/>
        <v>0.81309304387823433</v>
      </c>
      <c r="P541" s="27">
        <v>2855</v>
      </c>
      <c r="Q541" s="32">
        <f t="shared" si="43"/>
        <v>117.23467600700525</v>
      </c>
      <c r="R541" s="37" t="s">
        <v>1237</v>
      </c>
      <c r="S541" s="42">
        <f>ABS(O2323-O541)*100</f>
        <v>49.794184249516441</v>
      </c>
      <c r="T541" t="s">
        <v>31</v>
      </c>
      <c r="V541" s="7">
        <v>82500</v>
      </c>
      <c r="W541" t="s">
        <v>32</v>
      </c>
      <c r="X541" s="17" t="s">
        <v>33</v>
      </c>
      <c r="Z541" t="s">
        <v>1238</v>
      </c>
      <c r="AA541">
        <v>401</v>
      </c>
    </row>
    <row r="542" spans="1:27" x14ac:dyDescent="0.25">
      <c r="A542" t="s">
        <v>1241</v>
      </c>
      <c r="B542" t="s">
        <v>1242</v>
      </c>
      <c r="C542" s="17">
        <v>43686</v>
      </c>
      <c r="D542" s="7">
        <v>415000</v>
      </c>
      <c r="E542" t="s">
        <v>28</v>
      </c>
      <c r="F542" t="s">
        <v>29</v>
      </c>
      <c r="G542" s="7">
        <v>415000</v>
      </c>
      <c r="H542" s="7">
        <v>190840</v>
      </c>
      <c r="I542" s="12">
        <f t="shared" si="40"/>
        <v>45.985542168674698</v>
      </c>
      <c r="J542" s="12">
        <f t="shared" si="44"/>
        <v>3.5713205764233393</v>
      </c>
      <c r="K542" s="7">
        <v>381684</v>
      </c>
      <c r="L542" s="7">
        <v>93176</v>
      </c>
      <c r="M542" s="7">
        <f t="shared" si="41"/>
        <v>321824</v>
      </c>
      <c r="N542" s="7">
        <v>374685.71875</v>
      </c>
      <c r="O542" s="22">
        <f t="shared" si="42"/>
        <v>0.85891717750451357</v>
      </c>
      <c r="P542" s="27">
        <v>2779</v>
      </c>
      <c r="Q542" s="32">
        <f t="shared" si="43"/>
        <v>115.80568549838071</v>
      </c>
      <c r="R542" s="37" t="s">
        <v>1237</v>
      </c>
      <c r="S542" s="42">
        <f>ABS(O2323-O542)*100</f>
        <v>45.211770886888516</v>
      </c>
      <c r="T542" t="s">
        <v>84</v>
      </c>
      <c r="V542" s="7">
        <v>82500</v>
      </c>
      <c r="W542" t="s">
        <v>32</v>
      </c>
      <c r="X542" s="17" t="s">
        <v>33</v>
      </c>
      <c r="Z542" t="s">
        <v>1238</v>
      </c>
      <c r="AA542">
        <v>401</v>
      </c>
    </row>
    <row r="543" spans="1:27" x14ac:dyDescent="0.25">
      <c r="A543" t="s">
        <v>1243</v>
      </c>
      <c r="B543" t="s">
        <v>1244</v>
      </c>
      <c r="C543" s="17">
        <v>43276</v>
      </c>
      <c r="D543" s="7">
        <v>475000</v>
      </c>
      <c r="E543" t="s">
        <v>28</v>
      </c>
      <c r="F543" t="s">
        <v>29</v>
      </c>
      <c r="G543" s="7">
        <v>475000</v>
      </c>
      <c r="H543" s="7">
        <v>242970</v>
      </c>
      <c r="I543" s="12">
        <f t="shared" si="40"/>
        <v>51.151578947368428</v>
      </c>
      <c r="J543" s="12">
        <f t="shared" si="44"/>
        <v>1.5947162022703907</v>
      </c>
      <c r="K543" s="7">
        <v>485938</v>
      </c>
      <c r="L543" s="7">
        <v>112031</v>
      </c>
      <c r="M543" s="7">
        <f t="shared" si="41"/>
        <v>362969</v>
      </c>
      <c r="N543" s="7">
        <v>485593.5</v>
      </c>
      <c r="O543" s="22">
        <f t="shared" si="42"/>
        <v>0.74747499709118836</v>
      </c>
      <c r="P543" s="27">
        <v>3364</v>
      </c>
      <c r="Q543" s="32">
        <f t="shared" si="43"/>
        <v>107.89803804994055</v>
      </c>
      <c r="R543" s="37" t="s">
        <v>1237</v>
      </c>
      <c r="S543" s="42">
        <f>ABS(O2323-O543)*100</f>
        <v>56.355988928221038</v>
      </c>
      <c r="T543" t="s">
        <v>31</v>
      </c>
      <c r="V543" s="7">
        <v>101420</v>
      </c>
      <c r="W543" t="s">
        <v>32</v>
      </c>
      <c r="X543" s="17" t="s">
        <v>33</v>
      </c>
      <c r="Z543" t="s">
        <v>1238</v>
      </c>
      <c r="AA543">
        <v>401</v>
      </c>
    </row>
    <row r="544" spans="1:27" x14ac:dyDescent="0.25">
      <c r="A544" t="s">
        <v>1245</v>
      </c>
      <c r="B544" t="s">
        <v>1246</v>
      </c>
      <c r="C544" s="17">
        <v>43721</v>
      </c>
      <c r="D544" s="7">
        <v>475000</v>
      </c>
      <c r="E544" t="s">
        <v>28</v>
      </c>
      <c r="F544" t="s">
        <v>29</v>
      </c>
      <c r="G544" s="7">
        <v>475000</v>
      </c>
      <c r="H544" s="7">
        <v>246320</v>
      </c>
      <c r="I544" s="12">
        <f t="shared" si="40"/>
        <v>51.856842105263155</v>
      </c>
      <c r="J544" s="12">
        <f t="shared" si="44"/>
        <v>2.2999793601651177</v>
      </c>
      <c r="K544" s="7">
        <v>492643</v>
      </c>
      <c r="L544" s="7">
        <v>126010</v>
      </c>
      <c r="M544" s="7">
        <f t="shared" si="41"/>
        <v>348990</v>
      </c>
      <c r="N544" s="7">
        <v>476146.75</v>
      </c>
      <c r="O544" s="22">
        <f t="shared" si="42"/>
        <v>0.7329463027942541</v>
      </c>
      <c r="P544" s="27">
        <v>3343</v>
      </c>
      <c r="Q544" s="32">
        <f t="shared" si="43"/>
        <v>104.39425665569847</v>
      </c>
      <c r="R544" s="37" t="s">
        <v>1237</v>
      </c>
      <c r="S544" s="42">
        <f>ABS(O2323-O544)*100</f>
        <v>57.80885835791446</v>
      </c>
      <c r="T544" t="s">
        <v>31</v>
      </c>
      <c r="V544" s="7">
        <v>101420</v>
      </c>
      <c r="W544" t="s">
        <v>32</v>
      </c>
      <c r="X544" s="17" t="s">
        <v>33</v>
      </c>
      <c r="Z544" t="s">
        <v>1238</v>
      </c>
      <c r="AA544">
        <v>401</v>
      </c>
    </row>
    <row r="545" spans="1:27" x14ac:dyDescent="0.25">
      <c r="A545" t="s">
        <v>1247</v>
      </c>
      <c r="B545" t="s">
        <v>1248</v>
      </c>
      <c r="C545" s="17">
        <v>43276</v>
      </c>
      <c r="D545" s="7">
        <v>300000</v>
      </c>
      <c r="E545" t="s">
        <v>28</v>
      </c>
      <c r="F545" t="s">
        <v>29</v>
      </c>
      <c r="G545" s="7">
        <v>300000</v>
      </c>
      <c r="H545" s="7">
        <v>177040</v>
      </c>
      <c r="I545" s="12">
        <f t="shared" si="40"/>
        <v>59.013333333333328</v>
      </c>
      <c r="J545" s="12">
        <f t="shared" si="44"/>
        <v>9.4564705882352911</v>
      </c>
      <c r="K545" s="7">
        <v>354080</v>
      </c>
      <c r="L545" s="7">
        <v>69400</v>
      </c>
      <c r="M545" s="7">
        <f t="shared" si="41"/>
        <v>230600</v>
      </c>
      <c r="N545" s="7">
        <v>342987.9375</v>
      </c>
      <c r="O545" s="22">
        <f t="shared" si="42"/>
        <v>0.67232685114472868</v>
      </c>
      <c r="P545" s="27">
        <v>2378</v>
      </c>
      <c r="Q545" s="32">
        <f t="shared" si="43"/>
        <v>96.972245584524813</v>
      </c>
      <c r="R545" s="37" t="s">
        <v>1249</v>
      </c>
      <c r="S545" s="42">
        <f>ABS(O2323-O545)*100</f>
        <v>63.870803522867007</v>
      </c>
      <c r="T545" t="s">
        <v>84</v>
      </c>
      <c r="V545" s="7">
        <v>63375</v>
      </c>
      <c r="W545" t="s">
        <v>32</v>
      </c>
      <c r="X545" s="17" t="s">
        <v>33</v>
      </c>
      <c r="Z545" t="s">
        <v>1250</v>
      </c>
      <c r="AA545">
        <v>405</v>
      </c>
    </row>
    <row r="546" spans="1:27" x14ac:dyDescent="0.25">
      <c r="A546" t="s">
        <v>1251</v>
      </c>
      <c r="B546" t="s">
        <v>1252</v>
      </c>
      <c r="C546" s="17">
        <v>43770</v>
      </c>
      <c r="D546" s="7">
        <v>385500</v>
      </c>
      <c r="E546" t="s">
        <v>28</v>
      </c>
      <c r="F546" t="s">
        <v>29</v>
      </c>
      <c r="G546" s="7">
        <v>385500</v>
      </c>
      <c r="H546" s="7">
        <v>171590</v>
      </c>
      <c r="I546" s="12">
        <f t="shared" si="40"/>
        <v>44.511024643320361</v>
      </c>
      <c r="J546" s="12">
        <f t="shared" si="44"/>
        <v>5.0458381017776759</v>
      </c>
      <c r="K546" s="7">
        <v>343182</v>
      </c>
      <c r="L546" s="7">
        <v>77257</v>
      </c>
      <c r="M546" s="7">
        <f t="shared" si="41"/>
        <v>308243</v>
      </c>
      <c r="N546" s="7">
        <v>320391.5625</v>
      </c>
      <c r="O546" s="22">
        <f t="shared" si="42"/>
        <v>0.96208213972551171</v>
      </c>
      <c r="P546" s="27">
        <v>2042</v>
      </c>
      <c r="Q546" s="32">
        <f t="shared" si="43"/>
        <v>150.95151811949069</v>
      </c>
      <c r="R546" s="37" t="s">
        <v>1249</v>
      </c>
      <c r="S546" s="42">
        <f>ABS(O2323-O546)*100</f>
        <v>34.895274664788701</v>
      </c>
      <c r="T546" t="s">
        <v>84</v>
      </c>
      <c r="V546" s="7">
        <v>69875</v>
      </c>
      <c r="W546" t="s">
        <v>32</v>
      </c>
      <c r="X546" s="17" t="s">
        <v>33</v>
      </c>
      <c r="Z546" t="s">
        <v>1250</v>
      </c>
      <c r="AA546">
        <v>405</v>
      </c>
    </row>
    <row r="547" spans="1:27" x14ac:dyDescent="0.25">
      <c r="A547" t="s">
        <v>1253</v>
      </c>
      <c r="B547" t="s">
        <v>1254</v>
      </c>
      <c r="C547" s="17">
        <v>43294</v>
      </c>
      <c r="D547" s="7">
        <v>375000</v>
      </c>
      <c r="E547" t="s">
        <v>28</v>
      </c>
      <c r="F547" t="s">
        <v>29</v>
      </c>
      <c r="G547" s="7">
        <v>375000</v>
      </c>
      <c r="H547" s="7">
        <v>172870</v>
      </c>
      <c r="I547" s="12">
        <f t="shared" si="40"/>
        <v>46.098666666666666</v>
      </c>
      <c r="J547" s="12">
        <f t="shared" si="44"/>
        <v>3.4581960784313708</v>
      </c>
      <c r="K547" s="7">
        <v>345749</v>
      </c>
      <c r="L547" s="7">
        <v>73971</v>
      </c>
      <c r="M547" s="7">
        <f t="shared" si="41"/>
        <v>301029</v>
      </c>
      <c r="N547" s="7">
        <v>274523.21875</v>
      </c>
      <c r="O547" s="22">
        <f t="shared" si="42"/>
        <v>1.0965520562183777</v>
      </c>
      <c r="P547" s="27">
        <v>2138</v>
      </c>
      <c r="Q547" s="32">
        <f t="shared" si="43"/>
        <v>140.79934518241348</v>
      </c>
      <c r="R547" s="37" t="s">
        <v>1255</v>
      </c>
      <c r="S547" s="42">
        <f>ABS(O2323-O547)*100</f>
        <v>21.448283015502099</v>
      </c>
      <c r="T547" t="s">
        <v>31</v>
      </c>
      <c r="V547" s="7">
        <v>70000</v>
      </c>
      <c r="W547" t="s">
        <v>32</v>
      </c>
      <c r="X547" s="17" t="s">
        <v>33</v>
      </c>
      <c r="Z547" t="s">
        <v>1256</v>
      </c>
      <c r="AA547">
        <v>405</v>
      </c>
    </row>
    <row r="548" spans="1:27" x14ac:dyDescent="0.25">
      <c r="A548" t="s">
        <v>1257</v>
      </c>
      <c r="B548" t="s">
        <v>1258</v>
      </c>
      <c r="C548" s="17">
        <v>43822</v>
      </c>
      <c r="D548" s="7">
        <v>340000</v>
      </c>
      <c r="E548" t="s">
        <v>28</v>
      </c>
      <c r="F548" t="s">
        <v>29</v>
      </c>
      <c r="G548" s="7">
        <v>340000</v>
      </c>
      <c r="H548" s="7">
        <v>199230</v>
      </c>
      <c r="I548" s="12">
        <f t="shared" si="40"/>
        <v>58.597058823529416</v>
      </c>
      <c r="J548" s="12">
        <f t="shared" si="44"/>
        <v>9.0401960784313786</v>
      </c>
      <c r="K548" s="7">
        <v>398457</v>
      </c>
      <c r="L548" s="7">
        <v>75363</v>
      </c>
      <c r="M548" s="7">
        <f t="shared" si="41"/>
        <v>264637</v>
      </c>
      <c r="N548" s="7">
        <v>326357.5625</v>
      </c>
      <c r="O548" s="22">
        <f t="shared" si="42"/>
        <v>0.81088055068434339</v>
      </c>
      <c r="P548" s="27">
        <v>2749</v>
      </c>
      <c r="Q548" s="32">
        <f t="shared" si="43"/>
        <v>96.266642415423789</v>
      </c>
      <c r="R548" s="37" t="s">
        <v>1255</v>
      </c>
      <c r="S548" s="42">
        <f>ABS(O2323-O548)*100</f>
        <v>50.015433568905529</v>
      </c>
      <c r="T548" t="s">
        <v>31</v>
      </c>
      <c r="V548" s="7">
        <v>70000</v>
      </c>
      <c r="W548" t="s">
        <v>32</v>
      </c>
      <c r="X548" s="17" t="s">
        <v>33</v>
      </c>
      <c r="Z548" t="s">
        <v>1256</v>
      </c>
      <c r="AA548">
        <v>405</v>
      </c>
    </row>
    <row r="549" spans="1:27" x14ac:dyDescent="0.25">
      <c r="A549" t="s">
        <v>1259</v>
      </c>
      <c r="B549" t="s">
        <v>1260</v>
      </c>
      <c r="C549" s="17">
        <v>43630</v>
      </c>
      <c r="D549" s="7">
        <v>405000</v>
      </c>
      <c r="E549" t="s">
        <v>28</v>
      </c>
      <c r="F549" t="s">
        <v>29</v>
      </c>
      <c r="G549" s="7">
        <v>405000</v>
      </c>
      <c r="H549" s="7">
        <v>201560</v>
      </c>
      <c r="I549" s="12">
        <f t="shared" si="40"/>
        <v>49.767901234567901</v>
      </c>
      <c r="J549" s="12">
        <f t="shared" si="44"/>
        <v>0.21103848946986403</v>
      </c>
      <c r="K549" s="7">
        <v>403123</v>
      </c>
      <c r="L549" s="7">
        <v>77034</v>
      </c>
      <c r="M549" s="7">
        <f t="shared" si="41"/>
        <v>327966</v>
      </c>
      <c r="N549" s="7">
        <v>329382.84375</v>
      </c>
      <c r="O549" s="22">
        <f t="shared" si="42"/>
        <v>0.99569848953312401</v>
      </c>
      <c r="P549" s="27">
        <v>2739</v>
      </c>
      <c r="Q549" s="32">
        <f t="shared" si="43"/>
        <v>119.73932092004381</v>
      </c>
      <c r="R549" s="37" t="s">
        <v>1255</v>
      </c>
      <c r="S549" s="42">
        <f>ABS(O2323-O549)*100</f>
        <v>31.53363968402747</v>
      </c>
      <c r="T549" t="s">
        <v>31</v>
      </c>
      <c r="V549" s="7">
        <v>70000</v>
      </c>
      <c r="W549" t="s">
        <v>32</v>
      </c>
      <c r="X549" s="17" t="s">
        <v>33</v>
      </c>
      <c r="Z549" t="s">
        <v>1256</v>
      </c>
      <c r="AA549">
        <v>405</v>
      </c>
    </row>
    <row r="550" spans="1:27" x14ac:dyDescent="0.25">
      <c r="A550" t="s">
        <v>1261</v>
      </c>
      <c r="B550" t="s">
        <v>1262</v>
      </c>
      <c r="C550" s="17">
        <v>43263</v>
      </c>
      <c r="D550" s="7">
        <v>420000</v>
      </c>
      <c r="E550" t="s">
        <v>28</v>
      </c>
      <c r="F550" t="s">
        <v>29</v>
      </c>
      <c r="G550" s="7">
        <v>420000</v>
      </c>
      <c r="H550" s="7">
        <v>191620</v>
      </c>
      <c r="I550" s="12">
        <f t="shared" si="40"/>
        <v>45.62380952380952</v>
      </c>
      <c r="J550" s="12">
        <f t="shared" si="44"/>
        <v>3.9330532212885174</v>
      </c>
      <c r="K550" s="7">
        <v>383237</v>
      </c>
      <c r="L550" s="7">
        <v>89750</v>
      </c>
      <c r="M550" s="7">
        <f t="shared" si="41"/>
        <v>330250</v>
      </c>
      <c r="N550" s="7">
        <v>296451.5</v>
      </c>
      <c r="O550" s="22">
        <f t="shared" si="42"/>
        <v>1.1140102175229338</v>
      </c>
      <c r="P550" s="27">
        <v>2260</v>
      </c>
      <c r="Q550" s="32">
        <f t="shared" si="43"/>
        <v>146.1283185840708</v>
      </c>
      <c r="R550" s="37" t="s">
        <v>1255</v>
      </c>
      <c r="S550" s="42">
        <f>ABS(O2323-O550)*100</f>
        <v>19.702466885046487</v>
      </c>
      <c r="T550" t="s">
        <v>84</v>
      </c>
      <c r="V550" s="7">
        <v>80000</v>
      </c>
      <c r="W550" t="s">
        <v>32</v>
      </c>
      <c r="X550" s="17" t="s">
        <v>33</v>
      </c>
      <c r="Z550" t="s">
        <v>1256</v>
      </c>
      <c r="AA550">
        <v>405</v>
      </c>
    </row>
    <row r="551" spans="1:27" x14ac:dyDescent="0.25">
      <c r="A551" t="s">
        <v>1263</v>
      </c>
      <c r="B551" t="s">
        <v>1264</v>
      </c>
      <c r="C551" s="17">
        <v>43439</v>
      </c>
      <c r="D551" s="7">
        <v>320000</v>
      </c>
      <c r="E551" t="s">
        <v>28</v>
      </c>
      <c r="F551" t="s">
        <v>29</v>
      </c>
      <c r="G551" s="7">
        <v>320000</v>
      </c>
      <c r="H551" s="7">
        <v>161090</v>
      </c>
      <c r="I551" s="12">
        <f t="shared" si="40"/>
        <v>50.340625000000003</v>
      </c>
      <c r="J551" s="12">
        <f t="shared" si="44"/>
        <v>0.7837622549019656</v>
      </c>
      <c r="K551" s="7">
        <v>322176</v>
      </c>
      <c r="L551" s="7">
        <v>51859</v>
      </c>
      <c r="M551" s="7">
        <f t="shared" si="41"/>
        <v>268141</v>
      </c>
      <c r="N551" s="7">
        <v>267640.59375</v>
      </c>
      <c r="O551" s="22">
        <f t="shared" si="42"/>
        <v>1.0018696948881656</v>
      </c>
      <c r="P551" s="27">
        <v>1663</v>
      </c>
      <c r="Q551" s="32">
        <f t="shared" si="43"/>
        <v>161.23932651834036</v>
      </c>
      <c r="R551" s="37" t="s">
        <v>1265</v>
      </c>
      <c r="S551" s="42">
        <f>ABS(O2323-O551)*100</f>
        <v>30.916519148523314</v>
      </c>
      <c r="T551" t="s">
        <v>50</v>
      </c>
      <c r="V551" s="7">
        <v>46720</v>
      </c>
      <c r="W551" t="s">
        <v>32</v>
      </c>
      <c r="X551" s="17" t="s">
        <v>33</v>
      </c>
      <c r="Z551" t="s">
        <v>1266</v>
      </c>
      <c r="AA551">
        <v>405</v>
      </c>
    </row>
    <row r="552" spans="1:27" x14ac:dyDescent="0.25">
      <c r="A552" t="s">
        <v>1267</v>
      </c>
      <c r="B552" t="s">
        <v>1268</v>
      </c>
      <c r="C552" s="17">
        <v>43704</v>
      </c>
      <c r="D552" s="7">
        <v>305000</v>
      </c>
      <c r="E552" t="s">
        <v>28</v>
      </c>
      <c r="F552" t="s">
        <v>29</v>
      </c>
      <c r="G552" s="7">
        <v>305000</v>
      </c>
      <c r="H552" s="7">
        <v>142830</v>
      </c>
      <c r="I552" s="12">
        <f t="shared" si="40"/>
        <v>46.829508196721306</v>
      </c>
      <c r="J552" s="12">
        <f t="shared" si="44"/>
        <v>2.7273545483767307</v>
      </c>
      <c r="K552" s="7">
        <v>285654</v>
      </c>
      <c r="L552" s="7">
        <v>49698</v>
      </c>
      <c r="M552" s="7">
        <f t="shared" si="41"/>
        <v>255302</v>
      </c>
      <c r="N552" s="7">
        <v>233619.796875</v>
      </c>
      <c r="O552" s="22">
        <f t="shared" si="42"/>
        <v>1.0928097850226333</v>
      </c>
      <c r="P552" s="27">
        <v>1663</v>
      </c>
      <c r="Q552" s="32">
        <f t="shared" si="43"/>
        <v>153.51894167167768</v>
      </c>
      <c r="R552" s="37" t="s">
        <v>1265</v>
      </c>
      <c r="S552" s="42">
        <f>ABS(O2323-O552)*100</f>
        <v>21.822510135076545</v>
      </c>
      <c r="T552" t="s">
        <v>50</v>
      </c>
      <c r="V552" s="7">
        <v>46720</v>
      </c>
      <c r="W552" t="s">
        <v>32</v>
      </c>
      <c r="X552" s="17" t="s">
        <v>33</v>
      </c>
      <c r="Z552" t="s">
        <v>1266</v>
      </c>
      <c r="AA552">
        <v>405</v>
      </c>
    </row>
    <row r="553" spans="1:27" x14ac:dyDescent="0.25">
      <c r="A553" t="s">
        <v>1269</v>
      </c>
      <c r="B553" t="s">
        <v>1270</v>
      </c>
      <c r="C553" s="17">
        <v>43706</v>
      </c>
      <c r="D553" s="7">
        <v>280000</v>
      </c>
      <c r="E553" t="s">
        <v>28</v>
      </c>
      <c r="F553" t="s">
        <v>29</v>
      </c>
      <c r="G553" s="7">
        <v>280000</v>
      </c>
      <c r="H553" s="7">
        <v>159430</v>
      </c>
      <c r="I553" s="12">
        <f t="shared" si="40"/>
        <v>56.939285714285717</v>
      </c>
      <c r="J553" s="12">
        <f t="shared" si="44"/>
        <v>7.3824229691876795</v>
      </c>
      <c r="K553" s="7">
        <v>318865</v>
      </c>
      <c r="L553" s="7">
        <v>53016</v>
      </c>
      <c r="M553" s="7">
        <f t="shared" si="41"/>
        <v>226984</v>
      </c>
      <c r="N553" s="7">
        <v>263216.84375</v>
      </c>
      <c r="O553" s="22">
        <f t="shared" si="42"/>
        <v>0.86234602909981894</v>
      </c>
      <c r="P553" s="27">
        <v>1663</v>
      </c>
      <c r="Q553" s="32">
        <f t="shared" si="43"/>
        <v>136.49067949488875</v>
      </c>
      <c r="R553" s="37" t="s">
        <v>1265</v>
      </c>
      <c r="S553" s="42">
        <f>ABS(O2323-O553)*100</f>
        <v>44.868885727357977</v>
      </c>
      <c r="T553" t="s">
        <v>50</v>
      </c>
      <c r="V553" s="7">
        <v>46720</v>
      </c>
      <c r="W553" t="s">
        <v>32</v>
      </c>
      <c r="X553" s="17" t="s">
        <v>33</v>
      </c>
      <c r="Z553" t="s">
        <v>1266</v>
      </c>
      <c r="AA553">
        <v>405</v>
      </c>
    </row>
    <row r="554" spans="1:27" x14ac:dyDescent="0.25">
      <c r="A554" t="s">
        <v>1271</v>
      </c>
      <c r="B554" t="s">
        <v>1272</v>
      </c>
      <c r="C554" s="17">
        <v>43325</v>
      </c>
      <c r="D554" s="7">
        <v>325000</v>
      </c>
      <c r="E554" t="s">
        <v>28</v>
      </c>
      <c r="F554" t="s">
        <v>29</v>
      </c>
      <c r="G554" s="7">
        <v>325000</v>
      </c>
      <c r="H554" s="7">
        <v>142250</v>
      </c>
      <c r="I554" s="12">
        <f t="shared" si="40"/>
        <v>43.769230769230774</v>
      </c>
      <c r="J554" s="12">
        <f t="shared" si="44"/>
        <v>5.7876319758672636</v>
      </c>
      <c r="K554" s="7">
        <v>284498</v>
      </c>
      <c r="L554" s="7">
        <v>49698</v>
      </c>
      <c r="M554" s="7">
        <f t="shared" si="41"/>
        <v>275302</v>
      </c>
      <c r="N554" s="7">
        <v>232475.25</v>
      </c>
      <c r="O554" s="22">
        <f t="shared" si="42"/>
        <v>1.1842206858579569</v>
      </c>
      <c r="P554" s="27">
        <v>1663</v>
      </c>
      <c r="Q554" s="32">
        <f t="shared" si="43"/>
        <v>165.54539987973541</v>
      </c>
      <c r="R554" s="37" t="s">
        <v>1265</v>
      </c>
      <c r="S554" s="42">
        <f>ABS(O2323-O554)*100</f>
        <v>12.68142005154418</v>
      </c>
      <c r="T554" t="s">
        <v>50</v>
      </c>
      <c r="V554" s="7">
        <v>46720</v>
      </c>
      <c r="W554" t="s">
        <v>32</v>
      </c>
      <c r="X554" s="17" t="s">
        <v>33</v>
      </c>
      <c r="Z554" t="s">
        <v>1266</v>
      </c>
      <c r="AA554">
        <v>405</v>
      </c>
    </row>
    <row r="555" spans="1:27" x14ac:dyDescent="0.25">
      <c r="A555" t="s">
        <v>1273</v>
      </c>
      <c r="B555" t="s">
        <v>1274</v>
      </c>
      <c r="C555" s="17">
        <v>43714</v>
      </c>
      <c r="D555" s="7">
        <v>295000</v>
      </c>
      <c r="E555" t="s">
        <v>28</v>
      </c>
      <c r="F555" t="s">
        <v>29</v>
      </c>
      <c r="G555" s="7">
        <v>295000</v>
      </c>
      <c r="H555" s="7">
        <v>143740</v>
      </c>
      <c r="I555" s="12">
        <f t="shared" si="40"/>
        <v>48.72542372881356</v>
      </c>
      <c r="J555" s="12">
        <f t="shared" si="44"/>
        <v>0.83143901628447736</v>
      </c>
      <c r="K555" s="7">
        <v>287474</v>
      </c>
      <c r="L555" s="7">
        <v>49698</v>
      </c>
      <c r="M555" s="7">
        <f t="shared" si="41"/>
        <v>245302</v>
      </c>
      <c r="N555" s="7">
        <v>235421.78125</v>
      </c>
      <c r="O555" s="22">
        <f t="shared" si="42"/>
        <v>1.0419681590103507</v>
      </c>
      <c r="P555" s="27">
        <v>1663</v>
      </c>
      <c r="Q555" s="32">
        <f t="shared" si="43"/>
        <v>147.50571256764883</v>
      </c>
      <c r="R555" s="37" t="s">
        <v>1265</v>
      </c>
      <c r="S555" s="42">
        <f>ABS(O2323-O555)*100</f>
        <v>26.906672736304806</v>
      </c>
      <c r="T555" t="s">
        <v>50</v>
      </c>
      <c r="V555" s="7">
        <v>46720</v>
      </c>
      <c r="W555" t="s">
        <v>32</v>
      </c>
      <c r="X555" s="17" t="s">
        <v>33</v>
      </c>
      <c r="Z555" t="s">
        <v>1266</v>
      </c>
      <c r="AA555">
        <v>405</v>
      </c>
    </row>
    <row r="556" spans="1:27" x14ac:dyDescent="0.25">
      <c r="A556" t="s">
        <v>1275</v>
      </c>
      <c r="B556" t="s">
        <v>1276</v>
      </c>
      <c r="C556" s="17">
        <v>43256</v>
      </c>
      <c r="D556" s="7">
        <v>345000</v>
      </c>
      <c r="E556" t="s">
        <v>28</v>
      </c>
      <c r="F556" t="s">
        <v>29</v>
      </c>
      <c r="G556" s="7">
        <v>345000</v>
      </c>
      <c r="H556" s="7">
        <v>158820</v>
      </c>
      <c r="I556" s="12">
        <f t="shared" si="40"/>
        <v>46.03478260869565</v>
      </c>
      <c r="J556" s="12">
        <f t="shared" si="44"/>
        <v>3.522080136402387</v>
      </c>
      <c r="K556" s="7">
        <v>317648</v>
      </c>
      <c r="L556" s="7">
        <v>49822</v>
      </c>
      <c r="M556" s="7">
        <f t="shared" si="41"/>
        <v>295178</v>
      </c>
      <c r="N556" s="7">
        <v>294314.28125</v>
      </c>
      <c r="O556" s="22">
        <f t="shared" si="42"/>
        <v>1.0029346817501741</v>
      </c>
      <c r="P556" s="27">
        <v>2207</v>
      </c>
      <c r="Q556" s="32">
        <f t="shared" si="43"/>
        <v>133.74626189397372</v>
      </c>
      <c r="R556" s="37" t="s">
        <v>1277</v>
      </c>
      <c r="S556" s="42">
        <f>ABS(O2323-O556)*100</f>
        <v>30.810020462322463</v>
      </c>
      <c r="T556" t="s">
        <v>31</v>
      </c>
      <c r="V556" s="7">
        <v>46720</v>
      </c>
      <c r="W556" t="s">
        <v>32</v>
      </c>
      <c r="X556" s="17" t="s">
        <v>33</v>
      </c>
      <c r="Z556" t="s">
        <v>1278</v>
      </c>
      <c r="AA556">
        <v>405</v>
      </c>
    </row>
    <row r="557" spans="1:27" x14ac:dyDescent="0.25">
      <c r="A557" t="s">
        <v>1279</v>
      </c>
      <c r="B557" t="s">
        <v>1280</v>
      </c>
      <c r="C557" s="17">
        <v>43221</v>
      </c>
      <c r="D557" s="7">
        <v>265000</v>
      </c>
      <c r="E557" t="s">
        <v>28</v>
      </c>
      <c r="F557" t="s">
        <v>29</v>
      </c>
      <c r="G557" s="7">
        <v>265000</v>
      </c>
      <c r="H557" s="7">
        <v>130020</v>
      </c>
      <c r="I557" s="12">
        <f t="shared" si="40"/>
        <v>49.064150943396228</v>
      </c>
      <c r="J557" s="12">
        <f t="shared" si="44"/>
        <v>0.49271180170180884</v>
      </c>
      <c r="K557" s="7">
        <v>260047</v>
      </c>
      <c r="L557" s="7">
        <v>49574</v>
      </c>
      <c r="M557" s="7">
        <f t="shared" si="41"/>
        <v>215426</v>
      </c>
      <c r="N557" s="7">
        <v>231289.015625</v>
      </c>
      <c r="O557" s="22">
        <f t="shared" si="42"/>
        <v>0.93141474712002981</v>
      </c>
      <c r="P557" s="27">
        <v>1819</v>
      </c>
      <c r="Q557" s="32">
        <f t="shared" si="43"/>
        <v>118.43100604727873</v>
      </c>
      <c r="R557" s="37" t="s">
        <v>1277</v>
      </c>
      <c r="S557" s="42">
        <f>ABS(O2323-O557)*100</f>
        <v>37.96201392533689</v>
      </c>
      <c r="T557" t="s">
        <v>31</v>
      </c>
      <c r="V557" s="7">
        <v>46720</v>
      </c>
      <c r="W557" t="s">
        <v>32</v>
      </c>
      <c r="X557" s="17" t="s">
        <v>33</v>
      </c>
      <c r="Z557" t="s">
        <v>1278</v>
      </c>
      <c r="AA557">
        <v>405</v>
      </c>
    </row>
    <row r="558" spans="1:27" x14ac:dyDescent="0.25">
      <c r="A558" t="s">
        <v>1281</v>
      </c>
      <c r="B558" t="s">
        <v>1282</v>
      </c>
      <c r="C558" s="17">
        <v>43882</v>
      </c>
      <c r="D558" s="7">
        <v>249900</v>
      </c>
      <c r="E558" t="s">
        <v>28</v>
      </c>
      <c r="F558" t="s">
        <v>29</v>
      </c>
      <c r="G558" s="7">
        <v>249900</v>
      </c>
      <c r="H558" s="7">
        <v>134500</v>
      </c>
      <c r="I558" s="12">
        <f t="shared" si="40"/>
        <v>53.821528611444577</v>
      </c>
      <c r="J558" s="12">
        <f t="shared" si="44"/>
        <v>4.2646658663465402</v>
      </c>
      <c r="K558" s="7">
        <v>268999</v>
      </c>
      <c r="L558" s="7">
        <v>49451</v>
      </c>
      <c r="M558" s="7">
        <f t="shared" si="41"/>
        <v>200449</v>
      </c>
      <c r="N558" s="7">
        <v>241261.53125</v>
      </c>
      <c r="O558" s="22">
        <f t="shared" si="42"/>
        <v>0.83083697165252079</v>
      </c>
      <c r="P558" s="27">
        <v>1819</v>
      </c>
      <c r="Q558" s="32">
        <f t="shared" si="43"/>
        <v>110.19736118746565</v>
      </c>
      <c r="R558" s="37" t="s">
        <v>1277</v>
      </c>
      <c r="S558" s="42">
        <f>ABS(O2323-O558)*100</f>
        <v>48.019791472087789</v>
      </c>
      <c r="T558" t="s">
        <v>31</v>
      </c>
      <c r="V558" s="7">
        <v>46720</v>
      </c>
      <c r="W558" t="s">
        <v>32</v>
      </c>
      <c r="X558" s="17" t="s">
        <v>33</v>
      </c>
      <c r="Z558" t="s">
        <v>1278</v>
      </c>
      <c r="AA558">
        <v>405</v>
      </c>
    </row>
    <row r="559" spans="1:27" x14ac:dyDescent="0.25">
      <c r="A559" t="s">
        <v>1283</v>
      </c>
      <c r="B559" t="s">
        <v>1284</v>
      </c>
      <c r="C559" s="17">
        <v>43572</v>
      </c>
      <c r="D559" s="7">
        <v>260000</v>
      </c>
      <c r="E559" t="s">
        <v>28</v>
      </c>
      <c r="F559" t="s">
        <v>29</v>
      </c>
      <c r="G559" s="7">
        <v>260000</v>
      </c>
      <c r="H559" s="7">
        <v>141800</v>
      </c>
      <c r="I559" s="12">
        <f t="shared" si="40"/>
        <v>54.538461538461533</v>
      </c>
      <c r="J559" s="12">
        <f t="shared" si="44"/>
        <v>4.9815987933634958</v>
      </c>
      <c r="K559" s="7">
        <v>283605</v>
      </c>
      <c r="L559" s="7">
        <v>50192</v>
      </c>
      <c r="M559" s="7">
        <f t="shared" si="41"/>
        <v>209808</v>
      </c>
      <c r="N559" s="7">
        <v>231101.984375</v>
      </c>
      <c r="O559" s="22">
        <f t="shared" si="42"/>
        <v>0.90785892889414965</v>
      </c>
      <c r="P559" s="27">
        <v>1663</v>
      </c>
      <c r="Q559" s="32">
        <f t="shared" si="43"/>
        <v>126.16235718580877</v>
      </c>
      <c r="R559" s="37" t="s">
        <v>1265</v>
      </c>
      <c r="S559" s="42">
        <f>ABS(O2323-O559)*100</f>
        <v>40.317595747924905</v>
      </c>
      <c r="T559" t="s">
        <v>50</v>
      </c>
      <c r="V559" s="7">
        <v>46720</v>
      </c>
      <c r="W559" t="s">
        <v>32</v>
      </c>
      <c r="X559" s="17" t="s">
        <v>33</v>
      </c>
      <c r="Z559" t="s">
        <v>1266</v>
      </c>
      <c r="AA559">
        <v>405</v>
      </c>
    </row>
    <row r="560" spans="1:27" x14ac:dyDescent="0.25">
      <c r="A560" t="s">
        <v>1285</v>
      </c>
      <c r="B560" t="s">
        <v>1286</v>
      </c>
      <c r="C560" s="17">
        <v>43335</v>
      </c>
      <c r="D560" s="7">
        <v>314000</v>
      </c>
      <c r="E560" t="s">
        <v>28</v>
      </c>
      <c r="F560" t="s">
        <v>29</v>
      </c>
      <c r="G560" s="7">
        <v>314000</v>
      </c>
      <c r="H560" s="7">
        <v>150690</v>
      </c>
      <c r="I560" s="12">
        <f t="shared" si="40"/>
        <v>47.990445859872608</v>
      </c>
      <c r="J560" s="12">
        <f t="shared" si="44"/>
        <v>1.5664168852254292</v>
      </c>
      <c r="K560" s="7">
        <v>301387</v>
      </c>
      <c r="L560" s="7">
        <v>49328</v>
      </c>
      <c r="M560" s="7">
        <f t="shared" si="41"/>
        <v>264672</v>
      </c>
      <c r="N560" s="7">
        <v>276987.90625</v>
      </c>
      <c r="O560" s="22">
        <f t="shared" si="42"/>
        <v>0.95553630331107642</v>
      </c>
      <c r="P560" s="27">
        <v>2207</v>
      </c>
      <c r="Q560" s="32">
        <f t="shared" si="43"/>
        <v>119.92387856819212</v>
      </c>
      <c r="R560" s="37" t="s">
        <v>1277</v>
      </c>
      <c r="S560" s="42">
        <f>ABS(O2323-O560)*100</f>
        <v>35.549858306232231</v>
      </c>
      <c r="T560" t="s">
        <v>31</v>
      </c>
      <c r="V560" s="7">
        <v>46720</v>
      </c>
      <c r="W560" t="s">
        <v>32</v>
      </c>
      <c r="X560" s="17" t="s">
        <v>33</v>
      </c>
      <c r="Z560" t="s">
        <v>1278</v>
      </c>
      <c r="AA560">
        <v>405</v>
      </c>
    </row>
    <row r="561" spans="1:27" x14ac:dyDescent="0.25">
      <c r="A561" t="s">
        <v>1287</v>
      </c>
      <c r="B561" t="s">
        <v>1288</v>
      </c>
      <c r="C561" s="17">
        <v>43626</v>
      </c>
      <c r="D561" s="7">
        <v>285000</v>
      </c>
      <c r="E561" t="s">
        <v>28</v>
      </c>
      <c r="F561" t="s">
        <v>29</v>
      </c>
      <c r="G561" s="7">
        <v>285000</v>
      </c>
      <c r="H561" s="7">
        <v>152670</v>
      </c>
      <c r="I561" s="12">
        <f t="shared" si="40"/>
        <v>53.568421052631578</v>
      </c>
      <c r="J561" s="12">
        <f t="shared" si="44"/>
        <v>4.0115583075335408</v>
      </c>
      <c r="K561" s="7">
        <v>305336</v>
      </c>
      <c r="L561" s="7">
        <v>51045</v>
      </c>
      <c r="M561" s="7">
        <f t="shared" si="41"/>
        <v>233955</v>
      </c>
      <c r="N561" s="7">
        <v>279440.65625</v>
      </c>
      <c r="O561" s="22">
        <f t="shared" si="42"/>
        <v>0.83722606130259547</v>
      </c>
      <c r="P561" s="27">
        <v>2207</v>
      </c>
      <c r="Q561" s="32">
        <f t="shared" si="43"/>
        <v>106.00589034888989</v>
      </c>
      <c r="R561" s="37" t="s">
        <v>1277</v>
      </c>
      <c r="S561" s="42">
        <f>ABS(O2323-O561)*100</f>
        <v>47.380882507080322</v>
      </c>
      <c r="T561" t="s">
        <v>31</v>
      </c>
      <c r="V561" s="7">
        <v>46720</v>
      </c>
      <c r="W561" t="s">
        <v>32</v>
      </c>
      <c r="X561" s="17" t="s">
        <v>33</v>
      </c>
      <c r="Z561" t="s">
        <v>1278</v>
      </c>
      <c r="AA561">
        <v>405</v>
      </c>
    </row>
    <row r="562" spans="1:27" x14ac:dyDescent="0.25">
      <c r="A562" t="s">
        <v>1289</v>
      </c>
      <c r="B562" t="s">
        <v>1290</v>
      </c>
      <c r="C562" s="17">
        <v>43236</v>
      </c>
      <c r="D562" s="7">
        <v>301000</v>
      </c>
      <c r="E562" t="s">
        <v>28</v>
      </c>
      <c r="F562" t="s">
        <v>29</v>
      </c>
      <c r="G562" s="7">
        <v>301000</v>
      </c>
      <c r="H562" s="7">
        <v>149660</v>
      </c>
      <c r="I562" s="12">
        <f t="shared" si="40"/>
        <v>49.720930232558139</v>
      </c>
      <c r="J562" s="12">
        <f t="shared" si="44"/>
        <v>0.1640674874601018</v>
      </c>
      <c r="K562" s="7">
        <v>299322</v>
      </c>
      <c r="L562" s="7">
        <v>49862</v>
      </c>
      <c r="M562" s="7">
        <f t="shared" si="41"/>
        <v>251138</v>
      </c>
      <c r="N562" s="7">
        <v>274131.875</v>
      </c>
      <c r="O562" s="22">
        <f t="shared" si="42"/>
        <v>0.91612111871339297</v>
      </c>
      <c r="P562" s="27">
        <v>2207</v>
      </c>
      <c r="Q562" s="32">
        <f t="shared" si="43"/>
        <v>113.79157227004984</v>
      </c>
      <c r="R562" s="37" t="s">
        <v>1277</v>
      </c>
      <c r="S562" s="42">
        <f>ABS(O2323-O562)*100</f>
        <v>39.491376766000577</v>
      </c>
      <c r="T562" t="s">
        <v>84</v>
      </c>
      <c r="V562" s="7">
        <v>46720</v>
      </c>
      <c r="W562" t="s">
        <v>32</v>
      </c>
      <c r="X562" s="17" t="s">
        <v>33</v>
      </c>
      <c r="Z562" t="s">
        <v>1278</v>
      </c>
      <c r="AA562">
        <v>405</v>
      </c>
    </row>
    <row r="563" spans="1:27" x14ac:dyDescent="0.25">
      <c r="A563" t="s">
        <v>1291</v>
      </c>
      <c r="B563" t="s">
        <v>1292</v>
      </c>
      <c r="C563" s="17">
        <v>43523</v>
      </c>
      <c r="D563" s="7">
        <v>279900</v>
      </c>
      <c r="E563" t="s">
        <v>28</v>
      </c>
      <c r="F563" t="s">
        <v>29</v>
      </c>
      <c r="G563" s="7">
        <v>279900</v>
      </c>
      <c r="H563" s="7">
        <v>141420</v>
      </c>
      <c r="I563" s="12">
        <f t="shared" si="40"/>
        <v>50.525187566988208</v>
      </c>
      <c r="J563" s="12">
        <f t="shared" si="44"/>
        <v>0.96832482189017099</v>
      </c>
      <c r="K563" s="7">
        <v>282841</v>
      </c>
      <c r="L563" s="7">
        <v>52534</v>
      </c>
      <c r="M563" s="7">
        <f t="shared" si="41"/>
        <v>227366</v>
      </c>
      <c r="N563" s="7">
        <v>253084.609375</v>
      </c>
      <c r="O563" s="22">
        <f t="shared" si="42"/>
        <v>0.89837940189838938</v>
      </c>
      <c r="P563" s="27">
        <v>1873</v>
      </c>
      <c r="Q563" s="32">
        <f t="shared" si="43"/>
        <v>121.39135077415911</v>
      </c>
      <c r="R563" s="37" t="s">
        <v>1293</v>
      </c>
      <c r="S563" s="42">
        <f>ABS(O2323-O563)*100</f>
        <v>41.265548447500933</v>
      </c>
      <c r="T563" t="s">
        <v>50</v>
      </c>
      <c r="V563" s="7">
        <v>50050</v>
      </c>
      <c r="W563" t="s">
        <v>32</v>
      </c>
      <c r="X563" s="17" t="s">
        <v>33</v>
      </c>
      <c r="Z563" t="s">
        <v>1294</v>
      </c>
      <c r="AA563">
        <v>405</v>
      </c>
    </row>
    <row r="564" spans="1:27" x14ac:dyDescent="0.25">
      <c r="A564" t="s">
        <v>1295</v>
      </c>
      <c r="B564" t="s">
        <v>1296</v>
      </c>
      <c r="C564" s="17">
        <v>43312</v>
      </c>
      <c r="D564" s="7">
        <v>260000</v>
      </c>
      <c r="E564" t="s">
        <v>28</v>
      </c>
      <c r="F564" t="s">
        <v>29</v>
      </c>
      <c r="G564" s="7">
        <v>260000</v>
      </c>
      <c r="H564" s="7">
        <v>147600</v>
      </c>
      <c r="I564" s="12">
        <f t="shared" si="40"/>
        <v>56.769230769230774</v>
      </c>
      <c r="J564" s="12">
        <f t="shared" si="44"/>
        <v>7.2123680241327364</v>
      </c>
      <c r="K564" s="7">
        <v>295198</v>
      </c>
      <c r="L564" s="7">
        <v>52658</v>
      </c>
      <c r="M564" s="7">
        <f t="shared" si="41"/>
        <v>207342</v>
      </c>
      <c r="N564" s="7">
        <v>266527.46875</v>
      </c>
      <c r="O564" s="22">
        <f t="shared" si="42"/>
        <v>0.77793857785999776</v>
      </c>
      <c r="P564" s="27">
        <v>2152</v>
      </c>
      <c r="Q564" s="32">
        <f t="shared" si="43"/>
        <v>96.34851301115242</v>
      </c>
      <c r="R564" s="37" t="s">
        <v>1293</v>
      </c>
      <c r="S564" s="42">
        <f>ABS(O2323-O564)*100</f>
        <v>53.309630851340096</v>
      </c>
      <c r="T564" t="s">
        <v>84</v>
      </c>
      <c r="V564" s="7">
        <v>50050</v>
      </c>
      <c r="W564" t="s">
        <v>32</v>
      </c>
      <c r="X564" s="17" t="s">
        <v>33</v>
      </c>
      <c r="Z564" t="s">
        <v>1294</v>
      </c>
      <c r="AA564">
        <v>405</v>
      </c>
    </row>
    <row r="565" spans="1:27" x14ac:dyDescent="0.25">
      <c r="A565" t="s">
        <v>1297</v>
      </c>
      <c r="B565" t="s">
        <v>1298</v>
      </c>
      <c r="C565" s="17">
        <v>43812</v>
      </c>
      <c r="D565" s="7">
        <v>329000</v>
      </c>
      <c r="E565" t="s">
        <v>28</v>
      </c>
      <c r="F565" t="s">
        <v>29</v>
      </c>
      <c r="G565" s="7">
        <v>329000</v>
      </c>
      <c r="H565" s="7">
        <v>144220</v>
      </c>
      <c r="I565" s="12">
        <f t="shared" si="40"/>
        <v>43.835866261398174</v>
      </c>
      <c r="J565" s="12">
        <f t="shared" si="44"/>
        <v>5.7209964836998637</v>
      </c>
      <c r="K565" s="7">
        <v>288433</v>
      </c>
      <c r="L565" s="7">
        <v>52781</v>
      </c>
      <c r="M565" s="7">
        <f t="shared" si="41"/>
        <v>276219</v>
      </c>
      <c r="N565" s="7">
        <v>258958.234375</v>
      </c>
      <c r="O565" s="22">
        <f t="shared" si="42"/>
        <v>1.0666546312638374</v>
      </c>
      <c r="P565" s="27">
        <v>1873</v>
      </c>
      <c r="Q565" s="32">
        <f t="shared" si="43"/>
        <v>147.47410571276029</v>
      </c>
      <c r="R565" s="37" t="s">
        <v>1293</v>
      </c>
      <c r="S565" s="42">
        <f>ABS(O2323-O565)*100</f>
        <v>24.43802551095613</v>
      </c>
      <c r="T565" t="s">
        <v>50</v>
      </c>
      <c r="V565" s="7">
        <v>50050</v>
      </c>
      <c r="W565" t="s">
        <v>32</v>
      </c>
      <c r="X565" s="17" t="s">
        <v>33</v>
      </c>
      <c r="Z565" t="s">
        <v>1294</v>
      </c>
      <c r="AA565">
        <v>405</v>
      </c>
    </row>
    <row r="566" spans="1:27" x14ac:dyDescent="0.25">
      <c r="A566" t="s">
        <v>1299</v>
      </c>
      <c r="B566" t="s">
        <v>1300</v>
      </c>
      <c r="C566" s="17">
        <v>43563</v>
      </c>
      <c r="D566" s="7">
        <v>329900</v>
      </c>
      <c r="E566" t="s">
        <v>28</v>
      </c>
      <c r="F566" t="s">
        <v>29</v>
      </c>
      <c r="G566" s="7">
        <v>329900</v>
      </c>
      <c r="H566" s="7">
        <v>144140</v>
      </c>
      <c r="I566" s="12">
        <f t="shared" si="40"/>
        <v>43.692027887238552</v>
      </c>
      <c r="J566" s="12">
        <f t="shared" si="44"/>
        <v>5.8648348578594849</v>
      </c>
      <c r="K566" s="7">
        <v>288273</v>
      </c>
      <c r="L566" s="7">
        <v>53358</v>
      </c>
      <c r="M566" s="7">
        <f t="shared" si="41"/>
        <v>276542</v>
      </c>
      <c r="N566" s="7">
        <v>258148.359375</v>
      </c>
      <c r="O566" s="22">
        <f t="shared" si="42"/>
        <v>1.0712522081082856</v>
      </c>
      <c r="P566" s="27">
        <v>1873</v>
      </c>
      <c r="Q566" s="32">
        <f t="shared" si="43"/>
        <v>147.64655632674854</v>
      </c>
      <c r="R566" s="37" t="s">
        <v>1293</v>
      </c>
      <c r="S566" s="42">
        <f>ABS(O2323-O566)*100</f>
        <v>23.978267826511313</v>
      </c>
      <c r="T566" t="s">
        <v>50</v>
      </c>
      <c r="V566" s="7">
        <v>50050</v>
      </c>
      <c r="W566" t="s">
        <v>32</v>
      </c>
      <c r="X566" s="17" t="s">
        <v>33</v>
      </c>
      <c r="Z566" t="s">
        <v>1294</v>
      </c>
      <c r="AA566">
        <v>405</v>
      </c>
    </row>
    <row r="567" spans="1:27" x14ac:dyDescent="0.25">
      <c r="A567" t="s">
        <v>1301</v>
      </c>
      <c r="B567" t="s">
        <v>1302</v>
      </c>
      <c r="C567" s="17">
        <v>43549</v>
      </c>
      <c r="D567" s="7">
        <v>298000</v>
      </c>
      <c r="E567" t="s">
        <v>28</v>
      </c>
      <c r="F567" t="s">
        <v>29</v>
      </c>
      <c r="G567" s="7">
        <v>298000</v>
      </c>
      <c r="H567" s="7">
        <v>151530</v>
      </c>
      <c r="I567" s="12">
        <f t="shared" si="40"/>
        <v>50.848993288590606</v>
      </c>
      <c r="J567" s="12">
        <f t="shared" si="44"/>
        <v>1.2921305434925685</v>
      </c>
      <c r="K567" s="7">
        <v>303050</v>
      </c>
      <c r="L567" s="7">
        <v>52781</v>
      </c>
      <c r="M567" s="7">
        <f t="shared" si="41"/>
        <v>245219</v>
      </c>
      <c r="N567" s="7">
        <v>275020.875</v>
      </c>
      <c r="O567" s="22">
        <f t="shared" si="42"/>
        <v>0.89163777113282761</v>
      </c>
      <c r="P567" s="27">
        <v>2290</v>
      </c>
      <c r="Q567" s="32">
        <f t="shared" si="43"/>
        <v>107.0825327510917</v>
      </c>
      <c r="R567" s="37" t="s">
        <v>1293</v>
      </c>
      <c r="S567" s="42">
        <f>ABS(O2323-O567)*100</f>
        <v>41.93971152405711</v>
      </c>
      <c r="T567" t="s">
        <v>31</v>
      </c>
      <c r="V567" s="7">
        <v>50050</v>
      </c>
      <c r="W567" t="s">
        <v>32</v>
      </c>
      <c r="X567" s="17" t="s">
        <v>33</v>
      </c>
      <c r="Z567" t="s">
        <v>1294</v>
      </c>
      <c r="AA567">
        <v>405</v>
      </c>
    </row>
    <row r="568" spans="1:27" x14ac:dyDescent="0.25">
      <c r="A568" t="s">
        <v>1303</v>
      </c>
      <c r="B568" t="s">
        <v>1304</v>
      </c>
      <c r="C568" s="17">
        <v>43810</v>
      </c>
      <c r="D568" s="7">
        <v>295000</v>
      </c>
      <c r="E568" t="s">
        <v>28</v>
      </c>
      <c r="F568" t="s">
        <v>29</v>
      </c>
      <c r="G568" s="7">
        <v>295000</v>
      </c>
      <c r="H568" s="7">
        <v>153250</v>
      </c>
      <c r="I568" s="12">
        <f t="shared" si="40"/>
        <v>51.949152542372879</v>
      </c>
      <c r="J568" s="12">
        <f t="shared" si="44"/>
        <v>2.3922897972748416</v>
      </c>
      <c r="K568" s="7">
        <v>306503</v>
      </c>
      <c r="L568" s="7">
        <v>52658</v>
      </c>
      <c r="M568" s="7">
        <f t="shared" si="41"/>
        <v>242342</v>
      </c>
      <c r="N568" s="7">
        <v>278950.5625</v>
      </c>
      <c r="O568" s="22">
        <f t="shared" si="42"/>
        <v>0.86876325979805114</v>
      </c>
      <c r="P568" s="27">
        <v>2290</v>
      </c>
      <c r="Q568" s="32">
        <f t="shared" si="43"/>
        <v>105.82620087336244</v>
      </c>
      <c r="R568" s="37" t="s">
        <v>1293</v>
      </c>
      <c r="S568" s="42">
        <f>ABS(O2323-O568)*100</f>
        <v>44.227162657534755</v>
      </c>
      <c r="T568" t="s">
        <v>31</v>
      </c>
      <c r="V568" s="7">
        <v>50050</v>
      </c>
      <c r="W568" t="s">
        <v>32</v>
      </c>
      <c r="X568" s="17" t="s">
        <v>33</v>
      </c>
      <c r="Z568" t="s">
        <v>1294</v>
      </c>
      <c r="AA568">
        <v>405</v>
      </c>
    </row>
    <row r="569" spans="1:27" x14ac:dyDescent="0.25">
      <c r="A569" t="s">
        <v>1305</v>
      </c>
      <c r="B569" t="s">
        <v>1306</v>
      </c>
      <c r="C569" s="17">
        <v>43390</v>
      </c>
      <c r="D569" s="7">
        <v>280000</v>
      </c>
      <c r="E569" t="s">
        <v>28</v>
      </c>
      <c r="F569" t="s">
        <v>29</v>
      </c>
      <c r="G569" s="7">
        <v>280000</v>
      </c>
      <c r="H569" s="7">
        <v>151230</v>
      </c>
      <c r="I569" s="12">
        <f t="shared" si="40"/>
        <v>54.010714285714286</v>
      </c>
      <c r="J569" s="12">
        <f t="shared" si="44"/>
        <v>4.4538515406162489</v>
      </c>
      <c r="K569" s="7">
        <v>302462</v>
      </c>
      <c r="L569" s="7">
        <v>53275</v>
      </c>
      <c r="M569" s="7">
        <f t="shared" si="41"/>
        <v>226725</v>
      </c>
      <c r="N569" s="7">
        <v>273831.875</v>
      </c>
      <c r="O569" s="22">
        <f t="shared" si="42"/>
        <v>0.82797154275775964</v>
      </c>
      <c r="P569" s="27">
        <v>1986</v>
      </c>
      <c r="Q569" s="32">
        <f t="shared" si="43"/>
        <v>114.16163141993958</v>
      </c>
      <c r="R569" s="37" t="s">
        <v>1293</v>
      </c>
      <c r="S569" s="42">
        <f>ABS(O2323-O569)*100</f>
        <v>48.306334361563906</v>
      </c>
      <c r="T569" t="s">
        <v>84</v>
      </c>
      <c r="V569" s="7">
        <v>50050</v>
      </c>
      <c r="W569" t="s">
        <v>32</v>
      </c>
      <c r="X569" s="17" t="s">
        <v>33</v>
      </c>
      <c r="Z569" t="s">
        <v>1294</v>
      </c>
      <c r="AA569">
        <v>405</v>
      </c>
    </row>
    <row r="570" spans="1:27" x14ac:dyDescent="0.25">
      <c r="A570" t="s">
        <v>1307</v>
      </c>
      <c r="B570" t="s">
        <v>1308</v>
      </c>
      <c r="C570" s="17">
        <v>43549</v>
      </c>
      <c r="D570" s="7">
        <v>339000</v>
      </c>
      <c r="E570" t="s">
        <v>28</v>
      </c>
      <c r="F570" t="s">
        <v>29</v>
      </c>
      <c r="G570" s="7">
        <v>339000</v>
      </c>
      <c r="H570" s="7">
        <v>148170</v>
      </c>
      <c r="I570" s="12">
        <f t="shared" si="40"/>
        <v>43.707964601769909</v>
      </c>
      <c r="J570" s="12">
        <f t="shared" si="44"/>
        <v>5.8488981433281282</v>
      </c>
      <c r="K570" s="7">
        <v>296349</v>
      </c>
      <c r="L570" s="7">
        <v>52904</v>
      </c>
      <c r="M570" s="7">
        <f t="shared" si="41"/>
        <v>286096</v>
      </c>
      <c r="N570" s="7">
        <v>267521.96875</v>
      </c>
      <c r="O570" s="22">
        <f t="shared" si="42"/>
        <v>1.0694299288271067</v>
      </c>
      <c r="P570" s="27">
        <v>2152</v>
      </c>
      <c r="Q570" s="32">
        <f t="shared" si="43"/>
        <v>132.94423791821561</v>
      </c>
      <c r="R570" s="37" t="s">
        <v>1293</v>
      </c>
      <c r="S570" s="42">
        <f>ABS(O2323-O570)*100</f>
        <v>24.160495754629196</v>
      </c>
      <c r="T570" t="s">
        <v>84</v>
      </c>
      <c r="V570" s="7">
        <v>50050</v>
      </c>
      <c r="W570" t="s">
        <v>32</v>
      </c>
      <c r="X570" s="17" t="s">
        <v>33</v>
      </c>
      <c r="Z570" t="s">
        <v>1294</v>
      </c>
      <c r="AA570">
        <v>405</v>
      </c>
    </row>
    <row r="571" spans="1:27" x14ac:dyDescent="0.25">
      <c r="A571" t="s">
        <v>1309</v>
      </c>
      <c r="B571" t="s">
        <v>1310</v>
      </c>
      <c r="C571" s="17">
        <v>43670</v>
      </c>
      <c r="D571" s="7">
        <v>302750</v>
      </c>
      <c r="E571" t="s">
        <v>28</v>
      </c>
      <c r="F571" t="s">
        <v>29</v>
      </c>
      <c r="G571" s="7">
        <v>302750</v>
      </c>
      <c r="H571" s="7">
        <v>148610</v>
      </c>
      <c r="I571" s="12">
        <f t="shared" si="40"/>
        <v>49.086705202312139</v>
      </c>
      <c r="J571" s="12">
        <f t="shared" si="44"/>
        <v>0.47015754278589839</v>
      </c>
      <c r="K571" s="7">
        <v>297211</v>
      </c>
      <c r="L571" s="7">
        <v>52904</v>
      </c>
      <c r="M571" s="7">
        <f t="shared" si="41"/>
        <v>249846</v>
      </c>
      <c r="N571" s="7">
        <v>268469.21875</v>
      </c>
      <c r="O571" s="22">
        <f t="shared" si="42"/>
        <v>0.9306318287187253</v>
      </c>
      <c r="P571" s="27">
        <v>2290</v>
      </c>
      <c r="Q571" s="32">
        <f t="shared" si="43"/>
        <v>109.10305676855896</v>
      </c>
      <c r="R571" s="37" t="s">
        <v>1293</v>
      </c>
      <c r="S571" s="42">
        <f>ABS(O2323-O571)*100</f>
        <v>38.040305765467345</v>
      </c>
      <c r="T571" t="s">
        <v>31</v>
      </c>
      <c r="V571" s="7">
        <v>50050</v>
      </c>
      <c r="W571" t="s">
        <v>32</v>
      </c>
      <c r="X571" s="17" t="s">
        <v>33</v>
      </c>
      <c r="Z571" t="s">
        <v>1294</v>
      </c>
      <c r="AA571">
        <v>405</v>
      </c>
    </row>
    <row r="572" spans="1:27" x14ac:dyDescent="0.25">
      <c r="A572" t="s">
        <v>1311</v>
      </c>
      <c r="B572" t="s">
        <v>1312</v>
      </c>
      <c r="C572" s="17">
        <v>43733</v>
      </c>
      <c r="D572" s="7">
        <v>252500</v>
      </c>
      <c r="E572" t="s">
        <v>28</v>
      </c>
      <c r="F572" t="s">
        <v>29</v>
      </c>
      <c r="G572" s="7">
        <v>252500</v>
      </c>
      <c r="H572" s="7">
        <v>148480</v>
      </c>
      <c r="I572" s="12">
        <f t="shared" si="40"/>
        <v>58.803960396039599</v>
      </c>
      <c r="J572" s="12">
        <f t="shared" si="44"/>
        <v>9.2470976509415621</v>
      </c>
      <c r="K572" s="7">
        <v>296957</v>
      </c>
      <c r="L572" s="7">
        <v>53070</v>
      </c>
      <c r="M572" s="7">
        <f t="shared" si="41"/>
        <v>199430</v>
      </c>
      <c r="N572" s="7">
        <v>268007.6875</v>
      </c>
      <c r="O572" s="22">
        <f t="shared" si="42"/>
        <v>0.7441204461719032</v>
      </c>
      <c r="P572" s="27">
        <v>2290</v>
      </c>
      <c r="Q572" s="32">
        <f t="shared" si="43"/>
        <v>87.08733624454149</v>
      </c>
      <c r="R572" s="37" t="s">
        <v>1293</v>
      </c>
      <c r="S572" s="42">
        <f>ABS(O2323-O572)*100</f>
        <v>56.691444020149554</v>
      </c>
      <c r="T572" t="s">
        <v>31</v>
      </c>
      <c r="V572" s="7">
        <v>50050</v>
      </c>
      <c r="W572" t="s">
        <v>32</v>
      </c>
      <c r="X572" s="17" t="s">
        <v>33</v>
      </c>
      <c r="Z572" t="s">
        <v>1294</v>
      </c>
      <c r="AA572">
        <v>405</v>
      </c>
    </row>
    <row r="573" spans="1:27" x14ac:dyDescent="0.25">
      <c r="A573" t="s">
        <v>1313</v>
      </c>
      <c r="B573" t="s">
        <v>1314</v>
      </c>
      <c r="C573" s="17">
        <v>43675</v>
      </c>
      <c r="D573" s="7">
        <v>322000</v>
      </c>
      <c r="E573" t="s">
        <v>28</v>
      </c>
      <c r="F573" t="s">
        <v>29</v>
      </c>
      <c r="G573" s="7">
        <v>322000</v>
      </c>
      <c r="H573" s="7">
        <v>154980</v>
      </c>
      <c r="I573" s="12">
        <f t="shared" si="40"/>
        <v>48.130434782608695</v>
      </c>
      <c r="J573" s="12">
        <f t="shared" si="44"/>
        <v>1.4264279624893419</v>
      </c>
      <c r="K573" s="7">
        <v>309954</v>
      </c>
      <c r="L573" s="7">
        <v>54057</v>
      </c>
      <c r="M573" s="7">
        <f t="shared" si="41"/>
        <v>267943</v>
      </c>
      <c r="N573" s="7">
        <v>281205.5</v>
      </c>
      <c r="O573" s="22">
        <f t="shared" si="42"/>
        <v>0.95283698220696256</v>
      </c>
      <c r="P573" s="27">
        <v>2020</v>
      </c>
      <c r="Q573" s="32">
        <f t="shared" si="43"/>
        <v>132.64504950495049</v>
      </c>
      <c r="R573" s="37" t="s">
        <v>1293</v>
      </c>
      <c r="S573" s="42">
        <f>ABS(O2323-O573)*100</f>
        <v>35.819790416643613</v>
      </c>
      <c r="T573" t="s">
        <v>50</v>
      </c>
      <c r="V573" s="7">
        <v>50050</v>
      </c>
      <c r="W573" t="s">
        <v>32</v>
      </c>
      <c r="X573" s="17" t="s">
        <v>33</v>
      </c>
      <c r="Z573" t="s">
        <v>1294</v>
      </c>
      <c r="AA573">
        <v>405</v>
      </c>
    </row>
    <row r="574" spans="1:27" x14ac:dyDescent="0.25">
      <c r="A574" t="s">
        <v>1315</v>
      </c>
      <c r="B574" t="s">
        <v>1316</v>
      </c>
      <c r="C574" s="17">
        <v>43376</v>
      </c>
      <c r="D574" s="7">
        <v>142000</v>
      </c>
      <c r="E574" t="s">
        <v>28</v>
      </c>
      <c r="F574" t="s">
        <v>29</v>
      </c>
      <c r="G574" s="7">
        <v>142000</v>
      </c>
      <c r="H574" s="7">
        <v>77440</v>
      </c>
      <c r="I574" s="12">
        <f t="shared" si="40"/>
        <v>54.535211267605632</v>
      </c>
      <c r="J574" s="12">
        <f t="shared" si="44"/>
        <v>4.978348522507595</v>
      </c>
      <c r="K574" s="7">
        <v>154880</v>
      </c>
      <c r="L574" s="7">
        <v>30072</v>
      </c>
      <c r="M574" s="7">
        <f t="shared" si="41"/>
        <v>111928</v>
      </c>
      <c r="N574" s="7">
        <v>109480.703125</v>
      </c>
      <c r="O574" s="22">
        <f t="shared" si="42"/>
        <v>1.0223536824768635</v>
      </c>
      <c r="P574" s="27">
        <v>1077</v>
      </c>
      <c r="Q574" s="32">
        <f t="shared" si="43"/>
        <v>103.92571959145775</v>
      </c>
      <c r="R574" s="37" t="s">
        <v>1317</v>
      </c>
      <c r="S574" s="42">
        <f>ABS(O2323-O574)*100</f>
        <v>28.868120389653519</v>
      </c>
      <c r="T574" t="s">
        <v>84</v>
      </c>
      <c r="V574" s="7">
        <v>27300</v>
      </c>
      <c r="W574" t="s">
        <v>32</v>
      </c>
      <c r="X574" s="17" t="s">
        <v>33</v>
      </c>
      <c r="Z574" t="s">
        <v>1318</v>
      </c>
      <c r="AA574">
        <v>405</v>
      </c>
    </row>
    <row r="575" spans="1:27" x14ac:dyDescent="0.25">
      <c r="A575" t="s">
        <v>1319</v>
      </c>
      <c r="B575" t="s">
        <v>1320</v>
      </c>
      <c r="C575" s="17">
        <v>43238</v>
      </c>
      <c r="D575" s="7">
        <v>149000</v>
      </c>
      <c r="E575" t="s">
        <v>28</v>
      </c>
      <c r="F575" t="s">
        <v>29</v>
      </c>
      <c r="G575" s="7">
        <v>149000</v>
      </c>
      <c r="H575" s="7">
        <v>87970</v>
      </c>
      <c r="I575" s="12">
        <f t="shared" si="40"/>
        <v>59.040268456375841</v>
      </c>
      <c r="J575" s="12">
        <f t="shared" si="44"/>
        <v>9.4834057112778041</v>
      </c>
      <c r="K575" s="7">
        <v>175933</v>
      </c>
      <c r="L575" s="7">
        <v>29767</v>
      </c>
      <c r="M575" s="7">
        <f t="shared" si="41"/>
        <v>119233</v>
      </c>
      <c r="N575" s="7">
        <v>128215.7890625</v>
      </c>
      <c r="O575" s="22">
        <f t="shared" si="42"/>
        <v>0.92994007112399191</v>
      </c>
      <c r="P575" s="27">
        <v>1383</v>
      </c>
      <c r="Q575" s="32">
        <f t="shared" si="43"/>
        <v>86.213304410701369</v>
      </c>
      <c r="R575" s="37" t="s">
        <v>1317</v>
      </c>
      <c r="S575" s="42">
        <f>ABS(O2323-O575)*100</f>
        <v>38.109481524940684</v>
      </c>
      <c r="T575" t="s">
        <v>84</v>
      </c>
      <c r="V575" s="7">
        <v>27300</v>
      </c>
      <c r="W575" t="s">
        <v>32</v>
      </c>
      <c r="X575" s="17" t="s">
        <v>33</v>
      </c>
      <c r="Z575" t="s">
        <v>1318</v>
      </c>
      <c r="AA575">
        <v>405</v>
      </c>
    </row>
    <row r="576" spans="1:27" x14ac:dyDescent="0.25">
      <c r="A576" t="s">
        <v>1321</v>
      </c>
      <c r="B576" t="s">
        <v>1322</v>
      </c>
      <c r="C576" s="17">
        <v>43339</v>
      </c>
      <c r="D576" s="7">
        <v>154900</v>
      </c>
      <c r="E576" t="s">
        <v>28</v>
      </c>
      <c r="F576" t="s">
        <v>29</v>
      </c>
      <c r="G576" s="7">
        <v>154900</v>
      </c>
      <c r="H576" s="7">
        <v>77440</v>
      </c>
      <c r="I576" s="12">
        <f t="shared" si="40"/>
        <v>49.993544222078761</v>
      </c>
      <c r="J576" s="12">
        <f t="shared" si="44"/>
        <v>0.43668147698072346</v>
      </c>
      <c r="K576" s="7">
        <v>154880</v>
      </c>
      <c r="L576" s="7">
        <v>30072</v>
      </c>
      <c r="M576" s="7">
        <f t="shared" si="41"/>
        <v>124828</v>
      </c>
      <c r="N576" s="7">
        <v>109480.703125</v>
      </c>
      <c r="O576" s="22">
        <f t="shared" si="42"/>
        <v>1.1401826663231891</v>
      </c>
      <c r="P576" s="27">
        <v>1077</v>
      </c>
      <c r="Q576" s="32">
        <f t="shared" si="43"/>
        <v>115.90343546889508</v>
      </c>
      <c r="R576" s="37" t="s">
        <v>1317</v>
      </c>
      <c r="S576" s="42">
        <f>ABS(O2323-O576)*100</f>
        <v>17.08522200502096</v>
      </c>
      <c r="T576" t="s">
        <v>84</v>
      </c>
      <c r="V576" s="7">
        <v>27300</v>
      </c>
      <c r="W576" t="s">
        <v>32</v>
      </c>
      <c r="X576" s="17" t="s">
        <v>33</v>
      </c>
      <c r="Z576" t="s">
        <v>1318</v>
      </c>
      <c r="AA576">
        <v>405</v>
      </c>
    </row>
    <row r="577" spans="1:27" x14ac:dyDescent="0.25">
      <c r="A577" t="s">
        <v>1323</v>
      </c>
      <c r="B577" t="s">
        <v>1324</v>
      </c>
      <c r="C577" s="17">
        <v>43315</v>
      </c>
      <c r="D577" s="7">
        <v>149999</v>
      </c>
      <c r="E577" t="s">
        <v>28</v>
      </c>
      <c r="F577" t="s">
        <v>29</v>
      </c>
      <c r="G577" s="7">
        <v>149999</v>
      </c>
      <c r="H577" s="7">
        <v>77440</v>
      </c>
      <c r="I577" s="12">
        <f t="shared" si="40"/>
        <v>51.627010846738976</v>
      </c>
      <c r="J577" s="12">
        <f t="shared" si="44"/>
        <v>2.0701481016409389</v>
      </c>
      <c r="K577" s="7">
        <v>154880</v>
      </c>
      <c r="L577" s="7">
        <v>30072</v>
      </c>
      <c r="M577" s="7">
        <f t="shared" si="41"/>
        <v>119927</v>
      </c>
      <c r="N577" s="7">
        <v>109480.703125</v>
      </c>
      <c r="O577" s="22">
        <f t="shared" si="42"/>
        <v>1.0954167864913409</v>
      </c>
      <c r="P577" s="27">
        <v>1077</v>
      </c>
      <c r="Q577" s="32">
        <f t="shared" si="43"/>
        <v>111.35283194057567</v>
      </c>
      <c r="R577" s="37" t="s">
        <v>1317</v>
      </c>
      <c r="S577" s="42">
        <f>ABS(O2323-O577)*100</f>
        <v>21.561809988205781</v>
      </c>
      <c r="T577" t="s">
        <v>84</v>
      </c>
      <c r="V577" s="7">
        <v>27300</v>
      </c>
      <c r="W577" t="s">
        <v>32</v>
      </c>
      <c r="X577" s="17" t="s">
        <v>33</v>
      </c>
      <c r="Z577" t="s">
        <v>1318</v>
      </c>
      <c r="AA577">
        <v>405</v>
      </c>
    </row>
    <row r="578" spans="1:27" x14ac:dyDescent="0.25">
      <c r="A578" t="s">
        <v>1325</v>
      </c>
      <c r="B578" t="s">
        <v>1326</v>
      </c>
      <c r="C578" s="17">
        <v>43567</v>
      </c>
      <c r="D578" s="7">
        <v>160000</v>
      </c>
      <c r="E578" t="s">
        <v>28</v>
      </c>
      <c r="F578" t="s">
        <v>29</v>
      </c>
      <c r="G578" s="7">
        <v>160000</v>
      </c>
      <c r="H578" s="7">
        <v>77440</v>
      </c>
      <c r="I578" s="12">
        <f t="shared" ref="I578:I641" si="45">H578/G578*100</f>
        <v>48.4</v>
      </c>
      <c r="J578" s="12">
        <f t="shared" si="44"/>
        <v>1.1568627450980387</v>
      </c>
      <c r="K578" s="7">
        <v>154880</v>
      </c>
      <c r="L578" s="7">
        <v>30072</v>
      </c>
      <c r="M578" s="7">
        <f t="shared" ref="M578:M641" si="46">G578-L578</f>
        <v>129928</v>
      </c>
      <c r="N578" s="7">
        <v>109480.703125</v>
      </c>
      <c r="O578" s="22">
        <f t="shared" ref="O578:O641" si="47">M578/N578</f>
        <v>1.1867662180763876</v>
      </c>
      <c r="P578" s="27">
        <v>1077</v>
      </c>
      <c r="Q578" s="32">
        <f t="shared" ref="Q578:Q641" si="48">M578/P578</f>
        <v>120.63881151346332</v>
      </c>
      <c r="R578" s="37" t="s">
        <v>1317</v>
      </c>
      <c r="S578" s="42">
        <f>ABS(O2323-O578)*100</f>
        <v>12.426866829701112</v>
      </c>
      <c r="T578" t="s">
        <v>84</v>
      </c>
      <c r="V578" s="7">
        <v>27300</v>
      </c>
      <c r="W578" t="s">
        <v>32</v>
      </c>
      <c r="X578" s="17" t="s">
        <v>33</v>
      </c>
      <c r="Z578" t="s">
        <v>1318</v>
      </c>
      <c r="AA578">
        <v>405</v>
      </c>
    </row>
    <row r="579" spans="1:27" x14ac:dyDescent="0.25">
      <c r="A579" t="s">
        <v>1325</v>
      </c>
      <c r="B579" t="s">
        <v>1326</v>
      </c>
      <c r="C579" s="17">
        <v>43829</v>
      </c>
      <c r="D579" s="7">
        <v>159500</v>
      </c>
      <c r="E579" t="s">
        <v>28</v>
      </c>
      <c r="F579" t="s">
        <v>29</v>
      </c>
      <c r="G579" s="7">
        <v>159500</v>
      </c>
      <c r="H579" s="7">
        <v>77440</v>
      </c>
      <c r="I579" s="12">
        <f t="shared" si="45"/>
        <v>48.551724137931032</v>
      </c>
      <c r="J579" s="12">
        <f t="shared" ref="J579:J642" si="49">+ABS(I579-$I$2328)</f>
        <v>1.0051386071670052</v>
      </c>
      <c r="K579" s="7">
        <v>154880</v>
      </c>
      <c r="L579" s="7">
        <v>30072</v>
      </c>
      <c r="M579" s="7">
        <f t="shared" si="46"/>
        <v>129428</v>
      </c>
      <c r="N579" s="7">
        <v>109480.703125</v>
      </c>
      <c r="O579" s="22">
        <f t="shared" si="47"/>
        <v>1.182199203198623</v>
      </c>
      <c r="P579" s="27">
        <v>1077</v>
      </c>
      <c r="Q579" s="32">
        <f t="shared" si="48"/>
        <v>120.17455896007428</v>
      </c>
      <c r="R579" s="37" t="s">
        <v>1317</v>
      </c>
      <c r="S579" s="42">
        <f>ABS(O2323-O579)*100</f>
        <v>12.883568317477568</v>
      </c>
      <c r="T579" t="s">
        <v>84</v>
      </c>
      <c r="V579" s="7">
        <v>27300</v>
      </c>
      <c r="W579" t="s">
        <v>32</v>
      </c>
      <c r="X579" s="17" t="s">
        <v>33</v>
      </c>
      <c r="Z579" t="s">
        <v>1318</v>
      </c>
      <c r="AA579">
        <v>405</v>
      </c>
    </row>
    <row r="580" spans="1:27" x14ac:dyDescent="0.25">
      <c r="A580" t="s">
        <v>1327</v>
      </c>
      <c r="B580" t="s">
        <v>1328</v>
      </c>
      <c r="C580" s="17">
        <v>43896</v>
      </c>
      <c r="D580" s="7">
        <v>175000</v>
      </c>
      <c r="E580" t="s">
        <v>28</v>
      </c>
      <c r="F580" t="s">
        <v>29</v>
      </c>
      <c r="G580" s="7">
        <v>175000</v>
      </c>
      <c r="H580" s="7">
        <v>87970</v>
      </c>
      <c r="I580" s="12">
        <f t="shared" si="45"/>
        <v>50.268571428571427</v>
      </c>
      <c r="J580" s="12">
        <f t="shared" si="49"/>
        <v>0.71170868347338967</v>
      </c>
      <c r="K580" s="7">
        <v>175933</v>
      </c>
      <c r="L580" s="7">
        <v>29767</v>
      </c>
      <c r="M580" s="7">
        <f t="shared" si="46"/>
        <v>145233</v>
      </c>
      <c r="N580" s="7">
        <v>128215.7890625</v>
      </c>
      <c r="O580" s="22">
        <f t="shared" si="47"/>
        <v>1.1327232087555519</v>
      </c>
      <c r="P580" s="27">
        <v>1383</v>
      </c>
      <c r="Q580" s="32">
        <f t="shared" si="48"/>
        <v>105.01301518438179</v>
      </c>
      <c r="R580" s="37" t="s">
        <v>1317</v>
      </c>
      <c r="S580" s="42">
        <f>ABS(O2323-O580)*100</f>
        <v>17.831167761784684</v>
      </c>
      <c r="T580" t="s">
        <v>84</v>
      </c>
      <c r="V580" s="7">
        <v>27300</v>
      </c>
      <c r="W580" t="s">
        <v>32</v>
      </c>
      <c r="X580" s="17" t="s">
        <v>33</v>
      </c>
      <c r="Z580" t="s">
        <v>1318</v>
      </c>
      <c r="AA580">
        <v>405</v>
      </c>
    </row>
    <row r="581" spans="1:27" x14ac:dyDescent="0.25">
      <c r="A581" t="s">
        <v>1329</v>
      </c>
      <c r="B581" t="s">
        <v>1330</v>
      </c>
      <c r="C581" s="17">
        <v>43889</v>
      </c>
      <c r="D581" s="7">
        <v>167500</v>
      </c>
      <c r="E581" t="s">
        <v>28</v>
      </c>
      <c r="F581" t="s">
        <v>29</v>
      </c>
      <c r="G581" s="7">
        <v>167500</v>
      </c>
      <c r="H581" s="7">
        <v>77440</v>
      </c>
      <c r="I581" s="12">
        <f t="shared" si="45"/>
        <v>46.232835820895524</v>
      </c>
      <c r="J581" s="12">
        <f t="shared" si="49"/>
        <v>3.3240269242025136</v>
      </c>
      <c r="K581" s="7">
        <v>154880</v>
      </c>
      <c r="L581" s="7">
        <v>30072</v>
      </c>
      <c r="M581" s="7">
        <f t="shared" si="46"/>
        <v>137428</v>
      </c>
      <c r="N581" s="7">
        <v>109480.703125</v>
      </c>
      <c r="O581" s="22">
        <f t="shared" si="47"/>
        <v>1.2552714412428561</v>
      </c>
      <c r="P581" s="27">
        <v>1077</v>
      </c>
      <c r="Q581" s="32">
        <f t="shared" si="48"/>
        <v>127.60259981429898</v>
      </c>
      <c r="R581" s="37" t="s">
        <v>1317</v>
      </c>
      <c r="S581" s="42">
        <f>ABS(O2323-O581)*100</f>
        <v>5.5763445130542655</v>
      </c>
      <c r="T581" t="s">
        <v>84</v>
      </c>
      <c r="V581" s="7">
        <v>27300</v>
      </c>
      <c r="W581" t="s">
        <v>32</v>
      </c>
      <c r="X581" s="17" t="s">
        <v>33</v>
      </c>
      <c r="Z581" t="s">
        <v>1318</v>
      </c>
      <c r="AA581">
        <v>405</v>
      </c>
    </row>
    <row r="582" spans="1:27" x14ac:dyDescent="0.25">
      <c r="A582" t="s">
        <v>1331</v>
      </c>
      <c r="B582" t="s">
        <v>1332</v>
      </c>
      <c r="C582" s="17">
        <v>43656</v>
      </c>
      <c r="D582" s="7">
        <v>175050</v>
      </c>
      <c r="E582" t="s">
        <v>28</v>
      </c>
      <c r="F582" t="s">
        <v>29</v>
      </c>
      <c r="G582" s="7">
        <v>175050</v>
      </c>
      <c r="H582" s="7">
        <v>77440</v>
      </c>
      <c r="I582" s="12">
        <f t="shared" si="45"/>
        <v>44.238788917452155</v>
      </c>
      <c r="J582" s="12">
        <f t="shared" si="49"/>
        <v>5.3180738276458825</v>
      </c>
      <c r="K582" s="7">
        <v>154880</v>
      </c>
      <c r="L582" s="7">
        <v>30072</v>
      </c>
      <c r="M582" s="7">
        <f t="shared" si="46"/>
        <v>144978</v>
      </c>
      <c r="N582" s="7">
        <v>109480.703125</v>
      </c>
      <c r="O582" s="22">
        <f t="shared" si="47"/>
        <v>1.3242333658971008</v>
      </c>
      <c r="P582" s="27">
        <v>1077</v>
      </c>
      <c r="Q582" s="32">
        <f t="shared" si="48"/>
        <v>134.61281337047353</v>
      </c>
      <c r="R582" s="37" t="s">
        <v>1317</v>
      </c>
      <c r="S582" s="42">
        <f>ABS(O2323-O582)*100</f>
        <v>1.3198479523702122</v>
      </c>
      <c r="T582" t="s">
        <v>84</v>
      </c>
      <c r="V582" s="7">
        <v>27300</v>
      </c>
      <c r="W582" t="s">
        <v>32</v>
      </c>
      <c r="X582" s="17" t="s">
        <v>33</v>
      </c>
      <c r="Z582" t="s">
        <v>1318</v>
      </c>
      <c r="AA582">
        <v>405</v>
      </c>
    </row>
    <row r="583" spans="1:27" x14ac:dyDescent="0.25">
      <c r="A583" t="s">
        <v>1333</v>
      </c>
      <c r="B583" t="s">
        <v>1334</v>
      </c>
      <c r="C583" s="17">
        <v>43490</v>
      </c>
      <c r="D583" s="7">
        <v>163700</v>
      </c>
      <c r="E583" t="s">
        <v>28</v>
      </c>
      <c r="F583" t="s">
        <v>29</v>
      </c>
      <c r="G583" s="7">
        <v>163700</v>
      </c>
      <c r="H583" s="7">
        <v>87970</v>
      </c>
      <c r="I583" s="12">
        <f t="shared" si="45"/>
        <v>53.738546120952968</v>
      </c>
      <c r="J583" s="12">
        <f t="shared" si="49"/>
        <v>4.1816833758549308</v>
      </c>
      <c r="K583" s="7">
        <v>175933</v>
      </c>
      <c r="L583" s="7">
        <v>29767</v>
      </c>
      <c r="M583" s="7">
        <f t="shared" si="46"/>
        <v>133933</v>
      </c>
      <c r="N583" s="7">
        <v>128215.7890625</v>
      </c>
      <c r="O583" s="22">
        <f t="shared" si="47"/>
        <v>1.0445905374002971</v>
      </c>
      <c r="P583" s="27">
        <v>1383</v>
      </c>
      <c r="Q583" s="32">
        <f t="shared" si="48"/>
        <v>96.842371655820685</v>
      </c>
      <c r="R583" s="37" t="s">
        <v>1317</v>
      </c>
      <c r="S583" s="42">
        <f>ABS(O2323-O583)*100</f>
        <v>26.644434897310166</v>
      </c>
      <c r="T583" t="s">
        <v>84</v>
      </c>
      <c r="V583" s="7">
        <v>27300</v>
      </c>
      <c r="W583" t="s">
        <v>32</v>
      </c>
      <c r="X583" s="17" t="s">
        <v>33</v>
      </c>
      <c r="Z583" t="s">
        <v>1318</v>
      </c>
      <c r="AA583">
        <v>405</v>
      </c>
    </row>
    <row r="584" spans="1:27" x14ac:dyDescent="0.25">
      <c r="A584" t="s">
        <v>1335</v>
      </c>
      <c r="B584" t="s">
        <v>1336</v>
      </c>
      <c r="C584" s="17">
        <v>43613</v>
      </c>
      <c r="D584" s="7">
        <v>166500</v>
      </c>
      <c r="E584" t="s">
        <v>28</v>
      </c>
      <c r="F584" t="s">
        <v>29</v>
      </c>
      <c r="G584" s="7">
        <v>166500</v>
      </c>
      <c r="H584" s="7">
        <v>77440</v>
      </c>
      <c r="I584" s="12">
        <f t="shared" si="45"/>
        <v>46.510510510510514</v>
      </c>
      <c r="J584" s="12">
        <f t="shared" si="49"/>
        <v>3.0463522345875234</v>
      </c>
      <c r="K584" s="7">
        <v>154880</v>
      </c>
      <c r="L584" s="7">
        <v>30072</v>
      </c>
      <c r="M584" s="7">
        <f t="shared" si="46"/>
        <v>136428</v>
      </c>
      <c r="N584" s="7">
        <v>109480.703125</v>
      </c>
      <c r="O584" s="22">
        <f t="shared" si="47"/>
        <v>1.2461374114873269</v>
      </c>
      <c r="P584" s="27">
        <v>1077</v>
      </c>
      <c r="Q584" s="32">
        <f t="shared" si="48"/>
        <v>126.67409470752089</v>
      </c>
      <c r="R584" s="37" t="s">
        <v>1317</v>
      </c>
      <c r="S584" s="42">
        <f>ABS(O2323-O584)*100</f>
        <v>6.4897474886071782</v>
      </c>
      <c r="T584" t="s">
        <v>84</v>
      </c>
      <c r="V584" s="7">
        <v>27300</v>
      </c>
      <c r="W584" t="s">
        <v>32</v>
      </c>
      <c r="X584" s="17" t="s">
        <v>33</v>
      </c>
      <c r="Z584" t="s">
        <v>1318</v>
      </c>
      <c r="AA584">
        <v>405</v>
      </c>
    </row>
    <row r="585" spans="1:27" x14ac:dyDescent="0.25">
      <c r="A585" t="s">
        <v>1337</v>
      </c>
      <c r="B585" t="s">
        <v>1338</v>
      </c>
      <c r="C585" s="17">
        <v>43360</v>
      </c>
      <c r="D585" s="7">
        <v>171000</v>
      </c>
      <c r="E585" t="s">
        <v>28</v>
      </c>
      <c r="F585" t="s">
        <v>29</v>
      </c>
      <c r="G585" s="7">
        <v>171000</v>
      </c>
      <c r="H585" s="7">
        <v>87970</v>
      </c>
      <c r="I585" s="12">
        <f t="shared" si="45"/>
        <v>51.44444444444445</v>
      </c>
      <c r="J585" s="12">
        <f t="shared" si="49"/>
        <v>1.8875816993464127</v>
      </c>
      <c r="K585" s="7">
        <v>175933</v>
      </c>
      <c r="L585" s="7">
        <v>29767</v>
      </c>
      <c r="M585" s="7">
        <f t="shared" si="46"/>
        <v>141233</v>
      </c>
      <c r="N585" s="7">
        <v>128215.7890625</v>
      </c>
      <c r="O585" s="22">
        <f t="shared" si="47"/>
        <v>1.1015258029660813</v>
      </c>
      <c r="P585" s="27">
        <v>1383</v>
      </c>
      <c r="Q585" s="32">
        <f t="shared" si="48"/>
        <v>102.12075198843095</v>
      </c>
      <c r="R585" s="37" t="s">
        <v>1317</v>
      </c>
      <c r="S585" s="42">
        <f>ABS(O2323-O585)*100</f>
        <v>20.950908340731743</v>
      </c>
      <c r="T585" t="s">
        <v>84</v>
      </c>
      <c r="V585" s="7">
        <v>27300</v>
      </c>
      <c r="W585" t="s">
        <v>32</v>
      </c>
      <c r="X585" s="17" t="s">
        <v>33</v>
      </c>
      <c r="Z585" t="s">
        <v>1318</v>
      </c>
      <c r="AA585">
        <v>405</v>
      </c>
    </row>
    <row r="586" spans="1:27" x14ac:dyDescent="0.25">
      <c r="A586" t="s">
        <v>1339</v>
      </c>
      <c r="B586" t="s">
        <v>1340</v>
      </c>
      <c r="C586" s="17">
        <v>43880</v>
      </c>
      <c r="D586" s="7">
        <v>159000</v>
      </c>
      <c r="E586" t="s">
        <v>28</v>
      </c>
      <c r="F586" t="s">
        <v>29</v>
      </c>
      <c r="G586" s="7">
        <v>159000</v>
      </c>
      <c r="H586" s="7">
        <v>77440</v>
      </c>
      <c r="I586" s="12">
        <f t="shared" si="45"/>
        <v>48.704402515723274</v>
      </c>
      <c r="J586" s="12">
        <f t="shared" si="49"/>
        <v>0.8524602293747634</v>
      </c>
      <c r="K586" s="7">
        <v>154880</v>
      </c>
      <c r="L586" s="7">
        <v>30072</v>
      </c>
      <c r="M586" s="7">
        <f t="shared" si="46"/>
        <v>128928</v>
      </c>
      <c r="N586" s="7">
        <v>109480.703125</v>
      </c>
      <c r="O586" s="22">
        <f t="shared" si="47"/>
        <v>1.1776321883208585</v>
      </c>
      <c r="P586" s="27">
        <v>1077</v>
      </c>
      <c r="Q586" s="32">
        <f t="shared" si="48"/>
        <v>119.71030640668523</v>
      </c>
      <c r="R586" s="37" t="s">
        <v>1317</v>
      </c>
      <c r="S586" s="42">
        <f>ABS(O2323-O586)*100</f>
        <v>13.340269805254025</v>
      </c>
      <c r="T586" t="s">
        <v>84</v>
      </c>
      <c r="V586" s="7">
        <v>27300</v>
      </c>
      <c r="W586" t="s">
        <v>32</v>
      </c>
      <c r="X586" s="17" t="s">
        <v>33</v>
      </c>
      <c r="Z586" t="s">
        <v>1318</v>
      </c>
      <c r="AA586">
        <v>405</v>
      </c>
    </row>
    <row r="587" spans="1:27" x14ac:dyDescent="0.25">
      <c r="A587" t="s">
        <v>1341</v>
      </c>
      <c r="B587" t="s">
        <v>1342</v>
      </c>
      <c r="C587" s="17">
        <v>43251</v>
      </c>
      <c r="D587" s="7">
        <v>155500</v>
      </c>
      <c r="E587" t="s">
        <v>28</v>
      </c>
      <c r="F587" t="s">
        <v>29</v>
      </c>
      <c r="G587" s="7">
        <v>155500</v>
      </c>
      <c r="H587" s="7">
        <v>77440</v>
      </c>
      <c r="I587" s="12">
        <f t="shared" si="45"/>
        <v>49.80064308681672</v>
      </c>
      <c r="J587" s="12">
        <f t="shared" si="49"/>
        <v>0.24378034171868279</v>
      </c>
      <c r="K587" s="7">
        <v>154880</v>
      </c>
      <c r="L587" s="7">
        <v>30072</v>
      </c>
      <c r="M587" s="7">
        <f t="shared" si="46"/>
        <v>125428</v>
      </c>
      <c r="N587" s="7">
        <v>109480.703125</v>
      </c>
      <c r="O587" s="22">
        <f t="shared" si="47"/>
        <v>1.1456630841765065</v>
      </c>
      <c r="P587" s="27">
        <v>1077</v>
      </c>
      <c r="Q587" s="32">
        <f t="shared" si="48"/>
        <v>116.46053853296193</v>
      </c>
      <c r="R587" s="37" t="s">
        <v>1317</v>
      </c>
      <c r="S587" s="42">
        <f>ABS(O2323-O587)*100</f>
        <v>16.537180219689219</v>
      </c>
      <c r="T587" t="s">
        <v>84</v>
      </c>
      <c r="V587" s="7">
        <v>27300</v>
      </c>
      <c r="W587" t="s">
        <v>32</v>
      </c>
      <c r="X587" s="17" t="s">
        <v>33</v>
      </c>
      <c r="Z587" t="s">
        <v>1318</v>
      </c>
      <c r="AA587">
        <v>405</v>
      </c>
    </row>
    <row r="588" spans="1:27" x14ac:dyDescent="0.25">
      <c r="A588" t="s">
        <v>1341</v>
      </c>
      <c r="B588" t="s">
        <v>1342</v>
      </c>
      <c r="C588" s="17">
        <v>43762</v>
      </c>
      <c r="D588" s="7">
        <v>167000</v>
      </c>
      <c r="E588" t="s">
        <v>28</v>
      </c>
      <c r="F588" t="s">
        <v>29</v>
      </c>
      <c r="G588" s="7">
        <v>167000</v>
      </c>
      <c r="H588" s="7">
        <v>77440</v>
      </c>
      <c r="I588" s="12">
        <f t="shared" si="45"/>
        <v>46.371257485029936</v>
      </c>
      <c r="J588" s="12">
        <f t="shared" si="49"/>
        <v>3.1856052600681011</v>
      </c>
      <c r="K588" s="7">
        <v>154880</v>
      </c>
      <c r="L588" s="7">
        <v>30072</v>
      </c>
      <c r="M588" s="7">
        <f t="shared" si="46"/>
        <v>136928</v>
      </c>
      <c r="N588" s="7">
        <v>109480.703125</v>
      </c>
      <c r="O588" s="22">
        <f t="shared" si="47"/>
        <v>1.2507044263650915</v>
      </c>
      <c r="P588" s="27">
        <v>1077</v>
      </c>
      <c r="Q588" s="32">
        <f t="shared" si="48"/>
        <v>127.13834726090994</v>
      </c>
      <c r="R588" s="37" t="s">
        <v>1317</v>
      </c>
      <c r="S588" s="42">
        <f>ABS(O2323-O588)*100</f>
        <v>6.0330460008307218</v>
      </c>
      <c r="T588" t="s">
        <v>84</v>
      </c>
      <c r="V588" s="7">
        <v>27300</v>
      </c>
      <c r="W588" t="s">
        <v>32</v>
      </c>
      <c r="X588" s="17" t="s">
        <v>33</v>
      </c>
      <c r="Z588" t="s">
        <v>1318</v>
      </c>
      <c r="AA588">
        <v>405</v>
      </c>
    </row>
    <row r="589" spans="1:27" x14ac:dyDescent="0.25">
      <c r="A589" t="s">
        <v>1343</v>
      </c>
      <c r="B589" t="s">
        <v>1344</v>
      </c>
      <c r="C589" s="17">
        <v>43278</v>
      </c>
      <c r="D589" s="7">
        <v>160000</v>
      </c>
      <c r="E589" t="s">
        <v>28</v>
      </c>
      <c r="F589" t="s">
        <v>29</v>
      </c>
      <c r="G589" s="7">
        <v>160000</v>
      </c>
      <c r="H589" s="7">
        <v>77440</v>
      </c>
      <c r="I589" s="12">
        <f t="shared" si="45"/>
        <v>48.4</v>
      </c>
      <c r="J589" s="12">
        <f t="shared" si="49"/>
        <v>1.1568627450980387</v>
      </c>
      <c r="K589" s="7">
        <v>154880</v>
      </c>
      <c r="L589" s="7">
        <v>30072</v>
      </c>
      <c r="M589" s="7">
        <f t="shared" si="46"/>
        <v>129928</v>
      </c>
      <c r="N589" s="7">
        <v>109480.703125</v>
      </c>
      <c r="O589" s="22">
        <f t="shared" si="47"/>
        <v>1.1867662180763876</v>
      </c>
      <c r="P589" s="27">
        <v>1077</v>
      </c>
      <c r="Q589" s="32">
        <f t="shared" si="48"/>
        <v>120.63881151346332</v>
      </c>
      <c r="R589" s="37" t="s">
        <v>1317</v>
      </c>
      <c r="S589" s="42">
        <f>ABS(O2323-O589)*100</f>
        <v>12.426866829701112</v>
      </c>
      <c r="T589" t="s">
        <v>84</v>
      </c>
      <c r="V589" s="7">
        <v>27300</v>
      </c>
      <c r="W589" t="s">
        <v>32</v>
      </c>
      <c r="X589" s="17" t="s">
        <v>33</v>
      </c>
      <c r="Z589" t="s">
        <v>1318</v>
      </c>
      <c r="AA589">
        <v>405</v>
      </c>
    </row>
    <row r="590" spans="1:27" x14ac:dyDescent="0.25">
      <c r="A590" t="s">
        <v>1345</v>
      </c>
      <c r="B590" t="s">
        <v>1346</v>
      </c>
      <c r="C590" s="17">
        <v>43591</v>
      </c>
      <c r="D590" s="7">
        <v>360000</v>
      </c>
      <c r="E590" t="s">
        <v>28</v>
      </c>
      <c r="F590" t="s">
        <v>29</v>
      </c>
      <c r="G590" s="7">
        <v>360000</v>
      </c>
      <c r="H590" s="7">
        <v>173500</v>
      </c>
      <c r="I590" s="12">
        <f t="shared" si="45"/>
        <v>48.194444444444443</v>
      </c>
      <c r="J590" s="12">
        <f t="shared" si="49"/>
        <v>1.3624183006535944</v>
      </c>
      <c r="K590" s="7">
        <v>346990</v>
      </c>
      <c r="L590" s="7">
        <v>68931</v>
      </c>
      <c r="M590" s="7">
        <f t="shared" si="46"/>
        <v>291069</v>
      </c>
      <c r="N590" s="7">
        <v>262319.8125</v>
      </c>
      <c r="O590" s="22">
        <f t="shared" si="47"/>
        <v>1.1095959440730387</v>
      </c>
      <c r="P590" s="27">
        <v>2688</v>
      </c>
      <c r="Q590" s="32">
        <f t="shared" si="48"/>
        <v>108.28459821428571</v>
      </c>
      <c r="R590" s="37" t="s">
        <v>1347</v>
      </c>
      <c r="S590" s="42">
        <f>ABS(O2323-O590)*100</f>
        <v>20.143894230035997</v>
      </c>
      <c r="T590" t="s">
        <v>31</v>
      </c>
      <c r="V590" s="7">
        <v>64350</v>
      </c>
      <c r="W590" t="s">
        <v>32</v>
      </c>
      <c r="X590" s="17" t="s">
        <v>33</v>
      </c>
      <c r="Z590" t="s">
        <v>1348</v>
      </c>
      <c r="AA590">
        <v>405</v>
      </c>
    </row>
    <row r="591" spans="1:27" x14ac:dyDescent="0.25">
      <c r="A591" t="s">
        <v>1349</v>
      </c>
      <c r="B591" t="s">
        <v>1350</v>
      </c>
      <c r="C591" s="17">
        <v>43567</v>
      </c>
      <c r="D591" s="7">
        <v>363000</v>
      </c>
      <c r="E591" t="s">
        <v>28</v>
      </c>
      <c r="F591" t="s">
        <v>29</v>
      </c>
      <c r="G591" s="7">
        <v>363000</v>
      </c>
      <c r="H591" s="7">
        <v>187230</v>
      </c>
      <c r="I591" s="12">
        <f t="shared" si="45"/>
        <v>51.578512396694208</v>
      </c>
      <c r="J591" s="12">
        <f t="shared" si="49"/>
        <v>2.0216496515961708</v>
      </c>
      <c r="K591" s="7">
        <v>374457</v>
      </c>
      <c r="L591" s="7">
        <v>68693</v>
      </c>
      <c r="M591" s="7">
        <f t="shared" si="46"/>
        <v>294307</v>
      </c>
      <c r="N591" s="7">
        <v>288456.59375</v>
      </c>
      <c r="O591" s="22">
        <f t="shared" si="47"/>
        <v>1.0202817559964341</v>
      </c>
      <c r="P591" s="27">
        <v>3003</v>
      </c>
      <c r="Q591" s="32">
        <f t="shared" si="48"/>
        <v>98.004329004329009</v>
      </c>
      <c r="R591" s="37" t="s">
        <v>1347</v>
      </c>
      <c r="S591" s="42">
        <f>ABS(O2323-O591)*100</f>
        <v>29.075313037696461</v>
      </c>
      <c r="T591" t="s">
        <v>31</v>
      </c>
      <c r="V591" s="7">
        <v>64350</v>
      </c>
      <c r="W591" t="s">
        <v>32</v>
      </c>
      <c r="X591" s="17" t="s">
        <v>33</v>
      </c>
      <c r="Z591" t="s">
        <v>1348</v>
      </c>
      <c r="AA591">
        <v>405</v>
      </c>
    </row>
    <row r="592" spans="1:27" x14ac:dyDescent="0.25">
      <c r="A592" t="s">
        <v>1351</v>
      </c>
      <c r="B592" t="s">
        <v>1352</v>
      </c>
      <c r="C592" s="17">
        <v>43218</v>
      </c>
      <c r="D592" s="7">
        <v>585000</v>
      </c>
      <c r="E592" t="s">
        <v>28</v>
      </c>
      <c r="F592" t="s">
        <v>29</v>
      </c>
      <c r="G592" s="7">
        <v>585000</v>
      </c>
      <c r="H592" s="7">
        <v>291110</v>
      </c>
      <c r="I592" s="12">
        <f t="shared" si="45"/>
        <v>49.762393162393167</v>
      </c>
      <c r="J592" s="12">
        <f t="shared" si="49"/>
        <v>0.20553041729512955</v>
      </c>
      <c r="K592" s="7">
        <v>582227</v>
      </c>
      <c r="L592" s="7">
        <v>112623</v>
      </c>
      <c r="M592" s="7">
        <f t="shared" si="46"/>
        <v>472377</v>
      </c>
      <c r="N592" s="7">
        <v>572687.8125</v>
      </c>
      <c r="O592" s="22">
        <f t="shared" si="47"/>
        <v>0.82484206873181887</v>
      </c>
      <c r="P592" s="27">
        <v>3496</v>
      </c>
      <c r="Q592" s="32">
        <f t="shared" si="48"/>
        <v>135.11927917620136</v>
      </c>
      <c r="R592" s="37" t="s">
        <v>1353</v>
      </c>
      <c r="S592" s="42">
        <f>ABS(O2323-O592)*100</f>
        <v>48.619281764157982</v>
      </c>
      <c r="T592" t="s">
        <v>31</v>
      </c>
      <c r="V592" s="7">
        <v>100000</v>
      </c>
      <c r="W592" t="s">
        <v>32</v>
      </c>
      <c r="X592" s="17" t="s">
        <v>33</v>
      </c>
      <c r="Z592" t="s">
        <v>1354</v>
      </c>
      <c r="AA592">
        <v>405</v>
      </c>
    </row>
    <row r="593" spans="1:27" x14ac:dyDescent="0.25">
      <c r="A593" t="s">
        <v>1355</v>
      </c>
      <c r="B593" t="s">
        <v>1356</v>
      </c>
      <c r="C593" s="17">
        <v>43683</v>
      </c>
      <c r="D593" s="7">
        <v>315000</v>
      </c>
      <c r="E593" t="s">
        <v>28</v>
      </c>
      <c r="F593" t="s">
        <v>29</v>
      </c>
      <c r="G593" s="7">
        <v>315000</v>
      </c>
      <c r="H593" s="7">
        <v>162880</v>
      </c>
      <c r="I593" s="12">
        <f t="shared" si="45"/>
        <v>51.707936507936502</v>
      </c>
      <c r="J593" s="12">
        <f t="shared" si="49"/>
        <v>2.1510737628384646</v>
      </c>
      <c r="K593" s="7">
        <v>325769</v>
      </c>
      <c r="L593" s="7">
        <v>74769</v>
      </c>
      <c r="M593" s="7">
        <f t="shared" si="46"/>
        <v>240231</v>
      </c>
      <c r="N593" s="7">
        <v>194573.640625</v>
      </c>
      <c r="O593" s="22">
        <f t="shared" si="47"/>
        <v>1.2346533642909783</v>
      </c>
      <c r="P593" s="27">
        <v>2200</v>
      </c>
      <c r="Q593" s="32">
        <f t="shared" si="48"/>
        <v>109.1959090909091</v>
      </c>
      <c r="R593" s="37" t="s">
        <v>1357</v>
      </c>
      <c r="S593" s="42">
        <f>ABS(O2323-O593)*100</f>
        <v>7.6381522082420439</v>
      </c>
      <c r="T593" t="s">
        <v>31</v>
      </c>
      <c r="V593" s="7">
        <v>63800</v>
      </c>
      <c r="W593" t="s">
        <v>32</v>
      </c>
      <c r="X593" s="17" t="s">
        <v>33</v>
      </c>
      <c r="Z593" t="s">
        <v>1358</v>
      </c>
      <c r="AA593">
        <v>401</v>
      </c>
    </row>
    <row r="594" spans="1:27" x14ac:dyDescent="0.25">
      <c r="A594" t="s">
        <v>1359</v>
      </c>
      <c r="B594" t="s">
        <v>1360</v>
      </c>
      <c r="C594" s="17">
        <v>43378</v>
      </c>
      <c r="D594" s="7">
        <v>327000</v>
      </c>
      <c r="E594" t="s">
        <v>28</v>
      </c>
      <c r="F594" t="s">
        <v>29</v>
      </c>
      <c r="G594" s="7">
        <v>327000</v>
      </c>
      <c r="H594" s="7">
        <v>169210</v>
      </c>
      <c r="I594" s="12">
        <f t="shared" si="45"/>
        <v>51.74617737003058</v>
      </c>
      <c r="J594" s="12">
        <f t="shared" si="49"/>
        <v>2.1893146249325426</v>
      </c>
      <c r="K594" s="7">
        <v>338425</v>
      </c>
      <c r="L594" s="7">
        <v>65061</v>
      </c>
      <c r="M594" s="7">
        <f t="shared" si="46"/>
        <v>261939</v>
      </c>
      <c r="N594" s="7">
        <v>211910.078125</v>
      </c>
      <c r="O594" s="22">
        <f t="shared" si="47"/>
        <v>1.2360856185683122</v>
      </c>
      <c r="P594" s="27">
        <v>2460</v>
      </c>
      <c r="Q594" s="32">
        <f t="shared" si="48"/>
        <v>106.47926829268293</v>
      </c>
      <c r="R594" s="37" t="s">
        <v>1357</v>
      </c>
      <c r="S594" s="42">
        <f>ABS(O2323-O594)*100</f>
        <v>7.4949267805086484</v>
      </c>
      <c r="T594" t="s">
        <v>31</v>
      </c>
      <c r="V594" s="7">
        <v>58300</v>
      </c>
      <c r="W594" t="s">
        <v>32</v>
      </c>
      <c r="X594" s="17" t="s">
        <v>33</v>
      </c>
      <c r="Z594" t="s">
        <v>1358</v>
      </c>
      <c r="AA594">
        <v>401</v>
      </c>
    </row>
    <row r="595" spans="1:27" x14ac:dyDescent="0.25">
      <c r="A595" t="s">
        <v>1361</v>
      </c>
      <c r="B595" t="s">
        <v>1362</v>
      </c>
      <c r="C595" s="17">
        <v>43873</v>
      </c>
      <c r="D595" s="7">
        <v>424000</v>
      </c>
      <c r="E595" t="s">
        <v>28</v>
      </c>
      <c r="F595" t="s">
        <v>29</v>
      </c>
      <c r="G595" s="7">
        <v>424000</v>
      </c>
      <c r="H595" s="7">
        <v>196310</v>
      </c>
      <c r="I595" s="12">
        <f t="shared" si="45"/>
        <v>46.299528301886795</v>
      </c>
      <c r="J595" s="12">
        <f t="shared" si="49"/>
        <v>3.2573344432112421</v>
      </c>
      <c r="K595" s="7">
        <v>392610</v>
      </c>
      <c r="L595" s="7">
        <v>70667</v>
      </c>
      <c r="M595" s="7">
        <f t="shared" si="46"/>
        <v>353333</v>
      </c>
      <c r="N595" s="7">
        <v>249568.21875</v>
      </c>
      <c r="O595" s="22">
        <f t="shared" si="47"/>
        <v>1.4157772242384128</v>
      </c>
      <c r="P595" s="27">
        <v>2978</v>
      </c>
      <c r="Q595" s="32">
        <f t="shared" si="48"/>
        <v>118.64775016789793</v>
      </c>
      <c r="R595" s="37" t="s">
        <v>1357</v>
      </c>
      <c r="S595" s="42">
        <f>ABS(O2323-O595)*100</f>
        <v>10.474233786501408</v>
      </c>
      <c r="T595" t="s">
        <v>31</v>
      </c>
      <c r="V595" s="7">
        <v>58300</v>
      </c>
      <c r="W595" t="s">
        <v>32</v>
      </c>
      <c r="X595" s="17" t="s">
        <v>33</v>
      </c>
      <c r="Z595" t="s">
        <v>1358</v>
      </c>
      <c r="AA595">
        <v>401</v>
      </c>
    </row>
    <row r="596" spans="1:27" x14ac:dyDescent="0.25">
      <c r="A596" t="s">
        <v>1363</v>
      </c>
      <c r="B596" t="s">
        <v>1364</v>
      </c>
      <c r="C596" s="17">
        <v>43431</v>
      </c>
      <c r="D596" s="7">
        <v>338000</v>
      </c>
      <c r="E596" t="s">
        <v>28</v>
      </c>
      <c r="F596" t="s">
        <v>29</v>
      </c>
      <c r="G596" s="7">
        <v>338000</v>
      </c>
      <c r="H596" s="7">
        <v>172270</v>
      </c>
      <c r="I596" s="12">
        <f t="shared" si="45"/>
        <v>50.967455621301774</v>
      </c>
      <c r="J596" s="12">
        <f t="shared" si="49"/>
        <v>1.4105928762037365</v>
      </c>
      <c r="K596" s="7">
        <v>344531</v>
      </c>
      <c r="L596" s="7">
        <v>67519</v>
      </c>
      <c r="M596" s="7">
        <f t="shared" si="46"/>
        <v>270481</v>
      </c>
      <c r="N596" s="7">
        <v>214737.984375</v>
      </c>
      <c r="O596" s="22">
        <f t="shared" si="47"/>
        <v>1.2595861919224089</v>
      </c>
      <c r="P596" s="27">
        <v>2291</v>
      </c>
      <c r="Q596" s="32">
        <f t="shared" si="48"/>
        <v>118.06241815800961</v>
      </c>
      <c r="R596" s="37" t="s">
        <v>1357</v>
      </c>
      <c r="S596" s="42">
        <f>ABS(O2323-O596)*100</f>
        <v>5.1448694450989763</v>
      </c>
      <c r="T596" t="s">
        <v>31</v>
      </c>
      <c r="V596" s="7">
        <v>63800</v>
      </c>
      <c r="W596" t="s">
        <v>32</v>
      </c>
      <c r="X596" s="17" t="s">
        <v>33</v>
      </c>
      <c r="Z596" t="s">
        <v>1358</v>
      </c>
      <c r="AA596">
        <v>401</v>
      </c>
    </row>
    <row r="597" spans="1:27" x14ac:dyDescent="0.25">
      <c r="A597" t="s">
        <v>1365</v>
      </c>
      <c r="B597" t="s">
        <v>1366</v>
      </c>
      <c r="C597" s="17">
        <v>43194</v>
      </c>
      <c r="D597" s="7">
        <v>385000</v>
      </c>
      <c r="E597" t="s">
        <v>28</v>
      </c>
      <c r="F597" t="s">
        <v>29</v>
      </c>
      <c r="G597" s="7">
        <v>385000</v>
      </c>
      <c r="H597" s="7">
        <v>205380</v>
      </c>
      <c r="I597" s="12">
        <f t="shared" si="45"/>
        <v>53.345454545454544</v>
      </c>
      <c r="J597" s="12">
        <f t="shared" si="49"/>
        <v>3.7885918003565067</v>
      </c>
      <c r="K597" s="7">
        <v>410757</v>
      </c>
      <c r="L597" s="7">
        <v>72307</v>
      </c>
      <c r="M597" s="7">
        <f t="shared" si="46"/>
        <v>312693</v>
      </c>
      <c r="N597" s="7">
        <v>262364.34375</v>
      </c>
      <c r="O597" s="22">
        <f t="shared" si="47"/>
        <v>1.191827347918728</v>
      </c>
      <c r="P597" s="27">
        <v>3230</v>
      </c>
      <c r="Q597" s="32">
        <f t="shared" si="48"/>
        <v>96.808978328173382</v>
      </c>
      <c r="R597" s="37" t="s">
        <v>1357</v>
      </c>
      <c r="S597" s="42">
        <f>ABS(O2323-O597)*100</f>
        <v>11.920753845467068</v>
      </c>
      <c r="T597" t="s">
        <v>31</v>
      </c>
      <c r="V597" s="7">
        <v>63800</v>
      </c>
      <c r="W597" t="s">
        <v>32</v>
      </c>
      <c r="X597" s="17" t="s">
        <v>33</v>
      </c>
      <c r="Z597" t="s">
        <v>1358</v>
      </c>
      <c r="AA597">
        <v>401</v>
      </c>
    </row>
    <row r="598" spans="1:27" x14ac:dyDescent="0.25">
      <c r="A598" t="s">
        <v>1367</v>
      </c>
      <c r="B598" t="s">
        <v>1368</v>
      </c>
      <c r="C598" s="17">
        <v>43599</v>
      </c>
      <c r="D598" s="7">
        <v>586000</v>
      </c>
      <c r="E598" t="s">
        <v>28</v>
      </c>
      <c r="F598" t="s">
        <v>29</v>
      </c>
      <c r="G598" s="7">
        <v>586000</v>
      </c>
      <c r="H598" s="7">
        <v>293640</v>
      </c>
      <c r="I598" s="12">
        <f t="shared" si="45"/>
        <v>50.109215017064848</v>
      </c>
      <c r="J598" s="12">
        <f t="shared" si="49"/>
        <v>0.5523522719668108</v>
      </c>
      <c r="K598" s="7">
        <v>587284</v>
      </c>
      <c r="L598" s="7">
        <v>137183</v>
      </c>
      <c r="M598" s="7">
        <f t="shared" si="46"/>
        <v>448817</v>
      </c>
      <c r="N598" s="7">
        <v>714446.0625</v>
      </c>
      <c r="O598" s="22">
        <f t="shared" si="47"/>
        <v>0.62820277632924881</v>
      </c>
      <c r="P598" s="27">
        <v>4203</v>
      </c>
      <c r="Q598" s="32">
        <f t="shared" si="48"/>
        <v>106.78491553652154</v>
      </c>
      <c r="R598" s="37" t="s">
        <v>1369</v>
      </c>
      <c r="S598" s="42">
        <f>ABS(O2323-O598)*100</f>
        <v>68.283211004414994</v>
      </c>
      <c r="T598" t="s">
        <v>31</v>
      </c>
      <c r="V598" s="7">
        <v>126000</v>
      </c>
      <c r="W598" t="s">
        <v>32</v>
      </c>
      <c r="X598" s="17" t="s">
        <v>33</v>
      </c>
      <c r="Z598" t="s">
        <v>1370</v>
      </c>
      <c r="AA598">
        <v>405</v>
      </c>
    </row>
    <row r="599" spans="1:27" x14ac:dyDescent="0.25">
      <c r="A599" t="s">
        <v>1371</v>
      </c>
      <c r="B599" t="s">
        <v>1372</v>
      </c>
      <c r="C599" s="17">
        <v>43203</v>
      </c>
      <c r="D599" s="7">
        <v>680000</v>
      </c>
      <c r="E599" t="s">
        <v>28</v>
      </c>
      <c r="F599" t="s">
        <v>29</v>
      </c>
      <c r="G599" s="7">
        <v>680000</v>
      </c>
      <c r="H599" s="7">
        <v>332130</v>
      </c>
      <c r="I599" s="12">
        <f t="shared" si="45"/>
        <v>48.84264705882353</v>
      </c>
      <c r="J599" s="12">
        <f t="shared" si="49"/>
        <v>0.71421568627450682</v>
      </c>
      <c r="K599" s="7">
        <v>664251</v>
      </c>
      <c r="L599" s="7">
        <v>138194</v>
      </c>
      <c r="M599" s="7">
        <f t="shared" si="46"/>
        <v>541806</v>
      </c>
      <c r="N599" s="7">
        <v>835011.125</v>
      </c>
      <c r="O599" s="22">
        <f t="shared" si="47"/>
        <v>0.64886081607595347</v>
      </c>
      <c r="P599" s="27">
        <v>4770</v>
      </c>
      <c r="Q599" s="32">
        <f t="shared" si="48"/>
        <v>113.58616352201258</v>
      </c>
      <c r="R599" s="37" t="s">
        <v>1369</v>
      </c>
      <c r="S599" s="42">
        <f>ABS(O2323-O599)*100</f>
        <v>66.217407029744521</v>
      </c>
      <c r="T599" t="s">
        <v>31</v>
      </c>
      <c r="V599" s="7">
        <v>126000</v>
      </c>
      <c r="W599" t="s">
        <v>32</v>
      </c>
      <c r="X599" s="17" t="s">
        <v>33</v>
      </c>
      <c r="Z599" t="s">
        <v>1370</v>
      </c>
      <c r="AA599">
        <v>405</v>
      </c>
    </row>
    <row r="600" spans="1:27" x14ac:dyDescent="0.25">
      <c r="A600" t="s">
        <v>1373</v>
      </c>
      <c r="B600" t="s">
        <v>1374</v>
      </c>
      <c r="C600" s="17">
        <v>43840</v>
      </c>
      <c r="D600" s="7">
        <v>337500</v>
      </c>
      <c r="E600" t="s">
        <v>28</v>
      </c>
      <c r="F600" t="s">
        <v>29</v>
      </c>
      <c r="G600" s="7">
        <v>337500</v>
      </c>
      <c r="H600" s="7">
        <v>153210</v>
      </c>
      <c r="I600" s="12">
        <f t="shared" si="45"/>
        <v>45.395555555555553</v>
      </c>
      <c r="J600" s="12">
        <f t="shared" si="49"/>
        <v>4.1613071895424838</v>
      </c>
      <c r="K600" s="7">
        <v>306428</v>
      </c>
      <c r="L600" s="7">
        <v>69810</v>
      </c>
      <c r="M600" s="7">
        <f t="shared" si="46"/>
        <v>267690</v>
      </c>
      <c r="N600" s="7">
        <v>183424.8125</v>
      </c>
      <c r="O600" s="22">
        <f t="shared" si="47"/>
        <v>1.4593990657616183</v>
      </c>
      <c r="P600" s="27">
        <v>2234</v>
      </c>
      <c r="Q600" s="32">
        <f t="shared" si="48"/>
        <v>119.82542524619517</v>
      </c>
      <c r="R600" s="37" t="s">
        <v>1357</v>
      </c>
      <c r="S600" s="42">
        <f>ABS(O2323-O600)*100</f>
        <v>14.836417938821956</v>
      </c>
      <c r="T600" t="s">
        <v>31</v>
      </c>
      <c r="V600" s="7">
        <v>63800</v>
      </c>
      <c r="W600" t="s">
        <v>32</v>
      </c>
      <c r="X600" s="17" t="s">
        <v>33</v>
      </c>
      <c r="Z600" t="s">
        <v>1375</v>
      </c>
      <c r="AA600">
        <v>401</v>
      </c>
    </row>
    <row r="601" spans="1:27" x14ac:dyDescent="0.25">
      <c r="A601" t="s">
        <v>1376</v>
      </c>
      <c r="B601" t="s">
        <v>1377</v>
      </c>
      <c r="C601" s="17">
        <v>43868</v>
      </c>
      <c r="D601" s="7">
        <v>341000</v>
      </c>
      <c r="E601" t="s">
        <v>28</v>
      </c>
      <c r="F601" t="s">
        <v>29</v>
      </c>
      <c r="G601" s="7">
        <v>341000</v>
      </c>
      <c r="H601" s="7">
        <v>160860</v>
      </c>
      <c r="I601" s="12">
        <f t="shared" si="45"/>
        <v>47.173020527859236</v>
      </c>
      <c r="J601" s="12">
        <f t="shared" si="49"/>
        <v>2.3838422172388007</v>
      </c>
      <c r="K601" s="7">
        <v>321712</v>
      </c>
      <c r="L601" s="7">
        <v>69174</v>
      </c>
      <c r="M601" s="7">
        <f t="shared" si="46"/>
        <v>271826</v>
      </c>
      <c r="N601" s="7">
        <v>195765.890625</v>
      </c>
      <c r="O601" s="22">
        <f t="shared" si="47"/>
        <v>1.3885258516290624</v>
      </c>
      <c r="P601" s="27">
        <v>2480</v>
      </c>
      <c r="Q601" s="32">
        <f t="shared" si="48"/>
        <v>109.60725806451613</v>
      </c>
      <c r="R601" s="37" t="s">
        <v>1357</v>
      </c>
      <c r="S601" s="42">
        <f>ABS(O2323-O601)*100</f>
        <v>7.749096525566368</v>
      </c>
      <c r="T601" t="s">
        <v>31</v>
      </c>
      <c r="V601" s="7">
        <v>63800</v>
      </c>
      <c r="W601" t="s">
        <v>32</v>
      </c>
      <c r="X601" s="17" t="s">
        <v>33</v>
      </c>
      <c r="Z601" t="s">
        <v>1375</v>
      </c>
      <c r="AA601">
        <v>401</v>
      </c>
    </row>
    <row r="602" spans="1:27" x14ac:dyDescent="0.25">
      <c r="A602" t="s">
        <v>1378</v>
      </c>
      <c r="B602" t="s">
        <v>1379</v>
      </c>
      <c r="C602" s="17">
        <v>43867</v>
      </c>
      <c r="D602" s="7">
        <v>331000</v>
      </c>
      <c r="E602" t="s">
        <v>28</v>
      </c>
      <c r="F602" t="s">
        <v>29</v>
      </c>
      <c r="G602" s="7">
        <v>331000</v>
      </c>
      <c r="H602" s="7">
        <v>174530</v>
      </c>
      <c r="I602" s="12">
        <f t="shared" si="45"/>
        <v>52.728096676737159</v>
      </c>
      <c r="J602" s="12">
        <f t="shared" si="49"/>
        <v>3.1712339316391223</v>
      </c>
      <c r="K602" s="7">
        <v>349055</v>
      </c>
      <c r="L602" s="7">
        <v>67447</v>
      </c>
      <c r="M602" s="7">
        <f t="shared" si="46"/>
        <v>263553</v>
      </c>
      <c r="N602" s="7">
        <v>218300.78125</v>
      </c>
      <c r="O602" s="22">
        <f t="shared" si="47"/>
        <v>1.2072929766484746</v>
      </c>
      <c r="P602" s="27">
        <v>2340</v>
      </c>
      <c r="Q602" s="32">
        <f t="shared" si="48"/>
        <v>112.62948717948719</v>
      </c>
      <c r="R602" s="37" t="s">
        <v>1357</v>
      </c>
      <c r="S602" s="42">
        <f>ABS(O2323-O602)*100</f>
        <v>10.374190972492414</v>
      </c>
      <c r="T602" t="s">
        <v>31</v>
      </c>
      <c r="V602" s="7">
        <v>63800</v>
      </c>
      <c r="W602" t="s">
        <v>32</v>
      </c>
      <c r="X602" s="17" t="s">
        <v>33</v>
      </c>
      <c r="Z602" t="s">
        <v>1358</v>
      </c>
      <c r="AA602">
        <v>401</v>
      </c>
    </row>
    <row r="603" spans="1:27" x14ac:dyDescent="0.25">
      <c r="A603" t="s">
        <v>1380</v>
      </c>
      <c r="B603" t="s">
        <v>1381</v>
      </c>
      <c r="C603" s="17">
        <v>43300</v>
      </c>
      <c r="D603" s="7">
        <v>335000</v>
      </c>
      <c r="E603" t="s">
        <v>28</v>
      </c>
      <c r="F603" t="s">
        <v>29</v>
      </c>
      <c r="G603" s="7">
        <v>335000</v>
      </c>
      <c r="H603" s="7">
        <v>175750</v>
      </c>
      <c r="I603" s="12">
        <f t="shared" si="45"/>
        <v>52.462686567164177</v>
      </c>
      <c r="J603" s="12">
        <f t="shared" si="49"/>
        <v>2.9058238220661394</v>
      </c>
      <c r="K603" s="7">
        <v>351507</v>
      </c>
      <c r="L603" s="7">
        <v>61947</v>
      </c>
      <c r="M603" s="7">
        <f t="shared" si="46"/>
        <v>273053</v>
      </c>
      <c r="N603" s="7">
        <v>224465.109375</v>
      </c>
      <c r="O603" s="22">
        <f t="shared" si="47"/>
        <v>1.2164607709424773</v>
      </c>
      <c r="P603" s="27">
        <v>2282</v>
      </c>
      <c r="Q603" s="32">
        <f t="shared" si="48"/>
        <v>119.65512708150744</v>
      </c>
      <c r="R603" s="37" t="s">
        <v>1357</v>
      </c>
      <c r="S603" s="42">
        <f>ABS(O2323-O603)*100</f>
        <v>9.4574115430921424</v>
      </c>
      <c r="T603" t="s">
        <v>31</v>
      </c>
      <c r="V603" s="7">
        <v>58300</v>
      </c>
      <c r="W603" t="s">
        <v>32</v>
      </c>
      <c r="X603" s="17" t="s">
        <v>33</v>
      </c>
      <c r="Z603" t="s">
        <v>1358</v>
      </c>
      <c r="AA603">
        <v>401</v>
      </c>
    </row>
    <row r="604" spans="1:27" x14ac:dyDescent="0.25">
      <c r="A604" t="s">
        <v>1382</v>
      </c>
      <c r="B604" t="s">
        <v>1383</v>
      </c>
      <c r="C604" s="17">
        <v>43236</v>
      </c>
      <c r="D604" s="7">
        <v>330000</v>
      </c>
      <c r="E604" t="s">
        <v>28</v>
      </c>
      <c r="F604" t="s">
        <v>29</v>
      </c>
      <c r="G604" s="7">
        <v>330000</v>
      </c>
      <c r="H604" s="7">
        <v>169910</v>
      </c>
      <c r="I604" s="12">
        <f t="shared" si="45"/>
        <v>51.487878787878785</v>
      </c>
      <c r="J604" s="12">
        <f t="shared" si="49"/>
        <v>1.9310160427807475</v>
      </c>
      <c r="K604" s="7">
        <v>339822</v>
      </c>
      <c r="L604" s="7">
        <v>62151</v>
      </c>
      <c r="M604" s="7">
        <f t="shared" si="46"/>
        <v>267849</v>
      </c>
      <c r="N604" s="7">
        <v>215248.84375</v>
      </c>
      <c r="O604" s="22">
        <f t="shared" si="47"/>
        <v>1.2443690536665195</v>
      </c>
      <c r="P604" s="27">
        <v>2405</v>
      </c>
      <c r="Q604" s="32">
        <f t="shared" si="48"/>
        <v>111.37172557172558</v>
      </c>
      <c r="R604" s="37" t="s">
        <v>1357</v>
      </c>
      <c r="S604" s="42">
        <f>ABS(O2323-O604)*100</f>
        <v>6.6665832706879202</v>
      </c>
      <c r="T604" t="s">
        <v>31</v>
      </c>
      <c r="V604" s="7">
        <v>58300</v>
      </c>
      <c r="W604" t="s">
        <v>32</v>
      </c>
      <c r="X604" s="17" t="s">
        <v>33</v>
      </c>
      <c r="Z604" t="s">
        <v>1358</v>
      </c>
      <c r="AA604">
        <v>401</v>
      </c>
    </row>
    <row r="605" spans="1:27" x14ac:dyDescent="0.25">
      <c r="A605" t="s">
        <v>1384</v>
      </c>
      <c r="B605" t="s">
        <v>1385</v>
      </c>
      <c r="C605" s="17">
        <v>43917</v>
      </c>
      <c r="D605" s="7">
        <v>279500</v>
      </c>
      <c r="E605" t="s">
        <v>28</v>
      </c>
      <c r="F605" t="s">
        <v>29</v>
      </c>
      <c r="G605" s="7">
        <v>279500</v>
      </c>
      <c r="H605" s="7">
        <v>164630</v>
      </c>
      <c r="I605" s="12">
        <f t="shared" si="45"/>
        <v>58.901610017889084</v>
      </c>
      <c r="J605" s="12">
        <f t="shared" si="49"/>
        <v>9.3447472727910466</v>
      </c>
      <c r="K605" s="7">
        <v>329254</v>
      </c>
      <c r="L605" s="7">
        <v>66533</v>
      </c>
      <c r="M605" s="7">
        <f t="shared" si="46"/>
        <v>212967</v>
      </c>
      <c r="N605" s="7">
        <v>203659.6875</v>
      </c>
      <c r="O605" s="22">
        <f t="shared" si="47"/>
        <v>1.0457003180857773</v>
      </c>
      <c r="P605" s="27">
        <v>2634</v>
      </c>
      <c r="Q605" s="32">
        <f t="shared" si="48"/>
        <v>80.853075170842828</v>
      </c>
      <c r="R605" s="37" t="s">
        <v>1357</v>
      </c>
      <c r="S605" s="42">
        <f>ABS(O2323-O605)*100</f>
        <v>26.533456828762137</v>
      </c>
      <c r="T605" t="s">
        <v>31</v>
      </c>
      <c r="V605" s="7">
        <v>58300</v>
      </c>
      <c r="W605" t="s">
        <v>32</v>
      </c>
      <c r="X605" s="17" t="s">
        <v>33</v>
      </c>
      <c r="Z605" t="s">
        <v>1375</v>
      </c>
      <c r="AA605">
        <v>401</v>
      </c>
    </row>
    <row r="606" spans="1:27" x14ac:dyDescent="0.25">
      <c r="A606" t="s">
        <v>1386</v>
      </c>
      <c r="B606" t="s">
        <v>1387</v>
      </c>
      <c r="C606" s="17">
        <v>43584</v>
      </c>
      <c r="D606" s="7">
        <v>350000</v>
      </c>
      <c r="E606" t="s">
        <v>28</v>
      </c>
      <c r="F606" t="s">
        <v>29</v>
      </c>
      <c r="G606" s="7">
        <v>350000</v>
      </c>
      <c r="H606" s="7">
        <v>174080</v>
      </c>
      <c r="I606" s="12">
        <f t="shared" si="45"/>
        <v>49.737142857142857</v>
      </c>
      <c r="J606" s="12">
        <f t="shared" si="49"/>
        <v>0.18028011204481942</v>
      </c>
      <c r="K606" s="7">
        <v>348161</v>
      </c>
      <c r="L606" s="7">
        <v>67553</v>
      </c>
      <c r="M606" s="7">
        <f t="shared" si="46"/>
        <v>282447</v>
      </c>
      <c r="N606" s="7">
        <v>230006.5625</v>
      </c>
      <c r="O606" s="22">
        <f t="shared" si="47"/>
        <v>1.2279953968704698</v>
      </c>
      <c r="P606" s="27">
        <v>3133</v>
      </c>
      <c r="Q606" s="32">
        <f t="shared" si="48"/>
        <v>90.152250239387172</v>
      </c>
      <c r="R606" s="37" t="s">
        <v>1388</v>
      </c>
      <c r="S606" s="42">
        <f>ABS(O2323-O606)*100</f>
        <v>8.3039489502928951</v>
      </c>
      <c r="T606" t="s">
        <v>31</v>
      </c>
      <c r="V606" s="7">
        <v>59400</v>
      </c>
      <c r="W606" t="s">
        <v>32</v>
      </c>
      <c r="X606" s="17" t="s">
        <v>33</v>
      </c>
      <c r="Z606" t="s">
        <v>1389</v>
      </c>
      <c r="AA606">
        <v>401</v>
      </c>
    </row>
    <row r="607" spans="1:27" x14ac:dyDescent="0.25">
      <c r="A607" t="s">
        <v>1390</v>
      </c>
      <c r="B607" t="s">
        <v>1391</v>
      </c>
      <c r="C607" s="17">
        <v>43871</v>
      </c>
      <c r="D607" s="7">
        <v>535000</v>
      </c>
      <c r="E607" t="s">
        <v>28</v>
      </c>
      <c r="F607" t="s">
        <v>29</v>
      </c>
      <c r="G607" s="7">
        <v>535000</v>
      </c>
      <c r="H607" s="7">
        <v>265360</v>
      </c>
      <c r="I607" s="12">
        <f t="shared" si="45"/>
        <v>49.6</v>
      </c>
      <c r="J607" s="12">
        <f t="shared" si="49"/>
        <v>4.3137254901964184E-2</v>
      </c>
      <c r="K607" s="7">
        <v>530719</v>
      </c>
      <c r="L607" s="7">
        <v>94489</v>
      </c>
      <c r="M607" s="7">
        <f t="shared" si="46"/>
        <v>440511</v>
      </c>
      <c r="N607" s="7">
        <v>519321.4375</v>
      </c>
      <c r="O607" s="22">
        <f t="shared" si="47"/>
        <v>0.84824343497277632</v>
      </c>
      <c r="P607" s="27">
        <v>3343</v>
      </c>
      <c r="Q607" s="32">
        <f t="shared" si="48"/>
        <v>131.77116362548608</v>
      </c>
      <c r="R607" s="37" t="s">
        <v>1392</v>
      </c>
      <c r="S607" s="42">
        <f>ABS(O2323-O607)*100</f>
        <v>46.279145140062241</v>
      </c>
      <c r="T607" t="s">
        <v>31</v>
      </c>
      <c r="V607" s="7">
        <v>78975</v>
      </c>
      <c r="W607" t="s">
        <v>32</v>
      </c>
      <c r="X607" s="17" t="s">
        <v>33</v>
      </c>
      <c r="Z607" t="s">
        <v>1393</v>
      </c>
      <c r="AA607">
        <v>405</v>
      </c>
    </row>
    <row r="608" spans="1:27" x14ac:dyDescent="0.25">
      <c r="A608" t="s">
        <v>1394</v>
      </c>
      <c r="B608" t="s">
        <v>1395</v>
      </c>
      <c r="C608" s="17">
        <v>43756</v>
      </c>
      <c r="D608" s="7">
        <v>300000</v>
      </c>
      <c r="E608" t="s">
        <v>28</v>
      </c>
      <c r="F608" t="s">
        <v>29</v>
      </c>
      <c r="G608" s="7">
        <v>300000</v>
      </c>
      <c r="H608" s="7">
        <v>162050</v>
      </c>
      <c r="I608" s="12">
        <f t="shared" si="45"/>
        <v>54.016666666666666</v>
      </c>
      <c r="J608" s="12">
        <f t="shared" si="49"/>
        <v>4.4598039215686285</v>
      </c>
      <c r="K608" s="7">
        <v>324105</v>
      </c>
      <c r="L608" s="7">
        <v>65886</v>
      </c>
      <c r="M608" s="7">
        <f t="shared" si="46"/>
        <v>234114</v>
      </c>
      <c r="N608" s="7">
        <v>211654.921875</v>
      </c>
      <c r="O608" s="22">
        <f t="shared" si="47"/>
        <v>1.1061117687509481</v>
      </c>
      <c r="P608" s="27">
        <v>2741</v>
      </c>
      <c r="Q608" s="32">
        <f t="shared" si="48"/>
        <v>85.411893469536665</v>
      </c>
      <c r="R608" s="37" t="s">
        <v>1388</v>
      </c>
      <c r="S608" s="42">
        <f>ABS(O2323-O608)*100</f>
        <v>20.492311762245063</v>
      </c>
      <c r="T608" t="s">
        <v>31</v>
      </c>
      <c r="V608" s="7">
        <v>59400</v>
      </c>
      <c r="W608" t="s">
        <v>32</v>
      </c>
      <c r="X608" s="17" t="s">
        <v>33</v>
      </c>
      <c r="Z608" t="s">
        <v>1389</v>
      </c>
      <c r="AA608">
        <v>401</v>
      </c>
    </row>
    <row r="609" spans="1:27" x14ac:dyDescent="0.25">
      <c r="A609" t="s">
        <v>1396</v>
      </c>
      <c r="B609" t="s">
        <v>1397</v>
      </c>
      <c r="C609" s="17">
        <v>43455</v>
      </c>
      <c r="D609" s="7">
        <v>370000</v>
      </c>
      <c r="E609" t="s">
        <v>28</v>
      </c>
      <c r="F609" t="s">
        <v>29</v>
      </c>
      <c r="G609" s="7">
        <v>370000</v>
      </c>
      <c r="H609" s="7">
        <v>179030</v>
      </c>
      <c r="I609" s="12">
        <f t="shared" si="45"/>
        <v>48.386486486486483</v>
      </c>
      <c r="J609" s="12">
        <f t="shared" si="49"/>
        <v>1.1703762586115545</v>
      </c>
      <c r="K609" s="7">
        <v>358055</v>
      </c>
      <c r="L609" s="7">
        <v>69455</v>
      </c>
      <c r="M609" s="7">
        <f t="shared" si="46"/>
        <v>300545</v>
      </c>
      <c r="N609" s="7">
        <v>236557.375</v>
      </c>
      <c r="O609" s="22">
        <f t="shared" si="47"/>
        <v>1.2704951600008243</v>
      </c>
      <c r="P609" s="27">
        <v>3183</v>
      </c>
      <c r="Q609" s="32">
        <f t="shared" si="48"/>
        <v>94.421928997800819</v>
      </c>
      <c r="R609" s="37" t="s">
        <v>1388</v>
      </c>
      <c r="S609" s="42">
        <f>ABS(O2323-O609)*100</f>
        <v>4.0539726372574414</v>
      </c>
      <c r="T609" t="s">
        <v>31</v>
      </c>
      <c r="V609" s="7">
        <v>59400</v>
      </c>
      <c r="W609" t="s">
        <v>32</v>
      </c>
      <c r="X609" s="17" t="s">
        <v>33</v>
      </c>
      <c r="Z609" t="s">
        <v>1389</v>
      </c>
      <c r="AA609">
        <v>401</v>
      </c>
    </row>
    <row r="610" spans="1:27" x14ac:dyDescent="0.25">
      <c r="A610" t="s">
        <v>1398</v>
      </c>
      <c r="B610" t="s">
        <v>1399</v>
      </c>
      <c r="C610" s="17">
        <v>43444</v>
      </c>
      <c r="D610" s="7">
        <v>420000</v>
      </c>
      <c r="E610" t="s">
        <v>28</v>
      </c>
      <c r="F610" t="s">
        <v>29</v>
      </c>
      <c r="G610" s="7">
        <v>420000</v>
      </c>
      <c r="H610" s="7">
        <v>171440</v>
      </c>
      <c r="I610" s="12">
        <f t="shared" si="45"/>
        <v>40.819047619047623</v>
      </c>
      <c r="J610" s="12">
        <f t="shared" si="49"/>
        <v>8.737815126050414</v>
      </c>
      <c r="K610" s="7">
        <v>342883</v>
      </c>
      <c r="L610" s="7">
        <v>66922</v>
      </c>
      <c r="M610" s="7">
        <f t="shared" si="46"/>
        <v>353078</v>
      </c>
      <c r="N610" s="7">
        <v>213923.25</v>
      </c>
      <c r="O610" s="22">
        <f t="shared" si="47"/>
        <v>1.6504891357063807</v>
      </c>
      <c r="P610" s="27">
        <v>2312</v>
      </c>
      <c r="Q610" s="32">
        <f t="shared" si="48"/>
        <v>152.71539792387543</v>
      </c>
      <c r="R610" s="37" t="s">
        <v>1357</v>
      </c>
      <c r="S610" s="42">
        <f>ABS(O2323-O610)*100</f>
        <v>33.945424933298199</v>
      </c>
      <c r="T610" t="s">
        <v>31</v>
      </c>
      <c r="V610" s="7">
        <v>63800</v>
      </c>
      <c r="W610" t="s">
        <v>32</v>
      </c>
      <c r="X610" s="17" t="s">
        <v>33</v>
      </c>
      <c r="Z610" t="s">
        <v>1358</v>
      </c>
      <c r="AA610">
        <v>401</v>
      </c>
    </row>
    <row r="611" spans="1:27" x14ac:dyDescent="0.25">
      <c r="A611" t="s">
        <v>1400</v>
      </c>
      <c r="B611" t="s">
        <v>1401</v>
      </c>
      <c r="C611" s="17">
        <v>43332</v>
      </c>
      <c r="D611" s="7">
        <v>320000</v>
      </c>
      <c r="E611" t="s">
        <v>28</v>
      </c>
      <c r="F611" t="s">
        <v>29</v>
      </c>
      <c r="G611" s="7">
        <v>320000</v>
      </c>
      <c r="H611" s="7">
        <v>167000</v>
      </c>
      <c r="I611" s="12">
        <f t="shared" si="45"/>
        <v>52.1875</v>
      </c>
      <c r="J611" s="12">
        <f t="shared" si="49"/>
        <v>2.6306372549019628</v>
      </c>
      <c r="K611" s="7">
        <v>334007</v>
      </c>
      <c r="L611" s="7">
        <v>63074</v>
      </c>
      <c r="M611" s="7">
        <f t="shared" si="46"/>
        <v>256926</v>
      </c>
      <c r="N611" s="7">
        <v>227674.796875</v>
      </c>
      <c r="O611" s="22">
        <f t="shared" si="47"/>
        <v>1.1284780025127672</v>
      </c>
      <c r="P611" s="27">
        <v>2334</v>
      </c>
      <c r="Q611" s="32">
        <f t="shared" si="48"/>
        <v>110.07969151670952</v>
      </c>
      <c r="R611" s="37" t="s">
        <v>1402</v>
      </c>
      <c r="S611" s="42">
        <f>ABS(O2323-O611)*100</f>
        <v>18.255688386063152</v>
      </c>
      <c r="T611" t="s">
        <v>31</v>
      </c>
      <c r="V611" s="7">
        <v>55000</v>
      </c>
      <c r="W611" t="s">
        <v>32</v>
      </c>
      <c r="X611" s="17" t="s">
        <v>33</v>
      </c>
      <c r="Z611" t="s">
        <v>1403</v>
      </c>
      <c r="AA611">
        <v>401</v>
      </c>
    </row>
    <row r="612" spans="1:27" x14ac:dyDescent="0.25">
      <c r="A612" t="s">
        <v>1404</v>
      </c>
      <c r="B612" t="s">
        <v>1405</v>
      </c>
      <c r="C612" s="17">
        <v>43335</v>
      </c>
      <c r="D612" s="7">
        <v>275000</v>
      </c>
      <c r="E612" t="s">
        <v>28</v>
      </c>
      <c r="F612" t="s">
        <v>29</v>
      </c>
      <c r="G612" s="7">
        <v>275000</v>
      </c>
      <c r="H612" s="7">
        <v>145070</v>
      </c>
      <c r="I612" s="12">
        <f t="shared" si="45"/>
        <v>52.75272727272727</v>
      </c>
      <c r="J612" s="12">
        <f t="shared" si="49"/>
        <v>3.195864527629233</v>
      </c>
      <c r="K612" s="7">
        <v>290147</v>
      </c>
      <c r="L612" s="7">
        <v>60497</v>
      </c>
      <c r="M612" s="7">
        <f t="shared" si="46"/>
        <v>214503</v>
      </c>
      <c r="N612" s="7">
        <v>192983.1875</v>
      </c>
      <c r="O612" s="22">
        <f t="shared" si="47"/>
        <v>1.1115113330792092</v>
      </c>
      <c r="P612" s="27">
        <v>2396</v>
      </c>
      <c r="Q612" s="32">
        <f t="shared" si="48"/>
        <v>89.525459098497493</v>
      </c>
      <c r="R612" s="37" t="s">
        <v>1402</v>
      </c>
      <c r="S612" s="42">
        <f>ABS(O2323-O612)*100</f>
        <v>19.952355329418946</v>
      </c>
      <c r="T612" t="s">
        <v>31</v>
      </c>
      <c r="V612" s="7">
        <v>50000</v>
      </c>
      <c r="W612" t="s">
        <v>32</v>
      </c>
      <c r="X612" s="17" t="s">
        <v>33</v>
      </c>
      <c r="Z612" t="s">
        <v>1403</v>
      </c>
      <c r="AA612">
        <v>401</v>
      </c>
    </row>
    <row r="613" spans="1:27" x14ac:dyDescent="0.25">
      <c r="A613" t="s">
        <v>1406</v>
      </c>
      <c r="B613" t="s">
        <v>1407</v>
      </c>
      <c r="C613" s="17">
        <v>43434</v>
      </c>
      <c r="D613" s="7">
        <v>290000</v>
      </c>
      <c r="E613" t="s">
        <v>28</v>
      </c>
      <c r="F613" t="s">
        <v>29</v>
      </c>
      <c r="G613" s="7">
        <v>290000</v>
      </c>
      <c r="H613" s="7">
        <v>146040</v>
      </c>
      <c r="I613" s="12">
        <f t="shared" si="45"/>
        <v>50.358620689655176</v>
      </c>
      <c r="J613" s="12">
        <f t="shared" si="49"/>
        <v>0.80175794455713856</v>
      </c>
      <c r="K613" s="7">
        <v>292080</v>
      </c>
      <c r="L613" s="7">
        <v>62780</v>
      </c>
      <c r="M613" s="7">
        <f t="shared" si="46"/>
        <v>227220</v>
      </c>
      <c r="N613" s="7">
        <v>192689.078125</v>
      </c>
      <c r="O613" s="22">
        <f t="shared" si="47"/>
        <v>1.179205392495569</v>
      </c>
      <c r="P613" s="27">
        <v>2091</v>
      </c>
      <c r="Q613" s="32">
        <f t="shared" si="48"/>
        <v>108.66571018651364</v>
      </c>
      <c r="R613" s="37" t="s">
        <v>1402</v>
      </c>
      <c r="S613" s="42">
        <f>ABS(O2323-O613)*100</f>
        <v>13.182949387782973</v>
      </c>
      <c r="T613" t="s">
        <v>50</v>
      </c>
      <c r="V613" s="7">
        <v>55000</v>
      </c>
      <c r="W613" t="s">
        <v>32</v>
      </c>
      <c r="X613" s="17" t="s">
        <v>33</v>
      </c>
      <c r="Z613" t="s">
        <v>1403</v>
      </c>
      <c r="AA613">
        <v>401</v>
      </c>
    </row>
    <row r="614" spans="1:27" x14ac:dyDescent="0.25">
      <c r="A614" t="s">
        <v>1408</v>
      </c>
      <c r="B614" t="s">
        <v>1409</v>
      </c>
      <c r="C614" s="17">
        <v>43293</v>
      </c>
      <c r="D614" s="7">
        <v>287000</v>
      </c>
      <c r="E614" t="s">
        <v>28</v>
      </c>
      <c r="F614" t="s">
        <v>29</v>
      </c>
      <c r="G614" s="7">
        <v>287000</v>
      </c>
      <c r="H614" s="7">
        <v>142770</v>
      </c>
      <c r="I614" s="12">
        <f t="shared" si="45"/>
        <v>49.745644599303134</v>
      </c>
      <c r="J614" s="12">
        <f t="shared" si="49"/>
        <v>0.18878185420509652</v>
      </c>
      <c r="K614" s="7">
        <v>285544</v>
      </c>
      <c r="L614" s="7">
        <v>69959</v>
      </c>
      <c r="M614" s="7">
        <f t="shared" si="46"/>
        <v>217041</v>
      </c>
      <c r="N614" s="7">
        <v>181163.859375</v>
      </c>
      <c r="O614" s="22">
        <f t="shared" si="47"/>
        <v>1.1980369636017532</v>
      </c>
      <c r="P614" s="27">
        <v>2396</v>
      </c>
      <c r="Q614" s="32">
        <f t="shared" si="48"/>
        <v>90.584724540901504</v>
      </c>
      <c r="R614" s="37" t="s">
        <v>1402</v>
      </c>
      <c r="S614" s="42">
        <f>ABS(O2323-O614)*100</f>
        <v>11.299792277164556</v>
      </c>
      <c r="T614" t="s">
        <v>31</v>
      </c>
      <c r="V614" s="7">
        <v>55000</v>
      </c>
      <c r="W614" t="s">
        <v>32</v>
      </c>
      <c r="X614" s="17" t="s">
        <v>33</v>
      </c>
      <c r="Z614" t="s">
        <v>1403</v>
      </c>
      <c r="AA614">
        <v>401</v>
      </c>
    </row>
    <row r="615" spans="1:27" x14ac:dyDescent="0.25">
      <c r="A615" t="s">
        <v>1410</v>
      </c>
      <c r="B615" t="s">
        <v>1411</v>
      </c>
      <c r="C615" s="17">
        <v>43451</v>
      </c>
      <c r="D615" s="7">
        <v>322500</v>
      </c>
      <c r="E615" t="s">
        <v>28</v>
      </c>
      <c r="F615" t="s">
        <v>29</v>
      </c>
      <c r="G615" s="7">
        <v>322500</v>
      </c>
      <c r="H615" s="7">
        <v>160430</v>
      </c>
      <c r="I615" s="12">
        <f t="shared" si="45"/>
        <v>49.74573643410853</v>
      </c>
      <c r="J615" s="12">
        <f t="shared" si="49"/>
        <v>0.18887368901049228</v>
      </c>
      <c r="K615" s="7">
        <v>320866</v>
      </c>
      <c r="L615" s="7">
        <v>54421</v>
      </c>
      <c r="M615" s="7">
        <f t="shared" si="46"/>
        <v>268079</v>
      </c>
      <c r="N615" s="7">
        <v>223903.359375</v>
      </c>
      <c r="O615" s="22">
        <f t="shared" si="47"/>
        <v>1.1972978018208889</v>
      </c>
      <c r="P615" s="27">
        <v>2842</v>
      </c>
      <c r="Q615" s="32">
        <f t="shared" si="48"/>
        <v>94.327586206896555</v>
      </c>
      <c r="R615" s="37" t="s">
        <v>1402</v>
      </c>
      <c r="S615" s="42">
        <f>ABS(O2323-O615)*100</f>
        <v>11.373708455250986</v>
      </c>
      <c r="T615" t="s">
        <v>31</v>
      </c>
      <c r="V615" s="7">
        <v>50000</v>
      </c>
      <c r="W615" t="s">
        <v>32</v>
      </c>
      <c r="X615" s="17" t="s">
        <v>33</v>
      </c>
      <c r="Z615" t="s">
        <v>1403</v>
      </c>
      <c r="AA615">
        <v>401</v>
      </c>
    </row>
    <row r="616" spans="1:27" x14ac:dyDescent="0.25">
      <c r="A616" t="s">
        <v>1412</v>
      </c>
      <c r="B616" t="s">
        <v>1413</v>
      </c>
      <c r="C616" s="17">
        <v>43843</v>
      </c>
      <c r="D616" s="7">
        <v>367000</v>
      </c>
      <c r="E616" t="s">
        <v>28</v>
      </c>
      <c r="F616" t="s">
        <v>29</v>
      </c>
      <c r="G616" s="7">
        <v>367000</v>
      </c>
      <c r="H616" s="7">
        <v>181840</v>
      </c>
      <c r="I616" s="12">
        <f t="shared" si="45"/>
        <v>49.547683923705719</v>
      </c>
      <c r="J616" s="12">
        <f t="shared" si="49"/>
        <v>9.1788213923180706E-3</v>
      </c>
      <c r="K616" s="7">
        <v>363681</v>
      </c>
      <c r="L616" s="7">
        <v>61945</v>
      </c>
      <c r="M616" s="7">
        <f t="shared" si="46"/>
        <v>305055</v>
      </c>
      <c r="N616" s="7">
        <v>350855.8125</v>
      </c>
      <c r="O616" s="22">
        <f t="shared" si="47"/>
        <v>0.86945972998523435</v>
      </c>
      <c r="P616" s="27">
        <v>2617</v>
      </c>
      <c r="Q616" s="32">
        <f t="shared" si="48"/>
        <v>116.5666794038976</v>
      </c>
      <c r="R616" s="37" t="s">
        <v>1414</v>
      </c>
      <c r="S616" s="42">
        <f>ABS(O2323-O616)*100</f>
        <v>44.157515638816434</v>
      </c>
      <c r="T616" t="s">
        <v>84</v>
      </c>
      <c r="V616" s="7">
        <v>58906</v>
      </c>
      <c r="W616" t="s">
        <v>32</v>
      </c>
      <c r="X616" s="17" t="s">
        <v>33</v>
      </c>
      <c r="Z616" t="s">
        <v>1415</v>
      </c>
      <c r="AA616">
        <v>405</v>
      </c>
    </row>
    <row r="617" spans="1:27" x14ac:dyDescent="0.25">
      <c r="A617" t="s">
        <v>1416</v>
      </c>
      <c r="B617" t="s">
        <v>1417</v>
      </c>
      <c r="C617" s="17">
        <v>43567</v>
      </c>
      <c r="D617" s="7">
        <v>300000</v>
      </c>
      <c r="E617" t="s">
        <v>28</v>
      </c>
      <c r="F617" t="s">
        <v>29</v>
      </c>
      <c r="G617" s="7">
        <v>300000</v>
      </c>
      <c r="H617" s="7">
        <v>151300</v>
      </c>
      <c r="I617" s="12">
        <f t="shared" si="45"/>
        <v>50.43333333333333</v>
      </c>
      <c r="J617" s="12">
        <f t="shared" si="49"/>
        <v>0.87647058823529278</v>
      </c>
      <c r="K617" s="7">
        <v>302591</v>
      </c>
      <c r="L617" s="7">
        <v>61622</v>
      </c>
      <c r="M617" s="7">
        <f t="shared" si="46"/>
        <v>238378</v>
      </c>
      <c r="N617" s="7">
        <v>280196.5</v>
      </c>
      <c r="O617" s="22">
        <f t="shared" si="47"/>
        <v>0.85075295373068538</v>
      </c>
      <c r="P617" s="27">
        <v>2120</v>
      </c>
      <c r="Q617" s="32">
        <f t="shared" si="48"/>
        <v>112.44245283018869</v>
      </c>
      <c r="R617" s="37" t="s">
        <v>1414</v>
      </c>
      <c r="S617" s="42">
        <f>ABS(O2323-O617)*100</f>
        <v>46.02819326427133</v>
      </c>
      <c r="T617" t="s">
        <v>50</v>
      </c>
      <c r="V617" s="7">
        <v>58906</v>
      </c>
      <c r="W617" t="s">
        <v>32</v>
      </c>
      <c r="X617" s="17" t="s">
        <v>33</v>
      </c>
      <c r="Z617" t="s">
        <v>1415</v>
      </c>
      <c r="AA617">
        <v>405</v>
      </c>
    </row>
    <row r="618" spans="1:27" x14ac:dyDescent="0.25">
      <c r="A618" t="s">
        <v>1418</v>
      </c>
      <c r="B618" t="s">
        <v>1419</v>
      </c>
      <c r="C618" s="17">
        <v>43314</v>
      </c>
      <c r="D618" s="7">
        <v>359000</v>
      </c>
      <c r="E618" t="s">
        <v>28</v>
      </c>
      <c r="F618" t="s">
        <v>29</v>
      </c>
      <c r="G618" s="7">
        <v>359000</v>
      </c>
      <c r="H618" s="7">
        <v>163950</v>
      </c>
      <c r="I618" s="12">
        <f t="shared" si="45"/>
        <v>45.668523676880227</v>
      </c>
      <c r="J618" s="12">
        <f t="shared" si="49"/>
        <v>3.8883390682178103</v>
      </c>
      <c r="K618" s="7">
        <v>327899</v>
      </c>
      <c r="L618" s="7">
        <v>71341</v>
      </c>
      <c r="M618" s="7">
        <f t="shared" si="46"/>
        <v>287659</v>
      </c>
      <c r="N618" s="7">
        <v>198882.171875</v>
      </c>
      <c r="O618" s="22">
        <f t="shared" si="47"/>
        <v>1.4463790157158851</v>
      </c>
      <c r="P618" s="27">
        <v>2468</v>
      </c>
      <c r="Q618" s="32">
        <f t="shared" si="48"/>
        <v>116.55551053484604</v>
      </c>
      <c r="R618" s="37" t="s">
        <v>1357</v>
      </c>
      <c r="S618" s="42">
        <f>ABS(O2323-O618)*100</f>
        <v>13.534412934248641</v>
      </c>
      <c r="T618" t="s">
        <v>31</v>
      </c>
      <c r="V618" s="7">
        <v>63800</v>
      </c>
      <c r="W618" t="s">
        <v>32</v>
      </c>
      <c r="X618" s="17" t="s">
        <v>33</v>
      </c>
      <c r="Z618" t="s">
        <v>1375</v>
      </c>
      <c r="AA618">
        <v>401</v>
      </c>
    </row>
    <row r="619" spans="1:27" x14ac:dyDescent="0.25">
      <c r="A619" t="s">
        <v>1420</v>
      </c>
      <c r="B619" t="s">
        <v>1421</v>
      </c>
      <c r="C619" s="17">
        <v>43889</v>
      </c>
      <c r="D619" s="7">
        <v>332000</v>
      </c>
      <c r="E619" t="s">
        <v>28</v>
      </c>
      <c r="F619" t="s">
        <v>29</v>
      </c>
      <c r="G619" s="7">
        <v>332000</v>
      </c>
      <c r="H619" s="7">
        <v>163300</v>
      </c>
      <c r="I619" s="12">
        <f t="shared" si="45"/>
        <v>49.186746987951807</v>
      </c>
      <c r="J619" s="12">
        <f t="shared" si="49"/>
        <v>0.37011575714623035</v>
      </c>
      <c r="K619" s="7">
        <v>326599</v>
      </c>
      <c r="L619" s="7">
        <v>67192</v>
      </c>
      <c r="M619" s="7">
        <f t="shared" si="46"/>
        <v>264808</v>
      </c>
      <c r="N619" s="7">
        <v>212628.6875</v>
      </c>
      <c r="O619" s="22">
        <f t="shared" si="47"/>
        <v>1.2454010938669788</v>
      </c>
      <c r="P619" s="27">
        <v>2816</v>
      </c>
      <c r="Q619" s="32">
        <f t="shared" si="48"/>
        <v>94.036931818181813</v>
      </c>
      <c r="R619" s="37" t="s">
        <v>1388</v>
      </c>
      <c r="S619" s="42">
        <f>ABS(O2323-O619)*100</f>
        <v>6.5633792506419875</v>
      </c>
      <c r="T619" t="s">
        <v>31</v>
      </c>
      <c r="V619" s="7">
        <v>59400</v>
      </c>
      <c r="W619" t="s">
        <v>32</v>
      </c>
      <c r="X619" s="17" t="s">
        <v>33</v>
      </c>
      <c r="Z619" t="s">
        <v>1389</v>
      </c>
      <c r="AA619">
        <v>401</v>
      </c>
    </row>
    <row r="620" spans="1:27" x14ac:dyDescent="0.25">
      <c r="A620" t="s">
        <v>1422</v>
      </c>
      <c r="B620" t="s">
        <v>1423</v>
      </c>
      <c r="C620" s="17">
        <v>43238</v>
      </c>
      <c r="D620" s="7">
        <v>340000</v>
      </c>
      <c r="E620" t="s">
        <v>28</v>
      </c>
      <c r="F620" t="s">
        <v>29</v>
      </c>
      <c r="G620" s="7">
        <v>340000</v>
      </c>
      <c r="H620" s="7">
        <v>164400</v>
      </c>
      <c r="I620" s="12">
        <f t="shared" si="45"/>
        <v>48.352941176470587</v>
      </c>
      <c r="J620" s="12">
        <f t="shared" si="49"/>
        <v>1.2039215686274503</v>
      </c>
      <c r="K620" s="7">
        <v>328795</v>
      </c>
      <c r="L620" s="7">
        <v>63718</v>
      </c>
      <c r="M620" s="7">
        <f t="shared" si="46"/>
        <v>276282</v>
      </c>
      <c r="N620" s="7">
        <v>217276.234375</v>
      </c>
      <c r="O620" s="22">
        <f t="shared" si="47"/>
        <v>1.2715702699594893</v>
      </c>
      <c r="P620" s="27">
        <v>2914</v>
      </c>
      <c r="Q620" s="32">
        <f t="shared" si="48"/>
        <v>94.811942347288948</v>
      </c>
      <c r="R620" s="37" t="s">
        <v>1388</v>
      </c>
      <c r="S620" s="42">
        <f>ABS(O2323-O620)*100</f>
        <v>3.9464616413909415</v>
      </c>
      <c r="T620" t="s">
        <v>31</v>
      </c>
      <c r="V620" s="7">
        <v>59400</v>
      </c>
      <c r="W620" t="s">
        <v>32</v>
      </c>
      <c r="X620" s="17" t="s">
        <v>33</v>
      </c>
      <c r="Z620" t="s">
        <v>1389</v>
      </c>
      <c r="AA620">
        <v>401</v>
      </c>
    </row>
    <row r="621" spans="1:27" x14ac:dyDescent="0.25">
      <c r="A621" t="s">
        <v>1424</v>
      </c>
      <c r="B621" t="s">
        <v>1425</v>
      </c>
      <c r="C621" s="17">
        <v>43230</v>
      </c>
      <c r="D621" s="7">
        <v>305000</v>
      </c>
      <c r="E621" t="s">
        <v>28</v>
      </c>
      <c r="F621" t="s">
        <v>29</v>
      </c>
      <c r="G621" s="7">
        <v>305000</v>
      </c>
      <c r="H621" s="7">
        <v>163700</v>
      </c>
      <c r="I621" s="12">
        <f t="shared" si="45"/>
        <v>53.672131147540981</v>
      </c>
      <c r="J621" s="12">
        <f t="shared" si="49"/>
        <v>4.1152684024429433</v>
      </c>
      <c r="K621" s="7">
        <v>327396</v>
      </c>
      <c r="L621" s="7">
        <v>65501</v>
      </c>
      <c r="M621" s="7">
        <f t="shared" si="46"/>
        <v>239499</v>
      </c>
      <c r="N621" s="7">
        <v>203019.375</v>
      </c>
      <c r="O621" s="22">
        <f t="shared" si="47"/>
        <v>1.179685436426942</v>
      </c>
      <c r="P621" s="27">
        <v>2468</v>
      </c>
      <c r="Q621" s="32">
        <f t="shared" si="48"/>
        <v>97.04173419773096</v>
      </c>
      <c r="R621" s="37" t="s">
        <v>1357</v>
      </c>
      <c r="S621" s="42">
        <f>ABS(O2323-O621)*100</f>
        <v>13.13494499464567</v>
      </c>
      <c r="T621" t="s">
        <v>31</v>
      </c>
      <c r="V621" s="7">
        <v>58300</v>
      </c>
      <c r="W621" t="s">
        <v>32</v>
      </c>
      <c r="X621" s="17" t="s">
        <v>33</v>
      </c>
      <c r="Z621" t="s">
        <v>1375</v>
      </c>
      <c r="AA621">
        <v>401</v>
      </c>
    </row>
    <row r="622" spans="1:27" x14ac:dyDescent="0.25">
      <c r="A622" t="s">
        <v>1426</v>
      </c>
      <c r="B622" t="s">
        <v>1427</v>
      </c>
      <c r="C622" s="17">
        <v>43658</v>
      </c>
      <c r="D622" s="7">
        <v>335000</v>
      </c>
      <c r="E622" t="s">
        <v>28</v>
      </c>
      <c r="F622" t="s">
        <v>29</v>
      </c>
      <c r="G622" s="7">
        <v>335000</v>
      </c>
      <c r="H622" s="7">
        <v>158460</v>
      </c>
      <c r="I622" s="12">
        <f t="shared" si="45"/>
        <v>47.301492537313436</v>
      </c>
      <c r="J622" s="12">
        <f t="shared" si="49"/>
        <v>2.2553702077846012</v>
      </c>
      <c r="K622" s="7">
        <v>316911</v>
      </c>
      <c r="L622" s="7">
        <v>60364</v>
      </c>
      <c r="M622" s="7">
        <f t="shared" si="46"/>
        <v>274636</v>
      </c>
      <c r="N622" s="7">
        <v>183247.859375</v>
      </c>
      <c r="O622" s="22">
        <f t="shared" si="47"/>
        <v>1.4987132779433048</v>
      </c>
      <c r="P622" s="27">
        <v>2620</v>
      </c>
      <c r="Q622" s="32">
        <f t="shared" si="48"/>
        <v>104.82290076335877</v>
      </c>
      <c r="R622" s="37" t="s">
        <v>1428</v>
      </c>
      <c r="S622" s="42">
        <f>ABS(O2323-O622)*100</f>
        <v>18.767839156990608</v>
      </c>
      <c r="T622" t="s">
        <v>31</v>
      </c>
      <c r="V622" s="7">
        <v>51750</v>
      </c>
      <c r="W622" t="s">
        <v>32</v>
      </c>
      <c r="X622" s="17" t="s">
        <v>33</v>
      </c>
      <c r="Z622" t="s">
        <v>1429</v>
      </c>
      <c r="AA622">
        <v>401</v>
      </c>
    </row>
    <row r="623" spans="1:27" x14ac:dyDescent="0.25">
      <c r="A623" t="s">
        <v>1430</v>
      </c>
      <c r="B623" t="s">
        <v>1431</v>
      </c>
      <c r="C623" s="17">
        <v>43461</v>
      </c>
      <c r="D623" s="7">
        <v>305000</v>
      </c>
      <c r="E623" t="s">
        <v>28</v>
      </c>
      <c r="F623" t="s">
        <v>29</v>
      </c>
      <c r="G623" s="7">
        <v>305000</v>
      </c>
      <c r="H623" s="7">
        <v>138350</v>
      </c>
      <c r="I623" s="12">
        <f t="shared" si="45"/>
        <v>45.360655737704917</v>
      </c>
      <c r="J623" s="12">
        <f t="shared" si="49"/>
        <v>4.1962070073931201</v>
      </c>
      <c r="K623" s="7">
        <v>276709</v>
      </c>
      <c r="L623" s="7">
        <v>57828</v>
      </c>
      <c r="M623" s="7">
        <f t="shared" si="46"/>
        <v>247172</v>
      </c>
      <c r="N623" s="7">
        <v>183933.609375</v>
      </c>
      <c r="O623" s="22">
        <f t="shared" si="47"/>
        <v>1.3438109589643885</v>
      </c>
      <c r="P623" s="27">
        <v>2396</v>
      </c>
      <c r="Q623" s="32">
        <f t="shared" si="48"/>
        <v>103.16026711185309</v>
      </c>
      <c r="R623" s="37" t="s">
        <v>1402</v>
      </c>
      <c r="S623" s="42">
        <f>ABS(O2323-O623)*100</f>
        <v>3.2776072590989802</v>
      </c>
      <c r="T623" t="s">
        <v>31</v>
      </c>
      <c r="V623" s="7">
        <v>50000</v>
      </c>
      <c r="W623" t="s">
        <v>32</v>
      </c>
      <c r="X623" s="17" t="s">
        <v>33</v>
      </c>
      <c r="Z623" t="s">
        <v>1403</v>
      </c>
      <c r="AA623">
        <v>401</v>
      </c>
    </row>
    <row r="624" spans="1:27" x14ac:dyDescent="0.25">
      <c r="A624" t="s">
        <v>1432</v>
      </c>
      <c r="B624" t="s">
        <v>1433</v>
      </c>
      <c r="C624" s="17">
        <v>43840</v>
      </c>
      <c r="D624" s="7">
        <v>265000</v>
      </c>
      <c r="E624" t="s">
        <v>28</v>
      </c>
      <c r="F624" t="s">
        <v>29</v>
      </c>
      <c r="G624" s="7">
        <v>265000</v>
      </c>
      <c r="H624" s="7">
        <v>132180</v>
      </c>
      <c r="I624" s="12">
        <f t="shared" si="45"/>
        <v>49.879245283018868</v>
      </c>
      <c r="J624" s="12">
        <f t="shared" si="49"/>
        <v>0.32238253792083071</v>
      </c>
      <c r="K624" s="7">
        <v>264359</v>
      </c>
      <c r="L624" s="7">
        <v>57124</v>
      </c>
      <c r="M624" s="7">
        <f t="shared" si="46"/>
        <v>207876</v>
      </c>
      <c r="N624" s="7">
        <v>148025</v>
      </c>
      <c r="O624" s="22">
        <f t="shared" si="47"/>
        <v>1.4043303496031077</v>
      </c>
      <c r="P624" s="27">
        <v>1680</v>
      </c>
      <c r="Q624" s="32">
        <f t="shared" si="48"/>
        <v>123.73571428571428</v>
      </c>
      <c r="R624" s="37" t="s">
        <v>1428</v>
      </c>
      <c r="S624" s="42">
        <f>ABS(O2323-O624)*100</f>
        <v>9.329546322970895</v>
      </c>
      <c r="T624" t="s">
        <v>31</v>
      </c>
      <c r="V624" s="7">
        <v>51750</v>
      </c>
      <c r="W624" t="s">
        <v>32</v>
      </c>
      <c r="X624" s="17" t="s">
        <v>33</v>
      </c>
      <c r="Z624" t="s">
        <v>1429</v>
      </c>
      <c r="AA624">
        <v>401</v>
      </c>
    </row>
    <row r="625" spans="1:27" x14ac:dyDescent="0.25">
      <c r="A625" t="s">
        <v>1434</v>
      </c>
      <c r="B625" t="s">
        <v>1435</v>
      </c>
      <c r="C625" s="17">
        <v>43277</v>
      </c>
      <c r="D625" s="7">
        <v>310150</v>
      </c>
      <c r="E625" t="s">
        <v>28</v>
      </c>
      <c r="F625" t="s">
        <v>29</v>
      </c>
      <c r="G625" s="7">
        <v>310150</v>
      </c>
      <c r="H625" s="7">
        <v>144360</v>
      </c>
      <c r="I625" s="12">
        <f t="shared" si="45"/>
        <v>46.545220054812184</v>
      </c>
      <c r="J625" s="12">
        <f t="shared" si="49"/>
        <v>3.0116426902858535</v>
      </c>
      <c r="K625" s="7">
        <v>288727</v>
      </c>
      <c r="L625" s="7">
        <v>62276</v>
      </c>
      <c r="M625" s="7">
        <f t="shared" si="46"/>
        <v>247874</v>
      </c>
      <c r="N625" s="7">
        <v>161750.71875</v>
      </c>
      <c r="O625" s="22">
        <f t="shared" si="47"/>
        <v>1.5324445042071877</v>
      </c>
      <c r="P625" s="27">
        <v>2456</v>
      </c>
      <c r="Q625" s="32">
        <f t="shared" si="48"/>
        <v>100.92589576547232</v>
      </c>
      <c r="R625" s="37" t="s">
        <v>1428</v>
      </c>
      <c r="S625" s="42">
        <f>ABS(O2323-O625)*100</f>
        <v>22.140961783378899</v>
      </c>
      <c r="T625" t="s">
        <v>31</v>
      </c>
      <c r="V625" s="7">
        <v>51750</v>
      </c>
      <c r="W625" t="s">
        <v>32</v>
      </c>
      <c r="X625" s="17" t="s">
        <v>33</v>
      </c>
      <c r="Z625" t="s">
        <v>1429</v>
      </c>
      <c r="AA625">
        <v>401</v>
      </c>
    </row>
    <row r="626" spans="1:27" x14ac:dyDescent="0.25">
      <c r="A626" t="s">
        <v>1436</v>
      </c>
      <c r="B626" t="s">
        <v>1437</v>
      </c>
      <c r="C626" s="17">
        <v>43704</v>
      </c>
      <c r="D626" s="7">
        <v>290000</v>
      </c>
      <c r="E626" t="s">
        <v>28</v>
      </c>
      <c r="F626" t="s">
        <v>29</v>
      </c>
      <c r="G626" s="7">
        <v>290000</v>
      </c>
      <c r="H626" s="7">
        <v>145300</v>
      </c>
      <c r="I626" s="12">
        <f t="shared" si="45"/>
        <v>50.103448275862071</v>
      </c>
      <c r="J626" s="12">
        <f t="shared" si="49"/>
        <v>0.54658553076403393</v>
      </c>
      <c r="K626" s="7">
        <v>290602</v>
      </c>
      <c r="L626" s="7">
        <v>64634</v>
      </c>
      <c r="M626" s="7">
        <f t="shared" si="46"/>
        <v>225366</v>
      </c>
      <c r="N626" s="7">
        <v>161405.71875</v>
      </c>
      <c r="O626" s="22">
        <f t="shared" si="47"/>
        <v>1.3962702297374454</v>
      </c>
      <c r="P626" s="27">
        <v>2440</v>
      </c>
      <c r="Q626" s="32">
        <f t="shared" si="48"/>
        <v>92.363114754098362</v>
      </c>
      <c r="R626" s="37" t="s">
        <v>1428</v>
      </c>
      <c r="S626" s="42">
        <f>ABS(O2323-O626)*100</f>
        <v>8.5235343364046692</v>
      </c>
      <c r="T626" t="s">
        <v>31</v>
      </c>
      <c r="V626" s="7">
        <v>57500</v>
      </c>
      <c r="W626" t="s">
        <v>32</v>
      </c>
      <c r="X626" s="17" t="s">
        <v>33</v>
      </c>
      <c r="Z626" t="s">
        <v>1429</v>
      </c>
      <c r="AA626">
        <v>401</v>
      </c>
    </row>
    <row r="627" spans="1:27" x14ac:dyDescent="0.25">
      <c r="A627" t="s">
        <v>1438</v>
      </c>
      <c r="B627" t="s">
        <v>1439</v>
      </c>
      <c r="C627" s="17">
        <v>43676</v>
      </c>
      <c r="D627" s="7">
        <v>260000</v>
      </c>
      <c r="E627" t="s">
        <v>28</v>
      </c>
      <c r="F627" t="s">
        <v>29</v>
      </c>
      <c r="G627" s="7">
        <v>260000</v>
      </c>
      <c r="H627" s="7">
        <v>101440</v>
      </c>
      <c r="I627" s="12">
        <f t="shared" si="45"/>
        <v>39.015384615384612</v>
      </c>
      <c r="J627" s="12">
        <f t="shared" si="49"/>
        <v>10.541478129713425</v>
      </c>
      <c r="K627" s="7">
        <v>202876</v>
      </c>
      <c r="L627" s="7">
        <v>45996</v>
      </c>
      <c r="M627" s="7">
        <f t="shared" si="46"/>
        <v>214004</v>
      </c>
      <c r="N627" s="7">
        <v>95078.7890625</v>
      </c>
      <c r="O627" s="22">
        <f t="shared" si="47"/>
        <v>2.2508069582094126</v>
      </c>
      <c r="P627" s="27">
        <v>1718</v>
      </c>
      <c r="Q627" s="32">
        <f t="shared" si="48"/>
        <v>124.56577415599534</v>
      </c>
      <c r="R627" s="37" t="s">
        <v>1440</v>
      </c>
      <c r="S627" s="42">
        <f>ABS(O2323-O627)*100</f>
        <v>93.977207183601379</v>
      </c>
      <c r="T627" t="s">
        <v>50</v>
      </c>
      <c r="V627" s="7">
        <v>45000</v>
      </c>
      <c r="W627" t="s">
        <v>32</v>
      </c>
      <c r="X627" s="17" t="s">
        <v>33</v>
      </c>
      <c r="Z627" t="s">
        <v>1441</v>
      </c>
      <c r="AA627">
        <v>401</v>
      </c>
    </row>
    <row r="628" spans="1:27" x14ac:dyDescent="0.25">
      <c r="A628" t="s">
        <v>1442</v>
      </c>
      <c r="B628" t="s">
        <v>1443</v>
      </c>
      <c r="C628" s="17">
        <v>43706</v>
      </c>
      <c r="D628" s="7">
        <v>419000</v>
      </c>
      <c r="E628" t="s">
        <v>28</v>
      </c>
      <c r="F628" t="s">
        <v>29</v>
      </c>
      <c r="G628" s="7">
        <v>419000</v>
      </c>
      <c r="H628" s="7">
        <v>208760</v>
      </c>
      <c r="I628" s="12">
        <f t="shared" si="45"/>
        <v>49.823389021479713</v>
      </c>
      <c r="J628" s="12">
        <f t="shared" si="49"/>
        <v>0.26652627638167559</v>
      </c>
      <c r="K628" s="7">
        <v>417522</v>
      </c>
      <c r="L628" s="7">
        <v>74105</v>
      </c>
      <c r="M628" s="7">
        <f t="shared" si="46"/>
        <v>344895</v>
      </c>
      <c r="N628" s="7">
        <v>361491.59375</v>
      </c>
      <c r="O628" s="22">
        <f t="shared" si="47"/>
        <v>0.95408857622985876</v>
      </c>
      <c r="P628" s="27">
        <v>2782</v>
      </c>
      <c r="Q628" s="32">
        <f t="shared" si="48"/>
        <v>123.97375988497484</v>
      </c>
      <c r="R628" s="37" t="s">
        <v>1444</v>
      </c>
      <c r="S628" s="42">
        <f>ABS(O2323-O628)*100</f>
        <v>35.694631014353995</v>
      </c>
      <c r="T628" t="s">
        <v>31</v>
      </c>
      <c r="V628" s="7">
        <v>68023</v>
      </c>
      <c r="W628" t="s">
        <v>32</v>
      </c>
      <c r="X628" s="17" t="s">
        <v>33</v>
      </c>
      <c r="Z628" t="s">
        <v>1445</v>
      </c>
      <c r="AA628">
        <v>405</v>
      </c>
    </row>
    <row r="629" spans="1:27" x14ac:dyDescent="0.25">
      <c r="A629" t="s">
        <v>1446</v>
      </c>
      <c r="B629" t="s">
        <v>1447</v>
      </c>
      <c r="C629" s="17">
        <v>43553</v>
      </c>
      <c r="D629" s="7">
        <v>340000</v>
      </c>
      <c r="E629" t="s">
        <v>28</v>
      </c>
      <c r="F629" t="s">
        <v>29</v>
      </c>
      <c r="G629" s="7">
        <v>340000</v>
      </c>
      <c r="H629" s="7">
        <v>152350</v>
      </c>
      <c r="I629" s="12">
        <f t="shared" si="45"/>
        <v>44.808823529411761</v>
      </c>
      <c r="J629" s="12">
        <f t="shared" si="49"/>
        <v>4.7480392156862763</v>
      </c>
      <c r="K629" s="7">
        <v>304697</v>
      </c>
      <c r="L629" s="7">
        <v>66130</v>
      </c>
      <c r="M629" s="7">
        <f t="shared" si="46"/>
        <v>273870</v>
      </c>
      <c r="N629" s="7">
        <v>170405</v>
      </c>
      <c r="O629" s="22">
        <f t="shared" si="47"/>
        <v>1.6071711510812476</v>
      </c>
      <c r="P629" s="27">
        <v>2440</v>
      </c>
      <c r="Q629" s="32">
        <f t="shared" si="48"/>
        <v>112.24180327868852</v>
      </c>
      <c r="R629" s="37" t="s">
        <v>1428</v>
      </c>
      <c r="S629" s="42">
        <f>ABS(O2323-O629)*100</f>
        <v>29.613626470784894</v>
      </c>
      <c r="T629" t="s">
        <v>31</v>
      </c>
      <c r="V629" s="7">
        <v>57500</v>
      </c>
      <c r="W629" t="s">
        <v>32</v>
      </c>
      <c r="X629" s="17" t="s">
        <v>33</v>
      </c>
      <c r="Z629" t="s">
        <v>1429</v>
      </c>
      <c r="AA629">
        <v>401</v>
      </c>
    </row>
    <row r="630" spans="1:27" x14ac:dyDescent="0.25">
      <c r="A630" t="s">
        <v>1448</v>
      </c>
      <c r="B630" t="s">
        <v>1449</v>
      </c>
      <c r="C630" s="17">
        <v>43826</v>
      </c>
      <c r="D630" s="7">
        <v>339900</v>
      </c>
      <c r="E630" t="s">
        <v>28</v>
      </c>
      <c r="F630" t="s">
        <v>29</v>
      </c>
      <c r="G630" s="7">
        <v>339900</v>
      </c>
      <c r="H630" s="7">
        <v>181220</v>
      </c>
      <c r="I630" s="12">
        <f t="shared" si="45"/>
        <v>53.315681082671375</v>
      </c>
      <c r="J630" s="12">
        <f t="shared" si="49"/>
        <v>3.7588183375733379</v>
      </c>
      <c r="K630" s="7">
        <v>362434</v>
      </c>
      <c r="L630" s="7">
        <v>61773</v>
      </c>
      <c r="M630" s="7">
        <f t="shared" si="46"/>
        <v>278127</v>
      </c>
      <c r="N630" s="7">
        <v>214757.859375</v>
      </c>
      <c r="O630" s="22">
        <f t="shared" si="47"/>
        <v>1.2950725100791203</v>
      </c>
      <c r="P630" s="27">
        <v>2899</v>
      </c>
      <c r="Q630" s="32">
        <f t="shared" si="48"/>
        <v>95.938944463608138</v>
      </c>
      <c r="R630" s="37" t="s">
        <v>1428</v>
      </c>
      <c r="S630" s="42">
        <f>ABS(O2323-O630)*100</f>
        <v>1.5962376294278435</v>
      </c>
      <c r="T630" t="s">
        <v>31</v>
      </c>
      <c r="V630" s="7">
        <v>57500</v>
      </c>
      <c r="W630" t="s">
        <v>32</v>
      </c>
      <c r="X630" s="17" t="s">
        <v>33</v>
      </c>
      <c r="Z630" t="s">
        <v>1429</v>
      </c>
      <c r="AA630">
        <v>401</v>
      </c>
    </row>
    <row r="631" spans="1:27" x14ac:dyDescent="0.25">
      <c r="A631" t="s">
        <v>1450</v>
      </c>
      <c r="B631" t="s">
        <v>1451</v>
      </c>
      <c r="C631" s="17">
        <v>43728</v>
      </c>
      <c r="D631" s="7">
        <v>275000</v>
      </c>
      <c r="E631" t="s">
        <v>28</v>
      </c>
      <c r="F631" t="s">
        <v>29</v>
      </c>
      <c r="G631" s="7">
        <v>275000</v>
      </c>
      <c r="H631" s="7">
        <v>165490</v>
      </c>
      <c r="I631" s="12">
        <f t="shared" si="45"/>
        <v>60.17818181818182</v>
      </c>
      <c r="J631" s="12">
        <f t="shared" si="49"/>
        <v>10.621319073083782</v>
      </c>
      <c r="K631" s="7">
        <v>330987</v>
      </c>
      <c r="L631" s="7">
        <v>70177</v>
      </c>
      <c r="M631" s="7">
        <f t="shared" si="46"/>
        <v>204823</v>
      </c>
      <c r="N631" s="7">
        <v>186292.859375</v>
      </c>
      <c r="O631" s="22">
        <f t="shared" si="47"/>
        <v>1.0994677986433155</v>
      </c>
      <c r="P631" s="27">
        <v>2686</v>
      </c>
      <c r="Q631" s="32">
        <f t="shared" si="48"/>
        <v>76.255770662695454</v>
      </c>
      <c r="R631" s="37" t="s">
        <v>1428</v>
      </c>
      <c r="S631" s="42">
        <f>ABS(O2323-O631)*100</f>
        <v>21.156708773008326</v>
      </c>
      <c r="T631" t="s">
        <v>31</v>
      </c>
      <c r="V631" s="7">
        <v>57500</v>
      </c>
      <c r="W631" t="s">
        <v>32</v>
      </c>
      <c r="X631" s="17" t="s">
        <v>33</v>
      </c>
      <c r="Z631" t="s">
        <v>1429</v>
      </c>
      <c r="AA631">
        <v>401</v>
      </c>
    </row>
    <row r="632" spans="1:27" x14ac:dyDescent="0.25">
      <c r="A632" t="s">
        <v>1452</v>
      </c>
      <c r="B632" t="s">
        <v>1453</v>
      </c>
      <c r="C632" s="17">
        <v>43909</v>
      </c>
      <c r="D632" s="7">
        <v>324900</v>
      </c>
      <c r="E632" t="s">
        <v>28</v>
      </c>
      <c r="F632" t="s">
        <v>29</v>
      </c>
      <c r="G632" s="7">
        <v>324900</v>
      </c>
      <c r="H632" s="7">
        <v>155960</v>
      </c>
      <c r="I632" s="12">
        <f t="shared" si="45"/>
        <v>48.002462296091103</v>
      </c>
      <c r="J632" s="12">
        <f t="shared" si="49"/>
        <v>1.5544004490069341</v>
      </c>
      <c r="K632" s="7">
        <v>311913</v>
      </c>
      <c r="L632" s="7">
        <v>67512</v>
      </c>
      <c r="M632" s="7">
        <f t="shared" si="46"/>
        <v>257388</v>
      </c>
      <c r="N632" s="7">
        <v>174572.140625</v>
      </c>
      <c r="O632" s="22">
        <f t="shared" si="47"/>
        <v>1.4743933314817828</v>
      </c>
      <c r="P632" s="27">
        <v>2440</v>
      </c>
      <c r="Q632" s="32">
        <f t="shared" si="48"/>
        <v>105.48688524590163</v>
      </c>
      <c r="R632" s="37" t="s">
        <v>1428</v>
      </c>
      <c r="S632" s="42">
        <f>ABS(O2323-O632)*100</f>
        <v>16.335844510838406</v>
      </c>
      <c r="T632" t="s">
        <v>31</v>
      </c>
      <c r="V632" s="7">
        <v>57500</v>
      </c>
      <c r="W632" t="s">
        <v>32</v>
      </c>
      <c r="X632" s="17" t="s">
        <v>33</v>
      </c>
      <c r="Z632" t="s">
        <v>1429</v>
      </c>
      <c r="AA632">
        <v>401</v>
      </c>
    </row>
    <row r="633" spans="1:27" x14ac:dyDescent="0.25">
      <c r="A633" t="s">
        <v>1454</v>
      </c>
      <c r="B633" t="s">
        <v>1455</v>
      </c>
      <c r="C633" s="17">
        <v>43297</v>
      </c>
      <c r="D633" s="7">
        <v>329900</v>
      </c>
      <c r="E633" t="s">
        <v>28</v>
      </c>
      <c r="F633" t="s">
        <v>29</v>
      </c>
      <c r="G633" s="7">
        <v>329900</v>
      </c>
      <c r="H633" s="7">
        <v>154480</v>
      </c>
      <c r="I633" s="12">
        <f t="shared" si="45"/>
        <v>46.826311003334339</v>
      </c>
      <c r="J633" s="12">
        <f t="shared" si="49"/>
        <v>2.7305517417636977</v>
      </c>
      <c r="K633" s="7">
        <v>308960</v>
      </c>
      <c r="L633" s="7">
        <v>60541</v>
      </c>
      <c r="M633" s="7">
        <f t="shared" si="46"/>
        <v>269359</v>
      </c>
      <c r="N633" s="7">
        <v>177442.140625</v>
      </c>
      <c r="O633" s="22">
        <f t="shared" si="47"/>
        <v>1.5180103162148717</v>
      </c>
      <c r="P633" s="27">
        <v>2440</v>
      </c>
      <c r="Q633" s="32">
        <f t="shared" si="48"/>
        <v>110.39303278688524</v>
      </c>
      <c r="R633" s="37" t="s">
        <v>1428</v>
      </c>
      <c r="S633" s="42">
        <f>ABS(O2323-O633)*100</f>
        <v>20.697542984147297</v>
      </c>
      <c r="T633" t="s">
        <v>31</v>
      </c>
      <c r="V633" s="7">
        <v>51750</v>
      </c>
      <c r="W633" t="s">
        <v>32</v>
      </c>
      <c r="X633" s="17" t="s">
        <v>33</v>
      </c>
      <c r="Z633" t="s">
        <v>1429</v>
      </c>
      <c r="AA633">
        <v>401</v>
      </c>
    </row>
    <row r="634" spans="1:27" x14ac:dyDescent="0.25">
      <c r="A634" t="s">
        <v>1456</v>
      </c>
      <c r="B634" t="s">
        <v>1457</v>
      </c>
      <c r="C634" s="17">
        <v>43656</v>
      </c>
      <c r="D634" s="7">
        <v>359900</v>
      </c>
      <c r="E634" t="s">
        <v>28</v>
      </c>
      <c r="F634" t="s">
        <v>29</v>
      </c>
      <c r="G634" s="7">
        <v>359900</v>
      </c>
      <c r="H634" s="7">
        <v>164840</v>
      </c>
      <c r="I634" s="12">
        <f t="shared" si="45"/>
        <v>45.801611558766325</v>
      </c>
      <c r="J634" s="12">
        <f t="shared" si="49"/>
        <v>3.7552511863317122</v>
      </c>
      <c r="K634" s="7">
        <v>329678</v>
      </c>
      <c r="L634" s="7">
        <v>70856</v>
      </c>
      <c r="M634" s="7">
        <f t="shared" si="46"/>
        <v>289044</v>
      </c>
      <c r="N634" s="7">
        <v>184872.859375</v>
      </c>
      <c r="O634" s="22">
        <f t="shared" si="47"/>
        <v>1.5634744925630055</v>
      </c>
      <c r="P634" s="27">
        <v>2708</v>
      </c>
      <c r="Q634" s="32">
        <f t="shared" si="48"/>
        <v>106.7370753323486</v>
      </c>
      <c r="R634" s="37" t="s">
        <v>1428</v>
      </c>
      <c r="S634" s="42">
        <f>ABS(O2323-O634)*100</f>
        <v>25.243960618960681</v>
      </c>
      <c r="T634" t="s">
        <v>31</v>
      </c>
      <c r="V634" s="7">
        <v>57500</v>
      </c>
      <c r="W634" t="s">
        <v>32</v>
      </c>
      <c r="X634" s="17" t="s">
        <v>33</v>
      </c>
      <c r="Z634" t="s">
        <v>1429</v>
      </c>
      <c r="AA634">
        <v>401</v>
      </c>
    </row>
    <row r="635" spans="1:27" x14ac:dyDescent="0.25">
      <c r="A635" t="s">
        <v>1458</v>
      </c>
      <c r="B635" t="s">
        <v>1459</v>
      </c>
      <c r="C635" s="17">
        <v>43280</v>
      </c>
      <c r="D635" s="7">
        <v>315000</v>
      </c>
      <c r="E635" t="s">
        <v>28</v>
      </c>
      <c r="F635" t="s">
        <v>29</v>
      </c>
      <c r="G635" s="7">
        <v>315000</v>
      </c>
      <c r="H635" s="7">
        <v>152350</v>
      </c>
      <c r="I635" s="12">
        <f t="shared" si="45"/>
        <v>48.365079365079367</v>
      </c>
      <c r="J635" s="12">
        <f t="shared" si="49"/>
        <v>1.1917833800186699</v>
      </c>
      <c r="K635" s="7">
        <v>304693</v>
      </c>
      <c r="L635" s="7">
        <v>67127</v>
      </c>
      <c r="M635" s="7">
        <f t="shared" si="46"/>
        <v>247873</v>
      </c>
      <c r="N635" s="7">
        <v>169690</v>
      </c>
      <c r="O635" s="22">
        <f t="shared" si="47"/>
        <v>1.4607401732571159</v>
      </c>
      <c r="P635" s="27">
        <v>2064</v>
      </c>
      <c r="Q635" s="32">
        <f t="shared" si="48"/>
        <v>120.09350775193798</v>
      </c>
      <c r="R635" s="37" t="s">
        <v>1428</v>
      </c>
      <c r="S635" s="42">
        <f>ABS(O2323-O635)*100</f>
        <v>14.97052868837172</v>
      </c>
      <c r="T635" t="s">
        <v>31</v>
      </c>
      <c r="V635" s="7">
        <v>57500</v>
      </c>
      <c r="W635" t="s">
        <v>32</v>
      </c>
      <c r="X635" s="17" t="s">
        <v>33</v>
      </c>
      <c r="Z635" t="s">
        <v>1429</v>
      </c>
      <c r="AA635">
        <v>401</v>
      </c>
    </row>
    <row r="636" spans="1:27" x14ac:dyDescent="0.25">
      <c r="A636" t="s">
        <v>1460</v>
      </c>
      <c r="B636" t="s">
        <v>1461</v>
      </c>
      <c r="C636" s="17">
        <v>43245</v>
      </c>
      <c r="D636" s="7">
        <v>309900</v>
      </c>
      <c r="E636" t="s">
        <v>28</v>
      </c>
      <c r="F636" t="s">
        <v>29</v>
      </c>
      <c r="G636" s="7">
        <v>309900</v>
      </c>
      <c r="H636" s="7">
        <v>138990</v>
      </c>
      <c r="I636" s="12">
        <f t="shared" si="45"/>
        <v>44.849951597289447</v>
      </c>
      <c r="J636" s="12">
        <f t="shared" si="49"/>
        <v>4.7069111478085901</v>
      </c>
      <c r="K636" s="7">
        <v>277983</v>
      </c>
      <c r="L636" s="7">
        <v>65733</v>
      </c>
      <c r="M636" s="7">
        <f t="shared" si="46"/>
        <v>244167</v>
      </c>
      <c r="N636" s="7">
        <v>151607.140625</v>
      </c>
      <c r="O636" s="22">
        <f t="shared" si="47"/>
        <v>1.6105244053375207</v>
      </c>
      <c r="P636" s="27">
        <v>2002</v>
      </c>
      <c r="Q636" s="32">
        <f t="shared" si="48"/>
        <v>121.96153846153847</v>
      </c>
      <c r="R636" s="37" t="s">
        <v>1428</v>
      </c>
      <c r="S636" s="42">
        <f>ABS(O2323-O636)*100</f>
        <v>29.948951896412201</v>
      </c>
      <c r="T636" t="s">
        <v>31</v>
      </c>
      <c r="V636" s="7">
        <v>57500</v>
      </c>
      <c r="W636" t="s">
        <v>32</v>
      </c>
      <c r="X636" s="17" t="s">
        <v>33</v>
      </c>
      <c r="Z636" t="s">
        <v>1429</v>
      </c>
      <c r="AA636">
        <v>401</v>
      </c>
    </row>
    <row r="637" spans="1:27" x14ac:dyDescent="0.25">
      <c r="A637" t="s">
        <v>1462</v>
      </c>
      <c r="B637" t="s">
        <v>1463</v>
      </c>
      <c r="C637" s="17">
        <v>43448</v>
      </c>
      <c r="D637" s="7">
        <v>260000</v>
      </c>
      <c r="E637" t="s">
        <v>28</v>
      </c>
      <c r="F637" t="s">
        <v>29</v>
      </c>
      <c r="G637" s="7">
        <v>260000</v>
      </c>
      <c r="H637" s="7">
        <v>116640</v>
      </c>
      <c r="I637" s="12">
        <f t="shared" si="45"/>
        <v>44.861538461538466</v>
      </c>
      <c r="J637" s="12">
        <f t="shared" si="49"/>
        <v>4.6953242835595717</v>
      </c>
      <c r="K637" s="7">
        <v>233274</v>
      </c>
      <c r="L637" s="7">
        <v>65098</v>
      </c>
      <c r="M637" s="7">
        <f t="shared" si="46"/>
        <v>194902</v>
      </c>
      <c r="N637" s="7">
        <v>120125.7109375</v>
      </c>
      <c r="O637" s="22">
        <f t="shared" si="47"/>
        <v>1.6224836338442585</v>
      </c>
      <c r="P637" s="27">
        <v>1528</v>
      </c>
      <c r="Q637" s="32">
        <f t="shared" si="48"/>
        <v>127.55366492146597</v>
      </c>
      <c r="R637" s="37" t="s">
        <v>1428</v>
      </c>
      <c r="S637" s="42">
        <f>ABS(O2323-O637)*100</f>
        <v>31.144874747085982</v>
      </c>
      <c r="T637" t="s">
        <v>31</v>
      </c>
      <c r="V637" s="7">
        <v>57500</v>
      </c>
      <c r="W637" t="s">
        <v>32</v>
      </c>
      <c r="X637" s="17" t="s">
        <v>33</v>
      </c>
      <c r="Z637" t="s">
        <v>1429</v>
      </c>
      <c r="AA637">
        <v>401</v>
      </c>
    </row>
    <row r="638" spans="1:27" x14ac:dyDescent="0.25">
      <c r="A638" t="s">
        <v>1464</v>
      </c>
      <c r="B638" t="s">
        <v>1465</v>
      </c>
      <c r="C638" s="17">
        <v>43895</v>
      </c>
      <c r="D638" s="7">
        <v>272500</v>
      </c>
      <c r="E638" t="s">
        <v>28</v>
      </c>
      <c r="F638" t="s">
        <v>29</v>
      </c>
      <c r="G638" s="7">
        <v>272500</v>
      </c>
      <c r="H638" s="7">
        <v>137950</v>
      </c>
      <c r="I638" s="12">
        <f t="shared" si="45"/>
        <v>50.623853211009177</v>
      </c>
      <c r="J638" s="12">
        <f t="shared" si="49"/>
        <v>1.0669904659111396</v>
      </c>
      <c r="K638" s="7">
        <v>275905</v>
      </c>
      <c r="L638" s="7">
        <v>60294</v>
      </c>
      <c r="M638" s="7">
        <f t="shared" si="46"/>
        <v>212206</v>
      </c>
      <c r="N638" s="7">
        <v>154007.859375</v>
      </c>
      <c r="O638" s="22">
        <f t="shared" si="47"/>
        <v>1.3778907184424334</v>
      </c>
      <c r="P638" s="27">
        <v>2050</v>
      </c>
      <c r="Q638" s="32">
        <f t="shared" si="48"/>
        <v>103.51512195121951</v>
      </c>
      <c r="R638" s="37" t="s">
        <v>1428</v>
      </c>
      <c r="S638" s="42">
        <f>ABS(O2323-O638)*100</f>
        <v>6.6855832069034671</v>
      </c>
      <c r="T638" t="s">
        <v>31</v>
      </c>
      <c r="V638" s="7">
        <v>51750</v>
      </c>
      <c r="W638" t="s">
        <v>32</v>
      </c>
      <c r="X638" s="17" t="s">
        <v>33</v>
      </c>
      <c r="Z638" t="s">
        <v>1429</v>
      </c>
      <c r="AA638">
        <v>401</v>
      </c>
    </row>
    <row r="639" spans="1:27" x14ac:dyDescent="0.25">
      <c r="A639" t="s">
        <v>1466</v>
      </c>
      <c r="B639" t="s">
        <v>1467</v>
      </c>
      <c r="C639" s="17">
        <v>43895</v>
      </c>
      <c r="D639" s="7">
        <v>280000</v>
      </c>
      <c r="E639" t="s">
        <v>28</v>
      </c>
      <c r="F639" t="s">
        <v>29</v>
      </c>
      <c r="G639" s="7">
        <v>280000</v>
      </c>
      <c r="H639" s="7">
        <v>142710</v>
      </c>
      <c r="I639" s="12">
        <f t="shared" si="45"/>
        <v>50.967857142857142</v>
      </c>
      <c r="J639" s="12">
        <f t="shared" si="49"/>
        <v>1.4109943977591044</v>
      </c>
      <c r="K639" s="7">
        <v>285428</v>
      </c>
      <c r="L639" s="7">
        <v>57124</v>
      </c>
      <c r="M639" s="7">
        <f t="shared" si="46"/>
        <v>222876</v>
      </c>
      <c r="N639" s="7">
        <v>163074.28125</v>
      </c>
      <c r="O639" s="22">
        <f t="shared" si="47"/>
        <v>1.3667145934454332</v>
      </c>
      <c r="P639" s="27">
        <v>2040</v>
      </c>
      <c r="Q639" s="32">
        <f t="shared" si="48"/>
        <v>109.25294117647059</v>
      </c>
      <c r="R639" s="37" t="s">
        <v>1428</v>
      </c>
      <c r="S639" s="42">
        <f>ABS(O2323-O639)*100</f>
        <v>5.5679707072034512</v>
      </c>
      <c r="T639" t="s">
        <v>31</v>
      </c>
      <c r="V639" s="7">
        <v>51750</v>
      </c>
      <c r="W639" t="s">
        <v>32</v>
      </c>
      <c r="X639" s="17" t="s">
        <v>33</v>
      </c>
      <c r="Z639" t="s">
        <v>1429</v>
      </c>
      <c r="AA639">
        <v>401</v>
      </c>
    </row>
    <row r="640" spans="1:27" x14ac:dyDescent="0.25">
      <c r="A640" t="s">
        <v>1468</v>
      </c>
      <c r="B640" t="s">
        <v>1469</v>
      </c>
      <c r="C640" s="17">
        <v>43640</v>
      </c>
      <c r="D640" s="7">
        <v>307000</v>
      </c>
      <c r="E640" t="s">
        <v>28</v>
      </c>
      <c r="F640" t="s">
        <v>29</v>
      </c>
      <c r="G640" s="7">
        <v>307000</v>
      </c>
      <c r="H640" s="7">
        <v>142800</v>
      </c>
      <c r="I640" s="12">
        <f t="shared" si="45"/>
        <v>46.514657980456029</v>
      </c>
      <c r="J640" s="12">
        <f t="shared" si="49"/>
        <v>3.0422047646420083</v>
      </c>
      <c r="K640" s="7">
        <v>285600</v>
      </c>
      <c r="L640" s="7">
        <v>59824</v>
      </c>
      <c r="M640" s="7">
        <f t="shared" si="46"/>
        <v>247176</v>
      </c>
      <c r="N640" s="7">
        <v>161268.578125</v>
      </c>
      <c r="O640" s="22">
        <f t="shared" si="47"/>
        <v>1.5326978316161055</v>
      </c>
      <c r="P640" s="27">
        <v>2104</v>
      </c>
      <c r="Q640" s="32">
        <f t="shared" si="48"/>
        <v>117.47908745247149</v>
      </c>
      <c r="R640" s="37" t="s">
        <v>1428</v>
      </c>
      <c r="S640" s="42">
        <f>ABS(O2323-O640)*100</f>
        <v>22.166294524270679</v>
      </c>
      <c r="T640" t="s">
        <v>31</v>
      </c>
      <c r="V640" s="7">
        <v>51750</v>
      </c>
      <c r="W640" t="s">
        <v>32</v>
      </c>
      <c r="X640" s="17" t="s">
        <v>33</v>
      </c>
      <c r="Z640" t="s">
        <v>1429</v>
      </c>
      <c r="AA640">
        <v>401</v>
      </c>
    </row>
    <row r="641" spans="1:27" x14ac:dyDescent="0.25">
      <c r="A641" t="s">
        <v>1470</v>
      </c>
      <c r="B641" t="s">
        <v>1471</v>
      </c>
      <c r="C641" s="17">
        <v>43313</v>
      </c>
      <c r="D641" s="7">
        <v>345000</v>
      </c>
      <c r="E641" t="s">
        <v>28</v>
      </c>
      <c r="F641" t="s">
        <v>29</v>
      </c>
      <c r="G641" s="7">
        <v>345000</v>
      </c>
      <c r="H641" s="7">
        <v>164700</v>
      </c>
      <c r="I641" s="12">
        <f t="shared" si="45"/>
        <v>47.739130434782609</v>
      </c>
      <c r="J641" s="12">
        <f t="shared" si="49"/>
        <v>1.8177323103154279</v>
      </c>
      <c r="K641" s="7">
        <v>329392</v>
      </c>
      <c r="L641" s="7">
        <v>69201</v>
      </c>
      <c r="M641" s="7">
        <f t="shared" si="46"/>
        <v>275799</v>
      </c>
      <c r="N641" s="7">
        <v>185850.71875</v>
      </c>
      <c r="O641" s="22">
        <f t="shared" si="47"/>
        <v>1.4839813472607299</v>
      </c>
      <c r="P641" s="27">
        <v>2440</v>
      </c>
      <c r="Q641" s="32">
        <f t="shared" si="48"/>
        <v>113.03237704918033</v>
      </c>
      <c r="R641" s="37" t="s">
        <v>1428</v>
      </c>
      <c r="S641" s="42">
        <f>ABS(O2323-O641)*100</f>
        <v>17.294646088733124</v>
      </c>
      <c r="T641" t="s">
        <v>31</v>
      </c>
      <c r="V641" s="7">
        <v>51750</v>
      </c>
      <c r="W641" t="s">
        <v>32</v>
      </c>
      <c r="X641" s="17" t="s">
        <v>33</v>
      </c>
      <c r="Z641" t="s">
        <v>1429</v>
      </c>
      <c r="AA641">
        <v>401</v>
      </c>
    </row>
    <row r="642" spans="1:27" x14ac:dyDescent="0.25">
      <c r="A642" t="s">
        <v>1472</v>
      </c>
      <c r="B642" t="s">
        <v>1473</v>
      </c>
      <c r="C642" s="17">
        <v>43413</v>
      </c>
      <c r="D642" s="7">
        <v>318000</v>
      </c>
      <c r="E642" t="s">
        <v>28</v>
      </c>
      <c r="F642" t="s">
        <v>29</v>
      </c>
      <c r="G642" s="7">
        <v>318000</v>
      </c>
      <c r="H642" s="7">
        <v>170900</v>
      </c>
      <c r="I642" s="12">
        <f t="shared" ref="I642:I705" si="50">H642/G642*100</f>
        <v>53.742138364779876</v>
      </c>
      <c r="J642" s="12">
        <f t="shared" si="49"/>
        <v>4.185275619681839</v>
      </c>
      <c r="K642" s="7">
        <v>341795</v>
      </c>
      <c r="L642" s="7">
        <v>64701</v>
      </c>
      <c r="M642" s="7">
        <f t="shared" ref="M642:M705" si="51">G642-L642</f>
        <v>253299</v>
      </c>
      <c r="N642" s="7">
        <v>197924.28125</v>
      </c>
      <c r="O642" s="22">
        <f t="shared" ref="O642:O705" si="52">M642/N642</f>
        <v>1.2797772885685292</v>
      </c>
      <c r="P642" s="27">
        <v>2440</v>
      </c>
      <c r="Q642" s="32">
        <f t="shared" ref="Q642:Q705" si="53">M642/P642</f>
        <v>103.81106557377049</v>
      </c>
      <c r="R642" s="37" t="s">
        <v>1428</v>
      </c>
      <c r="S642" s="42">
        <f>ABS(O2323-O642)*100</f>
        <v>3.1257597804869475</v>
      </c>
      <c r="T642" t="s">
        <v>31</v>
      </c>
      <c r="V642" s="7">
        <v>57500</v>
      </c>
      <c r="W642" t="s">
        <v>32</v>
      </c>
      <c r="X642" s="17" t="s">
        <v>33</v>
      </c>
      <c r="Z642" t="s">
        <v>1429</v>
      </c>
      <c r="AA642">
        <v>401</v>
      </c>
    </row>
    <row r="643" spans="1:27" x14ac:dyDescent="0.25">
      <c r="A643" t="s">
        <v>1474</v>
      </c>
      <c r="B643" t="s">
        <v>1475</v>
      </c>
      <c r="C643" s="17">
        <v>43265</v>
      </c>
      <c r="D643" s="7">
        <v>316000</v>
      </c>
      <c r="E643" t="s">
        <v>28</v>
      </c>
      <c r="F643" t="s">
        <v>29</v>
      </c>
      <c r="G643" s="7">
        <v>316000</v>
      </c>
      <c r="H643" s="7">
        <v>148520</v>
      </c>
      <c r="I643" s="12">
        <f t="shared" si="50"/>
        <v>47</v>
      </c>
      <c r="J643" s="12">
        <f t="shared" ref="J643:J706" si="54">+ABS(I643-$I$2328)</f>
        <v>2.5568627450980372</v>
      </c>
      <c r="K643" s="7">
        <v>297049</v>
      </c>
      <c r="L643" s="7">
        <v>56966</v>
      </c>
      <c r="M643" s="7">
        <f t="shared" si="51"/>
        <v>259034</v>
      </c>
      <c r="N643" s="7">
        <v>171487.859375</v>
      </c>
      <c r="O643" s="22">
        <f t="shared" si="52"/>
        <v>1.5105092625452805</v>
      </c>
      <c r="P643" s="27">
        <v>2440</v>
      </c>
      <c r="Q643" s="32">
        <f t="shared" si="53"/>
        <v>106.16147540983607</v>
      </c>
      <c r="R643" s="37" t="s">
        <v>1428</v>
      </c>
      <c r="S643" s="42">
        <f>ABS(O2323-O643)*100</f>
        <v>19.947437617188179</v>
      </c>
      <c r="T643" t="s">
        <v>31</v>
      </c>
      <c r="V643" s="7">
        <v>51750</v>
      </c>
      <c r="W643" t="s">
        <v>32</v>
      </c>
      <c r="X643" s="17" t="s">
        <v>33</v>
      </c>
      <c r="Z643" t="s">
        <v>1429</v>
      </c>
      <c r="AA643">
        <v>401</v>
      </c>
    </row>
    <row r="644" spans="1:27" x14ac:dyDescent="0.25">
      <c r="A644" t="s">
        <v>1476</v>
      </c>
      <c r="B644" t="s">
        <v>1477</v>
      </c>
      <c r="C644" s="17">
        <v>43539</v>
      </c>
      <c r="D644" s="7">
        <v>309000</v>
      </c>
      <c r="E644" t="s">
        <v>28</v>
      </c>
      <c r="F644" t="s">
        <v>29</v>
      </c>
      <c r="G644" s="7">
        <v>309000</v>
      </c>
      <c r="H644" s="7">
        <v>160930</v>
      </c>
      <c r="I644" s="12">
        <f t="shared" si="50"/>
        <v>52.080906148867314</v>
      </c>
      <c r="J644" s="12">
        <f t="shared" si="54"/>
        <v>2.5240434037692765</v>
      </c>
      <c r="K644" s="7">
        <v>321859</v>
      </c>
      <c r="L644" s="7">
        <v>64463</v>
      </c>
      <c r="M644" s="7">
        <f t="shared" si="51"/>
        <v>244537</v>
      </c>
      <c r="N644" s="7">
        <v>183854.28125</v>
      </c>
      <c r="O644" s="22">
        <f t="shared" si="52"/>
        <v>1.3300587744676193</v>
      </c>
      <c r="P644" s="27">
        <v>2480</v>
      </c>
      <c r="Q644" s="32">
        <f t="shared" si="53"/>
        <v>98.60362903225807</v>
      </c>
      <c r="R644" s="37" t="s">
        <v>1428</v>
      </c>
      <c r="S644" s="42">
        <f>ABS(O2323-O644)*100</f>
        <v>1.902388809422062</v>
      </c>
      <c r="T644" t="s">
        <v>31</v>
      </c>
      <c r="V644" s="7">
        <v>57500</v>
      </c>
      <c r="W644" t="s">
        <v>32</v>
      </c>
      <c r="X644" s="17" t="s">
        <v>33</v>
      </c>
      <c r="Z644" t="s">
        <v>1429</v>
      </c>
      <c r="AA644">
        <v>401</v>
      </c>
    </row>
    <row r="645" spans="1:27" x14ac:dyDescent="0.25">
      <c r="A645" t="s">
        <v>1478</v>
      </c>
      <c r="B645" t="s">
        <v>1479</v>
      </c>
      <c r="C645" s="17">
        <v>43265</v>
      </c>
      <c r="D645" s="7">
        <v>340000</v>
      </c>
      <c r="E645" t="s">
        <v>28</v>
      </c>
      <c r="F645" t="s">
        <v>29</v>
      </c>
      <c r="G645" s="7">
        <v>340000</v>
      </c>
      <c r="H645" s="7">
        <v>180720</v>
      </c>
      <c r="I645" s="12">
        <f t="shared" si="50"/>
        <v>53.152941176470591</v>
      </c>
      <c r="J645" s="12">
        <f t="shared" si="54"/>
        <v>3.596078431372554</v>
      </c>
      <c r="K645" s="7">
        <v>361449</v>
      </c>
      <c r="L645" s="7">
        <v>75521</v>
      </c>
      <c r="M645" s="7">
        <f t="shared" si="51"/>
        <v>264479</v>
      </c>
      <c r="N645" s="7">
        <v>204234.28125</v>
      </c>
      <c r="O645" s="22">
        <f t="shared" si="52"/>
        <v>1.2949784844213073</v>
      </c>
      <c r="P645" s="27">
        <v>2604</v>
      </c>
      <c r="Q645" s="32">
        <f t="shared" si="53"/>
        <v>101.56643625192012</v>
      </c>
      <c r="R645" s="37" t="s">
        <v>1428</v>
      </c>
      <c r="S645" s="42">
        <f>ABS(O2323-O645)*100</f>
        <v>1.6056401952091459</v>
      </c>
      <c r="T645" t="s">
        <v>31</v>
      </c>
      <c r="V645" s="7">
        <v>57500</v>
      </c>
      <c r="W645" t="s">
        <v>32</v>
      </c>
      <c r="X645" s="17" t="s">
        <v>33</v>
      </c>
      <c r="Z645" t="s">
        <v>1429</v>
      </c>
      <c r="AA645">
        <v>401</v>
      </c>
    </row>
    <row r="646" spans="1:27" x14ac:dyDescent="0.25">
      <c r="A646" t="s">
        <v>1480</v>
      </c>
      <c r="B646" t="s">
        <v>1481</v>
      </c>
      <c r="C646" s="17">
        <v>43791</v>
      </c>
      <c r="D646" s="7">
        <v>315000</v>
      </c>
      <c r="E646" t="s">
        <v>28</v>
      </c>
      <c r="F646" t="s">
        <v>29</v>
      </c>
      <c r="G646" s="7">
        <v>315000</v>
      </c>
      <c r="H646" s="7">
        <v>168530</v>
      </c>
      <c r="I646" s="12">
        <f t="shared" si="50"/>
        <v>53.501587301587307</v>
      </c>
      <c r="J646" s="12">
        <f t="shared" si="54"/>
        <v>3.9447245564892697</v>
      </c>
      <c r="K646" s="7">
        <v>337065</v>
      </c>
      <c r="L646" s="7">
        <v>65654</v>
      </c>
      <c r="M646" s="7">
        <f t="shared" si="51"/>
        <v>249346</v>
      </c>
      <c r="N646" s="7">
        <v>193865</v>
      </c>
      <c r="O646" s="22">
        <f t="shared" si="52"/>
        <v>1.2861836845227348</v>
      </c>
      <c r="P646" s="27">
        <v>2604</v>
      </c>
      <c r="Q646" s="32">
        <f t="shared" si="53"/>
        <v>95.754992319508446</v>
      </c>
      <c r="R646" s="37" t="s">
        <v>1428</v>
      </c>
      <c r="S646" s="42">
        <f>ABS(O2323-O646)*100</f>
        <v>2.4851201850663918</v>
      </c>
      <c r="T646" t="s">
        <v>31</v>
      </c>
      <c r="V646" s="7">
        <v>57500</v>
      </c>
      <c r="W646" t="s">
        <v>32</v>
      </c>
      <c r="X646" s="17" t="s">
        <v>33</v>
      </c>
      <c r="Z646" t="s">
        <v>1429</v>
      </c>
      <c r="AA646">
        <v>401</v>
      </c>
    </row>
    <row r="647" spans="1:27" x14ac:dyDescent="0.25">
      <c r="A647" t="s">
        <v>1482</v>
      </c>
      <c r="B647" t="s">
        <v>1483</v>
      </c>
      <c r="C647" s="17">
        <v>43483</v>
      </c>
      <c r="D647" s="7">
        <v>245000</v>
      </c>
      <c r="E647" t="s">
        <v>28</v>
      </c>
      <c r="F647" t="s">
        <v>29</v>
      </c>
      <c r="G647" s="7">
        <v>245000</v>
      </c>
      <c r="H647" s="7">
        <v>139410</v>
      </c>
      <c r="I647" s="12">
        <f t="shared" si="50"/>
        <v>56.902040816326526</v>
      </c>
      <c r="J647" s="12">
        <f t="shared" si="54"/>
        <v>7.3451780712284886</v>
      </c>
      <c r="K647" s="7">
        <v>278823</v>
      </c>
      <c r="L647" s="7">
        <v>65185</v>
      </c>
      <c r="M647" s="7">
        <f t="shared" si="51"/>
        <v>179815</v>
      </c>
      <c r="N647" s="7">
        <v>152598.578125</v>
      </c>
      <c r="O647" s="22">
        <f t="shared" si="52"/>
        <v>1.1783530502669943</v>
      </c>
      <c r="P647" s="27">
        <v>1897</v>
      </c>
      <c r="Q647" s="32">
        <f t="shared" si="53"/>
        <v>94.789140748550338</v>
      </c>
      <c r="R647" s="37" t="s">
        <v>1428</v>
      </c>
      <c r="S647" s="42">
        <f>ABS(O2323-O647)*100</f>
        <v>13.268183610640438</v>
      </c>
      <c r="T647" t="s">
        <v>125</v>
      </c>
      <c r="V647" s="7">
        <v>57500</v>
      </c>
      <c r="W647" t="s">
        <v>32</v>
      </c>
      <c r="X647" s="17" t="s">
        <v>33</v>
      </c>
      <c r="Z647" t="s">
        <v>1429</v>
      </c>
      <c r="AA647">
        <v>401</v>
      </c>
    </row>
    <row r="648" spans="1:27" x14ac:dyDescent="0.25">
      <c r="A648" t="s">
        <v>1484</v>
      </c>
      <c r="B648" t="s">
        <v>1485</v>
      </c>
      <c r="C648" s="17">
        <v>43675</v>
      </c>
      <c r="D648" s="7">
        <v>290000</v>
      </c>
      <c r="E648" t="s">
        <v>28</v>
      </c>
      <c r="F648" t="s">
        <v>29</v>
      </c>
      <c r="G648" s="7">
        <v>290000</v>
      </c>
      <c r="H648" s="7">
        <v>142310</v>
      </c>
      <c r="I648" s="12">
        <f t="shared" si="50"/>
        <v>49.072413793103451</v>
      </c>
      <c r="J648" s="12">
        <f t="shared" si="54"/>
        <v>0.48444895199458671</v>
      </c>
      <c r="K648" s="7">
        <v>284613</v>
      </c>
      <c r="L648" s="7">
        <v>72888</v>
      </c>
      <c r="M648" s="7">
        <f t="shared" si="51"/>
        <v>217112</v>
      </c>
      <c r="N648" s="7">
        <v>151232.140625</v>
      </c>
      <c r="O648" s="22">
        <f t="shared" si="52"/>
        <v>1.4356207556326124</v>
      </c>
      <c r="P648" s="27">
        <v>2062</v>
      </c>
      <c r="Q648" s="32">
        <f t="shared" si="53"/>
        <v>105.29194956353055</v>
      </c>
      <c r="R648" s="37" t="s">
        <v>1428</v>
      </c>
      <c r="S648" s="42">
        <f>ABS(O2323-O648)*100</f>
        <v>12.458586925921367</v>
      </c>
      <c r="T648" t="s">
        <v>31</v>
      </c>
      <c r="V648" s="7">
        <v>57500</v>
      </c>
      <c r="W648" t="s">
        <v>32</v>
      </c>
      <c r="X648" s="17" t="s">
        <v>33</v>
      </c>
      <c r="Z648" t="s">
        <v>1429</v>
      </c>
      <c r="AA648">
        <v>401</v>
      </c>
    </row>
    <row r="649" spans="1:27" x14ac:dyDescent="0.25">
      <c r="A649" t="s">
        <v>1486</v>
      </c>
      <c r="B649" t="s">
        <v>1487</v>
      </c>
      <c r="C649" s="17">
        <v>43392</v>
      </c>
      <c r="D649" s="7">
        <v>241000</v>
      </c>
      <c r="E649" t="s">
        <v>28</v>
      </c>
      <c r="F649" t="s">
        <v>29</v>
      </c>
      <c r="G649" s="7">
        <v>241000</v>
      </c>
      <c r="H649" s="7">
        <v>123450</v>
      </c>
      <c r="I649" s="12">
        <f t="shared" si="50"/>
        <v>51.224066390041486</v>
      </c>
      <c r="J649" s="12">
        <f t="shared" si="54"/>
        <v>1.6672036449434486</v>
      </c>
      <c r="K649" s="7">
        <v>246897</v>
      </c>
      <c r="L649" s="7">
        <v>59427</v>
      </c>
      <c r="M649" s="7">
        <f t="shared" si="51"/>
        <v>181573</v>
      </c>
      <c r="N649" s="7">
        <v>133907.140625</v>
      </c>
      <c r="O649" s="22">
        <f t="shared" si="52"/>
        <v>1.3559620431929449</v>
      </c>
      <c r="P649" s="27">
        <v>1664</v>
      </c>
      <c r="Q649" s="32">
        <f t="shared" si="53"/>
        <v>109.11838942307692</v>
      </c>
      <c r="R649" s="37" t="s">
        <v>1428</v>
      </c>
      <c r="S649" s="42">
        <f>ABS(O2323-O649)*100</f>
        <v>4.4927156819546177</v>
      </c>
      <c r="T649" t="s">
        <v>31</v>
      </c>
      <c r="V649" s="7">
        <v>51750</v>
      </c>
      <c r="W649" t="s">
        <v>32</v>
      </c>
      <c r="X649" s="17" t="s">
        <v>33</v>
      </c>
      <c r="Z649" t="s">
        <v>1429</v>
      </c>
      <c r="AA649">
        <v>401</v>
      </c>
    </row>
    <row r="650" spans="1:27" x14ac:dyDescent="0.25">
      <c r="A650" t="s">
        <v>1488</v>
      </c>
      <c r="B650" t="s">
        <v>1489</v>
      </c>
      <c r="C650" s="17">
        <v>43642</v>
      </c>
      <c r="D650" s="7">
        <v>247000</v>
      </c>
      <c r="E650" t="s">
        <v>28</v>
      </c>
      <c r="F650" t="s">
        <v>29</v>
      </c>
      <c r="G650" s="7">
        <v>247000</v>
      </c>
      <c r="H650" s="7">
        <v>137590</v>
      </c>
      <c r="I650" s="12">
        <f t="shared" si="50"/>
        <v>55.704453441295541</v>
      </c>
      <c r="J650" s="12">
        <f t="shared" si="54"/>
        <v>6.1475906961975042</v>
      </c>
      <c r="K650" s="7">
        <v>275185</v>
      </c>
      <c r="L650" s="7">
        <v>57124</v>
      </c>
      <c r="M650" s="7">
        <f t="shared" si="51"/>
        <v>189876</v>
      </c>
      <c r="N650" s="7">
        <v>155757.859375</v>
      </c>
      <c r="O650" s="22">
        <f t="shared" si="52"/>
        <v>1.2190460292784182</v>
      </c>
      <c r="P650" s="27">
        <v>1909</v>
      </c>
      <c r="Q650" s="32">
        <f t="shared" si="53"/>
        <v>99.463593504452589</v>
      </c>
      <c r="R650" s="37" t="s">
        <v>1428</v>
      </c>
      <c r="S650" s="42">
        <f>ABS(O2323-O650)*100</f>
        <v>9.1988857094980503</v>
      </c>
      <c r="T650" t="s">
        <v>125</v>
      </c>
      <c r="V650" s="7">
        <v>51750</v>
      </c>
      <c r="W650" t="s">
        <v>32</v>
      </c>
      <c r="X650" s="17" t="s">
        <v>33</v>
      </c>
      <c r="Z650" t="s">
        <v>1429</v>
      </c>
      <c r="AA650">
        <v>401</v>
      </c>
    </row>
    <row r="651" spans="1:27" x14ac:dyDescent="0.25">
      <c r="A651" t="s">
        <v>1490</v>
      </c>
      <c r="B651" t="s">
        <v>1491</v>
      </c>
      <c r="C651" s="17">
        <v>43532</v>
      </c>
      <c r="D651" s="7">
        <v>300000</v>
      </c>
      <c r="E651" t="s">
        <v>28</v>
      </c>
      <c r="F651" t="s">
        <v>29</v>
      </c>
      <c r="G651" s="7">
        <v>300000</v>
      </c>
      <c r="H651" s="7">
        <v>146510</v>
      </c>
      <c r="I651" s="12">
        <f t="shared" si="50"/>
        <v>48.836666666666666</v>
      </c>
      <c r="J651" s="12">
        <f t="shared" si="54"/>
        <v>0.72019607843137123</v>
      </c>
      <c r="K651" s="7">
        <v>293010</v>
      </c>
      <c r="L651" s="7">
        <v>58951</v>
      </c>
      <c r="M651" s="7">
        <f t="shared" si="51"/>
        <v>241049</v>
      </c>
      <c r="N651" s="7">
        <v>167185</v>
      </c>
      <c r="O651" s="22">
        <f t="shared" si="52"/>
        <v>1.4418099709902203</v>
      </c>
      <c r="P651" s="27">
        <v>2048</v>
      </c>
      <c r="Q651" s="32">
        <f t="shared" si="53"/>
        <v>117.69970703125</v>
      </c>
      <c r="R651" s="37" t="s">
        <v>1428</v>
      </c>
      <c r="S651" s="42">
        <f>ABS(O2323-O651)*100</f>
        <v>13.077508461682164</v>
      </c>
      <c r="T651" t="s">
        <v>31</v>
      </c>
      <c r="V651" s="7">
        <v>51750</v>
      </c>
      <c r="W651" t="s">
        <v>32</v>
      </c>
      <c r="X651" s="17" t="s">
        <v>33</v>
      </c>
      <c r="Z651" t="s">
        <v>1429</v>
      </c>
      <c r="AA651">
        <v>401</v>
      </c>
    </row>
    <row r="652" spans="1:27" x14ac:dyDescent="0.25">
      <c r="A652" t="s">
        <v>1492</v>
      </c>
      <c r="B652" t="s">
        <v>1493</v>
      </c>
      <c r="C652" s="17">
        <v>43371</v>
      </c>
      <c r="D652" s="7">
        <v>240000</v>
      </c>
      <c r="E652" t="s">
        <v>28</v>
      </c>
      <c r="F652" t="s">
        <v>29</v>
      </c>
      <c r="G652" s="7">
        <v>240000</v>
      </c>
      <c r="H652" s="7">
        <v>122020</v>
      </c>
      <c r="I652" s="12">
        <f t="shared" si="50"/>
        <v>50.841666666666661</v>
      </c>
      <c r="J652" s="12">
        <f t="shared" si="54"/>
        <v>1.2848039215686242</v>
      </c>
      <c r="K652" s="7">
        <v>244038</v>
      </c>
      <c r="L652" s="7">
        <v>59983</v>
      </c>
      <c r="M652" s="7">
        <f t="shared" si="51"/>
        <v>180017</v>
      </c>
      <c r="N652" s="7">
        <v>131467.859375</v>
      </c>
      <c r="O652" s="22">
        <f t="shared" si="52"/>
        <v>1.3692852447419717</v>
      </c>
      <c r="P652" s="27">
        <v>1523</v>
      </c>
      <c r="Q652" s="32">
        <f t="shared" si="53"/>
        <v>118.198949441891</v>
      </c>
      <c r="R652" s="37" t="s">
        <v>1428</v>
      </c>
      <c r="S652" s="42">
        <f>ABS(O2323-O652)*100</f>
        <v>5.8250358368572952</v>
      </c>
      <c r="T652" t="s">
        <v>31</v>
      </c>
      <c r="V652" s="7">
        <v>51750</v>
      </c>
      <c r="W652" t="s">
        <v>32</v>
      </c>
      <c r="X652" s="17" t="s">
        <v>33</v>
      </c>
      <c r="Z652" t="s">
        <v>1429</v>
      </c>
      <c r="AA652">
        <v>401</v>
      </c>
    </row>
    <row r="653" spans="1:27" x14ac:dyDescent="0.25">
      <c r="A653" t="s">
        <v>1494</v>
      </c>
      <c r="B653" t="s">
        <v>1495</v>
      </c>
      <c r="C653" s="17">
        <v>43684</v>
      </c>
      <c r="D653" s="7">
        <v>285000</v>
      </c>
      <c r="E653" t="s">
        <v>28</v>
      </c>
      <c r="F653" t="s">
        <v>29</v>
      </c>
      <c r="G653" s="7">
        <v>285000</v>
      </c>
      <c r="H653" s="7">
        <v>137650</v>
      </c>
      <c r="I653" s="12">
        <f t="shared" si="50"/>
        <v>48.298245614035089</v>
      </c>
      <c r="J653" s="12">
        <f t="shared" si="54"/>
        <v>1.2586171310629481</v>
      </c>
      <c r="K653" s="7">
        <v>275308</v>
      </c>
      <c r="L653" s="7">
        <v>62348</v>
      </c>
      <c r="M653" s="7">
        <f t="shared" si="51"/>
        <v>222652</v>
      </c>
      <c r="N653" s="7">
        <v>152114.28125</v>
      </c>
      <c r="O653" s="22">
        <f t="shared" si="52"/>
        <v>1.4637152946479179</v>
      </c>
      <c r="P653" s="27">
        <v>2092</v>
      </c>
      <c r="Q653" s="32">
        <f t="shared" si="53"/>
        <v>106.4302103250478</v>
      </c>
      <c r="R653" s="37" t="s">
        <v>1428</v>
      </c>
      <c r="S653" s="42">
        <f>ABS(O2323-O653)*100</f>
        <v>15.268040827451923</v>
      </c>
      <c r="T653" t="s">
        <v>31</v>
      </c>
      <c r="V653" s="7">
        <v>51750</v>
      </c>
      <c r="W653" t="s">
        <v>32</v>
      </c>
      <c r="X653" s="17" t="s">
        <v>33</v>
      </c>
      <c r="Z653" t="s">
        <v>1429</v>
      </c>
      <c r="AA653">
        <v>401</v>
      </c>
    </row>
    <row r="654" spans="1:27" x14ac:dyDescent="0.25">
      <c r="A654" t="s">
        <v>1496</v>
      </c>
      <c r="B654" t="s">
        <v>1497</v>
      </c>
      <c r="C654" s="17">
        <v>43567</v>
      </c>
      <c r="D654" s="7">
        <v>159000</v>
      </c>
      <c r="E654" t="s">
        <v>28</v>
      </c>
      <c r="F654" t="s">
        <v>29</v>
      </c>
      <c r="G654" s="7">
        <v>159000</v>
      </c>
      <c r="H654" s="7">
        <v>96060</v>
      </c>
      <c r="I654" s="12">
        <f t="shared" si="50"/>
        <v>60.415094339622641</v>
      </c>
      <c r="J654" s="12">
        <f t="shared" si="54"/>
        <v>10.858231594524604</v>
      </c>
      <c r="K654" s="7">
        <v>192113</v>
      </c>
      <c r="L654" s="7">
        <v>29758</v>
      </c>
      <c r="M654" s="7">
        <f t="shared" si="51"/>
        <v>129242</v>
      </c>
      <c r="N654" s="7">
        <v>118507.296875</v>
      </c>
      <c r="O654" s="22">
        <f t="shared" si="52"/>
        <v>1.0905826342180671</v>
      </c>
      <c r="P654" s="27">
        <v>2098</v>
      </c>
      <c r="Q654" s="32">
        <f t="shared" si="53"/>
        <v>61.602478551000956</v>
      </c>
      <c r="R654" s="37" t="s">
        <v>1498</v>
      </c>
      <c r="S654" s="42">
        <f>ABS(O2323-O654)*100</f>
        <v>22.045225215533158</v>
      </c>
      <c r="T654" t="s">
        <v>125</v>
      </c>
      <c r="V654" s="7">
        <v>40380</v>
      </c>
      <c r="W654" t="s">
        <v>32</v>
      </c>
      <c r="X654" s="17" t="s">
        <v>33</v>
      </c>
      <c r="Z654" t="s">
        <v>1499</v>
      </c>
      <c r="AA654">
        <v>401</v>
      </c>
    </row>
    <row r="655" spans="1:27" x14ac:dyDescent="0.25">
      <c r="A655" t="s">
        <v>1500</v>
      </c>
      <c r="B655" t="s">
        <v>1501</v>
      </c>
      <c r="C655" s="17">
        <v>43601</v>
      </c>
      <c r="D655" s="7">
        <v>245000</v>
      </c>
      <c r="E655" t="s">
        <v>28</v>
      </c>
      <c r="F655" t="s">
        <v>29</v>
      </c>
      <c r="G655" s="7">
        <v>245000</v>
      </c>
      <c r="H655" s="7">
        <v>111280</v>
      </c>
      <c r="I655" s="12">
        <f t="shared" si="50"/>
        <v>45.420408163265307</v>
      </c>
      <c r="J655" s="12">
        <f t="shared" si="54"/>
        <v>4.1364545818327301</v>
      </c>
      <c r="K655" s="7">
        <v>222552</v>
      </c>
      <c r="L655" s="7">
        <v>46874</v>
      </c>
      <c r="M655" s="7">
        <f t="shared" si="51"/>
        <v>198126</v>
      </c>
      <c r="N655" s="7">
        <v>128232.1171875</v>
      </c>
      <c r="O655" s="22">
        <f t="shared" si="52"/>
        <v>1.5450575436596878</v>
      </c>
      <c r="P655" s="27">
        <v>1609</v>
      </c>
      <c r="Q655" s="32">
        <f t="shared" si="53"/>
        <v>123.13610938471101</v>
      </c>
      <c r="R655" s="37" t="s">
        <v>1498</v>
      </c>
      <c r="S655" s="42">
        <f>ABS(O2323-O655)*100</f>
        <v>23.402265728628912</v>
      </c>
      <c r="T655" t="s">
        <v>50</v>
      </c>
      <c r="V655" s="7">
        <v>40380</v>
      </c>
      <c r="W655" t="s">
        <v>32</v>
      </c>
      <c r="X655" s="17" t="s">
        <v>33</v>
      </c>
      <c r="Z655" t="s">
        <v>1499</v>
      </c>
      <c r="AA655">
        <v>401</v>
      </c>
    </row>
    <row r="656" spans="1:27" x14ac:dyDescent="0.25">
      <c r="A656" t="s">
        <v>1502</v>
      </c>
      <c r="B656" t="s">
        <v>1503</v>
      </c>
      <c r="C656" s="17">
        <v>43706</v>
      </c>
      <c r="D656" s="7">
        <v>249000</v>
      </c>
      <c r="E656" t="s">
        <v>28</v>
      </c>
      <c r="F656" t="s">
        <v>29</v>
      </c>
      <c r="G656" s="7">
        <v>249000</v>
      </c>
      <c r="H656" s="7">
        <v>110130</v>
      </c>
      <c r="I656" s="12">
        <f t="shared" si="50"/>
        <v>44.2289156626506</v>
      </c>
      <c r="J656" s="12">
        <f t="shared" si="54"/>
        <v>5.3279470824474373</v>
      </c>
      <c r="K656" s="7">
        <v>220263</v>
      </c>
      <c r="L656" s="7">
        <v>46352</v>
      </c>
      <c r="M656" s="7">
        <f t="shared" si="51"/>
        <v>202648</v>
      </c>
      <c r="N656" s="7">
        <v>126942.3359375</v>
      </c>
      <c r="O656" s="22">
        <f t="shared" si="52"/>
        <v>1.5963783752945404</v>
      </c>
      <c r="P656" s="27">
        <v>1725</v>
      </c>
      <c r="Q656" s="32">
        <f t="shared" si="53"/>
        <v>117.47710144927537</v>
      </c>
      <c r="R656" s="37" t="s">
        <v>1498</v>
      </c>
      <c r="S656" s="42">
        <f>ABS(O2323-O656)*100</f>
        <v>28.534348892114171</v>
      </c>
      <c r="T656" t="s">
        <v>125</v>
      </c>
      <c r="V656" s="7">
        <v>40380</v>
      </c>
      <c r="W656" t="s">
        <v>32</v>
      </c>
      <c r="X656" s="17" t="s">
        <v>33</v>
      </c>
      <c r="Z656" t="s">
        <v>1499</v>
      </c>
      <c r="AA656">
        <v>401</v>
      </c>
    </row>
    <row r="657" spans="1:27" x14ac:dyDescent="0.25">
      <c r="A657" t="s">
        <v>1504</v>
      </c>
      <c r="B657" t="s">
        <v>1505</v>
      </c>
      <c r="C657" s="17">
        <v>43881</v>
      </c>
      <c r="D657" s="7">
        <v>170000</v>
      </c>
      <c r="E657" t="s">
        <v>28</v>
      </c>
      <c r="F657" t="s">
        <v>29</v>
      </c>
      <c r="G657" s="7">
        <v>170000</v>
      </c>
      <c r="H657" s="7">
        <v>91130</v>
      </c>
      <c r="I657" s="12">
        <f t="shared" si="50"/>
        <v>53.60588235294118</v>
      </c>
      <c r="J657" s="12">
        <f t="shared" si="54"/>
        <v>4.0490196078431424</v>
      </c>
      <c r="K657" s="7">
        <v>182259</v>
      </c>
      <c r="L657" s="7">
        <v>41376</v>
      </c>
      <c r="M657" s="7">
        <f t="shared" si="51"/>
        <v>128624</v>
      </c>
      <c r="N657" s="7">
        <v>102834.3046875</v>
      </c>
      <c r="O657" s="22">
        <f t="shared" si="52"/>
        <v>1.2507888334624473</v>
      </c>
      <c r="P657" s="27">
        <v>1827</v>
      </c>
      <c r="Q657" s="32">
        <f t="shared" si="53"/>
        <v>70.401751505199783</v>
      </c>
      <c r="R657" s="37" t="s">
        <v>1498</v>
      </c>
      <c r="S657" s="42">
        <f>ABS(O2323-O657)*100</f>
        <v>6.024605291095142</v>
      </c>
      <c r="T657" t="s">
        <v>50</v>
      </c>
      <c r="V657" s="7">
        <v>40380</v>
      </c>
      <c r="W657" t="s">
        <v>32</v>
      </c>
      <c r="X657" s="17" t="s">
        <v>33</v>
      </c>
      <c r="Z657" t="s">
        <v>1499</v>
      </c>
      <c r="AA657">
        <v>401</v>
      </c>
    </row>
    <row r="658" spans="1:27" x14ac:dyDescent="0.25">
      <c r="A658" t="s">
        <v>1506</v>
      </c>
      <c r="B658" t="s">
        <v>1507</v>
      </c>
      <c r="C658" s="17">
        <v>43375</v>
      </c>
      <c r="D658" s="7">
        <v>160000</v>
      </c>
      <c r="E658" t="s">
        <v>28</v>
      </c>
      <c r="F658" t="s">
        <v>29</v>
      </c>
      <c r="G658" s="7">
        <v>160000</v>
      </c>
      <c r="H658" s="7">
        <v>77970</v>
      </c>
      <c r="I658" s="12">
        <f t="shared" si="50"/>
        <v>48.731249999999996</v>
      </c>
      <c r="J658" s="12">
        <f t="shared" si="54"/>
        <v>0.8256127450980415</v>
      </c>
      <c r="K658" s="7">
        <v>155936</v>
      </c>
      <c r="L658" s="7">
        <v>42161</v>
      </c>
      <c r="M658" s="7">
        <f t="shared" si="51"/>
        <v>117839</v>
      </c>
      <c r="N658" s="7">
        <v>65387.9296875</v>
      </c>
      <c r="O658" s="22">
        <f t="shared" si="52"/>
        <v>1.8021521795103861</v>
      </c>
      <c r="P658" s="27">
        <v>1075</v>
      </c>
      <c r="Q658" s="32">
        <f t="shared" si="53"/>
        <v>109.61767441860465</v>
      </c>
      <c r="R658" s="37" t="s">
        <v>1508</v>
      </c>
      <c r="S658" s="42">
        <f>ABS(O2323-O658)*100</f>
        <v>49.111729313698739</v>
      </c>
      <c r="T658" t="s">
        <v>50</v>
      </c>
      <c r="V658" s="7">
        <v>40380</v>
      </c>
      <c r="W658" t="s">
        <v>32</v>
      </c>
      <c r="X658" s="17" t="s">
        <v>33</v>
      </c>
      <c r="Z658" t="s">
        <v>1509</v>
      </c>
      <c r="AA658">
        <v>401</v>
      </c>
    </row>
    <row r="659" spans="1:27" x14ac:dyDescent="0.25">
      <c r="A659" t="s">
        <v>1510</v>
      </c>
      <c r="B659" t="s">
        <v>1511</v>
      </c>
      <c r="C659" s="17">
        <v>43551</v>
      </c>
      <c r="D659" s="7">
        <v>259000</v>
      </c>
      <c r="E659" t="s">
        <v>28</v>
      </c>
      <c r="F659" t="s">
        <v>29</v>
      </c>
      <c r="G659" s="7">
        <v>259000</v>
      </c>
      <c r="H659" s="7">
        <v>135930</v>
      </c>
      <c r="I659" s="12">
        <f t="shared" si="50"/>
        <v>52.48262548262548</v>
      </c>
      <c r="J659" s="12">
        <f t="shared" si="54"/>
        <v>2.9257627375274424</v>
      </c>
      <c r="K659" s="7">
        <v>271862</v>
      </c>
      <c r="L659" s="7">
        <v>43200</v>
      </c>
      <c r="M659" s="7">
        <f t="shared" si="51"/>
        <v>215800</v>
      </c>
      <c r="N659" s="7">
        <v>131414.9375</v>
      </c>
      <c r="O659" s="22">
        <f t="shared" si="52"/>
        <v>1.6421268700903959</v>
      </c>
      <c r="P659" s="27">
        <v>1950</v>
      </c>
      <c r="Q659" s="32">
        <f t="shared" si="53"/>
        <v>110.66666666666667</v>
      </c>
      <c r="R659" s="37" t="s">
        <v>1508</v>
      </c>
      <c r="S659" s="42">
        <f>ABS(O2323-O659)*100</f>
        <v>33.109198371699719</v>
      </c>
      <c r="T659" t="s">
        <v>125</v>
      </c>
      <c r="V659" s="7">
        <v>40380</v>
      </c>
      <c r="W659" t="s">
        <v>32</v>
      </c>
      <c r="X659" s="17" t="s">
        <v>33</v>
      </c>
      <c r="Z659" t="s">
        <v>1509</v>
      </c>
      <c r="AA659">
        <v>401</v>
      </c>
    </row>
    <row r="660" spans="1:27" x14ac:dyDescent="0.25">
      <c r="A660" t="s">
        <v>1512</v>
      </c>
      <c r="B660" t="s">
        <v>1513</v>
      </c>
      <c r="C660" s="17">
        <v>43363</v>
      </c>
      <c r="D660" s="7">
        <v>230000</v>
      </c>
      <c r="E660" t="s">
        <v>28</v>
      </c>
      <c r="F660" t="s">
        <v>29</v>
      </c>
      <c r="G660" s="7">
        <v>230000</v>
      </c>
      <c r="H660" s="7">
        <v>110510</v>
      </c>
      <c r="I660" s="12">
        <f t="shared" si="50"/>
        <v>48.047826086956526</v>
      </c>
      <c r="J660" s="12">
        <f t="shared" si="54"/>
        <v>1.5090366581415111</v>
      </c>
      <c r="K660" s="7">
        <v>221027</v>
      </c>
      <c r="L660" s="7">
        <v>44558</v>
      </c>
      <c r="M660" s="7">
        <f t="shared" si="51"/>
        <v>185442</v>
      </c>
      <c r="N660" s="7">
        <v>101418.96875</v>
      </c>
      <c r="O660" s="22">
        <f t="shared" si="52"/>
        <v>1.8284745179880366</v>
      </c>
      <c r="P660" s="27">
        <v>1425</v>
      </c>
      <c r="Q660" s="32">
        <f t="shared" si="53"/>
        <v>130.13473684210527</v>
      </c>
      <c r="R660" s="37" t="s">
        <v>1508</v>
      </c>
      <c r="S660" s="42">
        <f>ABS(O2323-O660)*100</f>
        <v>51.743963161463789</v>
      </c>
      <c r="T660" t="s">
        <v>50</v>
      </c>
      <c r="V660" s="7">
        <v>40380</v>
      </c>
      <c r="W660" t="s">
        <v>32</v>
      </c>
      <c r="X660" s="17" t="s">
        <v>33</v>
      </c>
      <c r="Z660" t="s">
        <v>1509</v>
      </c>
      <c r="AA660">
        <v>401</v>
      </c>
    </row>
    <row r="661" spans="1:27" x14ac:dyDescent="0.25">
      <c r="A661" t="s">
        <v>1514</v>
      </c>
      <c r="B661" t="s">
        <v>1515</v>
      </c>
      <c r="C661" s="17">
        <v>43287</v>
      </c>
      <c r="D661" s="7">
        <v>306000</v>
      </c>
      <c r="E661" t="s">
        <v>28</v>
      </c>
      <c r="F661" t="s">
        <v>29</v>
      </c>
      <c r="G661" s="7">
        <v>306000</v>
      </c>
      <c r="H661" s="7">
        <v>146570</v>
      </c>
      <c r="I661" s="12">
        <f t="shared" si="50"/>
        <v>47.898692810457518</v>
      </c>
      <c r="J661" s="12">
        <f t="shared" si="54"/>
        <v>1.6581699346405188</v>
      </c>
      <c r="K661" s="7">
        <v>293144</v>
      </c>
      <c r="L661" s="7">
        <v>61095</v>
      </c>
      <c r="M661" s="7">
        <f t="shared" si="51"/>
        <v>244905</v>
      </c>
      <c r="N661" s="7">
        <v>184165.875</v>
      </c>
      <c r="O661" s="22">
        <f t="shared" si="52"/>
        <v>1.3298066213406801</v>
      </c>
      <c r="P661" s="27">
        <v>2119</v>
      </c>
      <c r="Q661" s="32">
        <f t="shared" si="53"/>
        <v>115.57574327512978</v>
      </c>
      <c r="R661" s="37" t="s">
        <v>1516</v>
      </c>
      <c r="S661" s="42">
        <f>ABS(O2323-O661)*100</f>
        <v>1.877173496728135</v>
      </c>
      <c r="T661" t="s">
        <v>50</v>
      </c>
      <c r="V661" s="7">
        <v>53075</v>
      </c>
      <c r="W661" t="s">
        <v>32</v>
      </c>
      <c r="X661" s="17" t="s">
        <v>33</v>
      </c>
      <c r="Z661" t="s">
        <v>1517</v>
      </c>
      <c r="AA661">
        <v>401</v>
      </c>
    </row>
    <row r="662" spans="1:27" x14ac:dyDescent="0.25">
      <c r="A662" t="s">
        <v>1518</v>
      </c>
      <c r="B662" t="s">
        <v>1519</v>
      </c>
      <c r="C662" s="17">
        <v>43343</v>
      </c>
      <c r="D662" s="7">
        <v>323000</v>
      </c>
      <c r="E662" t="s">
        <v>28</v>
      </c>
      <c r="F662" t="s">
        <v>29</v>
      </c>
      <c r="G662" s="7">
        <v>323000</v>
      </c>
      <c r="H662" s="7">
        <v>153200</v>
      </c>
      <c r="I662" s="12">
        <f t="shared" si="50"/>
        <v>47.430340557275542</v>
      </c>
      <c r="J662" s="12">
        <f t="shared" si="54"/>
        <v>2.1265221878224949</v>
      </c>
      <c r="K662" s="7">
        <v>306392</v>
      </c>
      <c r="L662" s="7">
        <v>61319</v>
      </c>
      <c r="M662" s="7">
        <f t="shared" si="51"/>
        <v>261681</v>
      </c>
      <c r="N662" s="7">
        <v>194502.375</v>
      </c>
      <c r="O662" s="22">
        <f t="shared" si="52"/>
        <v>1.3453871707222085</v>
      </c>
      <c r="P662" s="27">
        <v>2634</v>
      </c>
      <c r="Q662" s="32">
        <f t="shared" si="53"/>
        <v>99.34738041002278</v>
      </c>
      <c r="R662" s="37" t="s">
        <v>1516</v>
      </c>
      <c r="S662" s="42">
        <f>ABS(O2323-O662)*100</f>
        <v>3.435228434880977</v>
      </c>
      <c r="T662" t="s">
        <v>31</v>
      </c>
      <c r="V662" s="7">
        <v>53075</v>
      </c>
      <c r="W662" t="s">
        <v>32</v>
      </c>
      <c r="X662" s="17" t="s">
        <v>33</v>
      </c>
      <c r="Z662" t="s">
        <v>1517</v>
      </c>
      <c r="AA662">
        <v>401</v>
      </c>
    </row>
    <row r="663" spans="1:27" x14ac:dyDescent="0.25">
      <c r="A663" t="s">
        <v>1520</v>
      </c>
      <c r="B663" t="s">
        <v>1521</v>
      </c>
      <c r="C663" s="17">
        <v>43371</v>
      </c>
      <c r="D663" s="7">
        <v>321000</v>
      </c>
      <c r="E663" t="s">
        <v>28</v>
      </c>
      <c r="F663" t="s">
        <v>29</v>
      </c>
      <c r="G663" s="7">
        <v>321000</v>
      </c>
      <c r="H663" s="7">
        <v>157360</v>
      </c>
      <c r="I663" s="12">
        <f t="shared" si="50"/>
        <v>49.021806853582554</v>
      </c>
      <c r="J663" s="12">
        <f t="shared" si="54"/>
        <v>0.53505589151548349</v>
      </c>
      <c r="K663" s="7">
        <v>314728</v>
      </c>
      <c r="L663" s="7">
        <v>67772</v>
      </c>
      <c r="M663" s="7">
        <f t="shared" si="51"/>
        <v>253228</v>
      </c>
      <c r="N663" s="7">
        <v>187087.875</v>
      </c>
      <c r="O663" s="22">
        <f t="shared" si="52"/>
        <v>1.3535243799203984</v>
      </c>
      <c r="P663" s="27">
        <v>2767</v>
      </c>
      <c r="Q663" s="32">
        <f t="shared" si="53"/>
        <v>91.517166606432966</v>
      </c>
      <c r="R663" s="37" t="s">
        <v>1522</v>
      </c>
      <c r="S663" s="42">
        <f>ABS(O2323-O663)*100</f>
        <v>4.2489493546999713</v>
      </c>
      <c r="T663" t="s">
        <v>31</v>
      </c>
      <c r="V663" s="7">
        <v>60174</v>
      </c>
      <c r="W663" t="s">
        <v>32</v>
      </c>
      <c r="X663" s="17" t="s">
        <v>33</v>
      </c>
      <c r="Z663" t="s">
        <v>1523</v>
      </c>
      <c r="AA663">
        <v>401</v>
      </c>
    </row>
    <row r="664" spans="1:27" x14ac:dyDescent="0.25">
      <c r="A664" t="s">
        <v>1524</v>
      </c>
      <c r="B664" t="s">
        <v>1525</v>
      </c>
      <c r="C664" s="17">
        <v>43495</v>
      </c>
      <c r="D664" s="7">
        <v>270000</v>
      </c>
      <c r="E664" t="s">
        <v>28</v>
      </c>
      <c r="F664" t="s">
        <v>29</v>
      </c>
      <c r="G664" s="7">
        <v>270000</v>
      </c>
      <c r="H664" s="7">
        <v>132600</v>
      </c>
      <c r="I664" s="12">
        <f t="shared" si="50"/>
        <v>49.111111111111114</v>
      </c>
      <c r="J664" s="12">
        <f t="shared" si="54"/>
        <v>0.44575163398692297</v>
      </c>
      <c r="K664" s="7">
        <v>265197</v>
      </c>
      <c r="L664" s="7">
        <v>57293</v>
      </c>
      <c r="M664" s="7">
        <f t="shared" si="51"/>
        <v>212707</v>
      </c>
      <c r="N664" s="7">
        <v>165003.171875</v>
      </c>
      <c r="O664" s="22">
        <f t="shared" si="52"/>
        <v>1.2891085521746126</v>
      </c>
      <c r="P664" s="27">
        <v>1974</v>
      </c>
      <c r="Q664" s="32">
        <f t="shared" si="53"/>
        <v>107.75430597771023</v>
      </c>
      <c r="R664" s="37" t="s">
        <v>1516</v>
      </c>
      <c r="S664" s="42">
        <f>ABS(O2323-O664)*100</f>
        <v>2.192633419878609</v>
      </c>
      <c r="T664" t="s">
        <v>50</v>
      </c>
      <c r="V664" s="7">
        <v>53075</v>
      </c>
      <c r="W664" t="s">
        <v>32</v>
      </c>
      <c r="X664" s="17" t="s">
        <v>33</v>
      </c>
      <c r="Z664" t="s">
        <v>1517</v>
      </c>
      <c r="AA664">
        <v>401</v>
      </c>
    </row>
    <row r="665" spans="1:27" x14ac:dyDescent="0.25">
      <c r="A665" t="s">
        <v>1526</v>
      </c>
      <c r="B665" t="s">
        <v>1527</v>
      </c>
      <c r="C665" s="17">
        <v>43472</v>
      </c>
      <c r="D665" s="7">
        <v>250000</v>
      </c>
      <c r="E665" t="s">
        <v>28</v>
      </c>
      <c r="F665" t="s">
        <v>29</v>
      </c>
      <c r="G665" s="7">
        <v>250000</v>
      </c>
      <c r="H665" s="7">
        <v>125890</v>
      </c>
      <c r="I665" s="12">
        <f t="shared" si="50"/>
        <v>50.356000000000002</v>
      </c>
      <c r="J665" s="12">
        <f t="shared" si="54"/>
        <v>0.79913725490196441</v>
      </c>
      <c r="K665" s="7">
        <v>251777</v>
      </c>
      <c r="L665" s="7">
        <v>55959</v>
      </c>
      <c r="M665" s="7">
        <f t="shared" si="51"/>
        <v>194041</v>
      </c>
      <c r="N665" s="7">
        <v>155411.109375</v>
      </c>
      <c r="O665" s="22">
        <f t="shared" si="52"/>
        <v>1.2485658250581548</v>
      </c>
      <c r="P665" s="27">
        <v>2064</v>
      </c>
      <c r="Q665" s="32">
        <f t="shared" si="53"/>
        <v>94.012112403100772</v>
      </c>
      <c r="R665" s="37" t="s">
        <v>1516</v>
      </c>
      <c r="S665" s="42">
        <f>ABS(O2323-O665)*100</f>
        <v>6.2469061315243879</v>
      </c>
      <c r="T665" t="s">
        <v>31</v>
      </c>
      <c r="V665" s="7">
        <v>53075</v>
      </c>
      <c r="W665" t="s">
        <v>32</v>
      </c>
      <c r="X665" s="17" t="s">
        <v>33</v>
      </c>
      <c r="Z665" t="s">
        <v>1517</v>
      </c>
      <c r="AA665">
        <v>401</v>
      </c>
    </row>
    <row r="666" spans="1:27" x14ac:dyDescent="0.25">
      <c r="A666" t="s">
        <v>1528</v>
      </c>
      <c r="B666" t="s">
        <v>1529</v>
      </c>
      <c r="C666" s="17">
        <v>43636</v>
      </c>
      <c r="D666" s="7">
        <v>418000</v>
      </c>
      <c r="E666" t="s">
        <v>28</v>
      </c>
      <c r="F666" t="s">
        <v>29</v>
      </c>
      <c r="G666" s="7">
        <v>418000</v>
      </c>
      <c r="H666" s="7">
        <v>209320</v>
      </c>
      <c r="I666" s="12">
        <f t="shared" si="50"/>
        <v>50.07655502392344</v>
      </c>
      <c r="J666" s="12">
        <f t="shared" si="54"/>
        <v>0.51969227882540281</v>
      </c>
      <c r="K666" s="7">
        <v>418647</v>
      </c>
      <c r="L666" s="7">
        <v>65966</v>
      </c>
      <c r="M666" s="7">
        <f t="shared" si="51"/>
        <v>352034</v>
      </c>
      <c r="N666" s="7">
        <v>335886.65625</v>
      </c>
      <c r="O666" s="22">
        <f t="shared" si="52"/>
        <v>1.0480737875397514</v>
      </c>
      <c r="P666" s="27">
        <v>2859</v>
      </c>
      <c r="Q666" s="32">
        <f t="shared" si="53"/>
        <v>123.13186428821267</v>
      </c>
      <c r="R666" s="37" t="s">
        <v>1530</v>
      </c>
      <c r="S666" s="42">
        <f>ABS(O2323-O666)*100</f>
        <v>26.296109883364728</v>
      </c>
      <c r="T666" t="s">
        <v>31</v>
      </c>
      <c r="V666" s="7">
        <v>62000</v>
      </c>
      <c r="W666" t="s">
        <v>32</v>
      </c>
      <c r="X666" s="17" t="s">
        <v>33</v>
      </c>
      <c r="Z666" t="s">
        <v>1531</v>
      </c>
      <c r="AA666">
        <v>401</v>
      </c>
    </row>
    <row r="667" spans="1:27" x14ac:dyDescent="0.25">
      <c r="A667" t="s">
        <v>1532</v>
      </c>
      <c r="B667" t="s">
        <v>1533</v>
      </c>
      <c r="C667" s="17">
        <v>43354</v>
      </c>
      <c r="D667" s="7">
        <v>305000</v>
      </c>
      <c r="E667" t="s">
        <v>28</v>
      </c>
      <c r="F667" t="s">
        <v>29</v>
      </c>
      <c r="G667" s="7">
        <v>305000</v>
      </c>
      <c r="H667" s="7">
        <v>152250</v>
      </c>
      <c r="I667" s="12">
        <f t="shared" si="50"/>
        <v>49.918032786885249</v>
      </c>
      <c r="J667" s="12">
        <f t="shared" si="54"/>
        <v>0.36117004178721146</v>
      </c>
      <c r="K667" s="7">
        <v>304499</v>
      </c>
      <c r="L667" s="7">
        <v>68217</v>
      </c>
      <c r="M667" s="7">
        <f t="shared" si="51"/>
        <v>236783</v>
      </c>
      <c r="N667" s="7">
        <v>187525.390625</v>
      </c>
      <c r="O667" s="22">
        <f t="shared" si="52"/>
        <v>1.2626716798766833</v>
      </c>
      <c r="P667" s="27">
        <v>2418</v>
      </c>
      <c r="Q667" s="32">
        <f t="shared" si="53"/>
        <v>97.925144747725398</v>
      </c>
      <c r="R667" s="37" t="s">
        <v>1516</v>
      </c>
      <c r="S667" s="42">
        <f>ABS(O2323-O667)*100</f>
        <v>4.8363206496715438</v>
      </c>
      <c r="T667" t="s">
        <v>31</v>
      </c>
      <c r="V667" s="7">
        <v>53075</v>
      </c>
      <c r="W667" t="s">
        <v>32</v>
      </c>
      <c r="X667" s="17" t="s">
        <v>33</v>
      </c>
      <c r="Z667" t="s">
        <v>1517</v>
      </c>
      <c r="AA667">
        <v>401</v>
      </c>
    </row>
    <row r="668" spans="1:27" x14ac:dyDescent="0.25">
      <c r="A668" t="s">
        <v>1534</v>
      </c>
      <c r="B668" t="s">
        <v>1535</v>
      </c>
      <c r="C668" s="17">
        <v>43336</v>
      </c>
      <c r="D668" s="7">
        <v>330000</v>
      </c>
      <c r="E668" t="s">
        <v>28</v>
      </c>
      <c r="F668" t="s">
        <v>29</v>
      </c>
      <c r="G668" s="7">
        <v>330000</v>
      </c>
      <c r="H668" s="7">
        <v>140730</v>
      </c>
      <c r="I668" s="12">
        <f t="shared" si="50"/>
        <v>42.645454545454548</v>
      </c>
      <c r="J668" s="12">
        <f t="shared" si="54"/>
        <v>6.9114081996434891</v>
      </c>
      <c r="K668" s="7">
        <v>281462</v>
      </c>
      <c r="L668" s="7">
        <v>56044</v>
      </c>
      <c r="M668" s="7">
        <f t="shared" si="51"/>
        <v>273956</v>
      </c>
      <c r="N668" s="7">
        <v>178903.171875</v>
      </c>
      <c r="O668" s="22">
        <f t="shared" si="52"/>
        <v>1.5313087919503943</v>
      </c>
      <c r="P668" s="27">
        <v>2413</v>
      </c>
      <c r="Q668" s="32">
        <f t="shared" si="53"/>
        <v>113.53336096145877</v>
      </c>
      <c r="R668" s="37" t="s">
        <v>1516</v>
      </c>
      <c r="S668" s="42">
        <f>ABS(O2323-O668)*100</f>
        <v>22.027390557699555</v>
      </c>
      <c r="T668" t="s">
        <v>31</v>
      </c>
      <c r="V668" s="7">
        <v>53075</v>
      </c>
      <c r="W668" t="s">
        <v>32</v>
      </c>
      <c r="X668" s="17" t="s">
        <v>33</v>
      </c>
      <c r="Z668" t="s">
        <v>1517</v>
      </c>
      <c r="AA668">
        <v>401</v>
      </c>
    </row>
    <row r="669" spans="1:27" x14ac:dyDescent="0.25">
      <c r="A669" t="s">
        <v>1536</v>
      </c>
      <c r="B669" t="s">
        <v>1537</v>
      </c>
      <c r="C669" s="17">
        <v>43357</v>
      </c>
      <c r="D669" s="7">
        <v>344900</v>
      </c>
      <c r="E669" t="s">
        <v>28</v>
      </c>
      <c r="F669" t="s">
        <v>29</v>
      </c>
      <c r="G669" s="7">
        <v>344900</v>
      </c>
      <c r="H669" s="7">
        <v>175390</v>
      </c>
      <c r="I669" s="12">
        <f t="shared" si="50"/>
        <v>50.852420991591764</v>
      </c>
      <c r="J669" s="12">
        <f t="shared" si="54"/>
        <v>1.2955582464937265</v>
      </c>
      <c r="K669" s="7">
        <v>350788</v>
      </c>
      <c r="L669" s="7">
        <v>69360</v>
      </c>
      <c r="M669" s="7">
        <f t="shared" si="51"/>
        <v>275540</v>
      </c>
      <c r="N669" s="7">
        <v>213203.03125</v>
      </c>
      <c r="O669" s="22">
        <f t="shared" si="52"/>
        <v>1.2923831260021075</v>
      </c>
      <c r="P669" s="27">
        <v>2797</v>
      </c>
      <c r="Q669" s="32">
        <f t="shared" si="53"/>
        <v>98.512692170182333</v>
      </c>
      <c r="R669" s="37" t="s">
        <v>1522</v>
      </c>
      <c r="S669" s="42">
        <f>ABS(O2323-O669)*100</f>
        <v>1.8651760371291237</v>
      </c>
      <c r="T669" t="s">
        <v>31</v>
      </c>
      <c r="V669" s="7">
        <v>60174</v>
      </c>
      <c r="W669" t="s">
        <v>32</v>
      </c>
      <c r="X669" s="17" t="s">
        <v>33</v>
      </c>
      <c r="Z669" t="s">
        <v>1523</v>
      </c>
      <c r="AA669">
        <v>401</v>
      </c>
    </row>
    <row r="670" spans="1:27" x14ac:dyDescent="0.25">
      <c r="A670" t="s">
        <v>1538</v>
      </c>
      <c r="B670" t="s">
        <v>1539</v>
      </c>
      <c r="C670" s="17">
        <v>43336</v>
      </c>
      <c r="D670" s="7">
        <v>295000</v>
      </c>
      <c r="E670" t="s">
        <v>28</v>
      </c>
      <c r="F670" t="s">
        <v>29</v>
      </c>
      <c r="G670" s="7">
        <v>295000</v>
      </c>
      <c r="H670" s="7">
        <v>146770</v>
      </c>
      <c r="I670" s="12">
        <f t="shared" si="50"/>
        <v>49.752542372881351</v>
      </c>
      <c r="J670" s="12">
        <f t="shared" si="54"/>
        <v>0.19567962778331349</v>
      </c>
      <c r="K670" s="7">
        <v>293531</v>
      </c>
      <c r="L670" s="7">
        <v>65792</v>
      </c>
      <c r="M670" s="7">
        <f t="shared" si="51"/>
        <v>229208</v>
      </c>
      <c r="N670" s="7">
        <v>180745.234375</v>
      </c>
      <c r="O670" s="22">
        <f t="shared" si="52"/>
        <v>1.2681274878011566</v>
      </c>
      <c r="P670" s="27">
        <v>2376</v>
      </c>
      <c r="Q670" s="32">
        <f t="shared" si="53"/>
        <v>96.468013468013467</v>
      </c>
      <c r="R670" s="37" t="s">
        <v>1516</v>
      </c>
      <c r="S670" s="42">
        <f>ABS(O2323-O670)*100</f>
        <v>4.2907398572242128</v>
      </c>
      <c r="T670" t="s">
        <v>31</v>
      </c>
      <c r="V670" s="7">
        <v>58988</v>
      </c>
      <c r="W670" t="s">
        <v>32</v>
      </c>
      <c r="X670" s="17" t="s">
        <v>33</v>
      </c>
      <c r="Z670" t="s">
        <v>1540</v>
      </c>
      <c r="AA670">
        <v>401</v>
      </c>
    </row>
    <row r="671" spans="1:27" x14ac:dyDescent="0.25">
      <c r="A671" t="s">
        <v>1541</v>
      </c>
      <c r="B671" t="s">
        <v>1542</v>
      </c>
      <c r="C671" s="17">
        <v>43424</v>
      </c>
      <c r="D671" s="7">
        <v>278000</v>
      </c>
      <c r="E671" t="s">
        <v>28</v>
      </c>
      <c r="F671" t="s">
        <v>29</v>
      </c>
      <c r="G671" s="7">
        <v>278000</v>
      </c>
      <c r="H671" s="7">
        <v>156620</v>
      </c>
      <c r="I671" s="12">
        <f t="shared" si="50"/>
        <v>56.338129496402878</v>
      </c>
      <c r="J671" s="12">
        <f t="shared" si="54"/>
        <v>6.781266751304841</v>
      </c>
      <c r="K671" s="7">
        <v>313238</v>
      </c>
      <c r="L671" s="7">
        <v>67391</v>
      </c>
      <c r="M671" s="7">
        <f t="shared" si="51"/>
        <v>210609</v>
      </c>
      <c r="N671" s="7">
        <v>195116.671875</v>
      </c>
      <c r="O671" s="22">
        <f t="shared" si="52"/>
        <v>1.0794003299468178</v>
      </c>
      <c r="P671" s="27">
        <v>2548</v>
      </c>
      <c r="Q671" s="32">
        <f t="shared" si="53"/>
        <v>82.656593406593402</v>
      </c>
      <c r="R671" s="37" t="s">
        <v>1516</v>
      </c>
      <c r="S671" s="42">
        <f>ABS(O2323-O671)*100</f>
        <v>23.163455642658093</v>
      </c>
      <c r="T671" t="s">
        <v>31</v>
      </c>
      <c r="V671" s="7">
        <v>53075</v>
      </c>
      <c r="W671" t="s">
        <v>32</v>
      </c>
      <c r="X671" s="17" t="s">
        <v>33</v>
      </c>
      <c r="Z671" t="s">
        <v>1517</v>
      </c>
      <c r="AA671">
        <v>401</v>
      </c>
    </row>
    <row r="672" spans="1:27" x14ac:dyDescent="0.25">
      <c r="A672" t="s">
        <v>1543</v>
      </c>
      <c r="B672" t="s">
        <v>1544</v>
      </c>
      <c r="C672" s="17">
        <v>43875</v>
      </c>
      <c r="D672" s="7">
        <v>370000</v>
      </c>
      <c r="E672" t="s">
        <v>28</v>
      </c>
      <c r="F672" t="s">
        <v>29</v>
      </c>
      <c r="G672" s="7">
        <v>370000</v>
      </c>
      <c r="H672" s="7">
        <v>174690</v>
      </c>
      <c r="I672" s="12">
        <f t="shared" si="50"/>
        <v>47.213513513513512</v>
      </c>
      <c r="J672" s="12">
        <f t="shared" si="54"/>
        <v>2.3433492315845257</v>
      </c>
      <c r="K672" s="7">
        <v>349375</v>
      </c>
      <c r="L672" s="7">
        <v>67920</v>
      </c>
      <c r="M672" s="7">
        <f t="shared" si="51"/>
        <v>302080</v>
      </c>
      <c r="N672" s="7">
        <v>223376.984375</v>
      </c>
      <c r="O672" s="22">
        <f t="shared" si="52"/>
        <v>1.3523326982195947</v>
      </c>
      <c r="P672" s="27">
        <v>3192</v>
      </c>
      <c r="Q672" s="32">
        <f t="shared" si="53"/>
        <v>94.636591478696744</v>
      </c>
      <c r="R672" s="37" t="s">
        <v>1516</v>
      </c>
      <c r="S672" s="42">
        <f>ABS(O2323-O672)*100</f>
        <v>4.1297811846195964</v>
      </c>
      <c r="T672" t="s">
        <v>31</v>
      </c>
      <c r="V672" s="7">
        <v>58988</v>
      </c>
      <c r="W672" t="s">
        <v>32</v>
      </c>
      <c r="X672" s="17" t="s">
        <v>33</v>
      </c>
      <c r="Z672" t="s">
        <v>1540</v>
      </c>
      <c r="AA672">
        <v>401</v>
      </c>
    </row>
    <row r="673" spans="1:27" x14ac:dyDescent="0.25">
      <c r="A673" t="s">
        <v>1545</v>
      </c>
      <c r="B673" t="s">
        <v>1546</v>
      </c>
      <c r="C673" s="17">
        <v>43243</v>
      </c>
      <c r="D673" s="7">
        <v>288000</v>
      </c>
      <c r="E673" t="s">
        <v>28</v>
      </c>
      <c r="F673" t="s">
        <v>29</v>
      </c>
      <c r="G673" s="7">
        <v>288000</v>
      </c>
      <c r="H673" s="7">
        <v>135320</v>
      </c>
      <c r="I673" s="12">
        <f t="shared" si="50"/>
        <v>46.986111111111114</v>
      </c>
      <c r="J673" s="12">
        <f t="shared" si="54"/>
        <v>2.570751633986923</v>
      </c>
      <c r="K673" s="7">
        <v>270649</v>
      </c>
      <c r="L673" s="7">
        <v>59085</v>
      </c>
      <c r="M673" s="7">
        <f t="shared" si="51"/>
        <v>228915</v>
      </c>
      <c r="N673" s="7">
        <v>167907.9375</v>
      </c>
      <c r="O673" s="22">
        <f t="shared" si="52"/>
        <v>1.363336381878909</v>
      </c>
      <c r="P673" s="27">
        <v>2029</v>
      </c>
      <c r="Q673" s="32">
        <f t="shared" si="53"/>
        <v>112.82158698866436</v>
      </c>
      <c r="R673" s="37" t="s">
        <v>1516</v>
      </c>
      <c r="S673" s="42">
        <f>ABS(O2323-O673)*100</f>
        <v>5.2301495505510331</v>
      </c>
      <c r="T673" t="s">
        <v>31</v>
      </c>
      <c r="V673" s="7">
        <v>53075</v>
      </c>
      <c r="W673" t="s">
        <v>32</v>
      </c>
      <c r="X673" s="17" t="s">
        <v>33</v>
      </c>
      <c r="Z673" t="s">
        <v>1517</v>
      </c>
      <c r="AA673">
        <v>401</v>
      </c>
    </row>
    <row r="674" spans="1:27" x14ac:dyDescent="0.25">
      <c r="A674" t="s">
        <v>1547</v>
      </c>
      <c r="B674" t="s">
        <v>1548</v>
      </c>
      <c r="C674" s="17">
        <v>43706</v>
      </c>
      <c r="D674" s="7">
        <v>285000</v>
      </c>
      <c r="E674" t="s">
        <v>28</v>
      </c>
      <c r="F674" t="s">
        <v>29</v>
      </c>
      <c r="G674" s="7">
        <v>285000</v>
      </c>
      <c r="H674" s="7">
        <v>147590</v>
      </c>
      <c r="I674" s="12">
        <f t="shared" si="50"/>
        <v>51.785964912280704</v>
      </c>
      <c r="J674" s="12">
        <f t="shared" si="54"/>
        <v>2.229102167182667</v>
      </c>
      <c r="K674" s="7">
        <v>295176</v>
      </c>
      <c r="L674" s="7">
        <v>73374</v>
      </c>
      <c r="M674" s="7">
        <f t="shared" si="51"/>
        <v>211626</v>
      </c>
      <c r="N674" s="7">
        <v>176033.328125</v>
      </c>
      <c r="O674" s="22">
        <f t="shared" si="52"/>
        <v>1.2021928020910102</v>
      </c>
      <c r="P674" s="27">
        <v>2288</v>
      </c>
      <c r="Q674" s="32">
        <f t="shared" si="53"/>
        <v>92.49388111888112</v>
      </c>
      <c r="R674" s="37" t="s">
        <v>1516</v>
      </c>
      <c r="S674" s="42">
        <f>ABS(O2323-O674)*100</f>
        <v>10.88420842823885</v>
      </c>
      <c r="T674" t="s">
        <v>31</v>
      </c>
      <c r="V674" s="7">
        <v>53075</v>
      </c>
      <c r="W674" t="s">
        <v>32</v>
      </c>
      <c r="X674" s="17" t="s">
        <v>33</v>
      </c>
      <c r="Z674" t="s">
        <v>1517</v>
      </c>
      <c r="AA674">
        <v>401</v>
      </c>
    </row>
    <row r="675" spans="1:27" x14ac:dyDescent="0.25">
      <c r="A675" t="s">
        <v>1549</v>
      </c>
      <c r="B675" t="s">
        <v>1550</v>
      </c>
      <c r="C675" s="17">
        <v>43795</v>
      </c>
      <c r="D675" s="7">
        <v>310000</v>
      </c>
      <c r="E675" t="s">
        <v>28</v>
      </c>
      <c r="F675" t="s">
        <v>29</v>
      </c>
      <c r="G675" s="7">
        <v>310000</v>
      </c>
      <c r="H675" s="7">
        <v>148730</v>
      </c>
      <c r="I675" s="12">
        <f t="shared" si="50"/>
        <v>47.977419354838709</v>
      </c>
      <c r="J675" s="12">
        <f t="shared" si="54"/>
        <v>1.5794433902593283</v>
      </c>
      <c r="K675" s="7">
        <v>297467</v>
      </c>
      <c r="L675" s="7">
        <v>56001</v>
      </c>
      <c r="M675" s="7">
        <f t="shared" si="51"/>
        <v>253999</v>
      </c>
      <c r="N675" s="7">
        <v>191639.6875</v>
      </c>
      <c r="O675" s="22">
        <f t="shared" si="52"/>
        <v>1.3253987381919521</v>
      </c>
      <c r="P675" s="27">
        <v>2784</v>
      </c>
      <c r="Q675" s="32">
        <f t="shared" si="53"/>
        <v>91.235272988505741</v>
      </c>
      <c r="R675" s="37" t="s">
        <v>1516</v>
      </c>
      <c r="S675" s="42">
        <f>ABS(O2323-O675)*100</f>
        <v>1.4363851818553375</v>
      </c>
      <c r="T675" t="s">
        <v>31</v>
      </c>
      <c r="V675" s="7">
        <v>53075</v>
      </c>
      <c r="W675" t="s">
        <v>32</v>
      </c>
      <c r="X675" s="17" t="s">
        <v>33</v>
      </c>
      <c r="Z675" t="s">
        <v>1517</v>
      </c>
      <c r="AA675">
        <v>401</v>
      </c>
    </row>
    <row r="676" spans="1:27" x14ac:dyDescent="0.25">
      <c r="A676" t="s">
        <v>1551</v>
      </c>
      <c r="B676" t="s">
        <v>1552</v>
      </c>
      <c r="C676" s="17">
        <v>43775</v>
      </c>
      <c r="D676" s="7">
        <v>298500</v>
      </c>
      <c r="E676" t="s">
        <v>28</v>
      </c>
      <c r="F676" t="s">
        <v>29</v>
      </c>
      <c r="G676" s="7">
        <v>298500</v>
      </c>
      <c r="H676" s="7">
        <v>142400</v>
      </c>
      <c r="I676" s="12">
        <f t="shared" si="50"/>
        <v>47.705192629815748</v>
      </c>
      <c r="J676" s="12">
        <f t="shared" si="54"/>
        <v>1.851670115282289</v>
      </c>
      <c r="K676" s="7">
        <v>284790</v>
      </c>
      <c r="L676" s="7">
        <v>59071</v>
      </c>
      <c r="M676" s="7">
        <f t="shared" si="51"/>
        <v>239429</v>
      </c>
      <c r="N676" s="7">
        <v>179142.0625</v>
      </c>
      <c r="O676" s="22">
        <f t="shared" si="52"/>
        <v>1.3365314469347476</v>
      </c>
      <c r="P676" s="27">
        <v>2067</v>
      </c>
      <c r="Q676" s="32">
        <f t="shared" si="53"/>
        <v>115.83405902273827</v>
      </c>
      <c r="R676" s="37" t="s">
        <v>1516</v>
      </c>
      <c r="S676" s="42">
        <f>ABS(O2323-O676)*100</f>
        <v>2.5496560561348858</v>
      </c>
      <c r="T676" t="s">
        <v>50</v>
      </c>
      <c r="V676" s="7">
        <v>53075</v>
      </c>
      <c r="W676" t="s">
        <v>32</v>
      </c>
      <c r="X676" s="17" t="s">
        <v>33</v>
      </c>
      <c r="Z676" t="s">
        <v>1517</v>
      </c>
      <c r="AA676">
        <v>401</v>
      </c>
    </row>
    <row r="677" spans="1:27" x14ac:dyDescent="0.25">
      <c r="A677" t="s">
        <v>1553</v>
      </c>
      <c r="B677" t="s">
        <v>1554</v>
      </c>
      <c r="C677" s="17">
        <v>43413</v>
      </c>
      <c r="D677" s="7">
        <v>255000</v>
      </c>
      <c r="E677" t="s">
        <v>28</v>
      </c>
      <c r="F677" t="s">
        <v>29</v>
      </c>
      <c r="G677" s="7">
        <v>255000</v>
      </c>
      <c r="H677" s="7">
        <v>148620</v>
      </c>
      <c r="I677" s="12">
        <f t="shared" si="50"/>
        <v>58.282352941176477</v>
      </c>
      <c r="J677" s="12">
        <f t="shared" si="54"/>
        <v>8.7254901960784395</v>
      </c>
      <c r="K677" s="7">
        <v>297236</v>
      </c>
      <c r="L677" s="7">
        <v>56001</v>
      </c>
      <c r="M677" s="7">
        <f t="shared" si="51"/>
        <v>198999</v>
      </c>
      <c r="N677" s="7">
        <v>191456.34375</v>
      </c>
      <c r="O677" s="22">
        <f t="shared" si="52"/>
        <v>1.0393962200586524</v>
      </c>
      <c r="P677" s="27">
        <v>2470</v>
      </c>
      <c r="Q677" s="32">
        <f t="shared" si="53"/>
        <v>80.566396761133603</v>
      </c>
      <c r="R677" s="37" t="s">
        <v>1516</v>
      </c>
      <c r="S677" s="42">
        <f>ABS(O2323-O677)*100</f>
        <v>27.163866631474633</v>
      </c>
      <c r="T677" t="s">
        <v>31</v>
      </c>
      <c r="V677" s="7">
        <v>53075</v>
      </c>
      <c r="W677" t="s">
        <v>32</v>
      </c>
      <c r="X677" s="17" t="s">
        <v>33</v>
      </c>
      <c r="Z677" t="s">
        <v>1517</v>
      </c>
      <c r="AA677">
        <v>401</v>
      </c>
    </row>
    <row r="678" spans="1:27" x14ac:dyDescent="0.25">
      <c r="A678" t="s">
        <v>1555</v>
      </c>
      <c r="B678" t="s">
        <v>1556</v>
      </c>
      <c r="C678" s="17">
        <v>43395</v>
      </c>
      <c r="D678" s="7">
        <v>261000</v>
      </c>
      <c r="E678" t="s">
        <v>28</v>
      </c>
      <c r="F678" t="s">
        <v>29</v>
      </c>
      <c r="G678" s="7">
        <v>261000</v>
      </c>
      <c r="H678" s="7">
        <v>133780</v>
      </c>
      <c r="I678" s="12">
        <f t="shared" si="50"/>
        <v>51.256704980842912</v>
      </c>
      <c r="J678" s="12">
        <f t="shared" si="54"/>
        <v>1.6998422357448746</v>
      </c>
      <c r="K678" s="7">
        <v>267567</v>
      </c>
      <c r="L678" s="7">
        <v>56065</v>
      </c>
      <c r="M678" s="7">
        <f t="shared" si="51"/>
        <v>204935</v>
      </c>
      <c r="N678" s="7">
        <v>167858.734375</v>
      </c>
      <c r="O678" s="22">
        <f t="shared" si="52"/>
        <v>1.2208777860922675</v>
      </c>
      <c r="P678" s="27">
        <v>2288</v>
      </c>
      <c r="Q678" s="32">
        <f t="shared" si="53"/>
        <v>89.569493006993014</v>
      </c>
      <c r="R678" s="37" t="s">
        <v>1516</v>
      </c>
      <c r="S678" s="42">
        <f>ABS(O2323-O678)*100</f>
        <v>9.0157100281131228</v>
      </c>
      <c r="T678" t="s">
        <v>31</v>
      </c>
      <c r="V678" s="7">
        <v>53075</v>
      </c>
      <c r="W678" t="s">
        <v>32</v>
      </c>
      <c r="X678" s="17" t="s">
        <v>33</v>
      </c>
      <c r="Z678" t="s">
        <v>1517</v>
      </c>
      <c r="AA678">
        <v>401</v>
      </c>
    </row>
    <row r="679" spans="1:27" x14ac:dyDescent="0.25">
      <c r="A679" t="s">
        <v>1557</v>
      </c>
      <c r="B679" t="s">
        <v>1558</v>
      </c>
      <c r="C679" s="17">
        <v>43395</v>
      </c>
      <c r="D679" s="7">
        <v>302000</v>
      </c>
      <c r="E679" t="s">
        <v>28</v>
      </c>
      <c r="F679" t="s">
        <v>29</v>
      </c>
      <c r="G679" s="7">
        <v>302000</v>
      </c>
      <c r="H679" s="7">
        <v>157140</v>
      </c>
      <c r="I679" s="12">
        <f t="shared" si="50"/>
        <v>52.033112582781463</v>
      </c>
      <c r="J679" s="12">
        <f t="shared" si="54"/>
        <v>2.4762498376834259</v>
      </c>
      <c r="K679" s="7">
        <v>314289</v>
      </c>
      <c r="L679" s="7">
        <v>66942</v>
      </c>
      <c r="M679" s="7">
        <f t="shared" si="51"/>
        <v>235058</v>
      </c>
      <c r="N679" s="7">
        <v>196307.140625</v>
      </c>
      <c r="O679" s="22">
        <f t="shared" si="52"/>
        <v>1.1973991330708884</v>
      </c>
      <c r="P679" s="27">
        <v>2886</v>
      </c>
      <c r="Q679" s="32">
        <f t="shared" si="53"/>
        <v>81.447678447678442</v>
      </c>
      <c r="R679" s="37" t="s">
        <v>1516</v>
      </c>
      <c r="S679" s="42">
        <f>ABS(O2323-O679)*100</f>
        <v>11.363575330251031</v>
      </c>
      <c r="T679" t="s">
        <v>31</v>
      </c>
      <c r="V679" s="7">
        <v>53075</v>
      </c>
      <c r="W679" t="s">
        <v>32</v>
      </c>
      <c r="X679" s="17" t="s">
        <v>33</v>
      </c>
      <c r="Z679" t="s">
        <v>1517</v>
      </c>
      <c r="AA679">
        <v>401</v>
      </c>
    </row>
    <row r="680" spans="1:27" x14ac:dyDescent="0.25">
      <c r="A680" t="s">
        <v>1559</v>
      </c>
      <c r="B680" t="s">
        <v>1560</v>
      </c>
      <c r="C680" s="17">
        <v>43788</v>
      </c>
      <c r="D680" s="7">
        <v>290000</v>
      </c>
      <c r="E680" t="s">
        <v>28</v>
      </c>
      <c r="F680" t="s">
        <v>29</v>
      </c>
      <c r="G680" s="7">
        <v>290000</v>
      </c>
      <c r="H680" s="7">
        <v>145900</v>
      </c>
      <c r="I680" s="12">
        <f t="shared" si="50"/>
        <v>50.310344827586206</v>
      </c>
      <c r="J680" s="12">
        <f t="shared" si="54"/>
        <v>0.75348208248816917</v>
      </c>
      <c r="K680" s="7">
        <v>291790</v>
      </c>
      <c r="L680" s="7">
        <v>60559</v>
      </c>
      <c r="M680" s="7">
        <f t="shared" si="51"/>
        <v>229441</v>
      </c>
      <c r="N680" s="7">
        <v>183516.671875</v>
      </c>
      <c r="O680" s="22">
        <f t="shared" si="52"/>
        <v>1.2502460820359731</v>
      </c>
      <c r="P680" s="27">
        <v>2052</v>
      </c>
      <c r="Q680" s="32">
        <f t="shared" si="53"/>
        <v>111.81335282651072</v>
      </c>
      <c r="R680" s="37" t="s">
        <v>1516</v>
      </c>
      <c r="S680" s="42">
        <f>ABS(O2323-O680)*100</f>
        <v>6.0788804337425617</v>
      </c>
      <c r="T680" t="s">
        <v>50</v>
      </c>
      <c r="V680" s="7">
        <v>53075</v>
      </c>
      <c r="W680" t="s">
        <v>32</v>
      </c>
      <c r="X680" s="17" t="s">
        <v>33</v>
      </c>
      <c r="Z680" t="s">
        <v>1517</v>
      </c>
      <c r="AA680">
        <v>401</v>
      </c>
    </row>
    <row r="681" spans="1:27" x14ac:dyDescent="0.25">
      <c r="A681" t="s">
        <v>1561</v>
      </c>
      <c r="B681" t="s">
        <v>1562</v>
      </c>
      <c r="C681" s="17">
        <v>43663</v>
      </c>
      <c r="D681" s="7">
        <v>314900</v>
      </c>
      <c r="E681" t="s">
        <v>28</v>
      </c>
      <c r="F681" t="s">
        <v>29</v>
      </c>
      <c r="G681" s="7">
        <v>314900</v>
      </c>
      <c r="H681" s="7">
        <v>156330</v>
      </c>
      <c r="I681" s="12">
        <f t="shared" si="50"/>
        <v>49.644331533820264</v>
      </c>
      <c r="J681" s="12">
        <f t="shared" si="54"/>
        <v>8.746878872222652E-2</v>
      </c>
      <c r="K681" s="7">
        <v>312667</v>
      </c>
      <c r="L681" s="7">
        <v>63784</v>
      </c>
      <c r="M681" s="7">
        <f t="shared" si="51"/>
        <v>251116</v>
      </c>
      <c r="N681" s="7">
        <v>197526.1875</v>
      </c>
      <c r="O681" s="22">
        <f t="shared" si="52"/>
        <v>1.2713048491355101</v>
      </c>
      <c r="P681" s="27">
        <v>2576</v>
      </c>
      <c r="Q681" s="32">
        <f t="shared" si="53"/>
        <v>97.482919254658384</v>
      </c>
      <c r="R681" s="37" t="s">
        <v>1516</v>
      </c>
      <c r="S681" s="42">
        <f>ABS(O2323-O681)*100</f>
        <v>3.9730037237888594</v>
      </c>
      <c r="T681" t="s">
        <v>31</v>
      </c>
      <c r="V681" s="7">
        <v>53075</v>
      </c>
      <c r="W681" t="s">
        <v>32</v>
      </c>
      <c r="X681" s="17" t="s">
        <v>33</v>
      </c>
      <c r="Z681" t="s">
        <v>1517</v>
      </c>
      <c r="AA681">
        <v>401</v>
      </c>
    </row>
    <row r="682" spans="1:27" x14ac:dyDescent="0.25">
      <c r="A682" t="s">
        <v>1563</v>
      </c>
      <c r="B682" t="s">
        <v>1564</v>
      </c>
      <c r="C682" s="17">
        <v>43287</v>
      </c>
      <c r="D682" s="7">
        <v>289000</v>
      </c>
      <c r="E682" t="s">
        <v>28</v>
      </c>
      <c r="F682" t="s">
        <v>29</v>
      </c>
      <c r="G682" s="7">
        <v>289000</v>
      </c>
      <c r="H682" s="7">
        <v>150930</v>
      </c>
      <c r="I682" s="12">
        <f t="shared" si="50"/>
        <v>52.224913494809691</v>
      </c>
      <c r="J682" s="12">
        <f t="shared" si="54"/>
        <v>2.6680507497116537</v>
      </c>
      <c r="K682" s="7">
        <v>301852</v>
      </c>
      <c r="L682" s="7">
        <v>58622</v>
      </c>
      <c r="M682" s="7">
        <f t="shared" si="51"/>
        <v>230378</v>
      </c>
      <c r="N682" s="7">
        <v>193039.6875</v>
      </c>
      <c r="O682" s="22">
        <f t="shared" si="52"/>
        <v>1.1934229845870425</v>
      </c>
      <c r="P682" s="27">
        <v>2203</v>
      </c>
      <c r="Q682" s="32">
        <f t="shared" si="53"/>
        <v>104.57467090331366</v>
      </c>
      <c r="R682" s="37" t="s">
        <v>1516</v>
      </c>
      <c r="S682" s="42">
        <f>ABS(O2323-O682)*100</f>
        <v>11.761190178635616</v>
      </c>
      <c r="T682" t="s">
        <v>50</v>
      </c>
      <c r="V682" s="7">
        <v>53075</v>
      </c>
      <c r="W682" t="s">
        <v>32</v>
      </c>
      <c r="X682" s="17" t="s">
        <v>33</v>
      </c>
      <c r="Z682" t="s">
        <v>1517</v>
      </c>
      <c r="AA682">
        <v>401</v>
      </c>
    </row>
    <row r="683" spans="1:27" x14ac:dyDescent="0.25">
      <c r="A683" t="s">
        <v>1565</v>
      </c>
      <c r="B683" t="s">
        <v>1566</v>
      </c>
      <c r="C683" s="17">
        <v>43342</v>
      </c>
      <c r="D683" s="7">
        <v>289900</v>
      </c>
      <c r="E683" t="s">
        <v>28</v>
      </c>
      <c r="F683" t="s">
        <v>29</v>
      </c>
      <c r="G683" s="7">
        <v>289900</v>
      </c>
      <c r="H683" s="7">
        <v>153820</v>
      </c>
      <c r="I683" s="12">
        <f t="shared" si="50"/>
        <v>53.059675750258705</v>
      </c>
      <c r="J683" s="12">
        <f t="shared" si="54"/>
        <v>3.5028130051606681</v>
      </c>
      <c r="K683" s="7">
        <v>307632</v>
      </c>
      <c r="L683" s="7">
        <v>59889</v>
      </c>
      <c r="M683" s="7">
        <f t="shared" si="51"/>
        <v>230011</v>
      </c>
      <c r="N683" s="7">
        <v>174466.90625</v>
      </c>
      <c r="O683" s="22">
        <f t="shared" si="52"/>
        <v>1.318364639712295</v>
      </c>
      <c r="P683" s="27">
        <v>2292</v>
      </c>
      <c r="Q683" s="32">
        <f t="shared" si="53"/>
        <v>100.35383944153578</v>
      </c>
      <c r="R683" s="37" t="s">
        <v>1567</v>
      </c>
      <c r="S683" s="42">
        <f>ABS(O2323-O683)*100</f>
        <v>0.73297533388962943</v>
      </c>
      <c r="T683" t="s">
        <v>31</v>
      </c>
      <c r="V683" s="7">
        <v>56027</v>
      </c>
      <c r="W683" t="s">
        <v>32</v>
      </c>
      <c r="X683" s="17" t="s">
        <v>33</v>
      </c>
      <c r="Z683" t="s">
        <v>1568</v>
      </c>
      <c r="AA683">
        <v>401</v>
      </c>
    </row>
    <row r="684" spans="1:27" x14ac:dyDescent="0.25">
      <c r="A684" t="s">
        <v>1569</v>
      </c>
      <c r="B684" t="s">
        <v>1570</v>
      </c>
      <c r="C684" s="17">
        <v>43746</v>
      </c>
      <c r="D684" s="7">
        <v>392000</v>
      </c>
      <c r="E684" t="s">
        <v>28</v>
      </c>
      <c r="F684" t="s">
        <v>29</v>
      </c>
      <c r="G684" s="7">
        <v>392000</v>
      </c>
      <c r="H684" s="7">
        <v>153920</v>
      </c>
      <c r="I684" s="12">
        <f t="shared" si="50"/>
        <v>39.265306122448976</v>
      </c>
      <c r="J684" s="12">
        <f t="shared" si="54"/>
        <v>10.291556622649061</v>
      </c>
      <c r="K684" s="7">
        <v>307842</v>
      </c>
      <c r="L684" s="7">
        <v>68675</v>
      </c>
      <c r="M684" s="7">
        <f t="shared" si="51"/>
        <v>323325</v>
      </c>
      <c r="N684" s="7">
        <v>189815.078125</v>
      </c>
      <c r="O684" s="22">
        <f t="shared" si="52"/>
        <v>1.703368368803025</v>
      </c>
      <c r="P684" s="27">
        <v>2211</v>
      </c>
      <c r="Q684" s="32">
        <f t="shared" si="53"/>
        <v>146.2347354138399</v>
      </c>
      <c r="R684" s="37" t="s">
        <v>1571</v>
      </c>
      <c r="S684" s="42">
        <f>ABS(O2323-O684)*100</f>
        <v>39.233348242962627</v>
      </c>
      <c r="T684" t="s">
        <v>50</v>
      </c>
      <c r="V684" s="7">
        <v>60174</v>
      </c>
      <c r="W684" t="s">
        <v>32</v>
      </c>
      <c r="X684" s="17" t="s">
        <v>33</v>
      </c>
      <c r="Z684" t="s">
        <v>1572</v>
      </c>
      <c r="AA684">
        <v>401</v>
      </c>
    </row>
    <row r="685" spans="1:27" x14ac:dyDescent="0.25">
      <c r="A685" t="s">
        <v>1573</v>
      </c>
      <c r="B685" t="s">
        <v>1574</v>
      </c>
      <c r="C685" s="17">
        <v>43805</v>
      </c>
      <c r="D685" s="7">
        <v>235000</v>
      </c>
      <c r="E685" t="s">
        <v>47</v>
      </c>
      <c r="F685" t="s">
        <v>48</v>
      </c>
      <c r="G685" s="7">
        <v>235000</v>
      </c>
      <c r="H685" s="7">
        <v>123750</v>
      </c>
      <c r="I685" s="12">
        <f t="shared" si="50"/>
        <v>52.659574468085104</v>
      </c>
      <c r="J685" s="12">
        <f t="shared" si="54"/>
        <v>3.1027117229870669</v>
      </c>
      <c r="K685" s="7">
        <v>247492</v>
      </c>
      <c r="L685" s="7">
        <v>54320</v>
      </c>
      <c r="M685" s="7">
        <f t="shared" si="51"/>
        <v>180680</v>
      </c>
      <c r="N685" s="7">
        <v>136036.625</v>
      </c>
      <c r="O685" s="22">
        <f t="shared" si="52"/>
        <v>1.3281717331637712</v>
      </c>
      <c r="P685" s="27">
        <v>2012</v>
      </c>
      <c r="Q685" s="32">
        <f t="shared" si="53"/>
        <v>89.801192842942342</v>
      </c>
      <c r="R685" s="37" t="s">
        <v>1567</v>
      </c>
      <c r="S685" s="42">
        <f>ABS(O2323-O685)*100</f>
        <v>1.7136846790372529</v>
      </c>
      <c r="T685" t="s">
        <v>31</v>
      </c>
      <c r="V685" s="7">
        <v>53075</v>
      </c>
      <c r="W685" t="s">
        <v>32</v>
      </c>
      <c r="X685" s="17" t="s">
        <v>33</v>
      </c>
      <c r="Z685" t="s">
        <v>1568</v>
      </c>
      <c r="AA685">
        <v>401</v>
      </c>
    </row>
    <row r="686" spans="1:27" x14ac:dyDescent="0.25">
      <c r="A686" t="s">
        <v>1575</v>
      </c>
      <c r="B686" t="s">
        <v>1576</v>
      </c>
      <c r="C686" s="17">
        <v>43350</v>
      </c>
      <c r="D686" s="7">
        <v>305000</v>
      </c>
      <c r="E686" t="s">
        <v>28</v>
      </c>
      <c r="F686" t="s">
        <v>29</v>
      </c>
      <c r="G686" s="7">
        <v>305000</v>
      </c>
      <c r="H686" s="7">
        <v>172250</v>
      </c>
      <c r="I686" s="12">
        <f t="shared" si="50"/>
        <v>56.475409836065573</v>
      </c>
      <c r="J686" s="12">
        <f t="shared" si="54"/>
        <v>6.918547090967536</v>
      </c>
      <c r="K686" s="7">
        <v>344494</v>
      </c>
      <c r="L686" s="7">
        <v>60767</v>
      </c>
      <c r="M686" s="7">
        <f t="shared" si="51"/>
        <v>244233</v>
      </c>
      <c r="N686" s="7">
        <v>199807.75</v>
      </c>
      <c r="O686" s="22">
        <f t="shared" si="52"/>
        <v>1.2223399743002961</v>
      </c>
      <c r="P686" s="27">
        <v>3153</v>
      </c>
      <c r="Q686" s="32">
        <f t="shared" si="53"/>
        <v>77.46051379638439</v>
      </c>
      <c r="R686" s="37" t="s">
        <v>1567</v>
      </c>
      <c r="S686" s="42">
        <f>ABS(O2323-O686)*100</f>
        <v>8.869491207310265</v>
      </c>
      <c r="T686" t="s">
        <v>31</v>
      </c>
      <c r="V686" s="7">
        <v>53075</v>
      </c>
      <c r="W686" t="s">
        <v>32</v>
      </c>
      <c r="X686" s="17" t="s">
        <v>33</v>
      </c>
      <c r="Z686" t="s">
        <v>1568</v>
      </c>
      <c r="AA686">
        <v>401</v>
      </c>
    </row>
    <row r="687" spans="1:27" x14ac:dyDescent="0.25">
      <c r="A687" t="s">
        <v>1577</v>
      </c>
      <c r="B687" t="s">
        <v>1578</v>
      </c>
      <c r="C687" s="17">
        <v>43802</v>
      </c>
      <c r="D687" s="7">
        <v>337000</v>
      </c>
      <c r="E687" t="s">
        <v>28</v>
      </c>
      <c r="F687" t="s">
        <v>29</v>
      </c>
      <c r="G687" s="7">
        <v>337000</v>
      </c>
      <c r="H687" s="7">
        <v>148590</v>
      </c>
      <c r="I687" s="12">
        <f t="shared" si="50"/>
        <v>44.091988130563799</v>
      </c>
      <c r="J687" s="12">
        <f t="shared" si="54"/>
        <v>5.4648746145342386</v>
      </c>
      <c r="K687" s="7">
        <v>297174</v>
      </c>
      <c r="L687" s="7">
        <v>61786</v>
      </c>
      <c r="M687" s="7">
        <f t="shared" si="51"/>
        <v>275214</v>
      </c>
      <c r="N687" s="7">
        <v>165766.203125</v>
      </c>
      <c r="O687" s="22">
        <f t="shared" si="52"/>
        <v>1.6602539891226697</v>
      </c>
      <c r="P687" s="27">
        <v>2164</v>
      </c>
      <c r="Q687" s="32">
        <f t="shared" si="53"/>
        <v>127.17837338262477</v>
      </c>
      <c r="R687" s="37" t="s">
        <v>1567</v>
      </c>
      <c r="S687" s="42">
        <f>ABS(O2323-O687)*100</f>
        <v>34.9219102749271</v>
      </c>
      <c r="T687" t="s">
        <v>31</v>
      </c>
      <c r="V687" s="7">
        <v>58988</v>
      </c>
      <c r="W687" t="s">
        <v>32</v>
      </c>
      <c r="X687" s="17" t="s">
        <v>33</v>
      </c>
      <c r="Z687" t="s">
        <v>1579</v>
      </c>
      <c r="AA687">
        <v>401</v>
      </c>
    </row>
    <row r="688" spans="1:27" x14ac:dyDescent="0.25">
      <c r="A688" t="s">
        <v>1580</v>
      </c>
      <c r="B688" t="s">
        <v>1581</v>
      </c>
      <c r="C688" s="17">
        <v>43644</v>
      </c>
      <c r="D688" s="7">
        <v>294000</v>
      </c>
      <c r="E688" t="s">
        <v>28</v>
      </c>
      <c r="F688" t="s">
        <v>29</v>
      </c>
      <c r="G688" s="7">
        <v>294000</v>
      </c>
      <c r="H688" s="7">
        <v>134030</v>
      </c>
      <c r="I688" s="12">
        <f t="shared" si="50"/>
        <v>45.588435374149661</v>
      </c>
      <c r="J688" s="12">
        <f t="shared" si="54"/>
        <v>3.9684273709483762</v>
      </c>
      <c r="K688" s="7">
        <v>268058</v>
      </c>
      <c r="L688" s="7">
        <v>64381</v>
      </c>
      <c r="M688" s="7">
        <f t="shared" si="51"/>
        <v>229619</v>
      </c>
      <c r="N688" s="7">
        <v>143434.5</v>
      </c>
      <c r="O688" s="22">
        <f t="shared" si="52"/>
        <v>1.6008631117339274</v>
      </c>
      <c r="P688" s="27">
        <v>2059</v>
      </c>
      <c r="Q688" s="32">
        <f t="shared" si="53"/>
        <v>111.51966974259349</v>
      </c>
      <c r="R688" s="37" t="s">
        <v>1567</v>
      </c>
      <c r="S688" s="42">
        <f>ABS(O2323-O688)*100</f>
        <v>28.982822536052865</v>
      </c>
      <c r="T688" t="s">
        <v>31</v>
      </c>
      <c r="V688" s="7">
        <v>58988</v>
      </c>
      <c r="W688" t="s">
        <v>32</v>
      </c>
      <c r="X688" s="17" t="s">
        <v>33</v>
      </c>
      <c r="Z688" t="s">
        <v>1579</v>
      </c>
      <c r="AA688">
        <v>401</v>
      </c>
    </row>
    <row r="689" spans="1:27" x14ac:dyDescent="0.25">
      <c r="A689" t="s">
        <v>1582</v>
      </c>
      <c r="B689" t="s">
        <v>1583</v>
      </c>
      <c r="C689" s="17">
        <v>43395</v>
      </c>
      <c r="D689" s="7">
        <v>285000</v>
      </c>
      <c r="E689" t="s">
        <v>28</v>
      </c>
      <c r="F689" t="s">
        <v>29</v>
      </c>
      <c r="G689" s="7">
        <v>285000</v>
      </c>
      <c r="H689" s="7">
        <v>148800</v>
      </c>
      <c r="I689" s="12">
        <f t="shared" si="50"/>
        <v>52.210526315789473</v>
      </c>
      <c r="J689" s="12">
        <f t="shared" si="54"/>
        <v>2.6536635706914353</v>
      </c>
      <c r="K689" s="7">
        <v>297591</v>
      </c>
      <c r="L689" s="7">
        <v>63649</v>
      </c>
      <c r="M689" s="7">
        <f t="shared" si="51"/>
        <v>221351</v>
      </c>
      <c r="N689" s="7">
        <v>164747.890625</v>
      </c>
      <c r="O689" s="22">
        <f t="shared" si="52"/>
        <v>1.3435741068384317</v>
      </c>
      <c r="P689" s="27">
        <v>2096</v>
      </c>
      <c r="Q689" s="32">
        <f t="shared" si="53"/>
        <v>105.60639312977099</v>
      </c>
      <c r="R689" s="37" t="s">
        <v>1567</v>
      </c>
      <c r="S689" s="42">
        <f>ABS(O2323-O689)*100</f>
        <v>3.2539220465032992</v>
      </c>
      <c r="T689" t="s">
        <v>31</v>
      </c>
      <c r="V689" s="7">
        <v>58988</v>
      </c>
      <c r="W689" t="s">
        <v>32</v>
      </c>
      <c r="X689" s="17" t="s">
        <v>33</v>
      </c>
      <c r="Z689" t="s">
        <v>1579</v>
      </c>
      <c r="AA689">
        <v>401</v>
      </c>
    </row>
    <row r="690" spans="1:27" x14ac:dyDescent="0.25">
      <c r="A690" t="s">
        <v>1584</v>
      </c>
      <c r="B690" t="s">
        <v>1585</v>
      </c>
      <c r="C690" s="17">
        <v>43789</v>
      </c>
      <c r="D690" s="7">
        <v>318000</v>
      </c>
      <c r="E690" t="s">
        <v>28</v>
      </c>
      <c r="F690" t="s">
        <v>29</v>
      </c>
      <c r="G690" s="7">
        <v>318000</v>
      </c>
      <c r="H690" s="7">
        <v>151990</v>
      </c>
      <c r="I690" s="12">
        <f t="shared" si="50"/>
        <v>47.795597484276733</v>
      </c>
      <c r="J690" s="12">
        <f t="shared" si="54"/>
        <v>1.761265260821304</v>
      </c>
      <c r="K690" s="7">
        <v>303977</v>
      </c>
      <c r="L690" s="7">
        <v>55852</v>
      </c>
      <c r="M690" s="7">
        <f t="shared" si="51"/>
        <v>262148</v>
      </c>
      <c r="N690" s="7">
        <v>174735.921875</v>
      </c>
      <c r="O690" s="22">
        <f t="shared" si="52"/>
        <v>1.5002524792099221</v>
      </c>
      <c r="P690" s="27">
        <v>2577</v>
      </c>
      <c r="Q690" s="32">
        <f t="shared" si="53"/>
        <v>101.72603802871556</v>
      </c>
      <c r="R690" s="37" t="s">
        <v>1567</v>
      </c>
      <c r="S690" s="42">
        <f>ABS(O2323-O690)*100</f>
        <v>18.921759283652339</v>
      </c>
      <c r="T690" t="s">
        <v>31</v>
      </c>
      <c r="V690" s="7">
        <v>53075</v>
      </c>
      <c r="W690" t="s">
        <v>32</v>
      </c>
      <c r="X690" s="17" t="s">
        <v>33</v>
      </c>
      <c r="Z690" t="s">
        <v>1568</v>
      </c>
      <c r="AA690">
        <v>401</v>
      </c>
    </row>
    <row r="691" spans="1:27" x14ac:dyDescent="0.25">
      <c r="A691" t="s">
        <v>1586</v>
      </c>
      <c r="B691" t="s">
        <v>1587</v>
      </c>
      <c r="C691" s="17">
        <v>43301</v>
      </c>
      <c r="D691" s="7">
        <v>310000</v>
      </c>
      <c r="E691" t="s">
        <v>28</v>
      </c>
      <c r="F691" t="s">
        <v>29</v>
      </c>
      <c r="G691" s="7">
        <v>310000</v>
      </c>
      <c r="H691" s="7">
        <v>152870</v>
      </c>
      <c r="I691" s="12">
        <f t="shared" si="50"/>
        <v>49.312903225806451</v>
      </c>
      <c r="J691" s="12">
        <f t="shared" si="54"/>
        <v>0.24395951929158599</v>
      </c>
      <c r="K691" s="7">
        <v>305733</v>
      </c>
      <c r="L691" s="7">
        <v>55831</v>
      </c>
      <c r="M691" s="7">
        <f t="shared" si="51"/>
        <v>254169</v>
      </c>
      <c r="N691" s="7">
        <v>175987.328125</v>
      </c>
      <c r="O691" s="22">
        <f t="shared" si="52"/>
        <v>1.4442460301429729</v>
      </c>
      <c r="P691" s="27">
        <v>2241</v>
      </c>
      <c r="Q691" s="32">
        <f t="shared" si="53"/>
        <v>113.41767068273093</v>
      </c>
      <c r="R691" s="37" t="s">
        <v>1567</v>
      </c>
      <c r="S691" s="42">
        <f>ABS(O2323-O691)*100</f>
        <v>13.321114376957421</v>
      </c>
      <c r="T691" t="s">
        <v>50</v>
      </c>
      <c r="V691" s="7">
        <v>53075</v>
      </c>
      <c r="W691" t="s">
        <v>32</v>
      </c>
      <c r="X691" s="17" t="s">
        <v>33</v>
      </c>
      <c r="Z691" t="s">
        <v>1568</v>
      </c>
      <c r="AA691">
        <v>401</v>
      </c>
    </row>
    <row r="692" spans="1:27" x14ac:dyDescent="0.25">
      <c r="A692" t="s">
        <v>1588</v>
      </c>
      <c r="B692" t="s">
        <v>1589</v>
      </c>
      <c r="C692" s="17">
        <v>43515</v>
      </c>
      <c r="D692" s="7">
        <v>270000</v>
      </c>
      <c r="E692" t="s">
        <v>28</v>
      </c>
      <c r="F692" t="s">
        <v>29</v>
      </c>
      <c r="G692" s="7">
        <v>270000</v>
      </c>
      <c r="H692" s="7">
        <v>163280</v>
      </c>
      <c r="I692" s="12">
        <f t="shared" si="50"/>
        <v>60.474074074074068</v>
      </c>
      <c r="J692" s="12">
        <f t="shared" si="54"/>
        <v>10.91721132897603</v>
      </c>
      <c r="K692" s="7">
        <v>326565</v>
      </c>
      <c r="L692" s="7">
        <v>55916</v>
      </c>
      <c r="M692" s="7">
        <f t="shared" si="51"/>
        <v>214084</v>
      </c>
      <c r="N692" s="7">
        <v>182870.953125</v>
      </c>
      <c r="O692" s="22">
        <f t="shared" si="52"/>
        <v>1.1706834592460651</v>
      </c>
      <c r="P692" s="27">
        <v>2611</v>
      </c>
      <c r="Q692" s="32">
        <f t="shared" si="53"/>
        <v>81.993106089620838</v>
      </c>
      <c r="R692" s="37" t="s">
        <v>1590</v>
      </c>
      <c r="S692" s="42">
        <f>ABS(O2323-O692)*100</f>
        <v>14.035142712733361</v>
      </c>
      <c r="T692" t="s">
        <v>31</v>
      </c>
      <c r="V692" s="7">
        <v>50700</v>
      </c>
      <c r="W692" t="s">
        <v>32</v>
      </c>
      <c r="X692" s="17" t="s">
        <v>33</v>
      </c>
      <c r="Z692" t="s">
        <v>1591</v>
      </c>
      <c r="AA692">
        <v>401</v>
      </c>
    </row>
    <row r="693" spans="1:27" x14ac:dyDescent="0.25">
      <c r="A693" t="s">
        <v>1592</v>
      </c>
      <c r="B693" t="s">
        <v>1593</v>
      </c>
      <c r="C693" s="17">
        <v>43563</v>
      </c>
      <c r="D693" s="7">
        <v>325000</v>
      </c>
      <c r="E693" t="s">
        <v>28</v>
      </c>
      <c r="F693" t="s">
        <v>29</v>
      </c>
      <c r="G693" s="7">
        <v>325000</v>
      </c>
      <c r="H693" s="7">
        <v>167740</v>
      </c>
      <c r="I693" s="12">
        <f t="shared" si="50"/>
        <v>51.612307692307688</v>
      </c>
      <c r="J693" s="12">
        <f t="shared" si="54"/>
        <v>2.0554449472096508</v>
      </c>
      <c r="K693" s="7">
        <v>335481</v>
      </c>
      <c r="L693" s="7">
        <v>55916</v>
      </c>
      <c r="M693" s="7">
        <f t="shared" si="51"/>
        <v>269084</v>
      </c>
      <c r="N693" s="7">
        <v>188895.265625</v>
      </c>
      <c r="O693" s="22">
        <f t="shared" si="52"/>
        <v>1.4245142624918554</v>
      </c>
      <c r="P693" s="27">
        <v>2298</v>
      </c>
      <c r="Q693" s="32">
        <f t="shared" si="53"/>
        <v>117.09486510008703</v>
      </c>
      <c r="R693" s="37" t="s">
        <v>1590</v>
      </c>
      <c r="S693" s="42">
        <f>ABS(O2323-O693)*100</f>
        <v>11.347937611845671</v>
      </c>
      <c r="T693" t="s">
        <v>31</v>
      </c>
      <c r="V693" s="7">
        <v>50700</v>
      </c>
      <c r="W693" t="s">
        <v>32</v>
      </c>
      <c r="X693" s="17" t="s">
        <v>33</v>
      </c>
      <c r="Z693" t="s">
        <v>1591</v>
      </c>
      <c r="AA693">
        <v>401</v>
      </c>
    </row>
    <row r="694" spans="1:27" x14ac:dyDescent="0.25">
      <c r="A694" t="s">
        <v>1594</v>
      </c>
      <c r="B694" t="s">
        <v>1595</v>
      </c>
      <c r="C694" s="17">
        <v>43411</v>
      </c>
      <c r="D694" s="7">
        <v>308000</v>
      </c>
      <c r="E694" t="s">
        <v>28</v>
      </c>
      <c r="F694" t="s">
        <v>29</v>
      </c>
      <c r="G694" s="7">
        <v>308000</v>
      </c>
      <c r="H694" s="7">
        <v>169690</v>
      </c>
      <c r="I694" s="12">
        <f t="shared" si="50"/>
        <v>55.094155844155843</v>
      </c>
      <c r="J694" s="12">
        <f t="shared" si="54"/>
        <v>5.5372930990578055</v>
      </c>
      <c r="K694" s="7">
        <v>339373</v>
      </c>
      <c r="L694" s="7">
        <v>55916</v>
      </c>
      <c r="M694" s="7">
        <f t="shared" si="51"/>
        <v>252084</v>
      </c>
      <c r="N694" s="7">
        <v>191525</v>
      </c>
      <c r="O694" s="22">
        <f t="shared" si="52"/>
        <v>1.3161937083931601</v>
      </c>
      <c r="P694" s="27">
        <v>2298</v>
      </c>
      <c r="Q694" s="32">
        <f t="shared" si="53"/>
        <v>109.69712793733682</v>
      </c>
      <c r="R694" s="37" t="s">
        <v>1590</v>
      </c>
      <c r="S694" s="42">
        <f>ABS(O2323-O694)*100</f>
        <v>0.51588220197613666</v>
      </c>
      <c r="T694" t="s">
        <v>31</v>
      </c>
      <c r="V694" s="7">
        <v>50700</v>
      </c>
      <c r="W694" t="s">
        <v>32</v>
      </c>
      <c r="X694" s="17" t="s">
        <v>33</v>
      </c>
      <c r="Z694" t="s">
        <v>1591</v>
      </c>
      <c r="AA694">
        <v>401</v>
      </c>
    </row>
    <row r="695" spans="1:27" x14ac:dyDescent="0.25">
      <c r="A695" t="s">
        <v>1596</v>
      </c>
      <c r="B695" t="s">
        <v>1597</v>
      </c>
      <c r="C695" s="17">
        <v>43749</v>
      </c>
      <c r="D695" s="7">
        <v>353000</v>
      </c>
      <c r="E695" t="s">
        <v>28</v>
      </c>
      <c r="F695" t="s">
        <v>29</v>
      </c>
      <c r="G695" s="7">
        <v>353000</v>
      </c>
      <c r="H695" s="7">
        <v>168190</v>
      </c>
      <c r="I695" s="12">
        <f t="shared" si="50"/>
        <v>47.645892351274789</v>
      </c>
      <c r="J695" s="12">
        <f t="shared" si="54"/>
        <v>1.9109703938232485</v>
      </c>
      <c r="K695" s="7">
        <v>336375</v>
      </c>
      <c r="L695" s="7">
        <v>55916</v>
      </c>
      <c r="M695" s="7">
        <f t="shared" si="51"/>
        <v>297084</v>
      </c>
      <c r="N695" s="7">
        <v>189499.328125</v>
      </c>
      <c r="O695" s="22">
        <f t="shared" si="52"/>
        <v>1.5677311520810966</v>
      </c>
      <c r="P695" s="27">
        <v>2360</v>
      </c>
      <c r="Q695" s="32">
        <f t="shared" si="53"/>
        <v>125.88305084745762</v>
      </c>
      <c r="R695" s="37" t="s">
        <v>1590</v>
      </c>
      <c r="S695" s="42">
        <f>ABS(O2323-O695)*100</f>
        <v>25.669626570769786</v>
      </c>
      <c r="T695" t="s">
        <v>31</v>
      </c>
      <c r="V695" s="7">
        <v>50700</v>
      </c>
      <c r="W695" t="s">
        <v>32</v>
      </c>
      <c r="X695" s="17" t="s">
        <v>33</v>
      </c>
      <c r="Z695" t="s">
        <v>1591</v>
      </c>
      <c r="AA695">
        <v>401</v>
      </c>
    </row>
    <row r="696" spans="1:27" x14ac:dyDescent="0.25">
      <c r="A696" t="s">
        <v>1598</v>
      </c>
      <c r="B696" t="s">
        <v>1599</v>
      </c>
      <c r="C696" s="17">
        <v>43728</v>
      </c>
      <c r="D696" s="7">
        <v>312000</v>
      </c>
      <c r="E696" t="s">
        <v>28</v>
      </c>
      <c r="F696" t="s">
        <v>29</v>
      </c>
      <c r="G696" s="7">
        <v>312000</v>
      </c>
      <c r="H696" s="7">
        <v>156520</v>
      </c>
      <c r="I696" s="12">
        <f t="shared" si="50"/>
        <v>50.166666666666671</v>
      </c>
      <c r="J696" s="12">
        <f t="shared" si="54"/>
        <v>0.60980392156863417</v>
      </c>
      <c r="K696" s="7">
        <v>313045</v>
      </c>
      <c r="L696" s="7">
        <v>55916</v>
      </c>
      <c r="M696" s="7">
        <f t="shared" si="51"/>
        <v>256084</v>
      </c>
      <c r="N696" s="7">
        <v>173735.8125</v>
      </c>
      <c r="O696" s="22">
        <f t="shared" si="52"/>
        <v>1.473985105978078</v>
      </c>
      <c r="P696" s="27">
        <v>2272</v>
      </c>
      <c r="Q696" s="32">
        <f t="shared" si="53"/>
        <v>112.71302816901408</v>
      </c>
      <c r="R696" s="37" t="s">
        <v>1590</v>
      </c>
      <c r="S696" s="42">
        <f>ABS(O2323-O696)*100</f>
        <v>16.295021960467928</v>
      </c>
      <c r="T696" t="s">
        <v>31</v>
      </c>
      <c r="V696" s="7">
        <v>50700</v>
      </c>
      <c r="W696" t="s">
        <v>32</v>
      </c>
      <c r="X696" s="17" t="s">
        <v>33</v>
      </c>
      <c r="Z696" t="s">
        <v>1591</v>
      </c>
      <c r="AA696">
        <v>401</v>
      </c>
    </row>
    <row r="697" spans="1:27" x14ac:dyDescent="0.25">
      <c r="A697" t="s">
        <v>1600</v>
      </c>
      <c r="B697" t="s">
        <v>1601</v>
      </c>
      <c r="C697" s="17">
        <v>43896</v>
      </c>
      <c r="D697" s="7">
        <v>305000</v>
      </c>
      <c r="E697" t="s">
        <v>28</v>
      </c>
      <c r="F697" t="s">
        <v>29</v>
      </c>
      <c r="G697" s="7">
        <v>305000</v>
      </c>
      <c r="H697" s="7">
        <v>152960</v>
      </c>
      <c r="I697" s="12">
        <f t="shared" si="50"/>
        <v>50.150819672131149</v>
      </c>
      <c r="J697" s="12">
        <f t="shared" si="54"/>
        <v>0.59395692703311198</v>
      </c>
      <c r="K697" s="7">
        <v>305929</v>
      </c>
      <c r="L697" s="7">
        <v>55916</v>
      </c>
      <c r="M697" s="7">
        <f t="shared" si="51"/>
        <v>249084</v>
      </c>
      <c r="N697" s="7">
        <v>168927.703125</v>
      </c>
      <c r="O697" s="22">
        <f t="shared" si="52"/>
        <v>1.4745006022824299</v>
      </c>
      <c r="P697" s="27">
        <v>1978</v>
      </c>
      <c r="Q697" s="32">
        <f t="shared" si="53"/>
        <v>125.92719919110212</v>
      </c>
      <c r="R697" s="37" t="s">
        <v>1590</v>
      </c>
      <c r="S697" s="42">
        <f>ABS(O2323-O697)*100</f>
        <v>16.346571590903114</v>
      </c>
      <c r="T697" t="s">
        <v>31</v>
      </c>
      <c r="V697" s="7">
        <v>50700</v>
      </c>
      <c r="W697" t="s">
        <v>32</v>
      </c>
      <c r="X697" s="17" t="s">
        <v>33</v>
      </c>
      <c r="Z697" t="s">
        <v>1602</v>
      </c>
      <c r="AA697">
        <v>401</v>
      </c>
    </row>
    <row r="698" spans="1:27" x14ac:dyDescent="0.25">
      <c r="A698" t="s">
        <v>1603</v>
      </c>
      <c r="B698" t="s">
        <v>1604</v>
      </c>
      <c r="C698" s="17">
        <v>43712</v>
      </c>
      <c r="D698" s="7">
        <v>330000</v>
      </c>
      <c r="E698" t="s">
        <v>28</v>
      </c>
      <c r="F698" t="s">
        <v>29</v>
      </c>
      <c r="G698" s="7">
        <v>330000</v>
      </c>
      <c r="H698" s="7">
        <v>151810</v>
      </c>
      <c r="I698" s="12">
        <f t="shared" si="50"/>
        <v>46.0030303030303</v>
      </c>
      <c r="J698" s="12">
        <f t="shared" si="54"/>
        <v>3.553832442067737</v>
      </c>
      <c r="K698" s="7">
        <v>303629</v>
      </c>
      <c r="L698" s="7">
        <v>55916</v>
      </c>
      <c r="M698" s="7">
        <f t="shared" si="51"/>
        <v>274084</v>
      </c>
      <c r="N698" s="7">
        <v>167373.65625</v>
      </c>
      <c r="O698" s="22">
        <f t="shared" si="52"/>
        <v>1.6375575830799238</v>
      </c>
      <c r="P698" s="27">
        <v>2149</v>
      </c>
      <c r="Q698" s="32">
        <f t="shared" si="53"/>
        <v>127.54025127966496</v>
      </c>
      <c r="R698" s="37" t="s">
        <v>1590</v>
      </c>
      <c r="S698" s="42">
        <f>ABS(O2323-O698)*100</f>
        <v>32.652269670652515</v>
      </c>
      <c r="T698" t="s">
        <v>31</v>
      </c>
      <c r="V698" s="7">
        <v>50700</v>
      </c>
      <c r="W698" t="s">
        <v>32</v>
      </c>
      <c r="X698" s="17" t="s">
        <v>33</v>
      </c>
      <c r="Z698" t="s">
        <v>1602</v>
      </c>
      <c r="AA698">
        <v>401</v>
      </c>
    </row>
    <row r="699" spans="1:27" x14ac:dyDescent="0.25">
      <c r="A699" t="s">
        <v>1605</v>
      </c>
      <c r="B699" t="s">
        <v>1606</v>
      </c>
      <c r="C699" s="17">
        <v>43658</v>
      </c>
      <c r="D699" s="7">
        <v>337000</v>
      </c>
      <c r="E699" t="s">
        <v>28</v>
      </c>
      <c r="F699" t="s">
        <v>29</v>
      </c>
      <c r="G699" s="7">
        <v>337000</v>
      </c>
      <c r="H699" s="7">
        <v>140130</v>
      </c>
      <c r="I699" s="12">
        <f t="shared" si="50"/>
        <v>41.581602373887236</v>
      </c>
      <c r="J699" s="12">
        <f t="shared" si="54"/>
        <v>7.9752603712108012</v>
      </c>
      <c r="K699" s="7">
        <v>280259</v>
      </c>
      <c r="L699" s="7">
        <v>56975</v>
      </c>
      <c r="M699" s="7">
        <f t="shared" si="51"/>
        <v>280025</v>
      </c>
      <c r="N699" s="7">
        <v>150867.5625</v>
      </c>
      <c r="O699" s="22">
        <f t="shared" si="52"/>
        <v>1.8560981257982476</v>
      </c>
      <c r="P699" s="27">
        <v>1787</v>
      </c>
      <c r="Q699" s="32">
        <f t="shared" si="53"/>
        <v>156.70117515388921</v>
      </c>
      <c r="R699" s="37" t="s">
        <v>1590</v>
      </c>
      <c r="S699" s="42">
        <f>ABS(O2323-O699)*100</f>
        <v>54.50632394248489</v>
      </c>
      <c r="T699" t="s">
        <v>31</v>
      </c>
      <c r="V699" s="7">
        <v>50700</v>
      </c>
      <c r="W699" t="s">
        <v>32</v>
      </c>
      <c r="X699" s="17" t="s">
        <v>33</v>
      </c>
      <c r="Z699" t="s">
        <v>1602</v>
      </c>
      <c r="AA699">
        <v>401</v>
      </c>
    </row>
    <row r="700" spans="1:27" x14ac:dyDescent="0.25">
      <c r="A700" t="s">
        <v>1607</v>
      </c>
      <c r="B700" t="s">
        <v>1608</v>
      </c>
      <c r="C700" s="17">
        <v>43332</v>
      </c>
      <c r="D700" s="7">
        <v>310000</v>
      </c>
      <c r="E700" t="s">
        <v>28</v>
      </c>
      <c r="F700" t="s">
        <v>29</v>
      </c>
      <c r="G700" s="7">
        <v>310000</v>
      </c>
      <c r="H700" s="7">
        <v>144380</v>
      </c>
      <c r="I700" s="12">
        <f t="shared" si="50"/>
        <v>46.5741935483871</v>
      </c>
      <c r="J700" s="12">
        <f t="shared" si="54"/>
        <v>2.9826691967109369</v>
      </c>
      <c r="K700" s="7">
        <v>288758</v>
      </c>
      <c r="L700" s="7">
        <v>52016</v>
      </c>
      <c r="M700" s="7">
        <f t="shared" si="51"/>
        <v>257984</v>
      </c>
      <c r="N700" s="7">
        <v>149836.703125</v>
      </c>
      <c r="O700" s="22">
        <f t="shared" si="52"/>
        <v>1.7217677285970383</v>
      </c>
      <c r="P700" s="27">
        <v>2098</v>
      </c>
      <c r="Q700" s="32">
        <f t="shared" si="53"/>
        <v>122.96663489037178</v>
      </c>
      <c r="R700" s="37" t="s">
        <v>1609</v>
      </c>
      <c r="S700" s="42">
        <f>ABS(O2323-O700)*100</f>
        <v>41.073284222363959</v>
      </c>
      <c r="T700" t="s">
        <v>31</v>
      </c>
      <c r="V700" s="7">
        <v>46800</v>
      </c>
      <c r="W700" t="s">
        <v>32</v>
      </c>
      <c r="X700" s="17" t="s">
        <v>33</v>
      </c>
      <c r="Z700" t="s">
        <v>1610</v>
      </c>
      <c r="AA700">
        <v>401</v>
      </c>
    </row>
    <row r="701" spans="1:27" x14ac:dyDescent="0.25">
      <c r="A701" t="s">
        <v>1611</v>
      </c>
      <c r="B701" t="s">
        <v>1612</v>
      </c>
      <c r="C701" s="17">
        <v>43434</v>
      </c>
      <c r="D701" s="7">
        <v>273500</v>
      </c>
      <c r="E701" t="s">
        <v>28</v>
      </c>
      <c r="F701" t="s">
        <v>29</v>
      </c>
      <c r="G701" s="7">
        <v>273500</v>
      </c>
      <c r="H701" s="7">
        <v>133340</v>
      </c>
      <c r="I701" s="12">
        <f t="shared" si="50"/>
        <v>48.75319926873857</v>
      </c>
      <c r="J701" s="12">
        <f t="shared" si="54"/>
        <v>0.80366347635946767</v>
      </c>
      <c r="K701" s="7">
        <v>266673</v>
      </c>
      <c r="L701" s="7">
        <v>52739</v>
      </c>
      <c r="M701" s="7">
        <f t="shared" si="51"/>
        <v>220761</v>
      </c>
      <c r="N701" s="7">
        <v>135401.265625</v>
      </c>
      <c r="O701" s="22">
        <f t="shared" si="52"/>
        <v>1.6304205059013828</v>
      </c>
      <c r="P701" s="27">
        <v>1741</v>
      </c>
      <c r="Q701" s="32">
        <f t="shared" si="53"/>
        <v>126.80126364158529</v>
      </c>
      <c r="R701" s="37" t="s">
        <v>1609</v>
      </c>
      <c r="S701" s="42">
        <f>ABS(O2323-O701)*100</f>
        <v>31.938561952798405</v>
      </c>
      <c r="T701" t="s">
        <v>31</v>
      </c>
      <c r="V701" s="7">
        <v>46800</v>
      </c>
      <c r="W701" t="s">
        <v>32</v>
      </c>
      <c r="X701" s="17" t="s">
        <v>33</v>
      </c>
      <c r="Z701" t="s">
        <v>1613</v>
      </c>
      <c r="AA701">
        <v>401</v>
      </c>
    </row>
    <row r="702" spans="1:27" x14ac:dyDescent="0.25">
      <c r="A702" t="s">
        <v>1614</v>
      </c>
      <c r="B702" t="s">
        <v>1615</v>
      </c>
      <c r="C702" s="17">
        <v>43342</v>
      </c>
      <c r="D702" s="7">
        <v>240000</v>
      </c>
      <c r="E702" t="s">
        <v>28</v>
      </c>
      <c r="F702" t="s">
        <v>29</v>
      </c>
      <c r="G702" s="7">
        <v>240000</v>
      </c>
      <c r="H702" s="7">
        <v>123120</v>
      </c>
      <c r="I702" s="12">
        <f t="shared" si="50"/>
        <v>51.300000000000004</v>
      </c>
      <c r="J702" s="12">
        <f t="shared" si="54"/>
        <v>1.743137254901967</v>
      </c>
      <c r="K702" s="7">
        <v>246234</v>
      </c>
      <c r="L702" s="7">
        <v>54888</v>
      </c>
      <c r="M702" s="7">
        <f t="shared" si="51"/>
        <v>185112</v>
      </c>
      <c r="N702" s="7">
        <v>121105.0625</v>
      </c>
      <c r="O702" s="22">
        <f t="shared" si="52"/>
        <v>1.5285240449795401</v>
      </c>
      <c r="P702" s="27">
        <v>1566</v>
      </c>
      <c r="Q702" s="32">
        <f t="shared" si="53"/>
        <v>118.20689655172414</v>
      </c>
      <c r="R702" s="37" t="s">
        <v>1609</v>
      </c>
      <c r="S702" s="42">
        <f>ABS(O2323-O702)*100</f>
        <v>21.748915860614137</v>
      </c>
      <c r="T702" t="s">
        <v>31</v>
      </c>
      <c r="V702" s="7">
        <v>46800</v>
      </c>
      <c r="W702" t="s">
        <v>32</v>
      </c>
      <c r="X702" s="17" t="s">
        <v>33</v>
      </c>
      <c r="Z702" t="s">
        <v>1613</v>
      </c>
      <c r="AA702">
        <v>401</v>
      </c>
    </row>
    <row r="703" spans="1:27" x14ac:dyDescent="0.25">
      <c r="A703" t="s">
        <v>1616</v>
      </c>
      <c r="B703" t="s">
        <v>1617</v>
      </c>
      <c r="C703" s="17">
        <v>43670</v>
      </c>
      <c r="D703" s="7">
        <v>255500</v>
      </c>
      <c r="E703" t="s">
        <v>28</v>
      </c>
      <c r="F703" t="s">
        <v>29</v>
      </c>
      <c r="G703" s="7">
        <v>255500</v>
      </c>
      <c r="H703" s="7">
        <v>126610</v>
      </c>
      <c r="I703" s="12">
        <f t="shared" si="50"/>
        <v>49.55381604696673</v>
      </c>
      <c r="J703" s="12">
        <f t="shared" si="54"/>
        <v>3.0466981313068686E-3</v>
      </c>
      <c r="K703" s="7">
        <v>253217</v>
      </c>
      <c r="L703" s="7">
        <v>54540</v>
      </c>
      <c r="M703" s="7">
        <f t="shared" si="51"/>
        <v>200960</v>
      </c>
      <c r="N703" s="7">
        <v>125744.9375</v>
      </c>
      <c r="O703" s="22">
        <f t="shared" si="52"/>
        <v>1.5981557905661212</v>
      </c>
      <c r="P703" s="27">
        <v>1616</v>
      </c>
      <c r="Q703" s="32">
        <f t="shared" si="53"/>
        <v>124.35643564356435</v>
      </c>
      <c r="R703" s="37" t="s">
        <v>1609</v>
      </c>
      <c r="S703" s="42">
        <f>ABS(O2323-O703)*100</f>
        <v>28.712090419272251</v>
      </c>
      <c r="T703" t="s">
        <v>31</v>
      </c>
      <c r="V703" s="7">
        <v>46800</v>
      </c>
      <c r="W703" t="s">
        <v>32</v>
      </c>
      <c r="X703" s="17" t="s">
        <v>33</v>
      </c>
      <c r="Z703" t="s">
        <v>1613</v>
      </c>
      <c r="AA703">
        <v>401</v>
      </c>
    </row>
    <row r="704" spans="1:27" x14ac:dyDescent="0.25">
      <c r="A704" t="s">
        <v>1618</v>
      </c>
      <c r="B704" t="s">
        <v>1619</v>
      </c>
      <c r="C704" s="17">
        <v>43308</v>
      </c>
      <c r="D704" s="7">
        <v>295000</v>
      </c>
      <c r="E704" t="s">
        <v>28</v>
      </c>
      <c r="F704" t="s">
        <v>29</v>
      </c>
      <c r="G704" s="7">
        <v>295000</v>
      </c>
      <c r="H704" s="7">
        <v>151470</v>
      </c>
      <c r="I704" s="12">
        <f t="shared" si="50"/>
        <v>51.34576271186441</v>
      </c>
      <c r="J704" s="12">
        <f t="shared" si="54"/>
        <v>1.7888999667663725</v>
      </c>
      <c r="K704" s="7">
        <v>302933</v>
      </c>
      <c r="L704" s="7">
        <v>52016</v>
      </c>
      <c r="M704" s="7">
        <f t="shared" si="51"/>
        <v>242984</v>
      </c>
      <c r="N704" s="7">
        <v>158808.234375</v>
      </c>
      <c r="O704" s="22">
        <f t="shared" si="52"/>
        <v>1.530046605935008</v>
      </c>
      <c r="P704" s="27">
        <v>2098</v>
      </c>
      <c r="Q704" s="32">
        <f t="shared" si="53"/>
        <v>115.81696854146807</v>
      </c>
      <c r="R704" s="37" t="s">
        <v>1609</v>
      </c>
      <c r="S704" s="42">
        <f>ABS(O2323-O704)*100</f>
        <v>21.901171956160926</v>
      </c>
      <c r="T704" t="s">
        <v>31</v>
      </c>
      <c r="V704" s="7">
        <v>46800</v>
      </c>
      <c r="W704" t="s">
        <v>32</v>
      </c>
      <c r="X704" s="17" t="s">
        <v>33</v>
      </c>
      <c r="Z704" t="s">
        <v>1613</v>
      </c>
      <c r="AA704">
        <v>401</v>
      </c>
    </row>
    <row r="705" spans="1:27" x14ac:dyDescent="0.25">
      <c r="A705" t="s">
        <v>1620</v>
      </c>
      <c r="B705" t="s">
        <v>1621</v>
      </c>
      <c r="C705" s="17">
        <v>43734</v>
      </c>
      <c r="D705" s="7">
        <v>295000</v>
      </c>
      <c r="E705" t="s">
        <v>28</v>
      </c>
      <c r="F705" t="s">
        <v>29</v>
      </c>
      <c r="G705" s="7">
        <v>295000</v>
      </c>
      <c r="H705" s="7">
        <v>143970</v>
      </c>
      <c r="I705" s="12">
        <f t="shared" si="50"/>
        <v>48.803389830508479</v>
      </c>
      <c r="J705" s="12">
        <f t="shared" si="54"/>
        <v>0.75347291458955823</v>
      </c>
      <c r="K705" s="7">
        <v>287931</v>
      </c>
      <c r="L705" s="7">
        <v>52016</v>
      </c>
      <c r="M705" s="7">
        <f t="shared" si="51"/>
        <v>242984</v>
      </c>
      <c r="N705" s="7">
        <v>149313.296875</v>
      </c>
      <c r="O705" s="22">
        <f t="shared" si="52"/>
        <v>1.6273433450700503</v>
      </c>
      <c r="P705" s="27">
        <v>2050</v>
      </c>
      <c r="Q705" s="32">
        <f t="shared" si="53"/>
        <v>118.52878048780488</v>
      </c>
      <c r="R705" s="37" t="s">
        <v>1609</v>
      </c>
      <c r="S705" s="42">
        <f>ABS(O2323-O705)*100</f>
        <v>31.630845869665158</v>
      </c>
      <c r="T705" t="s">
        <v>31</v>
      </c>
      <c r="V705" s="7">
        <v>46800</v>
      </c>
      <c r="W705" t="s">
        <v>32</v>
      </c>
      <c r="X705" s="17" t="s">
        <v>33</v>
      </c>
      <c r="Z705" t="s">
        <v>1613</v>
      </c>
      <c r="AA705">
        <v>401</v>
      </c>
    </row>
    <row r="706" spans="1:27" x14ac:dyDescent="0.25">
      <c r="A706" t="s">
        <v>1622</v>
      </c>
      <c r="B706" t="s">
        <v>1623</v>
      </c>
      <c r="C706" s="17">
        <v>43357</v>
      </c>
      <c r="D706" s="7">
        <v>282500</v>
      </c>
      <c r="E706" t="s">
        <v>28</v>
      </c>
      <c r="F706" t="s">
        <v>29</v>
      </c>
      <c r="G706" s="7">
        <v>282500</v>
      </c>
      <c r="H706" s="7">
        <v>146270</v>
      </c>
      <c r="I706" s="12">
        <f t="shared" ref="I706:I769" si="55">H706/G706*100</f>
        <v>51.776991150442477</v>
      </c>
      <c r="J706" s="12">
        <f t="shared" si="54"/>
        <v>2.2201284053444397</v>
      </c>
      <c r="K706" s="7">
        <v>292541</v>
      </c>
      <c r="L706" s="7">
        <v>54855</v>
      </c>
      <c r="M706" s="7">
        <f t="shared" ref="M706:M769" si="56">G706-L706</f>
        <v>227645</v>
      </c>
      <c r="N706" s="7">
        <v>150434.171875</v>
      </c>
      <c r="O706" s="22">
        <f t="shared" ref="O706:O769" si="57">M706/N706</f>
        <v>1.5132532533177145</v>
      </c>
      <c r="P706" s="27">
        <v>1934</v>
      </c>
      <c r="Q706" s="32">
        <f t="shared" ref="Q706:Q769" si="58">M706/P706</f>
        <v>117.70682523267838</v>
      </c>
      <c r="R706" s="37" t="s">
        <v>1609</v>
      </c>
      <c r="S706" s="42">
        <f>ABS(O2323-O706)*100</f>
        <v>20.221836694431584</v>
      </c>
      <c r="T706" t="s">
        <v>125</v>
      </c>
      <c r="V706" s="7">
        <v>46800</v>
      </c>
      <c r="W706" t="s">
        <v>32</v>
      </c>
      <c r="X706" s="17" t="s">
        <v>33</v>
      </c>
      <c r="Z706" t="s">
        <v>1610</v>
      </c>
      <c r="AA706">
        <v>401</v>
      </c>
    </row>
    <row r="707" spans="1:27" x14ac:dyDescent="0.25">
      <c r="A707" t="s">
        <v>1624</v>
      </c>
      <c r="B707" t="s">
        <v>1625</v>
      </c>
      <c r="C707" s="17">
        <v>43565</v>
      </c>
      <c r="D707" s="7">
        <v>282500</v>
      </c>
      <c r="E707" t="s">
        <v>28</v>
      </c>
      <c r="F707" t="s">
        <v>29</v>
      </c>
      <c r="G707" s="7">
        <v>282500</v>
      </c>
      <c r="H707" s="7">
        <v>153540</v>
      </c>
      <c r="I707" s="12">
        <f t="shared" si="55"/>
        <v>54.350442477876101</v>
      </c>
      <c r="J707" s="12">
        <f t="shared" ref="J707:J770" si="59">+ABS(I707-$I$2328)</f>
        <v>4.7935797327780634</v>
      </c>
      <c r="K707" s="7">
        <v>307081</v>
      </c>
      <c r="L707" s="7">
        <v>54174</v>
      </c>
      <c r="M707" s="7">
        <f t="shared" si="56"/>
        <v>228326</v>
      </c>
      <c r="N707" s="7">
        <v>160067.71875</v>
      </c>
      <c r="O707" s="22">
        <f t="shared" si="57"/>
        <v>1.4264337730495706</v>
      </c>
      <c r="P707" s="27">
        <v>1934</v>
      </c>
      <c r="Q707" s="32">
        <f t="shared" si="58"/>
        <v>118.05894519131334</v>
      </c>
      <c r="R707" s="37" t="s">
        <v>1609</v>
      </c>
      <c r="S707" s="42">
        <f>ABS(O2323-O707)*100</f>
        <v>11.539888667617193</v>
      </c>
      <c r="T707" t="s">
        <v>125</v>
      </c>
      <c r="V707" s="7">
        <v>46800</v>
      </c>
      <c r="W707" t="s">
        <v>32</v>
      </c>
      <c r="X707" s="17" t="s">
        <v>33</v>
      </c>
      <c r="Z707" t="s">
        <v>1610</v>
      </c>
      <c r="AA707">
        <v>401</v>
      </c>
    </row>
    <row r="708" spans="1:27" x14ac:dyDescent="0.25">
      <c r="A708" t="s">
        <v>1626</v>
      </c>
      <c r="B708" t="s">
        <v>1627</v>
      </c>
      <c r="C708" s="17">
        <v>43294</v>
      </c>
      <c r="D708" s="7">
        <v>230000</v>
      </c>
      <c r="E708" t="s">
        <v>28</v>
      </c>
      <c r="F708" t="s">
        <v>29</v>
      </c>
      <c r="G708" s="7">
        <v>230000</v>
      </c>
      <c r="H708" s="7">
        <v>129770</v>
      </c>
      <c r="I708" s="12">
        <f t="shared" si="55"/>
        <v>56.42173913043478</v>
      </c>
      <c r="J708" s="12">
        <f t="shared" si="59"/>
        <v>6.8648763853367427</v>
      </c>
      <c r="K708" s="7">
        <v>259543</v>
      </c>
      <c r="L708" s="7">
        <v>52016</v>
      </c>
      <c r="M708" s="7">
        <f t="shared" si="56"/>
        <v>177984</v>
      </c>
      <c r="N708" s="7">
        <v>131346.203125</v>
      </c>
      <c r="O708" s="22">
        <f t="shared" si="57"/>
        <v>1.3550753334728343</v>
      </c>
      <c r="P708" s="27">
        <v>1616</v>
      </c>
      <c r="Q708" s="32">
        <f t="shared" si="58"/>
        <v>110.13861386138613</v>
      </c>
      <c r="R708" s="37" t="s">
        <v>1609</v>
      </c>
      <c r="S708" s="42">
        <f>ABS(O2323-O708)*100</f>
        <v>4.4040447099435553</v>
      </c>
      <c r="T708" t="s">
        <v>31</v>
      </c>
      <c r="V708" s="7">
        <v>46800</v>
      </c>
      <c r="W708" t="s">
        <v>32</v>
      </c>
      <c r="X708" s="17" t="s">
        <v>33</v>
      </c>
      <c r="Z708" t="s">
        <v>1613</v>
      </c>
      <c r="AA708">
        <v>401</v>
      </c>
    </row>
    <row r="709" spans="1:27" x14ac:dyDescent="0.25">
      <c r="A709" t="s">
        <v>1628</v>
      </c>
      <c r="B709" t="s">
        <v>1629</v>
      </c>
      <c r="C709" s="17">
        <v>43397</v>
      </c>
      <c r="D709" s="7">
        <v>257000</v>
      </c>
      <c r="E709" t="s">
        <v>28</v>
      </c>
      <c r="F709" t="s">
        <v>29</v>
      </c>
      <c r="G709" s="7">
        <v>257000</v>
      </c>
      <c r="H709" s="7">
        <v>129510</v>
      </c>
      <c r="I709" s="12">
        <f t="shared" si="55"/>
        <v>50.392996108949418</v>
      </c>
      <c r="J709" s="12">
        <f t="shared" si="59"/>
        <v>0.83613336385138126</v>
      </c>
      <c r="K709" s="7">
        <v>259027</v>
      </c>
      <c r="L709" s="7">
        <v>52883</v>
      </c>
      <c r="M709" s="7">
        <f t="shared" si="56"/>
        <v>204117</v>
      </c>
      <c r="N709" s="7">
        <v>130470.8828125</v>
      </c>
      <c r="O709" s="22">
        <f t="shared" si="57"/>
        <v>1.5644640060674457</v>
      </c>
      <c r="P709" s="27">
        <v>1566</v>
      </c>
      <c r="Q709" s="32">
        <f t="shared" si="58"/>
        <v>130.34291187739464</v>
      </c>
      <c r="R709" s="37" t="s">
        <v>1609</v>
      </c>
      <c r="S709" s="42">
        <f>ABS(O2323-O709)*100</f>
        <v>25.342911969404703</v>
      </c>
      <c r="T709" t="s">
        <v>31</v>
      </c>
      <c r="V709" s="7">
        <v>46800</v>
      </c>
      <c r="W709" t="s">
        <v>32</v>
      </c>
      <c r="X709" s="17" t="s">
        <v>33</v>
      </c>
      <c r="Z709" t="s">
        <v>1613</v>
      </c>
      <c r="AA709">
        <v>401</v>
      </c>
    </row>
    <row r="710" spans="1:27" x14ac:dyDescent="0.25">
      <c r="A710" t="s">
        <v>1630</v>
      </c>
      <c r="B710" t="s">
        <v>1631</v>
      </c>
      <c r="C710" s="17">
        <v>43649</v>
      </c>
      <c r="D710" s="7">
        <v>307000</v>
      </c>
      <c r="E710" t="s">
        <v>28</v>
      </c>
      <c r="F710" t="s">
        <v>29</v>
      </c>
      <c r="G710" s="7">
        <v>307000</v>
      </c>
      <c r="H710" s="7">
        <v>148360</v>
      </c>
      <c r="I710" s="12">
        <f t="shared" si="55"/>
        <v>48.325732899022796</v>
      </c>
      <c r="J710" s="12">
        <f t="shared" si="59"/>
        <v>1.2311298460752411</v>
      </c>
      <c r="K710" s="7">
        <v>296720</v>
      </c>
      <c r="L710" s="7">
        <v>52016</v>
      </c>
      <c r="M710" s="7">
        <f t="shared" si="56"/>
        <v>254984</v>
      </c>
      <c r="N710" s="7">
        <v>154875.953125</v>
      </c>
      <c r="O710" s="22">
        <f t="shared" si="57"/>
        <v>1.6463756629423487</v>
      </c>
      <c r="P710" s="27">
        <v>2040</v>
      </c>
      <c r="Q710" s="32">
        <f t="shared" si="58"/>
        <v>124.99215686274509</v>
      </c>
      <c r="R710" s="37" t="s">
        <v>1609</v>
      </c>
      <c r="S710" s="42">
        <f>ABS(O2323-O710)*100</f>
        <v>33.534077656895001</v>
      </c>
      <c r="T710" t="s">
        <v>31</v>
      </c>
      <c r="V710" s="7">
        <v>46800</v>
      </c>
      <c r="W710" t="s">
        <v>32</v>
      </c>
      <c r="X710" s="17" t="s">
        <v>33</v>
      </c>
      <c r="Z710" t="s">
        <v>1613</v>
      </c>
      <c r="AA710">
        <v>401</v>
      </c>
    </row>
    <row r="711" spans="1:27" x14ac:dyDescent="0.25">
      <c r="A711" t="s">
        <v>1632</v>
      </c>
      <c r="B711" t="s">
        <v>1633</v>
      </c>
      <c r="C711" s="17">
        <v>43838</v>
      </c>
      <c r="D711" s="7">
        <v>312500</v>
      </c>
      <c r="E711" t="s">
        <v>28</v>
      </c>
      <c r="F711" t="s">
        <v>29</v>
      </c>
      <c r="G711" s="7">
        <v>312500</v>
      </c>
      <c r="H711" s="7">
        <v>146070</v>
      </c>
      <c r="I711" s="12">
        <f t="shared" si="55"/>
        <v>46.742400000000004</v>
      </c>
      <c r="J711" s="12">
        <f t="shared" si="59"/>
        <v>2.8144627450980337</v>
      </c>
      <c r="K711" s="7">
        <v>292149</v>
      </c>
      <c r="L711" s="7">
        <v>52016</v>
      </c>
      <c r="M711" s="7">
        <f t="shared" si="56"/>
        <v>260484</v>
      </c>
      <c r="N711" s="7">
        <v>151982.90625</v>
      </c>
      <c r="O711" s="22">
        <f t="shared" si="57"/>
        <v>1.7139032699606638</v>
      </c>
      <c r="P711" s="27">
        <v>2040</v>
      </c>
      <c r="Q711" s="32">
        <f t="shared" si="58"/>
        <v>127.68823529411765</v>
      </c>
      <c r="R711" s="37" t="s">
        <v>1609</v>
      </c>
      <c r="S711" s="42">
        <f>ABS(O2323-O711)*100</f>
        <v>40.286838358726506</v>
      </c>
      <c r="T711" t="s">
        <v>31</v>
      </c>
      <c r="V711" s="7">
        <v>46800</v>
      </c>
      <c r="W711" t="s">
        <v>32</v>
      </c>
      <c r="X711" s="17" t="s">
        <v>33</v>
      </c>
      <c r="Z711" t="s">
        <v>1613</v>
      </c>
      <c r="AA711">
        <v>401</v>
      </c>
    </row>
    <row r="712" spans="1:27" x14ac:dyDescent="0.25">
      <c r="A712" t="s">
        <v>1634</v>
      </c>
      <c r="B712" t="s">
        <v>1635</v>
      </c>
      <c r="C712" s="17">
        <v>43899</v>
      </c>
      <c r="D712" s="7">
        <v>345000</v>
      </c>
      <c r="E712" t="s">
        <v>28</v>
      </c>
      <c r="F712" t="s">
        <v>29</v>
      </c>
      <c r="G712" s="7">
        <v>345000</v>
      </c>
      <c r="H712" s="7">
        <v>179330</v>
      </c>
      <c r="I712" s="12">
        <f t="shared" si="55"/>
        <v>51.979710144927537</v>
      </c>
      <c r="J712" s="12">
        <f t="shared" si="59"/>
        <v>2.4228473998295001</v>
      </c>
      <c r="K712" s="7">
        <v>358657</v>
      </c>
      <c r="L712" s="7">
        <v>56710</v>
      </c>
      <c r="M712" s="7">
        <f t="shared" si="56"/>
        <v>288290</v>
      </c>
      <c r="N712" s="7">
        <v>204018.25</v>
      </c>
      <c r="O712" s="22">
        <f t="shared" si="57"/>
        <v>1.4130598610663507</v>
      </c>
      <c r="P712" s="27">
        <v>2275</v>
      </c>
      <c r="Q712" s="32">
        <f t="shared" si="58"/>
        <v>126.72087912087912</v>
      </c>
      <c r="R712" s="37" t="s">
        <v>1590</v>
      </c>
      <c r="S712" s="42">
        <f>ABS(O2323-O712)*100</f>
        <v>10.202497469295203</v>
      </c>
      <c r="T712" t="s">
        <v>31</v>
      </c>
      <c r="V712" s="7">
        <v>50700</v>
      </c>
      <c r="W712" t="s">
        <v>32</v>
      </c>
      <c r="X712" s="17" t="s">
        <v>33</v>
      </c>
      <c r="Z712" t="s">
        <v>1591</v>
      </c>
      <c r="AA712">
        <v>401</v>
      </c>
    </row>
    <row r="713" spans="1:27" x14ac:dyDescent="0.25">
      <c r="A713" t="s">
        <v>1636</v>
      </c>
      <c r="B713" t="s">
        <v>1637</v>
      </c>
      <c r="C713" s="17">
        <v>43220</v>
      </c>
      <c r="D713" s="7">
        <v>250500</v>
      </c>
      <c r="E713" t="s">
        <v>28</v>
      </c>
      <c r="F713" t="s">
        <v>29</v>
      </c>
      <c r="G713" s="7">
        <v>250500</v>
      </c>
      <c r="H713" s="7">
        <v>125980</v>
      </c>
      <c r="I713" s="12">
        <f t="shared" si="55"/>
        <v>50.291417165668662</v>
      </c>
      <c r="J713" s="12">
        <f t="shared" si="59"/>
        <v>0.7345544205706247</v>
      </c>
      <c r="K713" s="7">
        <v>251962</v>
      </c>
      <c r="L713" s="7">
        <v>52016</v>
      </c>
      <c r="M713" s="7">
        <f t="shared" si="56"/>
        <v>198484</v>
      </c>
      <c r="N713" s="7">
        <v>126548.1015625</v>
      </c>
      <c r="O713" s="22">
        <f t="shared" si="57"/>
        <v>1.5684470770347516</v>
      </c>
      <c r="P713" s="27">
        <v>1616</v>
      </c>
      <c r="Q713" s="32">
        <f t="shared" si="58"/>
        <v>122.82425742574257</v>
      </c>
      <c r="R713" s="37" t="s">
        <v>1609</v>
      </c>
      <c r="S713" s="42">
        <f>ABS(O2323-O713)*100</f>
        <v>25.74121906613529</v>
      </c>
      <c r="T713" t="s">
        <v>31</v>
      </c>
      <c r="V713" s="7">
        <v>46800</v>
      </c>
      <c r="W713" t="s">
        <v>32</v>
      </c>
      <c r="X713" s="17" t="s">
        <v>33</v>
      </c>
      <c r="Z713" t="s">
        <v>1613</v>
      </c>
      <c r="AA713">
        <v>401</v>
      </c>
    </row>
    <row r="714" spans="1:27" x14ac:dyDescent="0.25">
      <c r="A714" t="s">
        <v>1638</v>
      </c>
      <c r="B714" t="s">
        <v>1639</v>
      </c>
      <c r="C714" s="17">
        <v>43607</v>
      </c>
      <c r="D714" s="7">
        <v>260000</v>
      </c>
      <c r="E714" t="s">
        <v>28</v>
      </c>
      <c r="F714" t="s">
        <v>29</v>
      </c>
      <c r="G714" s="7">
        <v>260000</v>
      </c>
      <c r="H714" s="7">
        <v>126830</v>
      </c>
      <c r="I714" s="12">
        <f t="shared" si="55"/>
        <v>48.780769230769231</v>
      </c>
      <c r="J714" s="12">
        <f t="shared" si="59"/>
        <v>0.77609351432880658</v>
      </c>
      <c r="K714" s="7">
        <v>253652</v>
      </c>
      <c r="L714" s="7">
        <v>52016</v>
      </c>
      <c r="M714" s="7">
        <f t="shared" si="56"/>
        <v>207984</v>
      </c>
      <c r="N714" s="7">
        <v>127617.71875</v>
      </c>
      <c r="O714" s="22">
        <f t="shared" si="57"/>
        <v>1.6297423432825624</v>
      </c>
      <c r="P714" s="27">
        <v>1616</v>
      </c>
      <c r="Q714" s="32">
        <f t="shared" si="58"/>
        <v>128.70297029702971</v>
      </c>
      <c r="R714" s="37" t="s">
        <v>1609</v>
      </c>
      <c r="S714" s="42">
        <f>ABS(O2323-O714)*100</f>
        <v>31.870745690916369</v>
      </c>
      <c r="T714" t="s">
        <v>31</v>
      </c>
      <c r="V714" s="7">
        <v>46800</v>
      </c>
      <c r="W714" t="s">
        <v>32</v>
      </c>
      <c r="X714" s="17" t="s">
        <v>33</v>
      </c>
      <c r="Z714" t="s">
        <v>1613</v>
      </c>
      <c r="AA714">
        <v>401</v>
      </c>
    </row>
    <row r="715" spans="1:27" x14ac:dyDescent="0.25">
      <c r="A715" t="s">
        <v>1640</v>
      </c>
      <c r="B715" t="s">
        <v>1641</v>
      </c>
      <c r="C715" s="17">
        <v>43327</v>
      </c>
      <c r="D715" s="7">
        <v>274000</v>
      </c>
      <c r="E715" t="s">
        <v>28</v>
      </c>
      <c r="F715" t="s">
        <v>29</v>
      </c>
      <c r="G715" s="7">
        <v>274000</v>
      </c>
      <c r="H715" s="7">
        <v>133490</v>
      </c>
      <c r="I715" s="12">
        <f t="shared" si="55"/>
        <v>48.71897810218978</v>
      </c>
      <c r="J715" s="12">
        <f t="shared" si="59"/>
        <v>0.83788464290825715</v>
      </c>
      <c r="K715" s="7">
        <v>266980</v>
      </c>
      <c r="L715" s="7">
        <v>55121</v>
      </c>
      <c r="M715" s="7">
        <f t="shared" si="56"/>
        <v>218879</v>
      </c>
      <c r="N715" s="7">
        <v>143147.96875</v>
      </c>
      <c r="O715" s="22">
        <f t="shared" si="57"/>
        <v>1.5290402086128099</v>
      </c>
      <c r="P715" s="27">
        <v>2104</v>
      </c>
      <c r="Q715" s="32">
        <f t="shared" si="58"/>
        <v>104.02994296577947</v>
      </c>
      <c r="R715" s="37" t="s">
        <v>1590</v>
      </c>
      <c r="S715" s="42">
        <f>ABS(O2323-O715)*100</f>
        <v>21.800532223941115</v>
      </c>
      <c r="T715" t="s">
        <v>396</v>
      </c>
      <c r="V715" s="7">
        <v>50700</v>
      </c>
      <c r="W715" t="s">
        <v>32</v>
      </c>
      <c r="X715" s="17" t="s">
        <v>33</v>
      </c>
      <c r="Z715" t="s">
        <v>1602</v>
      </c>
      <c r="AA715">
        <v>401</v>
      </c>
    </row>
    <row r="716" spans="1:27" x14ac:dyDescent="0.25">
      <c r="A716" t="s">
        <v>1642</v>
      </c>
      <c r="B716" t="s">
        <v>1643</v>
      </c>
      <c r="C716" s="17">
        <v>43374</v>
      </c>
      <c r="D716" s="7">
        <v>310000</v>
      </c>
      <c r="E716" t="s">
        <v>28</v>
      </c>
      <c r="F716" t="s">
        <v>29</v>
      </c>
      <c r="G716" s="7">
        <v>310000</v>
      </c>
      <c r="H716" s="7">
        <v>148710</v>
      </c>
      <c r="I716" s="12">
        <f t="shared" si="55"/>
        <v>47.970967741935482</v>
      </c>
      <c r="J716" s="12">
        <f t="shared" si="59"/>
        <v>1.5858950031625554</v>
      </c>
      <c r="K716" s="7">
        <v>297414</v>
      </c>
      <c r="L716" s="7">
        <v>52016</v>
      </c>
      <c r="M716" s="7">
        <f t="shared" si="56"/>
        <v>257984</v>
      </c>
      <c r="N716" s="7">
        <v>155315.1875</v>
      </c>
      <c r="O716" s="22">
        <f t="shared" si="57"/>
        <v>1.661035241643706</v>
      </c>
      <c r="P716" s="27">
        <v>2064</v>
      </c>
      <c r="Q716" s="32">
        <f t="shared" si="58"/>
        <v>124.99224806201551</v>
      </c>
      <c r="R716" s="37" t="s">
        <v>1609</v>
      </c>
      <c r="S716" s="42">
        <f>ABS(O2323-O716)*100</f>
        <v>35.000035527030725</v>
      </c>
      <c r="T716" t="s">
        <v>31</v>
      </c>
      <c r="V716" s="7">
        <v>46800</v>
      </c>
      <c r="W716" t="s">
        <v>32</v>
      </c>
      <c r="X716" s="17" t="s">
        <v>33</v>
      </c>
      <c r="Z716" t="s">
        <v>1613</v>
      </c>
      <c r="AA716">
        <v>401</v>
      </c>
    </row>
    <row r="717" spans="1:27" x14ac:dyDescent="0.25">
      <c r="A717" t="s">
        <v>1644</v>
      </c>
      <c r="B717" t="s">
        <v>1645</v>
      </c>
      <c r="C717" s="17">
        <v>43456</v>
      </c>
      <c r="D717" s="7">
        <v>249000</v>
      </c>
      <c r="E717" t="s">
        <v>28</v>
      </c>
      <c r="F717" t="s">
        <v>29</v>
      </c>
      <c r="G717" s="7">
        <v>249000</v>
      </c>
      <c r="H717" s="7">
        <v>126520</v>
      </c>
      <c r="I717" s="12">
        <f t="shared" si="55"/>
        <v>50.811244979919678</v>
      </c>
      <c r="J717" s="12">
        <f t="shared" si="59"/>
        <v>1.2543822348216409</v>
      </c>
      <c r="K717" s="7">
        <v>253031</v>
      </c>
      <c r="L717" s="7">
        <v>52550</v>
      </c>
      <c r="M717" s="7">
        <f t="shared" si="56"/>
        <v>196450</v>
      </c>
      <c r="N717" s="7">
        <v>126886.7109375</v>
      </c>
      <c r="O717" s="22">
        <f t="shared" si="57"/>
        <v>1.5482314778949899</v>
      </c>
      <c r="P717" s="27">
        <v>1616</v>
      </c>
      <c r="Q717" s="32">
        <f t="shared" si="58"/>
        <v>121.56559405940594</v>
      </c>
      <c r="R717" s="37" t="s">
        <v>1609</v>
      </c>
      <c r="S717" s="42">
        <f>ABS(O2323-O717)*100</f>
        <v>23.719659152159124</v>
      </c>
      <c r="T717" t="s">
        <v>31</v>
      </c>
      <c r="V717" s="7">
        <v>46800</v>
      </c>
      <c r="W717" t="s">
        <v>32</v>
      </c>
      <c r="X717" s="17" t="s">
        <v>33</v>
      </c>
      <c r="Z717" t="s">
        <v>1613</v>
      </c>
      <c r="AA717">
        <v>401</v>
      </c>
    </row>
    <row r="718" spans="1:27" x14ac:dyDescent="0.25">
      <c r="A718" t="s">
        <v>1646</v>
      </c>
      <c r="B718" t="s">
        <v>1647</v>
      </c>
      <c r="C718" s="17">
        <v>43588</v>
      </c>
      <c r="D718" s="7">
        <v>275000</v>
      </c>
      <c r="E718" t="s">
        <v>28</v>
      </c>
      <c r="F718" t="s">
        <v>29</v>
      </c>
      <c r="G718" s="7">
        <v>275000</v>
      </c>
      <c r="H718" s="7">
        <v>145790</v>
      </c>
      <c r="I718" s="12">
        <f t="shared" si="55"/>
        <v>53.014545454545456</v>
      </c>
      <c r="J718" s="12">
        <f t="shared" si="59"/>
        <v>3.4576827094474183</v>
      </c>
      <c r="K718" s="7">
        <v>291580</v>
      </c>
      <c r="L718" s="7">
        <v>52016</v>
      </c>
      <c r="M718" s="7">
        <f t="shared" si="56"/>
        <v>222984</v>
      </c>
      <c r="N718" s="7">
        <v>151622.78125</v>
      </c>
      <c r="O718" s="22">
        <f t="shared" si="57"/>
        <v>1.4706497147835429</v>
      </c>
      <c r="P718" s="27">
        <v>2098</v>
      </c>
      <c r="Q718" s="32">
        <f t="shared" si="58"/>
        <v>106.28408007626311</v>
      </c>
      <c r="R718" s="37" t="s">
        <v>1609</v>
      </c>
      <c r="S718" s="42">
        <f>ABS(O2323-O718)*100</f>
        <v>15.961482841014419</v>
      </c>
      <c r="T718" t="s">
        <v>31</v>
      </c>
      <c r="V718" s="7">
        <v>46800</v>
      </c>
      <c r="W718" t="s">
        <v>32</v>
      </c>
      <c r="X718" s="17" t="s">
        <v>33</v>
      </c>
      <c r="Z718" t="s">
        <v>1613</v>
      </c>
      <c r="AA718">
        <v>401</v>
      </c>
    </row>
    <row r="719" spans="1:27" x14ac:dyDescent="0.25">
      <c r="A719" t="s">
        <v>1648</v>
      </c>
      <c r="B719" t="s">
        <v>1649</v>
      </c>
      <c r="C719" s="17">
        <v>43693</v>
      </c>
      <c r="D719" s="7">
        <v>275000</v>
      </c>
      <c r="E719" t="s">
        <v>28</v>
      </c>
      <c r="F719" t="s">
        <v>29</v>
      </c>
      <c r="G719" s="7">
        <v>275000</v>
      </c>
      <c r="H719" s="7">
        <v>147320</v>
      </c>
      <c r="I719" s="12">
        <f t="shared" si="55"/>
        <v>53.57090909090909</v>
      </c>
      <c r="J719" s="12">
        <f t="shared" si="59"/>
        <v>4.0140463458110531</v>
      </c>
      <c r="K719" s="7">
        <v>294638</v>
      </c>
      <c r="L719" s="7">
        <v>52016</v>
      </c>
      <c r="M719" s="7">
        <f t="shared" si="56"/>
        <v>222984</v>
      </c>
      <c r="N719" s="7">
        <v>153558.234375</v>
      </c>
      <c r="O719" s="22">
        <f t="shared" si="57"/>
        <v>1.4521135965620535</v>
      </c>
      <c r="P719" s="27">
        <v>2050</v>
      </c>
      <c r="Q719" s="32">
        <f t="shared" si="58"/>
        <v>108.77268292682926</v>
      </c>
      <c r="R719" s="37" t="s">
        <v>1609</v>
      </c>
      <c r="S719" s="42">
        <f>ABS(O2323-O719)*100</f>
        <v>14.107871018865481</v>
      </c>
      <c r="T719" t="s">
        <v>31</v>
      </c>
      <c r="V719" s="7">
        <v>46800</v>
      </c>
      <c r="W719" t="s">
        <v>32</v>
      </c>
      <c r="X719" s="17" t="s">
        <v>33</v>
      </c>
      <c r="Z719" t="s">
        <v>1613</v>
      </c>
      <c r="AA719">
        <v>401</v>
      </c>
    </row>
    <row r="720" spans="1:27" x14ac:dyDescent="0.25">
      <c r="A720" t="s">
        <v>1650</v>
      </c>
      <c r="B720" t="s">
        <v>1651</v>
      </c>
      <c r="C720" s="17">
        <v>43622</v>
      </c>
      <c r="D720" s="7">
        <v>330000</v>
      </c>
      <c r="E720" t="s">
        <v>28</v>
      </c>
      <c r="F720" t="s">
        <v>29</v>
      </c>
      <c r="G720" s="7">
        <v>330000</v>
      </c>
      <c r="H720" s="7">
        <v>147860</v>
      </c>
      <c r="I720" s="12">
        <f t="shared" si="55"/>
        <v>44.806060606060605</v>
      </c>
      <c r="J720" s="12">
        <f t="shared" si="59"/>
        <v>4.7508021390374324</v>
      </c>
      <c r="K720" s="7">
        <v>295712</v>
      </c>
      <c r="L720" s="7">
        <v>52016</v>
      </c>
      <c r="M720" s="7">
        <f t="shared" si="56"/>
        <v>277984</v>
      </c>
      <c r="N720" s="7">
        <v>154237.96875</v>
      </c>
      <c r="O720" s="22">
        <f t="shared" si="57"/>
        <v>1.8023058929839544</v>
      </c>
      <c r="P720" s="27">
        <v>2064</v>
      </c>
      <c r="Q720" s="32">
        <f t="shared" si="58"/>
        <v>134.68217054263565</v>
      </c>
      <c r="R720" s="37" t="s">
        <v>1609</v>
      </c>
      <c r="S720" s="42">
        <f>ABS(O2323-O720)*100</f>
        <v>49.127100661055565</v>
      </c>
      <c r="T720" t="s">
        <v>31</v>
      </c>
      <c r="V720" s="7">
        <v>46800</v>
      </c>
      <c r="W720" t="s">
        <v>32</v>
      </c>
      <c r="X720" s="17" t="s">
        <v>33</v>
      </c>
      <c r="Z720" t="s">
        <v>1613</v>
      </c>
      <c r="AA720">
        <v>401</v>
      </c>
    </row>
    <row r="721" spans="1:27" x14ac:dyDescent="0.25">
      <c r="A721" t="s">
        <v>1652</v>
      </c>
      <c r="B721" t="s">
        <v>1653</v>
      </c>
      <c r="C721" s="17">
        <v>43613</v>
      </c>
      <c r="D721" s="7">
        <v>347000</v>
      </c>
      <c r="E721" t="s">
        <v>28</v>
      </c>
      <c r="F721" t="s">
        <v>29</v>
      </c>
      <c r="G721" s="7">
        <v>347000</v>
      </c>
      <c r="H721" s="7">
        <v>171970</v>
      </c>
      <c r="I721" s="12">
        <f t="shared" si="55"/>
        <v>49.559077809798268</v>
      </c>
      <c r="J721" s="12">
        <f t="shared" si="59"/>
        <v>2.2150647002305845E-3</v>
      </c>
      <c r="K721" s="7">
        <v>343935</v>
      </c>
      <c r="L721" s="7">
        <v>66819</v>
      </c>
      <c r="M721" s="7">
        <f t="shared" si="56"/>
        <v>280181</v>
      </c>
      <c r="N721" s="7">
        <v>263920</v>
      </c>
      <c r="O721" s="22">
        <f t="shared" si="57"/>
        <v>1.061613367687178</v>
      </c>
      <c r="P721" s="27">
        <v>2543</v>
      </c>
      <c r="Q721" s="32">
        <f t="shared" si="58"/>
        <v>110.17734958710184</v>
      </c>
      <c r="R721" s="37" t="s">
        <v>1654</v>
      </c>
      <c r="S721" s="42">
        <f>ABS(O2323-O721)*100</f>
        <v>24.942151868622076</v>
      </c>
      <c r="T721" t="s">
        <v>31</v>
      </c>
      <c r="V721" s="7">
        <v>62000</v>
      </c>
      <c r="W721" t="s">
        <v>32</v>
      </c>
      <c r="X721" s="17" t="s">
        <v>33</v>
      </c>
      <c r="Z721" t="s">
        <v>1655</v>
      </c>
      <c r="AA721">
        <v>401</v>
      </c>
    </row>
    <row r="722" spans="1:27" x14ac:dyDescent="0.25">
      <c r="A722" t="s">
        <v>1656</v>
      </c>
      <c r="B722" t="s">
        <v>1657</v>
      </c>
      <c r="C722" s="17">
        <v>43636</v>
      </c>
      <c r="D722" s="7">
        <v>240000</v>
      </c>
      <c r="E722" t="s">
        <v>28</v>
      </c>
      <c r="F722" t="s">
        <v>29</v>
      </c>
      <c r="G722" s="7">
        <v>240000</v>
      </c>
      <c r="H722" s="7">
        <v>105670</v>
      </c>
      <c r="I722" s="12">
        <f t="shared" si="55"/>
        <v>44.029166666666669</v>
      </c>
      <c r="J722" s="12">
        <f t="shared" si="59"/>
        <v>5.5276960784313687</v>
      </c>
      <c r="K722" s="7">
        <v>211336</v>
      </c>
      <c r="L722" s="7">
        <v>41728</v>
      </c>
      <c r="M722" s="7">
        <f t="shared" si="56"/>
        <v>198272</v>
      </c>
      <c r="N722" s="7">
        <v>104696.296875</v>
      </c>
      <c r="O722" s="22">
        <f t="shared" si="57"/>
        <v>1.8937823582884006</v>
      </c>
      <c r="P722" s="27">
        <v>1257</v>
      </c>
      <c r="Q722" s="32">
        <f t="shared" si="58"/>
        <v>157.73428798727127</v>
      </c>
      <c r="R722" s="37" t="s">
        <v>1658</v>
      </c>
      <c r="S722" s="42">
        <f>ABS(O2323-O722)*100</f>
        <v>58.27474719150019</v>
      </c>
      <c r="T722" t="s">
        <v>50</v>
      </c>
      <c r="V722" s="7">
        <v>39100</v>
      </c>
      <c r="W722" t="s">
        <v>32</v>
      </c>
      <c r="X722" s="17" t="s">
        <v>33</v>
      </c>
      <c r="Z722" t="s">
        <v>1659</v>
      </c>
      <c r="AA722">
        <v>401</v>
      </c>
    </row>
    <row r="723" spans="1:27" x14ac:dyDescent="0.25">
      <c r="A723" t="s">
        <v>1660</v>
      </c>
      <c r="B723" t="s">
        <v>1661</v>
      </c>
      <c r="C723" s="17">
        <v>43259</v>
      </c>
      <c r="D723" s="7">
        <v>227500</v>
      </c>
      <c r="E723" t="s">
        <v>246</v>
      </c>
      <c r="F723" t="s">
        <v>247</v>
      </c>
      <c r="G723" s="7">
        <v>227500</v>
      </c>
      <c r="H723" s="7">
        <v>110520</v>
      </c>
      <c r="I723" s="12">
        <f t="shared" si="55"/>
        <v>48.580219780219778</v>
      </c>
      <c r="J723" s="12">
        <f t="shared" si="59"/>
        <v>0.97664296487825908</v>
      </c>
      <c r="K723" s="7">
        <v>221041</v>
      </c>
      <c r="L723" s="7">
        <v>42553</v>
      </c>
      <c r="M723" s="7">
        <f t="shared" si="56"/>
        <v>184947</v>
      </c>
      <c r="N723" s="7">
        <v>110177.78125</v>
      </c>
      <c r="O723" s="22">
        <f t="shared" si="57"/>
        <v>1.6786233839683533</v>
      </c>
      <c r="P723" s="27">
        <v>1316</v>
      </c>
      <c r="Q723" s="32">
        <f t="shared" si="58"/>
        <v>140.53723404255319</v>
      </c>
      <c r="R723" s="37" t="s">
        <v>1658</v>
      </c>
      <c r="S723" s="42">
        <f>ABS(O2323-O723)*100</f>
        <v>36.758849759495462</v>
      </c>
      <c r="T723" t="s">
        <v>50</v>
      </c>
      <c r="V723" s="7">
        <v>39100</v>
      </c>
      <c r="W723" t="s">
        <v>32</v>
      </c>
      <c r="X723" s="17" t="s">
        <v>33</v>
      </c>
      <c r="Z723" t="s">
        <v>1659</v>
      </c>
      <c r="AA723">
        <v>401</v>
      </c>
    </row>
    <row r="724" spans="1:27" x14ac:dyDescent="0.25">
      <c r="A724" t="s">
        <v>1662</v>
      </c>
      <c r="B724" t="s">
        <v>1663</v>
      </c>
      <c r="C724" s="17">
        <v>43453</v>
      </c>
      <c r="D724" s="7">
        <v>257000</v>
      </c>
      <c r="E724" t="s">
        <v>28</v>
      </c>
      <c r="F724" t="s">
        <v>29</v>
      </c>
      <c r="G724" s="7">
        <v>257000</v>
      </c>
      <c r="H724" s="7">
        <v>123020</v>
      </c>
      <c r="I724" s="12">
        <f t="shared" si="55"/>
        <v>47.867704280155642</v>
      </c>
      <c r="J724" s="12">
        <f t="shared" si="59"/>
        <v>1.6891584649423947</v>
      </c>
      <c r="K724" s="7">
        <v>246032</v>
      </c>
      <c r="L724" s="7">
        <v>41382</v>
      </c>
      <c r="M724" s="7">
        <f t="shared" si="56"/>
        <v>215618</v>
      </c>
      <c r="N724" s="7">
        <v>126327.1640625</v>
      </c>
      <c r="O724" s="22">
        <f t="shared" si="57"/>
        <v>1.7068221360001687</v>
      </c>
      <c r="P724" s="27">
        <v>1316</v>
      </c>
      <c r="Q724" s="32">
        <f t="shared" si="58"/>
        <v>163.84346504559269</v>
      </c>
      <c r="R724" s="37" t="s">
        <v>1658</v>
      </c>
      <c r="S724" s="42">
        <f>ABS(O2323-O724)*100</f>
        <v>39.578724962677001</v>
      </c>
      <c r="T724" t="s">
        <v>50</v>
      </c>
      <c r="V724" s="7">
        <v>39100</v>
      </c>
      <c r="W724" t="s">
        <v>32</v>
      </c>
      <c r="X724" s="17" t="s">
        <v>33</v>
      </c>
      <c r="Z724" t="s">
        <v>1659</v>
      </c>
      <c r="AA724">
        <v>401</v>
      </c>
    </row>
    <row r="725" spans="1:27" x14ac:dyDescent="0.25">
      <c r="A725" t="s">
        <v>1664</v>
      </c>
      <c r="B725" t="s">
        <v>1665</v>
      </c>
      <c r="C725" s="17">
        <v>43437</v>
      </c>
      <c r="D725" s="7">
        <v>235000</v>
      </c>
      <c r="E725" t="s">
        <v>28</v>
      </c>
      <c r="F725" t="s">
        <v>29</v>
      </c>
      <c r="G725" s="7">
        <v>235000</v>
      </c>
      <c r="H725" s="7">
        <v>107700</v>
      </c>
      <c r="I725" s="12">
        <f t="shared" si="55"/>
        <v>45.829787234042549</v>
      </c>
      <c r="J725" s="12">
        <f t="shared" si="59"/>
        <v>3.7270755110554887</v>
      </c>
      <c r="K725" s="7">
        <v>215399</v>
      </c>
      <c r="L725" s="7">
        <v>41366</v>
      </c>
      <c r="M725" s="7">
        <f t="shared" si="56"/>
        <v>193634</v>
      </c>
      <c r="N725" s="7">
        <v>107427.78125</v>
      </c>
      <c r="O725" s="22">
        <f t="shared" si="57"/>
        <v>1.802457406705493</v>
      </c>
      <c r="P725" s="27">
        <v>1302</v>
      </c>
      <c r="Q725" s="32">
        <f t="shared" si="58"/>
        <v>148.72043010752688</v>
      </c>
      <c r="R725" s="37" t="s">
        <v>1658</v>
      </c>
      <c r="S725" s="42">
        <f>ABS(O2323-O725)*100</f>
        <v>49.142252033209431</v>
      </c>
      <c r="T725" t="s">
        <v>50</v>
      </c>
      <c r="V725" s="7">
        <v>39100</v>
      </c>
      <c r="W725" t="s">
        <v>32</v>
      </c>
      <c r="X725" s="17" t="s">
        <v>33</v>
      </c>
      <c r="Z725" t="s">
        <v>1659</v>
      </c>
      <c r="AA725">
        <v>401</v>
      </c>
    </row>
    <row r="726" spans="1:27" x14ac:dyDescent="0.25">
      <c r="A726" t="s">
        <v>1666</v>
      </c>
      <c r="B726" t="s">
        <v>1667</v>
      </c>
      <c r="C726" s="17">
        <v>43453</v>
      </c>
      <c r="D726" s="7">
        <v>225000</v>
      </c>
      <c r="E726" t="s">
        <v>28</v>
      </c>
      <c r="F726" t="s">
        <v>29</v>
      </c>
      <c r="G726" s="7">
        <v>225000</v>
      </c>
      <c r="H726" s="7">
        <v>125430</v>
      </c>
      <c r="I726" s="12">
        <f t="shared" si="55"/>
        <v>55.74666666666667</v>
      </c>
      <c r="J726" s="12">
        <f t="shared" si="59"/>
        <v>6.1898039215686325</v>
      </c>
      <c r="K726" s="7">
        <v>250851</v>
      </c>
      <c r="L726" s="7">
        <v>41992</v>
      </c>
      <c r="M726" s="7">
        <f t="shared" si="56"/>
        <v>183008</v>
      </c>
      <c r="N726" s="7">
        <v>128925.3125</v>
      </c>
      <c r="O726" s="22">
        <f t="shared" si="57"/>
        <v>1.4194885120018614</v>
      </c>
      <c r="P726" s="27">
        <v>1592</v>
      </c>
      <c r="Q726" s="32">
        <f t="shared" si="58"/>
        <v>114.95477386934674</v>
      </c>
      <c r="R726" s="37" t="s">
        <v>1658</v>
      </c>
      <c r="S726" s="42">
        <f>ABS(O2323-O726)*100</f>
        <v>10.845362562846272</v>
      </c>
      <c r="T726" t="s">
        <v>50</v>
      </c>
      <c r="V726" s="7">
        <v>39100</v>
      </c>
      <c r="W726" t="s">
        <v>32</v>
      </c>
      <c r="X726" s="17" t="s">
        <v>33</v>
      </c>
      <c r="Z726" t="s">
        <v>1659</v>
      </c>
      <c r="AA726">
        <v>401</v>
      </c>
    </row>
    <row r="727" spans="1:27" x14ac:dyDescent="0.25">
      <c r="A727" t="s">
        <v>1668</v>
      </c>
      <c r="B727" t="s">
        <v>1669</v>
      </c>
      <c r="C727" s="17">
        <v>43577</v>
      </c>
      <c r="D727" s="7">
        <v>220000</v>
      </c>
      <c r="E727" t="s">
        <v>28</v>
      </c>
      <c r="F727" t="s">
        <v>29</v>
      </c>
      <c r="G727" s="7">
        <v>220000</v>
      </c>
      <c r="H727" s="7">
        <v>106690</v>
      </c>
      <c r="I727" s="12">
        <f t="shared" si="55"/>
        <v>48.49545454545455</v>
      </c>
      <c r="J727" s="12">
        <f t="shared" si="59"/>
        <v>1.0614081996434876</v>
      </c>
      <c r="K727" s="7">
        <v>213382</v>
      </c>
      <c r="L727" s="7">
        <v>42938</v>
      </c>
      <c r="M727" s="7">
        <f t="shared" si="56"/>
        <v>177062</v>
      </c>
      <c r="N727" s="7">
        <v>105212.34375</v>
      </c>
      <c r="O727" s="22">
        <f t="shared" si="57"/>
        <v>1.6829013943527895</v>
      </c>
      <c r="P727" s="27">
        <v>1275</v>
      </c>
      <c r="Q727" s="32">
        <f t="shared" si="58"/>
        <v>138.8721568627451</v>
      </c>
      <c r="R727" s="37" t="s">
        <v>1658</v>
      </c>
      <c r="S727" s="42">
        <f>ABS(O2323-O727)*100</f>
        <v>37.18665079793908</v>
      </c>
      <c r="T727" t="s">
        <v>50</v>
      </c>
      <c r="V727" s="7">
        <v>39100</v>
      </c>
      <c r="W727" t="s">
        <v>32</v>
      </c>
      <c r="X727" s="17" t="s">
        <v>33</v>
      </c>
      <c r="Z727" t="s">
        <v>1659</v>
      </c>
      <c r="AA727">
        <v>401</v>
      </c>
    </row>
    <row r="728" spans="1:27" x14ac:dyDescent="0.25">
      <c r="A728" t="s">
        <v>1670</v>
      </c>
      <c r="B728" t="s">
        <v>1671</v>
      </c>
      <c r="C728" s="17">
        <v>43581</v>
      </c>
      <c r="D728" s="7">
        <v>203000</v>
      </c>
      <c r="E728" t="s">
        <v>28</v>
      </c>
      <c r="F728" t="s">
        <v>29</v>
      </c>
      <c r="G728" s="7">
        <v>203000</v>
      </c>
      <c r="H728" s="7">
        <v>90090</v>
      </c>
      <c r="I728" s="12">
        <f t="shared" si="55"/>
        <v>44.379310344827587</v>
      </c>
      <c r="J728" s="12">
        <f t="shared" si="59"/>
        <v>5.1775524002704501</v>
      </c>
      <c r="K728" s="7">
        <v>180178</v>
      </c>
      <c r="L728" s="7">
        <v>40544</v>
      </c>
      <c r="M728" s="7">
        <f t="shared" si="56"/>
        <v>162456</v>
      </c>
      <c r="N728" s="7">
        <v>86193.828125</v>
      </c>
      <c r="O728" s="22">
        <f t="shared" si="57"/>
        <v>1.8847753201586903</v>
      </c>
      <c r="P728" s="27">
        <v>1160</v>
      </c>
      <c r="Q728" s="32">
        <f t="shared" si="58"/>
        <v>140.04827586206898</v>
      </c>
      <c r="R728" s="37" t="s">
        <v>1658</v>
      </c>
      <c r="S728" s="42">
        <f>ABS(O2323-O728)*100</f>
        <v>57.374043378529159</v>
      </c>
      <c r="T728" t="s">
        <v>50</v>
      </c>
      <c r="V728" s="7">
        <v>39100</v>
      </c>
      <c r="W728" t="s">
        <v>32</v>
      </c>
      <c r="X728" s="17" t="s">
        <v>33</v>
      </c>
      <c r="Z728" t="s">
        <v>1659</v>
      </c>
      <c r="AA728">
        <v>401</v>
      </c>
    </row>
    <row r="729" spans="1:27" x14ac:dyDescent="0.25">
      <c r="A729" t="s">
        <v>1672</v>
      </c>
      <c r="B729" t="s">
        <v>1673</v>
      </c>
      <c r="C729" s="17">
        <v>43290</v>
      </c>
      <c r="D729" s="7">
        <v>221000</v>
      </c>
      <c r="E729" t="s">
        <v>28</v>
      </c>
      <c r="F729" t="s">
        <v>29</v>
      </c>
      <c r="G729" s="7">
        <v>221000</v>
      </c>
      <c r="H729" s="7">
        <v>101950</v>
      </c>
      <c r="I729" s="12">
        <f t="shared" si="55"/>
        <v>46.131221719457017</v>
      </c>
      <c r="J729" s="12">
        <f t="shared" si="59"/>
        <v>3.4256410256410206</v>
      </c>
      <c r="K729" s="7">
        <v>203896</v>
      </c>
      <c r="L729" s="7">
        <v>41366</v>
      </c>
      <c r="M729" s="7">
        <f t="shared" si="56"/>
        <v>179634</v>
      </c>
      <c r="N729" s="7">
        <v>100327.1640625</v>
      </c>
      <c r="O729" s="22">
        <f t="shared" si="57"/>
        <v>1.7904821857427851</v>
      </c>
      <c r="P729" s="27">
        <v>1195</v>
      </c>
      <c r="Q729" s="32">
        <f t="shared" si="58"/>
        <v>150.32133891213388</v>
      </c>
      <c r="R729" s="37" t="s">
        <v>1658</v>
      </c>
      <c r="S729" s="42">
        <f>ABS(O2323-O729)*100</f>
        <v>47.944729936938636</v>
      </c>
      <c r="T729" t="s">
        <v>50</v>
      </c>
      <c r="V729" s="7">
        <v>39100</v>
      </c>
      <c r="W729" t="s">
        <v>32</v>
      </c>
      <c r="X729" s="17" t="s">
        <v>33</v>
      </c>
      <c r="Z729" t="s">
        <v>1659</v>
      </c>
      <c r="AA729">
        <v>401</v>
      </c>
    </row>
    <row r="730" spans="1:27" x14ac:dyDescent="0.25">
      <c r="A730" t="s">
        <v>1674</v>
      </c>
      <c r="B730" t="s">
        <v>1675</v>
      </c>
      <c r="C730" s="17">
        <v>43515</v>
      </c>
      <c r="D730" s="7">
        <v>189000</v>
      </c>
      <c r="E730" t="s">
        <v>28</v>
      </c>
      <c r="F730" t="s">
        <v>29</v>
      </c>
      <c r="G730" s="7">
        <v>189000</v>
      </c>
      <c r="H730" s="7">
        <v>99200</v>
      </c>
      <c r="I730" s="12">
        <f t="shared" si="55"/>
        <v>52.48677248677248</v>
      </c>
      <c r="J730" s="12">
        <f t="shared" si="59"/>
        <v>2.9299097416744431</v>
      </c>
      <c r="K730" s="7">
        <v>198390</v>
      </c>
      <c r="L730" s="7">
        <v>42757</v>
      </c>
      <c r="M730" s="7">
        <f t="shared" si="56"/>
        <v>146243</v>
      </c>
      <c r="N730" s="7">
        <v>96069.75</v>
      </c>
      <c r="O730" s="22">
        <f t="shared" si="57"/>
        <v>1.5222585673429982</v>
      </c>
      <c r="P730" s="27">
        <v>1375</v>
      </c>
      <c r="Q730" s="32">
        <f t="shared" si="58"/>
        <v>106.35854545454545</v>
      </c>
      <c r="R730" s="37" t="s">
        <v>1658</v>
      </c>
      <c r="S730" s="42">
        <f>ABS(O2323-O730)*100</f>
        <v>21.122368096959953</v>
      </c>
      <c r="T730" t="s">
        <v>50</v>
      </c>
      <c r="V730" s="7">
        <v>39100</v>
      </c>
      <c r="W730" t="s">
        <v>32</v>
      </c>
      <c r="X730" s="17" t="s">
        <v>33</v>
      </c>
      <c r="Z730" t="s">
        <v>1659</v>
      </c>
      <c r="AA730">
        <v>401</v>
      </c>
    </row>
    <row r="731" spans="1:27" x14ac:dyDescent="0.25">
      <c r="A731" t="s">
        <v>1676</v>
      </c>
      <c r="B731" t="s">
        <v>1677</v>
      </c>
      <c r="C731" s="17">
        <v>43755</v>
      </c>
      <c r="D731" s="7">
        <v>219000</v>
      </c>
      <c r="E731" t="s">
        <v>28</v>
      </c>
      <c r="F731" t="s">
        <v>29</v>
      </c>
      <c r="G731" s="7">
        <v>219000</v>
      </c>
      <c r="H731" s="7">
        <v>111420</v>
      </c>
      <c r="I731" s="12">
        <f t="shared" si="55"/>
        <v>50.876712328767127</v>
      </c>
      <c r="J731" s="12">
        <f t="shared" si="59"/>
        <v>1.3198495836690896</v>
      </c>
      <c r="K731" s="7">
        <v>222835</v>
      </c>
      <c r="L731" s="7">
        <v>42033</v>
      </c>
      <c r="M731" s="7">
        <f t="shared" si="56"/>
        <v>176967</v>
      </c>
      <c r="N731" s="7">
        <v>111606.171875</v>
      </c>
      <c r="O731" s="22">
        <f t="shared" si="57"/>
        <v>1.585638115051601</v>
      </c>
      <c r="P731" s="27">
        <v>1694</v>
      </c>
      <c r="Q731" s="32">
        <f t="shared" si="58"/>
        <v>104.46694214876032</v>
      </c>
      <c r="R731" s="37" t="s">
        <v>1658</v>
      </c>
      <c r="S731" s="42">
        <f>ABS(O2323-O731)*100</f>
        <v>27.460322867820231</v>
      </c>
      <c r="T731" t="s">
        <v>50</v>
      </c>
      <c r="V731" s="7">
        <v>39100</v>
      </c>
      <c r="W731" t="s">
        <v>32</v>
      </c>
      <c r="X731" s="17" t="s">
        <v>33</v>
      </c>
      <c r="Z731" t="s">
        <v>1659</v>
      </c>
      <c r="AA731">
        <v>401</v>
      </c>
    </row>
    <row r="732" spans="1:27" x14ac:dyDescent="0.25">
      <c r="A732" t="s">
        <v>1678</v>
      </c>
      <c r="B732" t="s">
        <v>1679</v>
      </c>
      <c r="C732" s="17">
        <v>43892</v>
      </c>
      <c r="D732" s="7">
        <v>210000</v>
      </c>
      <c r="E732" t="s">
        <v>28</v>
      </c>
      <c r="F732" t="s">
        <v>29</v>
      </c>
      <c r="G732" s="7">
        <v>210000</v>
      </c>
      <c r="H732" s="7">
        <v>103420</v>
      </c>
      <c r="I732" s="12">
        <f t="shared" si="55"/>
        <v>49.247619047619047</v>
      </c>
      <c r="J732" s="12">
        <f t="shared" si="59"/>
        <v>0.3092436974789905</v>
      </c>
      <c r="K732" s="7">
        <v>206843</v>
      </c>
      <c r="L732" s="7">
        <v>41366</v>
      </c>
      <c r="M732" s="7">
        <f t="shared" si="56"/>
        <v>168634</v>
      </c>
      <c r="N732" s="7">
        <v>102146.296875</v>
      </c>
      <c r="O732" s="22">
        <f t="shared" si="57"/>
        <v>1.6509066423265772</v>
      </c>
      <c r="P732" s="27">
        <v>1257</v>
      </c>
      <c r="Q732" s="32">
        <f t="shared" si="58"/>
        <v>134.15592680986475</v>
      </c>
      <c r="R732" s="37" t="s">
        <v>1658</v>
      </c>
      <c r="S732" s="42">
        <f>ABS(O2323-O732)*100</f>
        <v>33.987175595317851</v>
      </c>
      <c r="T732" t="s">
        <v>50</v>
      </c>
      <c r="V732" s="7">
        <v>39100</v>
      </c>
      <c r="W732" t="s">
        <v>32</v>
      </c>
      <c r="X732" s="17" t="s">
        <v>33</v>
      </c>
      <c r="Z732" t="s">
        <v>1659</v>
      </c>
      <c r="AA732">
        <v>401</v>
      </c>
    </row>
    <row r="733" spans="1:27" x14ac:dyDescent="0.25">
      <c r="A733" t="s">
        <v>1680</v>
      </c>
      <c r="B733" t="s">
        <v>1681</v>
      </c>
      <c r="C733" s="17">
        <v>43392</v>
      </c>
      <c r="D733" s="7">
        <v>231000</v>
      </c>
      <c r="E733" t="s">
        <v>28</v>
      </c>
      <c r="F733" t="s">
        <v>29</v>
      </c>
      <c r="G733" s="7">
        <v>231000</v>
      </c>
      <c r="H733" s="7">
        <v>111500</v>
      </c>
      <c r="I733" s="12">
        <f t="shared" si="55"/>
        <v>48.268398268398265</v>
      </c>
      <c r="J733" s="12">
        <f t="shared" si="59"/>
        <v>1.2884644766997724</v>
      </c>
      <c r="K733" s="7">
        <v>223005</v>
      </c>
      <c r="L733" s="7">
        <v>48942</v>
      </c>
      <c r="M733" s="7">
        <f t="shared" si="56"/>
        <v>182058</v>
      </c>
      <c r="N733" s="7">
        <v>107446.296875</v>
      </c>
      <c r="O733" s="22">
        <f t="shared" si="57"/>
        <v>1.6944092564846711</v>
      </c>
      <c r="P733" s="27">
        <v>1195</v>
      </c>
      <c r="Q733" s="32">
        <f t="shared" si="58"/>
        <v>152.34979079497907</v>
      </c>
      <c r="R733" s="37" t="s">
        <v>1658</v>
      </c>
      <c r="S733" s="42">
        <f>ABS(O2323-O733)*100</f>
        <v>38.337437011127243</v>
      </c>
      <c r="T733" t="s">
        <v>50</v>
      </c>
      <c r="V733" s="7">
        <v>39100</v>
      </c>
      <c r="W733" t="s">
        <v>32</v>
      </c>
      <c r="X733" s="17" t="s">
        <v>33</v>
      </c>
      <c r="Z733" t="s">
        <v>1659</v>
      </c>
      <c r="AA733">
        <v>401</v>
      </c>
    </row>
    <row r="734" spans="1:27" x14ac:dyDescent="0.25">
      <c r="A734" t="s">
        <v>1682</v>
      </c>
      <c r="B734" t="s">
        <v>1683</v>
      </c>
      <c r="C734" s="17">
        <v>43315</v>
      </c>
      <c r="D734" s="7">
        <v>229500</v>
      </c>
      <c r="E734" t="s">
        <v>28</v>
      </c>
      <c r="F734" t="s">
        <v>29</v>
      </c>
      <c r="G734" s="7">
        <v>229500</v>
      </c>
      <c r="H734" s="7">
        <v>115210</v>
      </c>
      <c r="I734" s="12">
        <f t="shared" si="55"/>
        <v>50.200435729847491</v>
      </c>
      <c r="J734" s="12">
        <f t="shared" si="59"/>
        <v>0.64357298474945424</v>
      </c>
      <c r="K734" s="7">
        <v>230418</v>
      </c>
      <c r="L734" s="7">
        <v>45244</v>
      </c>
      <c r="M734" s="7">
        <f t="shared" si="56"/>
        <v>184256</v>
      </c>
      <c r="N734" s="7">
        <v>114304.9375</v>
      </c>
      <c r="O734" s="22">
        <f t="shared" si="57"/>
        <v>1.6119688618000425</v>
      </c>
      <c r="P734" s="27">
        <v>1652</v>
      </c>
      <c r="Q734" s="32">
        <f t="shared" si="58"/>
        <v>111.53510895883777</v>
      </c>
      <c r="R734" s="37" t="s">
        <v>1658</v>
      </c>
      <c r="S734" s="42">
        <f>ABS(O2323-O734)*100</f>
        <v>30.09339754266438</v>
      </c>
      <c r="T734" t="s">
        <v>50</v>
      </c>
      <c r="V734" s="7">
        <v>39100</v>
      </c>
      <c r="W734" t="s">
        <v>32</v>
      </c>
      <c r="X734" s="17" t="s">
        <v>33</v>
      </c>
      <c r="Z734" t="s">
        <v>1659</v>
      </c>
      <c r="AA734">
        <v>401</v>
      </c>
    </row>
    <row r="735" spans="1:27" x14ac:dyDescent="0.25">
      <c r="A735" t="s">
        <v>1684</v>
      </c>
      <c r="B735" t="s">
        <v>1685</v>
      </c>
      <c r="C735" s="17">
        <v>43405</v>
      </c>
      <c r="D735" s="7">
        <v>209500</v>
      </c>
      <c r="E735" t="s">
        <v>28</v>
      </c>
      <c r="F735" t="s">
        <v>29</v>
      </c>
      <c r="G735" s="7">
        <v>209500</v>
      </c>
      <c r="H735" s="7">
        <v>102460</v>
      </c>
      <c r="I735" s="12">
        <f t="shared" si="55"/>
        <v>48.906921241050121</v>
      </c>
      <c r="J735" s="12">
        <f t="shared" si="59"/>
        <v>0.6499415040479164</v>
      </c>
      <c r="K735" s="7">
        <v>204928</v>
      </c>
      <c r="L735" s="7">
        <v>41366</v>
      </c>
      <c r="M735" s="7">
        <f t="shared" si="56"/>
        <v>168134</v>
      </c>
      <c r="N735" s="7">
        <v>100964.1953125</v>
      </c>
      <c r="O735" s="22">
        <f t="shared" si="57"/>
        <v>1.6652834153691705</v>
      </c>
      <c r="P735" s="27">
        <v>1478</v>
      </c>
      <c r="Q735" s="32">
        <f t="shared" si="58"/>
        <v>113.75778078484439</v>
      </c>
      <c r="R735" s="37" t="s">
        <v>1658</v>
      </c>
      <c r="S735" s="42">
        <f>ABS(O2323-O735)*100</f>
        <v>35.424852899577175</v>
      </c>
      <c r="T735" t="s">
        <v>50</v>
      </c>
      <c r="V735" s="7">
        <v>39100</v>
      </c>
      <c r="W735" t="s">
        <v>32</v>
      </c>
      <c r="X735" s="17" t="s">
        <v>33</v>
      </c>
      <c r="Z735" t="s">
        <v>1659</v>
      </c>
      <c r="AA735">
        <v>401</v>
      </c>
    </row>
    <row r="736" spans="1:27" x14ac:dyDescent="0.25">
      <c r="A736" t="s">
        <v>1686</v>
      </c>
      <c r="B736" t="s">
        <v>1687</v>
      </c>
      <c r="C736" s="17">
        <v>43363</v>
      </c>
      <c r="D736" s="7">
        <v>223500</v>
      </c>
      <c r="E736" t="s">
        <v>28</v>
      </c>
      <c r="F736" t="s">
        <v>29</v>
      </c>
      <c r="G736" s="7">
        <v>223500</v>
      </c>
      <c r="H736" s="7">
        <v>116330</v>
      </c>
      <c r="I736" s="12">
        <f t="shared" si="55"/>
        <v>52.049217002237135</v>
      </c>
      <c r="J736" s="12">
        <f t="shared" si="59"/>
        <v>2.4923542571390982</v>
      </c>
      <c r="K736" s="7">
        <v>232651</v>
      </c>
      <c r="L736" s="7">
        <v>41366</v>
      </c>
      <c r="M736" s="7">
        <f t="shared" si="56"/>
        <v>182134</v>
      </c>
      <c r="N736" s="7">
        <v>118077.1640625</v>
      </c>
      <c r="O736" s="22">
        <f t="shared" si="57"/>
        <v>1.5424997834771317</v>
      </c>
      <c r="P736" s="27">
        <v>1470</v>
      </c>
      <c r="Q736" s="32">
        <f t="shared" si="58"/>
        <v>123.90068027210884</v>
      </c>
      <c r="R736" s="37" t="s">
        <v>1658</v>
      </c>
      <c r="S736" s="42">
        <f>ABS(O2323-O736)*100</f>
        <v>23.146489710373295</v>
      </c>
      <c r="T736" t="s">
        <v>50</v>
      </c>
      <c r="V736" s="7">
        <v>39100</v>
      </c>
      <c r="W736" t="s">
        <v>32</v>
      </c>
      <c r="X736" s="17" t="s">
        <v>33</v>
      </c>
      <c r="Z736" t="s">
        <v>1659</v>
      </c>
      <c r="AA736">
        <v>401</v>
      </c>
    </row>
    <row r="737" spans="1:27" x14ac:dyDescent="0.25">
      <c r="A737" t="s">
        <v>1688</v>
      </c>
      <c r="B737" t="s">
        <v>1689</v>
      </c>
      <c r="C737" s="17">
        <v>43424</v>
      </c>
      <c r="D737" s="7">
        <v>225750</v>
      </c>
      <c r="E737" t="s">
        <v>28</v>
      </c>
      <c r="F737" t="s">
        <v>29</v>
      </c>
      <c r="G737" s="7">
        <v>225750</v>
      </c>
      <c r="H737" s="7">
        <v>111640</v>
      </c>
      <c r="I737" s="12">
        <f t="shared" si="55"/>
        <v>49.452934662236984</v>
      </c>
      <c r="J737" s="12">
        <f t="shared" si="59"/>
        <v>0.10392808286105293</v>
      </c>
      <c r="K737" s="7">
        <v>223271</v>
      </c>
      <c r="L737" s="7">
        <v>41382</v>
      </c>
      <c r="M737" s="7">
        <f t="shared" si="56"/>
        <v>184368</v>
      </c>
      <c r="N737" s="7">
        <v>112277.1640625</v>
      </c>
      <c r="O737" s="22">
        <f t="shared" si="57"/>
        <v>1.6420792379238405</v>
      </c>
      <c r="P737" s="27">
        <v>1663</v>
      </c>
      <c r="Q737" s="32">
        <f t="shared" si="58"/>
        <v>110.86470234515934</v>
      </c>
      <c r="R737" s="37" t="s">
        <v>1658</v>
      </c>
      <c r="S737" s="42">
        <f>ABS(O2323-O737)*100</f>
        <v>33.104435155044179</v>
      </c>
      <c r="T737" t="s">
        <v>50</v>
      </c>
      <c r="V737" s="7">
        <v>39100</v>
      </c>
      <c r="W737" t="s">
        <v>32</v>
      </c>
      <c r="X737" s="17" t="s">
        <v>33</v>
      </c>
      <c r="Z737" t="s">
        <v>1659</v>
      </c>
      <c r="AA737">
        <v>401</v>
      </c>
    </row>
    <row r="738" spans="1:27" x14ac:dyDescent="0.25">
      <c r="A738" t="s">
        <v>1690</v>
      </c>
      <c r="B738" t="s">
        <v>1691</v>
      </c>
      <c r="C738" s="17">
        <v>43698</v>
      </c>
      <c r="D738" s="7">
        <v>192000</v>
      </c>
      <c r="E738" t="s">
        <v>28</v>
      </c>
      <c r="F738" t="s">
        <v>29</v>
      </c>
      <c r="G738" s="7">
        <v>192000</v>
      </c>
      <c r="H738" s="7">
        <v>98390</v>
      </c>
      <c r="I738" s="12">
        <f t="shared" si="55"/>
        <v>51.244791666666664</v>
      </c>
      <c r="J738" s="12">
        <f t="shared" si="59"/>
        <v>1.6879289215686271</v>
      </c>
      <c r="K738" s="7">
        <v>196785</v>
      </c>
      <c r="L738" s="7">
        <v>42315</v>
      </c>
      <c r="M738" s="7">
        <f t="shared" si="56"/>
        <v>149685</v>
      </c>
      <c r="N738" s="7">
        <v>95351.8515625</v>
      </c>
      <c r="O738" s="22">
        <f t="shared" si="57"/>
        <v>1.5698174450433866</v>
      </c>
      <c r="P738" s="27">
        <v>1375</v>
      </c>
      <c r="Q738" s="32">
        <f t="shared" si="58"/>
        <v>108.86181818181818</v>
      </c>
      <c r="R738" s="37" t="s">
        <v>1658</v>
      </c>
      <c r="S738" s="42">
        <f>ABS(O2323-O738)*100</f>
        <v>25.878255866998789</v>
      </c>
      <c r="T738" t="s">
        <v>50</v>
      </c>
      <c r="V738" s="7">
        <v>39100</v>
      </c>
      <c r="W738" t="s">
        <v>32</v>
      </c>
      <c r="X738" s="17" t="s">
        <v>33</v>
      </c>
      <c r="Z738" t="s">
        <v>1659</v>
      </c>
      <c r="AA738">
        <v>401</v>
      </c>
    </row>
    <row r="739" spans="1:27" x14ac:dyDescent="0.25">
      <c r="A739" t="s">
        <v>1692</v>
      </c>
      <c r="B739" t="s">
        <v>1693</v>
      </c>
      <c r="C739" s="17">
        <v>43203</v>
      </c>
      <c r="D739" s="7">
        <v>260000</v>
      </c>
      <c r="E739" t="s">
        <v>28</v>
      </c>
      <c r="F739" t="s">
        <v>29</v>
      </c>
      <c r="G739" s="7">
        <v>260000</v>
      </c>
      <c r="H739" s="7">
        <v>122510</v>
      </c>
      <c r="I739" s="12">
        <f t="shared" si="55"/>
        <v>47.119230769230768</v>
      </c>
      <c r="J739" s="12">
        <f t="shared" si="59"/>
        <v>2.4376319758672693</v>
      </c>
      <c r="K739" s="7">
        <v>245019</v>
      </c>
      <c r="L739" s="7">
        <v>42568</v>
      </c>
      <c r="M739" s="7">
        <f t="shared" si="56"/>
        <v>217432</v>
      </c>
      <c r="N739" s="7">
        <v>124969.75</v>
      </c>
      <c r="O739" s="22">
        <f t="shared" si="57"/>
        <v>1.7398770502461596</v>
      </c>
      <c r="P739" s="27">
        <v>1663</v>
      </c>
      <c r="Q739" s="32">
        <f t="shared" si="58"/>
        <v>130.74684305472039</v>
      </c>
      <c r="R739" s="37" t="s">
        <v>1658</v>
      </c>
      <c r="S739" s="42">
        <f>ABS(O2323-O739)*100</f>
        <v>42.884216387276084</v>
      </c>
      <c r="T739" t="s">
        <v>50</v>
      </c>
      <c r="V739" s="7">
        <v>39100</v>
      </c>
      <c r="W739" t="s">
        <v>32</v>
      </c>
      <c r="X739" s="17" t="s">
        <v>33</v>
      </c>
      <c r="Z739" t="s">
        <v>1659</v>
      </c>
      <c r="AA739">
        <v>401</v>
      </c>
    </row>
    <row r="740" spans="1:27" x14ac:dyDescent="0.25">
      <c r="A740" t="s">
        <v>1694</v>
      </c>
      <c r="B740" t="s">
        <v>1695</v>
      </c>
      <c r="C740" s="17">
        <v>43266</v>
      </c>
      <c r="D740" s="7">
        <v>210000</v>
      </c>
      <c r="E740" t="s">
        <v>28</v>
      </c>
      <c r="F740" t="s">
        <v>29</v>
      </c>
      <c r="G740" s="7">
        <v>210000</v>
      </c>
      <c r="H740" s="7">
        <v>104270</v>
      </c>
      <c r="I740" s="12">
        <f t="shared" si="55"/>
        <v>49.652380952380952</v>
      </c>
      <c r="J740" s="12">
        <f t="shared" si="59"/>
        <v>9.5518207282914602E-2</v>
      </c>
      <c r="K740" s="7">
        <v>208543</v>
      </c>
      <c r="L740" s="7">
        <v>41583</v>
      </c>
      <c r="M740" s="7">
        <f t="shared" si="56"/>
        <v>168417</v>
      </c>
      <c r="N740" s="7">
        <v>103061.7265625</v>
      </c>
      <c r="O740" s="22">
        <f t="shared" si="57"/>
        <v>1.634137187657791</v>
      </c>
      <c r="P740" s="27">
        <v>1375</v>
      </c>
      <c r="Q740" s="32">
        <f t="shared" si="58"/>
        <v>122.48509090909091</v>
      </c>
      <c r="R740" s="37" t="s">
        <v>1658</v>
      </c>
      <c r="S740" s="42">
        <f>ABS(O2323-O740)*100</f>
        <v>32.31023012843923</v>
      </c>
      <c r="T740" t="s">
        <v>50</v>
      </c>
      <c r="V740" s="7">
        <v>39100</v>
      </c>
      <c r="W740" t="s">
        <v>32</v>
      </c>
      <c r="X740" s="17" t="s">
        <v>33</v>
      </c>
      <c r="Z740" t="s">
        <v>1659</v>
      </c>
      <c r="AA740">
        <v>401</v>
      </c>
    </row>
    <row r="741" spans="1:27" x14ac:dyDescent="0.25">
      <c r="A741" t="s">
        <v>1696</v>
      </c>
      <c r="B741" t="s">
        <v>1697</v>
      </c>
      <c r="C741" s="17">
        <v>43864</v>
      </c>
      <c r="D741" s="7">
        <v>265000</v>
      </c>
      <c r="E741" t="s">
        <v>28</v>
      </c>
      <c r="F741" t="s">
        <v>29</v>
      </c>
      <c r="G741" s="7">
        <v>265000</v>
      </c>
      <c r="H741" s="7">
        <v>115830</v>
      </c>
      <c r="I741" s="12">
        <f t="shared" si="55"/>
        <v>43.70943396226415</v>
      </c>
      <c r="J741" s="12">
        <f t="shared" si="59"/>
        <v>5.8474287828338873</v>
      </c>
      <c r="K741" s="7">
        <v>231654</v>
      </c>
      <c r="L741" s="7">
        <v>41451</v>
      </c>
      <c r="M741" s="7">
        <f t="shared" si="56"/>
        <v>223549</v>
      </c>
      <c r="N741" s="7">
        <v>117409.2578125</v>
      </c>
      <c r="O741" s="22">
        <f t="shared" si="57"/>
        <v>1.9040151020884812</v>
      </c>
      <c r="P741" s="27">
        <v>1714</v>
      </c>
      <c r="Q741" s="32">
        <f t="shared" si="58"/>
        <v>130.42532088681446</v>
      </c>
      <c r="R741" s="37" t="s">
        <v>1658</v>
      </c>
      <c r="S741" s="42">
        <f>ABS(O2323-O741)*100</f>
        <v>59.298021571508251</v>
      </c>
      <c r="T741" t="s">
        <v>50</v>
      </c>
      <c r="V741" s="7">
        <v>39100</v>
      </c>
      <c r="W741" t="s">
        <v>32</v>
      </c>
      <c r="X741" s="17" t="s">
        <v>33</v>
      </c>
      <c r="Z741" t="s">
        <v>1659</v>
      </c>
      <c r="AA741">
        <v>401</v>
      </c>
    </row>
    <row r="742" spans="1:27" x14ac:dyDescent="0.25">
      <c r="A742" t="s">
        <v>1698</v>
      </c>
      <c r="B742" t="s">
        <v>1699</v>
      </c>
      <c r="C742" s="17">
        <v>43818</v>
      </c>
      <c r="D742" s="7">
        <v>225000</v>
      </c>
      <c r="E742" t="s">
        <v>28</v>
      </c>
      <c r="F742" t="s">
        <v>29</v>
      </c>
      <c r="G742" s="7">
        <v>225000</v>
      </c>
      <c r="H742" s="7">
        <v>151860</v>
      </c>
      <c r="I742" s="12">
        <f t="shared" si="55"/>
        <v>67.493333333333339</v>
      </c>
      <c r="J742" s="12">
        <f t="shared" si="59"/>
        <v>17.936470588235302</v>
      </c>
      <c r="K742" s="7">
        <v>303729</v>
      </c>
      <c r="L742" s="7">
        <v>44676</v>
      </c>
      <c r="M742" s="7">
        <f t="shared" si="56"/>
        <v>180324</v>
      </c>
      <c r="N742" s="7">
        <v>159909.265625</v>
      </c>
      <c r="O742" s="22">
        <f t="shared" si="57"/>
        <v>1.1276644870777794</v>
      </c>
      <c r="P742" s="27">
        <v>1685</v>
      </c>
      <c r="Q742" s="32">
        <f t="shared" si="58"/>
        <v>107.01721068249257</v>
      </c>
      <c r="R742" s="37" t="s">
        <v>1658</v>
      </c>
      <c r="S742" s="42">
        <f>ABS(O2323-O742)*100</f>
        <v>18.337039929561925</v>
      </c>
      <c r="T742" t="s">
        <v>50</v>
      </c>
      <c r="V742" s="7">
        <v>39100</v>
      </c>
      <c r="W742" t="s">
        <v>32</v>
      </c>
      <c r="X742" s="17" t="s">
        <v>33</v>
      </c>
      <c r="Z742" t="s">
        <v>1659</v>
      </c>
      <c r="AA742">
        <v>401</v>
      </c>
    </row>
    <row r="743" spans="1:27" x14ac:dyDescent="0.25">
      <c r="A743" t="s">
        <v>1700</v>
      </c>
      <c r="B743" t="s">
        <v>1701</v>
      </c>
      <c r="C743" s="17">
        <v>43252</v>
      </c>
      <c r="D743" s="7">
        <v>222500</v>
      </c>
      <c r="E743" t="s">
        <v>140</v>
      </c>
      <c r="F743" t="s">
        <v>141</v>
      </c>
      <c r="G743" s="7">
        <v>222500</v>
      </c>
      <c r="H743" s="7">
        <v>119910</v>
      </c>
      <c r="I743" s="12">
        <f t="shared" si="55"/>
        <v>53.892134831460666</v>
      </c>
      <c r="J743" s="12">
        <f t="shared" si="59"/>
        <v>4.3352720863626288</v>
      </c>
      <c r="K743" s="7">
        <v>239823</v>
      </c>
      <c r="L743" s="7">
        <v>46837</v>
      </c>
      <c r="M743" s="7">
        <f t="shared" si="56"/>
        <v>175663</v>
      </c>
      <c r="N743" s="7">
        <v>119127.1640625</v>
      </c>
      <c r="O743" s="22">
        <f t="shared" si="57"/>
        <v>1.4745839152843301</v>
      </c>
      <c r="P743" s="27">
        <v>1608</v>
      </c>
      <c r="Q743" s="32">
        <f t="shared" si="58"/>
        <v>109.2431592039801</v>
      </c>
      <c r="R743" s="37" t="s">
        <v>1658</v>
      </c>
      <c r="S743" s="42">
        <f>ABS(O2323-O743)*100</f>
        <v>16.354902891093136</v>
      </c>
      <c r="T743" t="s">
        <v>50</v>
      </c>
      <c r="V743" s="7">
        <v>39100</v>
      </c>
      <c r="W743" t="s">
        <v>32</v>
      </c>
      <c r="X743" s="17" t="s">
        <v>33</v>
      </c>
      <c r="Z743" t="s">
        <v>1659</v>
      </c>
      <c r="AA743">
        <v>401</v>
      </c>
    </row>
    <row r="744" spans="1:27" x14ac:dyDescent="0.25">
      <c r="A744" t="s">
        <v>1702</v>
      </c>
      <c r="B744" t="s">
        <v>1703</v>
      </c>
      <c r="C744" s="17">
        <v>43719</v>
      </c>
      <c r="D744" s="7">
        <v>202730</v>
      </c>
      <c r="E744" t="s">
        <v>28</v>
      </c>
      <c r="F744" t="s">
        <v>29</v>
      </c>
      <c r="G744" s="7">
        <v>202730</v>
      </c>
      <c r="H744" s="7">
        <v>115020</v>
      </c>
      <c r="I744" s="12">
        <f t="shared" si="55"/>
        <v>56.735559611305675</v>
      </c>
      <c r="J744" s="12">
        <f t="shared" si="59"/>
        <v>7.1786968662076376</v>
      </c>
      <c r="K744" s="7">
        <v>230031</v>
      </c>
      <c r="L744" s="7">
        <v>43407</v>
      </c>
      <c r="M744" s="7">
        <f t="shared" si="56"/>
        <v>159323</v>
      </c>
      <c r="N744" s="7">
        <v>115200</v>
      </c>
      <c r="O744" s="22">
        <f t="shared" si="57"/>
        <v>1.3830121527777777</v>
      </c>
      <c r="P744" s="27">
        <v>1494</v>
      </c>
      <c r="Q744" s="32">
        <f t="shared" si="58"/>
        <v>106.64190093708166</v>
      </c>
      <c r="R744" s="37" t="s">
        <v>1658</v>
      </c>
      <c r="S744" s="42">
        <f>ABS(O2323-O744)*100</f>
        <v>7.1977266404378959</v>
      </c>
      <c r="T744" t="s">
        <v>50</v>
      </c>
      <c r="V744" s="7">
        <v>39100</v>
      </c>
      <c r="W744" t="s">
        <v>32</v>
      </c>
      <c r="X744" s="17" t="s">
        <v>33</v>
      </c>
      <c r="Z744" t="s">
        <v>1659</v>
      </c>
      <c r="AA744">
        <v>401</v>
      </c>
    </row>
    <row r="745" spans="1:27" x14ac:dyDescent="0.25">
      <c r="A745" t="s">
        <v>1704</v>
      </c>
      <c r="B745" t="s">
        <v>1705</v>
      </c>
      <c r="C745" s="17">
        <v>43448</v>
      </c>
      <c r="D745" s="7">
        <v>230000</v>
      </c>
      <c r="E745" t="s">
        <v>28</v>
      </c>
      <c r="F745" t="s">
        <v>29</v>
      </c>
      <c r="G745" s="7">
        <v>230000</v>
      </c>
      <c r="H745" s="7">
        <v>104320</v>
      </c>
      <c r="I745" s="12">
        <f t="shared" si="55"/>
        <v>45.356521739130436</v>
      </c>
      <c r="J745" s="12">
        <f t="shared" si="59"/>
        <v>4.2003410059676014</v>
      </c>
      <c r="K745" s="7">
        <v>208645</v>
      </c>
      <c r="L745" s="7">
        <v>43944</v>
      </c>
      <c r="M745" s="7">
        <f t="shared" si="56"/>
        <v>186056</v>
      </c>
      <c r="N745" s="7">
        <v>101667.28125</v>
      </c>
      <c r="O745" s="22">
        <f t="shared" si="57"/>
        <v>1.8300479536035592</v>
      </c>
      <c r="P745" s="27">
        <v>1353</v>
      </c>
      <c r="Q745" s="32">
        <f t="shared" si="58"/>
        <v>137.51367331855135</v>
      </c>
      <c r="R745" s="37" t="s">
        <v>1658</v>
      </c>
      <c r="S745" s="42">
        <f>ABS(O2323-O745)*100</f>
        <v>51.901306723016049</v>
      </c>
      <c r="T745" t="s">
        <v>50</v>
      </c>
      <c r="V745" s="7">
        <v>39100</v>
      </c>
      <c r="W745" t="s">
        <v>32</v>
      </c>
      <c r="X745" s="17" t="s">
        <v>33</v>
      </c>
      <c r="Z745" t="s">
        <v>1659</v>
      </c>
      <c r="AA745">
        <v>401</v>
      </c>
    </row>
    <row r="746" spans="1:27" x14ac:dyDescent="0.25">
      <c r="A746" t="s">
        <v>1706</v>
      </c>
      <c r="B746" t="s">
        <v>1707</v>
      </c>
      <c r="C746" s="17">
        <v>43595</v>
      </c>
      <c r="D746" s="7">
        <v>249000</v>
      </c>
      <c r="E746" t="s">
        <v>159</v>
      </c>
      <c r="F746" t="s">
        <v>160</v>
      </c>
      <c r="G746" s="7">
        <v>249000</v>
      </c>
      <c r="H746" s="7">
        <v>122240</v>
      </c>
      <c r="I746" s="12">
        <f t="shared" si="55"/>
        <v>49.092369477911646</v>
      </c>
      <c r="J746" s="12">
        <f t="shared" si="59"/>
        <v>0.46449326718639128</v>
      </c>
      <c r="K746" s="7">
        <v>244479</v>
      </c>
      <c r="L746" s="7">
        <v>43494</v>
      </c>
      <c r="M746" s="7">
        <f t="shared" si="56"/>
        <v>205506</v>
      </c>
      <c r="N746" s="7">
        <v>124064.8125</v>
      </c>
      <c r="O746" s="22">
        <f t="shared" si="57"/>
        <v>1.6564406608038036</v>
      </c>
      <c r="P746" s="27">
        <v>1738</v>
      </c>
      <c r="Q746" s="32">
        <f t="shared" si="58"/>
        <v>118.2428078250863</v>
      </c>
      <c r="R746" s="37" t="s">
        <v>1658</v>
      </c>
      <c r="S746" s="42">
        <f>ABS(O2323-O746)*100</f>
        <v>34.54057744304049</v>
      </c>
      <c r="T746" t="s">
        <v>50</v>
      </c>
      <c r="V746" s="7">
        <v>39100</v>
      </c>
      <c r="W746" t="s">
        <v>32</v>
      </c>
      <c r="X746" s="17" t="s">
        <v>33</v>
      </c>
      <c r="Z746" t="s">
        <v>1659</v>
      </c>
      <c r="AA746">
        <v>401</v>
      </c>
    </row>
    <row r="747" spans="1:27" x14ac:dyDescent="0.25">
      <c r="A747" t="s">
        <v>1708</v>
      </c>
      <c r="B747" t="s">
        <v>1709</v>
      </c>
      <c r="C747" s="17">
        <v>43787</v>
      </c>
      <c r="D747" s="7">
        <v>235000</v>
      </c>
      <c r="E747" t="s">
        <v>28</v>
      </c>
      <c r="F747" t="s">
        <v>29</v>
      </c>
      <c r="G747" s="7">
        <v>235000</v>
      </c>
      <c r="H747" s="7">
        <v>124500</v>
      </c>
      <c r="I747" s="12">
        <f t="shared" si="55"/>
        <v>52.978723404255327</v>
      </c>
      <c r="J747" s="12">
        <f t="shared" si="59"/>
        <v>3.4218606591572893</v>
      </c>
      <c r="K747" s="7">
        <v>249000</v>
      </c>
      <c r="L747" s="7">
        <v>41366</v>
      </c>
      <c r="M747" s="7">
        <f t="shared" si="56"/>
        <v>193634</v>
      </c>
      <c r="N747" s="7">
        <v>128169.1328125</v>
      </c>
      <c r="O747" s="22">
        <f t="shared" si="57"/>
        <v>1.5107693697457505</v>
      </c>
      <c r="P747" s="27">
        <v>1664</v>
      </c>
      <c r="Q747" s="32">
        <f t="shared" si="58"/>
        <v>116.36658653846153</v>
      </c>
      <c r="R747" s="37" t="s">
        <v>1658</v>
      </c>
      <c r="S747" s="42">
        <f>ABS(O2323-O747)*100</f>
        <v>19.973448337235176</v>
      </c>
      <c r="T747" t="s">
        <v>50</v>
      </c>
      <c r="V747" s="7">
        <v>39100</v>
      </c>
      <c r="W747" t="s">
        <v>32</v>
      </c>
      <c r="X747" s="17" t="s">
        <v>33</v>
      </c>
      <c r="Z747" t="s">
        <v>1659</v>
      </c>
      <c r="AA747">
        <v>401</v>
      </c>
    </row>
    <row r="748" spans="1:27" x14ac:dyDescent="0.25">
      <c r="A748" t="s">
        <v>1710</v>
      </c>
      <c r="B748" t="s">
        <v>1711</v>
      </c>
      <c r="C748" s="17">
        <v>43493</v>
      </c>
      <c r="D748" s="7">
        <v>246000</v>
      </c>
      <c r="E748" t="s">
        <v>28</v>
      </c>
      <c r="F748" t="s">
        <v>29</v>
      </c>
      <c r="G748" s="7">
        <v>246000</v>
      </c>
      <c r="H748" s="7">
        <v>121990</v>
      </c>
      <c r="I748" s="12">
        <f t="shared" si="55"/>
        <v>49.589430894308947</v>
      </c>
      <c r="J748" s="12">
        <f t="shared" si="59"/>
        <v>3.256814921090978E-2</v>
      </c>
      <c r="K748" s="7">
        <v>243985</v>
      </c>
      <c r="L748" s="7">
        <v>46396</v>
      </c>
      <c r="M748" s="7">
        <f t="shared" si="56"/>
        <v>199604</v>
      </c>
      <c r="N748" s="7">
        <v>124269.8125</v>
      </c>
      <c r="O748" s="22">
        <f t="shared" si="57"/>
        <v>1.6062147031886767</v>
      </c>
      <c r="P748" s="27">
        <v>2172</v>
      </c>
      <c r="Q748" s="32">
        <f t="shared" si="58"/>
        <v>91.898710865561696</v>
      </c>
      <c r="R748" s="37" t="s">
        <v>1712</v>
      </c>
      <c r="S748" s="42">
        <f>ABS(O2323-O748)*100</f>
        <v>29.517981681527793</v>
      </c>
      <c r="T748" t="s">
        <v>125</v>
      </c>
      <c r="V748" s="7">
        <v>42119</v>
      </c>
      <c r="W748" t="s">
        <v>32</v>
      </c>
      <c r="X748" s="17" t="s">
        <v>33</v>
      </c>
      <c r="Z748" t="s">
        <v>1713</v>
      </c>
      <c r="AA748">
        <v>401</v>
      </c>
    </row>
    <row r="749" spans="1:27" x14ac:dyDescent="0.25">
      <c r="A749" t="s">
        <v>1714</v>
      </c>
      <c r="B749" t="s">
        <v>1715</v>
      </c>
      <c r="C749" s="17">
        <v>43689</v>
      </c>
      <c r="D749" s="7">
        <v>284000</v>
      </c>
      <c r="E749" t="s">
        <v>28</v>
      </c>
      <c r="F749" t="s">
        <v>29</v>
      </c>
      <c r="G749" s="7">
        <v>284000</v>
      </c>
      <c r="H749" s="7">
        <v>136060</v>
      </c>
      <c r="I749" s="12">
        <f t="shared" si="55"/>
        <v>47.908450704225352</v>
      </c>
      <c r="J749" s="12">
        <f t="shared" si="59"/>
        <v>1.6484120408726852</v>
      </c>
      <c r="K749" s="7">
        <v>272128</v>
      </c>
      <c r="L749" s="7">
        <v>50255</v>
      </c>
      <c r="M749" s="7">
        <f t="shared" si="56"/>
        <v>233745</v>
      </c>
      <c r="N749" s="7">
        <v>139542.765625</v>
      </c>
      <c r="O749" s="22">
        <f t="shared" si="57"/>
        <v>1.6750778799106949</v>
      </c>
      <c r="P749" s="27">
        <v>2518</v>
      </c>
      <c r="Q749" s="32">
        <f t="shared" si="58"/>
        <v>92.829626687847494</v>
      </c>
      <c r="R749" s="37" t="s">
        <v>1712</v>
      </c>
      <c r="S749" s="42">
        <f>ABS(O2323-O749)*100</f>
        <v>36.40429935372962</v>
      </c>
      <c r="T749" t="s">
        <v>80</v>
      </c>
      <c r="V749" s="7">
        <v>42119</v>
      </c>
      <c r="W749" t="s">
        <v>32</v>
      </c>
      <c r="X749" s="17" t="s">
        <v>33</v>
      </c>
      <c r="Z749" t="s">
        <v>1713</v>
      </c>
      <c r="AA749">
        <v>401</v>
      </c>
    </row>
    <row r="750" spans="1:27" x14ac:dyDescent="0.25">
      <c r="A750" t="s">
        <v>1716</v>
      </c>
      <c r="B750" t="s">
        <v>1717</v>
      </c>
      <c r="C750" s="17">
        <v>43262</v>
      </c>
      <c r="D750" s="7">
        <v>305000</v>
      </c>
      <c r="E750" t="s">
        <v>28</v>
      </c>
      <c r="F750" t="s">
        <v>29</v>
      </c>
      <c r="G750" s="7">
        <v>305000</v>
      </c>
      <c r="H750" s="7">
        <v>137080</v>
      </c>
      <c r="I750" s="12">
        <f t="shared" si="55"/>
        <v>44.944262295081963</v>
      </c>
      <c r="J750" s="12">
        <f t="shared" si="59"/>
        <v>4.6126004500160747</v>
      </c>
      <c r="K750" s="7">
        <v>274158</v>
      </c>
      <c r="L750" s="7">
        <v>49898</v>
      </c>
      <c r="M750" s="7">
        <f t="shared" si="56"/>
        <v>255102</v>
      </c>
      <c r="N750" s="7">
        <v>141044.03125</v>
      </c>
      <c r="O750" s="22">
        <f t="shared" si="57"/>
        <v>1.8086692342750237</v>
      </c>
      <c r="P750" s="27">
        <v>2330</v>
      </c>
      <c r="Q750" s="32">
        <f t="shared" si="58"/>
        <v>109.48583690987124</v>
      </c>
      <c r="R750" s="37" t="s">
        <v>1712</v>
      </c>
      <c r="S750" s="42">
        <f>ABS(O2323-O750)*100</f>
        <v>49.763434790162499</v>
      </c>
      <c r="T750" t="s">
        <v>125</v>
      </c>
      <c r="V750" s="7">
        <v>42119</v>
      </c>
      <c r="W750" t="s">
        <v>32</v>
      </c>
      <c r="X750" s="17" t="s">
        <v>33</v>
      </c>
      <c r="Z750" t="s">
        <v>1713</v>
      </c>
      <c r="AA750">
        <v>401</v>
      </c>
    </row>
    <row r="751" spans="1:27" x14ac:dyDescent="0.25">
      <c r="A751" t="s">
        <v>1718</v>
      </c>
      <c r="B751" t="s">
        <v>1719</v>
      </c>
      <c r="C751" s="17">
        <v>43413</v>
      </c>
      <c r="D751" s="7">
        <v>292000</v>
      </c>
      <c r="E751" t="s">
        <v>28</v>
      </c>
      <c r="F751" t="s">
        <v>29</v>
      </c>
      <c r="G751" s="7">
        <v>292000</v>
      </c>
      <c r="H751" s="7">
        <v>131380</v>
      </c>
      <c r="I751" s="12">
        <f t="shared" si="55"/>
        <v>44.993150684931507</v>
      </c>
      <c r="J751" s="12">
        <f t="shared" si="59"/>
        <v>4.5637120601665302</v>
      </c>
      <c r="K751" s="7">
        <v>262764</v>
      </c>
      <c r="L751" s="7">
        <v>48614</v>
      </c>
      <c r="M751" s="7">
        <f t="shared" si="56"/>
        <v>243386</v>
      </c>
      <c r="N751" s="7">
        <v>134685.53125</v>
      </c>
      <c r="O751" s="22">
        <f t="shared" si="57"/>
        <v>1.8070686416065942</v>
      </c>
      <c r="P751" s="27">
        <v>2232</v>
      </c>
      <c r="Q751" s="32">
        <f t="shared" si="58"/>
        <v>109.04390681003584</v>
      </c>
      <c r="R751" s="37" t="s">
        <v>1712</v>
      </c>
      <c r="S751" s="42">
        <f>ABS(O2323-O751)*100</f>
        <v>49.603375523319549</v>
      </c>
      <c r="T751" t="s">
        <v>125</v>
      </c>
      <c r="V751" s="7">
        <v>42119</v>
      </c>
      <c r="W751" t="s">
        <v>32</v>
      </c>
      <c r="X751" s="17" t="s">
        <v>33</v>
      </c>
      <c r="Z751" t="s">
        <v>1713</v>
      </c>
      <c r="AA751">
        <v>401</v>
      </c>
    </row>
    <row r="752" spans="1:27" x14ac:dyDescent="0.25">
      <c r="A752" t="s">
        <v>1720</v>
      </c>
      <c r="B752" t="s">
        <v>1721</v>
      </c>
      <c r="C752" s="17">
        <v>43647</v>
      </c>
      <c r="D752" s="7">
        <v>227500</v>
      </c>
      <c r="E752" t="s">
        <v>663</v>
      </c>
      <c r="F752" t="s">
        <v>664</v>
      </c>
      <c r="G752" s="7">
        <v>227500</v>
      </c>
      <c r="H752" s="7">
        <v>136150</v>
      </c>
      <c r="I752" s="12">
        <f t="shared" si="55"/>
        <v>59.846153846153847</v>
      </c>
      <c r="J752" s="12">
        <f t="shared" si="59"/>
        <v>10.289291101055809</v>
      </c>
      <c r="K752" s="7">
        <v>272302</v>
      </c>
      <c r="L752" s="7">
        <v>45579</v>
      </c>
      <c r="M752" s="7">
        <f t="shared" si="56"/>
        <v>181921</v>
      </c>
      <c r="N752" s="7">
        <v>141701.875</v>
      </c>
      <c r="O752" s="22">
        <f t="shared" si="57"/>
        <v>1.2838291659866885</v>
      </c>
      <c r="P752" s="27">
        <v>1819</v>
      </c>
      <c r="Q752" s="32">
        <f t="shared" si="58"/>
        <v>100.01154480483783</v>
      </c>
      <c r="R752" s="37" t="s">
        <v>1722</v>
      </c>
      <c r="S752" s="42">
        <f>ABS(O2323-O752)*100</f>
        <v>2.7205720386710208</v>
      </c>
      <c r="T752" t="s">
        <v>50</v>
      </c>
      <c r="V752" s="7">
        <v>42119</v>
      </c>
      <c r="W752" t="s">
        <v>32</v>
      </c>
      <c r="X752" s="17" t="s">
        <v>33</v>
      </c>
      <c r="Z752" t="s">
        <v>1723</v>
      </c>
      <c r="AA752">
        <v>401</v>
      </c>
    </row>
    <row r="753" spans="1:27" x14ac:dyDescent="0.25">
      <c r="A753" t="s">
        <v>1724</v>
      </c>
      <c r="B753" t="s">
        <v>1725</v>
      </c>
      <c r="C753" s="17">
        <v>43875</v>
      </c>
      <c r="D753" s="7">
        <v>210000</v>
      </c>
      <c r="E753" t="s">
        <v>28</v>
      </c>
      <c r="F753" t="s">
        <v>29</v>
      </c>
      <c r="G753" s="7">
        <v>210000</v>
      </c>
      <c r="H753" s="7">
        <v>125070</v>
      </c>
      <c r="I753" s="12">
        <f t="shared" si="55"/>
        <v>59.55714285714285</v>
      </c>
      <c r="J753" s="12">
        <f t="shared" si="59"/>
        <v>10.000280112044813</v>
      </c>
      <c r="K753" s="7">
        <v>250142</v>
      </c>
      <c r="L753" s="7">
        <v>44790</v>
      </c>
      <c r="M753" s="7">
        <f t="shared" si="56"/>
        <v>165210</v>
      </c>
      <c r="N753" s="7">
        <v>128345</v>
      </c>
      <c r="O753" s="22">
        <f t="shared" si="57"/>
        <v>1.28723362811173</v>
      </c>
      <c r="P753" s="27">
        <v>1968</v>
      </c>
      <c r="Q753" s="32">
        <f t="shared" si="58"/>
        <v>83.948170731707322</v>
      </c>
      <c r="R753" s="37" t="s">
        <v>1722</v>
      </c>
      <c r="S753" s="42">
        <f>ABS(O2323-O753)*100</f>
        <v>2.3801258261668679</v>
      </c>
      <c r="T753" t="s">
        <v>31</v>
      </c>
      <c r="V753" s="7">
        <v>42119</v>
      </c>
      <c r="W753" t="s">
        <v>32</v>
      </c>
      <c r="X753" s="17" t="s">
        <v>33</v>
      </c>
      <c r="Z753" t="s">
        <v>1723</v>
      </c>
      <c r="AA753">
        <v>401</v>
      </c>
    </row>
    <row r="754" spans="1:27" x14ac:dyDescent="0.25">
      <c r="A754" t="s">
        <v>1726</v>
      </c>
      <c r="B754" t="s">
        <v>1727</v>
      </c>
      <c r="C754" s="17">
        <v>43483</v>
      </c>
      <c r="D754" s="7">
        <v>242500</v>
      </c>
      <c r="E754" t="s">
        <v>28</v>
      </c>
      <c r="F754" t="s">
        <v>29</v>
      </c>
      <c r="G754" s="7">
        <v>242500</v>
      </c>
      <c r="H754" s="7">
        <v>109780</v>
      </c>
      <c r="I754" s="12">
        <f t="shared" si="55"/>
        <v>45.270103092783501</v>
      </c>
      <c r="J754" s="12">
        <f t="shared" si="59"/>
        <v>4.2867596523145366</v>
      </c>
      <c r="K754" s="7">
        <v>219562</v>
      </c>
      <c r="L754" s="7">
        <v>47374</v>
      </c>
      <c r="M754" s="7">
        <f t="shared" si="56"/>
        <v>195126</v>
      </c>
      <c r="N754" s="7">
        <v>107617.5</v>
      </c>
      <c r="O754" s="22">
        <f t="shared" si="57"/>
        <v>1.8131437730852324</v>
      </c>
      <c r="P754" s="27">
        <v>1334</v>
      </c>
      <c r="Q754" s="32">
        <f t="shared" si="58"/>
        <v>146.27136431784109</v>
      </c>
      <c r="R754" s="37" t="s">
        <v>1722</v>
      </c>
      <c r="S754" s="42">
        <f>ABS(O2323-O754)*100</f>
        <v>50.210888671183376</v>
      </c>
      <c r="T754" t="s">
        <v>50</v>
      </c>
      <c r="V754" s="7">
        <v>42119</v>
      </c>
      <c r="W754" t="s">
        <v>32</v>
      </c>
      <c r="X754" s="17" t="s">
        <v>33</v>
      </c>
      <c r="Z754" t="s">
        <v>1723</v>
      </c>
      <c r="AA754">
        <v>401</v>
      </c>
    </row>
    <row r="755" spans="1:27" x14ac:dyDescent="0.25">
      <c r="A755" t="s">
        <v>1728</v>
      </c>
      <c r="B755" t="s">
        <v>1729</v>
      </c>
      <c r="C755" s="17">
        <v>43665</v>
      </c>
      <c r="D755" s="7">
        <v>285000</v>
      </c>
      <c r="E755" t="s">
        <v>28</v>
      </c>
      <c r="F755" t="s">
        <v>29</v>
      </c>
      <c r="G755" s="7">
        <v>285000</v>
      </c>
      <c r="H755" s="7">
        <v>137460</v>
      </c>
      <c r="I755" s="12">
        <f t="shared" si="55"/>
        <v>48.231578947368419</v>
      </c>
      <c r="J755" s="12">
        <f t="shared" si="59"/>
        <v>1.3252837977296181</v>
      </c>
      <c r="K755" s="7">
        <v>274925</v>
      </c>
      <c r="L755" s="7">
        <v>44811</v>
      </c>
      <c r="M755" s="7">
        <f t="shared" si="56"/>
        <v>240189</v>
      </c>
      <c r="N755" s="7">
        <v>143821.25</v>
      </c>
      <c r="O755" s="22">
        <f t="shared" si="57"/>
        <v>1.6700522349791842</v>
      </c>
      <c r="P755" s="27">
        <v>1865</v>
      </c>
      <c r="Q755" s="32">
        <f t="shared" si="58"/>
        <v>128.78766756032172</v>
      </c>
      <c r="R755" s="37" t="s">
        <v>1722</v>
      </c>
      <c r="S755" s="42">
        <f>ABS(O2323-O755)*100</f>
        <v>35.90173486057855</v>
      </c>
      <c r="T755" t="s">
        <v>50</v>
      </c>
      <c r="V755" s="7">
        <v>42119</v>
      </c>
      <c r="W755" t="s">
        <v>32</v>
      </c>
      <c r="X755" s="17" t="s">
        <v>33</v>
      </c>
      <c r="Z755" t="s">
        <v>1723</v>
      </c>
      <c r="AA755">
        <v>401</v>
      </c>
    </row>
    <row r="756" spans="1:27" x14ac:dyDescent="0.25">
      <c r="A756" t="s">
        <v>1730</v>
      </c>
      <c r="B756" t="s">
        <v>1731</v>
      </c>
      <c r="C756" s="17">
        <v>43644</v>
      </c>
      <c r="D756" s="7">
        <v>335000</v>
      </c>
      <c r="E756" t="s">
        <v>28</v>
      </c>
      <c r="F756" t="s">
        <v>29</v>
      </c>
      <c r="G756" s="7">
        <v>335000</v>
      </c>
      <c r="H756" s="7">
        <v>174200</v>
      </c>
      <c r="I756" s="12">
        <f t="shared" si="55"/>
        <v>52</v>
      </c>
      <c r="J756" s="12">
        <f t="shared" si="59"/>
        <v>2.4431372549019628</v>
      </c>
      <c r="K756" s="7">
        <v>348400</v>
      </c>
      <c r="L756" s="7">
        <v>46325</v>
      </c>
      <c r="M756" s="7">
        <f t="shared" si="56"/>
        <v>288675</v>
      </c>
      <c r="N756" s="7">
        <v>189984.28125</v>
      </c>
      <c r="O756" s="22">
        <f t="shared" si="57"/>
        <v>1.5194678112350413</v>
      </c>
      <c r="P756" s="27">
        <v>2940</v>
      </c>
      <c r="Q756" s="32">
        <f t="shared" si="58"/>
        <v>98.188775510204081</v>
      </c>
      <c r="R756" s="37" t="s">
        <v>1712</v>
      </c>
      <c r="S756" s="42">
        <f>ABS(O2323-O756)*100</f>
        <v>20.843292486164255</v>
      </c>
      <c r="T756" t="s">
        <v>125</v>
      </c>
      <c r="V756" s="7">
        <v>42119</v>
      </c>
      <c r="W756" t="s">
        <v>32</v>
      </c>
      <c r="X756" s="17" t="s">
        <v>33</v>
      </c>
      <c r="Z756" t="s">
        <v>1713</v>
      </c>
      <c r="AA756">
        <v>401</v>
      </c>
    </row>
    <row r="757" spans="1:27" x14ac:dyDescent="0.25">
      <c r="A757" t="s">
        <v>1732</v>
      </c>
      <c r="B757" t="s">
        <v>1733</v>
      </c>
      <c r="C757" s="17">
        <v>43665</v>
      </c>
      <c r="D757" s="7">
        <v>288000</v>
      </c>
      <c r="E757" t="s">
        <v>28</v>
      </c>
      <c r="F757" t="s">
        <v>29</v>
      </c>
      <c r="G757" s="7">
        <v>288000</v>
      </c>
      <c r="H757" s="7">
        <v>137920</v>
      </c>
      <c r="I757" s="12">
        <f t="shared" si="55"/>
        <v>47.888888888888886</v>
      </c>
      <c r="J757" s="12">
        <f t="shared" si="59"/>
        <v>1.6679738562091515</v>
      </c>
      <c r="K757" s="7">
        <v>275843</v>
      </c>
      <c r="L757" s="7">
        <v>45679</v>
      </c>
      <c r="M757" s="7">
        <f t="shared" si="56"/>
        <v>242321</v>
      </c>
      <c r="N757" s="7">
        <v>144757.234375</v>
      </c>
      <c r="O757" s="22">
        <f t="shared" si="57"/>
        <v>1.6739819674383718</v>
      </c>
      <c r="P757" s="27">
        <v>2400</v>
      </c>
      <c r="Q757" s="32">
        <f t="shared" si="58"/>
        <v>100.96708333333333</v>
      </c>
      <c r="R757" s="37" t="s">
        <v>1712</v>
      </c>
      <c r="S757" s="42">
        <f>ABS(O2323-O757)*100</f>
        <v>36.29470810649731</v>
      </c>
      <c r="T757" t="s">
        <v>125</v>
      </c>
      <c r="V757" s="7">
        <v>42119</v>
      </c>
      <c r="W757" t="s">
        <v>32</v>
      </c>
      <c r="X757" s="17" t="s">
        <v>33</v>
      </c>
      <c r="Z757" t="s">
        <v>1713</v>
      </c>
      <c r="AA757">
        <v>401</v>
      </c>
    </row>
    <row r="758" spans="1:27" x14ac:dyDescent="0.25">
      <c r="A758" t="s">
        <v>1734</v>
      </c>
      <c r="B758" t="s">
        <v>1735</v>
      </c>
      <c r="C758" s="17">
        <v>43392</v>
      </c>
      <c r="D758" s="7">
        <v>275000</v>
      </c>
      <c r="E758" t="s">
        <v>28</v>
      </c>
      <c r="F758" t="s">
        <v>29</v>
      </c>
      <c r="G758" s="7">
        <v>275000</v>
      </c>
      <c r="H758" s="7">
        <v>123530</v>
      </c>
      <c r="I758" s="12">
        <f t="shared" si="55"/>
        <v>44.92</v>
      </c>
      <c r="J758" s="12">
        <f t="shared" si="59"/>
        <v>4.6368627450980355</v>
      </c>
      <c r="K758" s="7">
        <v>247065</v>
      </c>
      <c r="L758" s="7">
        <v>44811</v>
      </c>
      <c r="M758" s="7">
        <f t="shared" si="56"/>
        <v>230189</v>
      </c>
      <c r="N758" s="7">
        <v>127203.7734375</v>
      </c>
      <c r="O758" s="22">
        <f t="shared" si="57"/>
        <v>1.8096082669520848</v>
      </c>
      <c r="P758" s="27">
        <v>2079</v>
      </c>
      <c r="Q758" s="32">
        <f t="shared" si="58"/>
        <v>110.72101972101972</v>
      </c>
      <c r="R758" s="37" t="s">
        <v>1712</v>
      </c>
      <c r="S758" s="42">
        <f>ABS(O2323-O758)*100</f>
        <v>49.857338057868603</v>
      </c>
      <c r="T758" t="s">
        <v>125</v>
      </c>
      <c r="V758" s="7">
        <v>42119</v>
      </c>
      <c r="W758" t="s">
        <v>32</v>
      </c>
      <c r="X758" s="17" t="s">
        <v>33</v>
      </c>
      <c r="Z758" t="s">
        <v>1713</v>
      </c>
      <c r="AA758">
        <v>401</v>
      </c>
    </row>
    <row r="759" spans="1:27" x14ac:dyDescent="0.25">
      <c r="A759" t="s">
        <v>1736</v>
      </c>
      <c r="B759" t="s">
        <v>1737</v>
      </c>
      <c r="C759" s="17">
        <v>43893</v>
      </c>
      <c r="D759" s="7">
        <v>314000</v>
      </c>
      <c r="E759" t="s">
        <v>28</v>
      </c>
      <c r="F759" t="s">
        <v>29</v>
      </c>
      <c r="G759" s="7">
        <v>314000</v>
      </c>
      <c r="H759" s="7">
        <v>142790</v>
      </c>
      <c r="I759" s="12">
        <f t="shared" si="55"/>
        <v>45.474522292993633</v>
      </c>
      <c r="J759" s="12">
        <f t="shared" si="59"/>
        <v>4.082340452104404</v>
      </c>
      <c r="K759" s="7">
        <v>285571</v>
      </c>
      <c r="L759" s="7">
        <v>45856</v>
      </c>
      <c r="M759" s="7">
        <f t="shared" si="56"/>
        <v>268144</v>
      </c>
      <c r="N759" s="7">
        <v>150764.15625</v>
      </c>
      <c r="O759" s="22">
        <f t="shared" si="57"/>
        <v>1.7785659845789772</v>
      </c>
      <c r="P759" s="27">
        <v>2411</v>
      </c>
      <c r="Q759" s="32">
        <f t="shared" si="58"/>
        <v>111.21692243882207</v>
      </c>
      <c r="R759" s="37" t="s">
        <v>1712</v>
      </c>
      <c r="S759" s="42">
        <f>ABS(O2323-O759)*100</f>
        <v>46.753109820557846</v>
      </c>
      <c r="T759" t="s">
        <v>125</v>
      </c>
      <c r="V759" s="7">
        <v>42119</v>
      </c>
      <c r="W759" t="s">
        <v>32</v>
      </c>
      <c r="X759" s="17" t="s">
        <v>33</v>
      </c>
      <c r="Z759" t="s">
        <v>1713</v>
      </c>
      <c r="AA759">
        <v>401</v>
      </c>
    </row>
    <row r="760" spans="1:27" x14ac:dyDescent="0.25">
      <c r="A760" t="s">
        <v>1738</v>
      </c>
      <c r="B760" t="s">
        <v>1739</v>
      </c>
      <c r="C760" s="17">
        <v>43378</v>
      </c>
      <c r="D760" s="7">
        <v>329000</v>
      </c>
      <c r="E760" t="s">
        <v>28</v>
      </c>
      <c r="F760" t="s">
        <v>29</v>
      </c>
      <c r="G760" s="7">
        <v>329000</v>
      </c>
      <c r="H760" s="7">
        <v>166300</v>
      </c>
      <c r="I760" s="12">
        <f t="shared" si="55"/>
        <v>50.547112462006083</v>
      </c>
      <c r="J760" s="12">
        <f t="shared" si="59"/>
        <v>0.9902497169080462</v>
      </c>
      <c r="K760" s="7">
        <v>332590</v>
      </c>
      <c r="L760" s="7">
        <v>46032</v>
      </c>
      <c r="M760" s="7">
        <f t="shared" si="56"/>
        <v>282968</v>
      </c>
      <c r="N760" s="7">
        <v>180225.15625</v>
      </c>
      <c r="O760" s="22">
        <f t="shared" si="57"/>
        <v>1.5700804809262026</v>
      </c>
      <c r="P760" s="27">
        <v>3090</v>
      </c>
      <c r="Q760" s="32">
        <f t="shared" si="58"/>
        <v>91.575404530744336</v>
      </c>
      <c r="R760" s="37" t="s">
        <v>1712</v>
      </c>
      <c r="S760" s="42">
        <f>ABS(O2323-O760)*100</f>
        <v>25.904559455280385</v>
      </c>
      <c r="T760" t="s">
        <v>80</v>
      </c>
      <c r="V760" s="7">
        <v>42119</v>
      </c>
      <c r="W760" t="s">
        <v>32</v>
      </c>
      <c r="X760" s="17" t="s">
        <v>33</v>
      </c>
      <c r="Z760" t="s">
        <v>1713</v>
      </c>
      <c r="AA760">
        <v>401</v>
      </c>
    </row>
    <row r="761" spans="1:27" x14ac:dyDescent="0.25">
      <c r="A761" t="s">
        <v>1740</v>
      </c>
      <c r="B761" t="s">
        <v>1741</v>
      </c>
      <c r="C761" s="17">
        <v>43584</v>
      </c>
      <c r="D761" s="7">
        <v>280000</v>
      </c>
      <c r="E761" t="s">
        <v>28</v>
      </c>
      <c r="F761" t="s">
        <v>29</v>
      </c>
      <c r="G761" s="7">
        <v>280000</v>
      </c>
      <c r="H761" s="7">
        <v>144080</v>
      </c>
      <c r="I761" s="12">
        <f t="shared" si="55"/>
        <v>51.457142857142856</v>
      </c>
      <c r="J761" s="12">
        <f t="shared" si="59"/>
        <v>1.9002801120448183</v>
      </c>
      <c r="K761" s="7">
        <v>288157</v>
      </c>
      <c r="L761" s="7">
        <v>47787</v>
      </c>
      <c r="M761" s="7">
        <f t="shared" si="56"/>
        <v>232213</v>
      </c>
      <c r="N761" s="7">
        <v>151176.09375</v>
      </c>
      <c r="O761" s="22">
        <f t="shared" si="57"/>
        <v>1.5360431285121758</v>
      </c>
      <c r="P761" s="27">
        <v>2332</v>
      </c>
      <c r="Q761" s="32">
        <f t="shared" si="58"/>
        <v>99.576758147512862</v>
      </c>
      <c r="R761" s="37" t="s">
        <v>1712</v>
      </c>
      <c r="S761" s="42">
        <f>ABS(O2323-O761)*100</f>
        <v>22.500824213877713</v>
      </c>
      <c r="T761" t="s">
        <v>31</v>
      </c>
      <c r="V761" s="7">
        <v>42119</v>
      </c>
      <c r="W761" t="s">
        <v>32</v>
      </c>
      <c r="X761" s="17" t="s">
        <v>33</v>
      </c>
      <c r="Z761" t="s">
        <v>1713</v>
      </c>
      <c r="AA761">
        <v>401</v>
      </c>
    </row>
    <row r="762" spans="1:27" x14ac:dyDescent="0.25">
      <c r="A762" t="s">
        <v>1742</v>
      </c>
      <c r="B762" t="s">
        <v>1743</v>
      </c>
      <c r="C762" s="17">
        <v>43376</v>
      </c>
      <c r="D762" s="7">
        <v>272000</v>
      </c>
      <c r="E762" t="s">
        <v>28</v>
      </c>
      <c r="F762" t="s">
        <v>29</v>
      </c>
      <c r="G762" s="7">
        <v>272000</v>
      </c>
      <c r="H762" s="7">
        <v>130300</v>
      </c>
      <c r="I762" s="12">
        <f t="shared" si="55"/>
        <v>47.904411764705884</v>
      </c>
      <c r="J762" s="12">
        <f t="shared" si="59"/>
        <v>1.6524509803921532</v>
      </c>
      <c r="K762" s="7">
        <v>260590</v>
      </c>
      <c r="L762" s="7">
        <v>44811</v>
      </c>
      <c r="M762" s="7">
        <f t="shared" si="56"/>
        <v>227189</v>
      </c>
      <c r="N762" s="7">
        <v>135710.0625</v>
      </c>
      <c r="O762" s="22">
        <f t="shared" si="57"/>
        <v>1.6740763051376533</v>
      </c>
      <c r="P762" s="27">
        <v>2399</v>
      </c>
      <c r="Q762" s="32">
        <f t="shared" si="58"/>
        <v>94.701542309295533</v>
      </c>
      <c r="R762" s="37" t="s">
        <v>1712</v>
      </c>
      <c r="S762" s="42">
        <f>ABS(O2323-O762)*100</f>
        <v>36.304141876425454</v>
      </c>
      <c r="T762" t="s">
        <v>125</v>
      </c>
      <c r="V762" s="7">
        <v>42119</v>
      </c>
      <c r="W762" t="s">
        <v>32</v>
      </c>
      <c r="X762" s="17" t="s">
        <v>33</v>
      </c>
      <c r="Z762" t="s">
        <v>1713</v>
      </c>
      <c r="AA762">
        <v>401</v>
      </c>
    </row>
    <row r="763" spans="1:27" x14ac:dyDescent="0.25">
      <c r="A763" t="s">
        <v>1744</v>
      </c>
      <c r="B763" t="s">
        <v>1745</v>
      </c>
      <c r="C763" s="17">
        <v>43251</v>
      </c>
      <c r="D763" s="7">
        <v>285000</v>
      </c>
      <c r="E763" t="s">
        <v>28</v>
      </c>
      <c r="F763" t="s">
        <v>29</v>
      </c>
      <c r="G763" s="7">
        <v>285000</v>
      </c>
      <c r="H763" s="7">
        <v>135620</v>
      </c>
      <c r="I763" s="12">
        <f t="shared" si="55"/>
        <v>47.585964912280701</v>
      </c>
      <c r="J763" s="12">
        <f t="shared" si="59"/>
        <v>1.9708978328173359</v>
      </c>
      <c r="K763" s="7">
        <v>271230</v>
      </c>
      <c r="L763" s="7">
        <v>44768</v>
      </c>
      <c r="M763" s="7">
        <f t="shared" si="56"/>
        <v>240232</v>
      </c>
      <c r="N763" s="7">
        <v>141538.75</v>
      </c>
      <c r="O763" s="22">
        <f t="shared" si="57"/>
        <v>1.6972878452014024</v>
      </c>
      <c r="P763" s="27">
        <v>1838</v>
      </c>
      <c r="Q763" s="32">
        <f t="shared" si="58"/>
        <v>130.70293797606092</v>
      </c>
      <c r="R763" s="37" t="s">
        <v>1722</v>
      </c>
      <c r="S763" s="42">
        <f>ABS(O2323-O763)*100</f>
        <v>38.625295882800373</v>
      </c>
      <c r="T763" t="s">
        <v>50</v>
      </c>
      <c r="V763" s="7">
        <v>42119</v>
      </c>
      <c r="W763" t="s">
        <v>32</v>
      </c>
      <c r="X763" s="17" t="s">
        <v>33</v>
      </c>
      <c r="Z763" t="s">
        <v>1723</v>
      </c>
      <c r="AA763">
        <v>401</v>
      </c>
    </row>
    <row r="764" spans="1:27" x14ac:dyDescent="0.25">
      <c r="A764" t="s">
        <v>1744</v>
      </c>
      <c r="B764" t="s">
        <v>1745</v>
      </c>
      <c r="C764" s="17">
        <v>43518</v>
      </c>
      <c r="D764" s="7">
        <v>309000</v>
      </c>
      <c r="E764" t="s">
        <v>28</v>
      </c>
      <c r="F764" t="s">
        <v>29</v>
      </c>
      <c r="G764" s="7">
        <v>309000</v>
      </c>
      <c r="H764" s="7">
        <v>135620</v>
      </c>
      <c r="I764" s="12">
        <f t="shared" si="55"/>
        <v>43.889967637540458</v>
      </c>
      <c r="J764" s="12">
        <f t="shared" si="59"/>
        <v>5.6668951075575791</v>
      </c>
      <c r="K764" s="7">
        <v>271230</v>
      </c>
      <c r="L764" s="7">
        <v>44768</v>
      </c>
      <c r="M764" s="7">
        <f t="shared" si="56"/>
        <v>264232</v>
      </c>
      <c r="N764" s="7">
        <v>141538.75</v>
      </c>
      <c r="O764" s="22">
        <f t="shared" si="57"/>
        <v>1.8668527170121256</v>
      </c>
      <c r="P764" s="27">
        <v>1838</v>
      </c>
      <c r="Q764" s="32">
        <f t="shared" si="58"/>
        <v>143.76060935799782</v>
      </c>
      <c r="R764" s="37" t="s">
        <v>1722</v>
      </c>
      <c r="S764" s="42">
        <f>ABS(O2323-O764)*100</f>
        <v>55.581783063872692</v>
      </c>
      <c r="T764" t="s">
        <v>50</v>
      </c>
      <c r="V764" s="7">
        <v>42119</v>
      </c>
      <c r="W764" t="s">
        <v>32</v>
      </c>
      <c r="X764" s="17" t="s">
        <v>33</v>
      </c>
      <c r="Z764" t="s">
        <v>1723</v>
      </c>
      <c r="AA764">
        <v>401</v>
      </c>
    </row>
    <row r="765" spans="1:27" x14ac:dyDescent="0.25">
      <c r="A765" t="s">
        <v>1746</v>
      </c>
      <c r="B765" t="s">
        <v>1747</v>
      </c>
      <c r="C765" s="17">
        <v>43291</v>
      </c>
      <c r="D765" s="7">
        <v>249900</v>
      </c>
      <c r="E765" t="s">
        <v>28</v>
      </c>
      <c r="F765" t="s">
        <v>29</v>
      </c>
      <c r="G765" s="7">
        <v>249900</v>
      </c>
      <c r="H765" s="7">
        <v>128050</v>
      </c>
      <c r="I765" s="12">
        <f t="shared" si="55"/>
        <v>51.240496198479391</v>
      </c>
      <c r="J765" s="12">
        <f t="shared" si="59"/>
        <v>1.6836334533813542</v>
      </c>
      <c r="K765" s="7">
        <v>256107</v>
      </c>
      <c r="L765" s="7">
        <v>46521</v>
      </c>
      <c r="M765" s="7">
        <f t="shared" si="56"/>
        <v>203379</v>
      </c>
      <c r="N765" s="7">
        <v>130991.25</v>
      </c>
      <c r="O765" s="22">
        <f t="shared" si="57"/>
        <v>1.5526151555924537</v>
      </c>
      <c r="P765" s="27">
        <v>1675</v>
      </c>
      <c r="Q765" s="32">
        <f t="shared" si="58"/>
        <v>121.42029850746269</v>
      </c>
      <c r="R765" s="37" t="s">
        <v>1722</v>
      </c>
      <c r="S765" s="42">
        <f>ABS(O2323-O765)*100</f>
        <v>24.158026921905495</v>
      </c>
      <c r="T765" t="s">
        <v>50</v>
      </c>
      <c r="V765" s="7">
        <v>42119</v>
      </c>
      <c r="W765" t="s">
        <v>32</v>
      </c>
      <c r="X765" s="17" t="s">
        <v>33</v>
      </c>
      <c r="Z765" t="s">
        <v>1723</v>
      </c>
      <c r="AA765">
        <v>401</v>
      </c>
    </row>
    <row r="766" spans="1:27" x14ac:dyDescent="0.25">
      <c r="A766" t="s">
        <v>1748</v>
      </c>
      <c r="B766" t="s">
        <v>1749</v>
      </c>
      <c r="C766" s="17">
        <v>43532</v>
      </c>
      <c r="D766" s="7">
        <v>230000</v>
      </c>
      <c r="E766" t="s">
        <v>28</v>
      </c>
      <c r="F766" t="s">
        <v>29</v>
      </c>
      <c r="G766" s="7">
        <v>230000</v>
      </c>
      <c r="H766" s="7">
        <v>125150</v>
      </c>
      <c r="I766" s="12">
        <f t="shared" si="55"/>
        <v>54.413043478260867</v>
      </c>
      <c r="J766" s="12">
        <f t="shared" si="59"/>
        <v>4.8561807331628302</v>
      </c>
      <c r="K766" s="7">
        <v>250296</v>
      </c>
      <c r="L766" s="7">
        <v>47105</v>
      </c>
      <c r="M766" s="7">
        <f t="shared" si="56"/>
        <v>182895</v>
      </c>
      <c r="N766" s="7">
        <v>126994.375</v>
      </c>
      <c r="O766" s="22">
        <f t="shared" si="57"/>
        <v>1.4401818978202774</v>
      </c>
      <c r="P766" s="27">
        <v>1968</v>
      </c>
      <c r="Q766" s="32">
        <f t="shared" si="58"/>
        <v>92.934451219512198</v>
      </c>
      <c r="R766" s="37" t="s">
        <v>1722</v>
      </c>
      <c r="S766" s="42">
        <f>ABS(O2323-O766)*100</f>
        <v>12.914701144687868</v>
      </c>
      <c r="T766" t="s">
        <v>31</v>
      </c>
      <c r="V766" s="7">
        <v>42119</v>
      </c>
      <c r="W766" t="s">
        <v>32</v>
      </c>
      <c r="X766" s="17" t="s">
        <v>33</v>
      </c>
      <c r="Z766" t="s">
        <v>1723</v>
      </c>
      <c r="AA766">
        <v>401</v>
      </c>
    </row>
    <row r="767" spans="1:27" x14ac:dyDescent="0.25">
      <c r="A767" t="s">
        <v>1750</v>
      </c>
      <c r="B767" t="s">
        <v>1751</v>
      </c>
      <c r="C767" s="17">
        <v>43894</v>
      </c>
      <c r="D767" s="7">
        <v>291500</v>
      </c>
      <c r="E767" t="s">
        <v>28</v>
      </c>
      <c r="F767" t="s">
        <v>29</v>
      </c>
      <c r="G767" s="7">
        <v>291500</v>
      </c>
      <c r="H767" s="7">
        <v>134710</v>
      </c>
      <c r="I767" s="12">
        <f t="shared" si="55"/>
        <v>46.212692967409943</v>
      </c>
      <c r="J767" s="12">
        <f t="shared" si="59"/>
        <v>3.3441697776880943</v>
      </c>
      <c r="K767" s="7">
        <v>269414</v>
      </c>
      <c r="L767" s="7">
        <v>46409</v>
      </c>
      <c r="M767" s="7">
        <f t="shared" si="56"/>
        <v>245091</v>
      </c>
      <c r="N767" s="7">
        <v>139378.125</v>
      </c>
      <c r="O767" s="22">
        <f t="shared" si="57"/>
        <v>1.7584610210533396</v>
      </c>
      <c r="P767" s="27">
        <v>2272</v>
      </c>
      <c r="Q767" s="32">
        <f t="shared" si="58"/>
        <v>107.87455985915493</v>
      </c>
      <c r="R767" s="37" t="s">
        <v>1722</v>
      </c>
      <c r="S767" s="42">
        <f>ABS(O2323-O767)*100</f>
        <v>44.742613467994083</v>
      </c>
      <c r="T767" t="s">
        <v>125</v>
      </c>
      <c r="V767" s="7">
        <v>42119</v>
      </c>
      <c r="W767" t="s">
        <v>32</v>
      </c>
      <c r="X767" s="17" t="s">
        <v>33</v>
      </c>
      <c r="Z767" t="s">
        <v>1723</v>
      </c>
      <c r="AA767">
        <v>401</v>
      </c>
    </row>
    <row r="768" spans="1:27" x14ac:dyDescent="0.25">
      <c r="A768" t="s">
        <v>1752</v>
      </c>
      <c r="B768" t="s">
        <v>1753</v>
      </c>
      <c r="C768" s="17">
        <v>43732</v>
      </c>
      <c r="D768" s="7">
        <v>270000</v>
      </c>
      <c r="E768" t="s">
        <v>28</v>
      </c>
      <c r="F768" t="s">
        <v>29</v>
      </c>
      <c r="G768" s="7">
        <v>270000</v>
      </c>
      <c r="H768" s="7">
        <v>140200</v>
      </c>
      <c r="I768" s="12">
        <f t="shared" si="55"/>
        <v>51.925925925925931</v>
      </c>
      <c r="J768" s="12">
        <f t="shared" si="59"/>
        <v>2.3690631808278937</v>
      </c>
      <c r="K768" s="7">
        <v>280394</v>
      </c>
      <c r="L768" s="7">
        <v>48045</v>
      </c>
      <c r="M768" s="7">
        <f t="shared" si="56"/>
        <v>221955</v>
      </c>
      <c r="N768" s="7">
        <v>145218.125</v>
      </c>
      <c r="O768" s="22">
        <f t="shared" si="57"/>
        <v>1.5284249125238327</v>
      </c>
      <c r="P768" s="27">
        <v>2334</v>
      </c>
      <c r="Q768" s="32">
        <f t="shared" si="58"/>
        <v>95.09640102827764</v>
      </c>
      <c r="R768" s="37" t="s">
        <v>1722</v>
      </c>
      <c r="S768" s="42">
        <f>ABS(O2323-O768)*100</f>
        <v>21.7390026150434</v>
      </c>
      <c r="T768" t="s">
        <v>125</v>
      </c>
      <c r="V768" s="7">
        <v>42119</v>
      </c>
      <c r="W768" t="s">
        <v>32</v>
      </c>
      <c r="X768" s="17" t="s">
        <v>33</v>
      </c>
      <c r="Z768" t="s">
        <v>1723</v>
      </c>
      <c r="AA768">
        <v>401</v>
      </c>
    </row>
    <row r="769" spans="1:27" x14ac:dyDescent="0.25">
      <c r="A769" t="s">
        <v>1754</v>
      </c>
      <c r="B769" t="s">
        <v>1755</v>
      </c>
      <c r="C769" s="17">
        <v>43633</v>
      </c>
      <c r="D769" s="7">
        <v>265000</v>
      </c>
      <c r="E769" t="s">
        <v>28</v>
      </c>
      <c r="F769" t="s">
        <v>29</v>
      </c>
      <c r="G769" s="7">
        <v>265000</v>
      </c>
      <c r="H769" s="7">
        <v>123470</v>
      </c>
      <c r="I769" s="12">
        <f t="shared" si="55"/>
        <v>46.592452830188677</v>
      </c>
      <c r="J769" s="12">
        <f t="shared" si="59"/>
        <v>2.9644099149093606</v>
      </c>
      <c r="K769" s="7">
        <v>246945</v>
      </c>
      <c r="L769" s="7">
        <v>44811</v>
      </c>
      <c r="M769" s="7">
        <f t="shared" si="56"/>
        <v>220189</v>
      </c>
      <c r="N769" s="7">
        <v>126333.75</v>
      </c>
      <c r="O769" s="22">
        <f t="shared" si="57"/>
        <v>1.7429150959264645</v>
      </c>
      <c r="P769" s="27">
        <v>1914</v>
      </c>
      <c r="Q769" s="32">
        <f t="shared" si="58"/>
        <v>115.04127481713688</v>
      </c>
      <c r="R769" s="37" t="s">
        <v>1722</v>
      </c>
      <c r="S769" s="42">
        <f>ABS(O2323-O769)*100</f>
        <v>43.188020955306584</v>
      </c>
      <c r="T769" t="s">
        <v>31</v>
      </c>
      <c r="V769" s="7">
        <v>42119</v>
      </c>
      <c r="W769" t="s">
        <v>32</v>
      </c>
      <c r="X769" s="17" t="s">
        <v>33</v>
      </c>
      <c r="Z769" t="s">
        <v>1723</v>
      </c>
      <c r="AA769">
        <v>401</v>
      </c>
    </row>
    <row r="770" spans="1:27" x14ac:dyDescent="0.25">
      <c r="A770" t="s">
        <v>1756</v>
      </c>
      <c r="B770" t="s">
        <v>1757</v>
      </c>
      <c r="C770" s="17">
        <v>43899</v>
      </c>
      <c r="D770" s="7">
        <v>271500</v>
      </c>
      <c r="E770" t="s">
        <v>28</v>
      </c>
      <c r="F770" t="s">
        <v>29</v>
      </c>
      <c r="G770" s="7">
        <v>271500</v>
      </c>
      <c r="H770" s="7">
        <v>140970</v>
      </c>
      <c r="I770" s="12">
        <f t="shared" ref="I770:I833" si="60">H770/G770*100</f>
        <v>51.922651933701658</v>
      </c>
      <c r="J770" s="12">
        <f t="shared" si="59"/>
        <v>2.3657891886036211</v>
      </c>
      <c r="K770" s="7">
        <v>281941</v>
      </c>
      <c r="L770" s="7">
        <v>47208</v>
      </c>
      <c r="M770" s="7">
        <f t="shared" ref="M770:M833" si="61">G770-L770</f>
        <v>224292</v>
      </c>
      <c r="N770" s="7">
        <v>146708.125</v>
      </c>
      <c r="O770" s="22">
        <f t="shared" ref="O770:O833" si="62">M770/N770</f>
        <v>1.5288314808740142</v>
      </c>
      <c r="P770" s="27">
        <v>2297</v>
      </c>
      <c r="Q770" s="32">
        <f t="shared" ref="Q770:Q833" si="63">M770/P770</f>
        <v>97.645624727905968</v>
      </c>
      <c r="R770" s="37" t="s">
        <v>1722</v>
      </c>
      <c r="S770" s="42">
        <f>ABS(O2323-O770)*100</f>
        <v>21.779659450061551</v>
      </c>
      <c r="T770" t="s">
        <v>125</v>
      </c>
      <c r="V770" s="7">
        <v>42119</v>
      </c>
      <c r="W770" t="s">
        <v>32</v>
      </c>
      <c r="X770" s="17" t="s">
        <v>33</v>
      </c>
      <c r="Z770" t="s">
        <v>1723</v>
      </c>
      <c r="AA770">
        <v>401</v>
      </c>
    </row>
    <row r="771" spans="1:27" x14ac:dyDescent="0.25">
      <c r="A771" t="s">
        <v>1758</v>
      </c>
      <c r="B771" t="s">
        <v>1759</v>
      </c>
      <c r="C771" s="17">
        <v>43432</v>
      </c>
      <c r="D771" s="7">
        <v>235000</v>
      </c>
      <c r="E771" t="s">
        <v>28</v>
      </c>
      <c r="F771" t="s">
        <v>29</v>
      </c>
      <c r="G771" s="7">
        <v>235000</v>
      </c>
      <c r="H771" s="7">
        <v>143910</v>
      </c>
      <c r="I771" s="12">
        <f t="shared" si="60"/>
        <v>61.238297872340432</v>
      </c>
      <c r="J771" s="12">
        <f t="shared" ref="J771:J834" si="64">+ABS(I771-$I$2328)</f>
        <v>11.681435127242395</v>
      </c>
      <c r="K771" s="7">
        <v>287821</v>
      </c>
      <c r="L771" s="7">
        <v>46891</v>
      </c>
      <c r="M771" s="7">
        <f t="shared" si="61"/>
        <v>188109</v>
      </c>
      <c r="N771" s="7">
        <v>150581.25</v>
      </c>
      <c r="O771" s="22">
        <f t="shared" si="62"/>
        <v>1.2492192753081808</v>
      </c>
      <c r="P771" s="27">
        <v>2334</v>
      </c>
      <c r="Q771" s="32">
        <f t="shared" si="63"/>
        <v>80.595115681233935</v>
      </c>
      <c r="R771" s="37" t="s">
        <v>1722</v>
      </c>
      <c r="S771" s="42">
        <f>ABS(O2323-O771)*100</f>
        <v>6.1815611065217935</v>
      </c>
      <c r="T771" t="s">
        <v>125</v>
      </c>
      <c r="V771" s="7">
        <v>42119</v>
      </c>
      <c r="W771" t="s">
        <v>32</v>
      </c>
      <c r="X771" s="17" t="s">
        <v>33</v>
      </c>
      <c r="Z771" t="s">
        <v>1723</v>
      </c>
      <c r="AA771">
        <v>401</v>
      </c>
    </row>
    <row r="772" spans="1:27" x14ac:dyDescent="0.25">
      <c r="A772" t="s">
        <v>1760</v>
      </c>
      <c r="B772" t="s">
        <v>1761</v>
      </c>
      <c r="C772" s="17">
        <v>43805</v>
      </c>
      <c r="D772" s="7">
        <v>254000</v>
      </c>
      <c r="E772" t="s">
        <v>28</v>
      </c>
      <c r="F772" t="s">
        <v>29</v>
      </c>
      <c r="G772" s="7">
        <v>254000</v>
      </c>
      <c r="H772" s="7">
        <v>139020</v>
      </c>
      <c r="I772" s="12">
        <f t="shared" si="60"/>
        <v>54.732283464566933</v>
      </c>
      <c r="J772" s="12">
        <f t="shared" si="64"/>
        <v>5.1754207194688959</v>
      </c>
      <c r="K772" s="7">
        <v>278038</v>
      </c>
      <c r="L772" s="7">
        <v>63568</v>
      </c>
      <c r="M772" s="7">
        <f t="shared" si="61"/>
        <v>190432</v>
      </c>
      <c r="N772" s="7">
        <v>134043.75</v>
      </c>
      <c r="O772" s="22">
        <f t="shared" si="62"/>
        <v>1.4206704900452278</v>
      </c>
      <c r="P772" s="27">
        <v>1988</v>
      </c>
      <c r="Q772" s="32">
        <f t="shared" si="63"/>
        <v>95.790744466800803</v>
      </c>
      <c r="R772" s="37" t="s">
        <v>1722</v>
      </c>
      <c r="S772" s="42">
        <f>ABS(O2323-O772)*100</f>
        <v>10.963560367182911</v>
      </c>
      <c r="T772" t="s">
        <v>125</v>
      </c>
      <c r="V772" s="7">
        <v>42119</v>
      </c>
      <c r="W772" t="s">
        <v>32</v>
      </c>
      <c r="X772" s="17" t="s">
        <v>33</v>
      </c>
      <c r="Z772" t="s">
        <v>1723</v>
      </c>
      <c r="AA772">
        <v>401</v>
      </c>
    </row>
    <row r="773" spans="1:27" x14ac:dyDescent="0.25">
      <c r="A773" t="s">
        <v>1762</v>
      </c>
      <c r="B773" t="s">
        <v>1763</v>
      </c>
      <c r="C773" s="17">
        <v>43663</v>
      </c>
      <c r="D773" s="7">
        <v>242000</v>
      </c>
      <c r="E773" t="s">
        <v>28</v>
      </c>
      <c r="F773" t="s">
        <v>29</v>
      </c>
      <c r="G773" s="7">
        <v>242000</v>
      </c>
      <c r="H773" s="7">
        <v>108410</v>
      </c>
      <c r="I773" s="12">
        <f t="shared" si="60"/>
        <v>44.797520661157023</v>
      </c>
      <c r="J773" s="12">
        <f t="shared" si="64"/>
        <v>4.7593420839410143</v>
      </c>
      <c r="K773" s="7">
        <v>216811</v>
      </c>
      <c r="L773" s="7">
        <v>44811</v>
      </c>
      <c r="M773" s="7">
        <f t="shared" si="61"/>
        <v>197189</v>
      </c>
      <c r="N773" s="7">
        <v>107500</v>
      </c>
      <c r="O773" s="22">
        <f t="shared" si="62"/>
        <v>1.8343162790697674</v>
      </c>
      <c r="P773" s="27">
        <v>1725</v>
      </c>
      <c r="Q773" s="32">
        <f t="shared" si="63"/>
        <v>114.31246376811595</v>
      </c>
      <c r="R773" s="37" t="s">
        <v>1722</v>
      </c>
      <c r="S773" s="42">
        <f>ABS(O2323-O773)*100</f>
        <v>52.328139269636864</v>
      </c>
      <c r="T773" t="s">
        <v>125</v>
      </c>
      <c r="V773" s="7">
        <v>42119</v>
      </c>
      <c r="W773" t="s">
        <v>32</v>
      </c>
      <c r="X773" s="17" t="s">
        <v>33</v>
      </c>
      <c r="Z773" t="s">
        <v>1723</v>
      </c>
      <c r="AA773">
        <v>401</v>
      </c>
    </row>
    <row r="774" spans="1:27" x14ac:dyDescent="0.25">
      <c r="A774" t="s">
        <v>1764</v>
      </c>
      <c r="B774" t="s">
        <v>1765</v>
      </c>
      <c r="C774" s="17">
        <v>43663</v>
      </c>
      <c r="D774" s="7">
        <v>262000</v>
      </c>
      <c r="E774" t="s">
        <v>28</v>
      </c>
      <c r="F774" t="s">
        <v>29</v>
      </c>
      <c r="G774" s="7">
        <v>262000</v>
      </c>
      <c r="H774" s="7">
        <v>145990</v>
      </c>
      <c r="I774" s="12">
        <f t="shared" si="60"/>
        <v>55.721374045801532</v>
      </c>
      <c r="J774" s="12">
        <f t="shared" si="64"/>
        <v>6.1645113007034951</v>
      </c>
      <c r="K774" s="7">
        <v>291978</v>
      </c>
      <c r="L774" s="7">
        <v>45596</v>
      </c>
      <c r="M774" s="7">
        <f t="shared" si="61"/>
        <v>216404</v>
      </c>
      <c r="N774" s="7">
        <v>153988.75</v>
      </c>
      <c r="O774" s="22">
        <f t="shared" si="62"/>
        <v>1.4053234408357753</v>
      </c>
      <c r="P774" s="27">
        <v>2242</v>
      </c>
      <c r="Q774" s="32">
        <f t="shared" si="63"/>
        <v>96.522747546833187</v>
      </c>
      <c r="R774" s="37" t="s">
        <v>1722</v>
      </c>
      <c r="S774" s="42">
        <f>ABS(O2323-O774)*100</f>
        <v>9.4288554462376606</v>
      </c>
      <c r="T774" t="s">
        <v>125</v>
      </c>
      <c r="V774" s="7">
        <v>42119</v>
      </c>
      <c r="W774" t="s">
        <v>32</v>
      </c>
      <c r="X774" s="17" t="s">
        <v>33</v>
      </c>
      <c r="Z774" t="s">
        <v>1723</v>
      </c>
      <c r="AA774">
        <v>401</v>
      </c>
    </row>
    <row r="775" spans="1:27" x14ac:dyDescent="0.25">
      <c r="A775" t="s">
        <v>1766</v>
      </c>
      <c r="B775" t="s">
        <v>1767</v>
      </c>
      <c r="C775" s="17">
        <v>43291</v>
      </c>
      <c r="D775" s="7">
        <v>277000</v>
      </c>
      <c r="E775" t="s">
        <v>28</v>
      </c>
      <c r="F775" t="s">
        <v>29</v>
      </c>
      <c r="G775" s="7">
        <v>277000</v>
      </c>
      <c r="H775" s="7">
        <v>124520</v>
      </c>
      <c r="I775" s="12">
        <f t="shared" si="60"/>
        <v>44.953068592057761</v>
      </c>
      <c r="J775" s="12">
        <f t="shared" si="64"/>
        <v>4.6037941530402762</v>
      </c>
      <c r="K775" s="7">
        <v>249049</v>
      </c>
      <c r="L775" s="7">
        <v>44811</v>
      </c>
      <c r="M775" s="7">
        <f t="shared" si="61"/>
        <v>232189</v>
      </c>
      <c r="N775" s="7">
        <v>127648.75</v>
      </c>
      <c r="O775" s="22">
        <f t="shared" si="62"/>
        <v>1.8189680666673196</v>
      </c>
      <c r="P775" s="27">
        <v>2141</v>
      </c>
      <c r="Q775" s="32">
        <f t="shared" si="63"/>
        <v>108.44885567491826</v>
      </c>
      <c r="R775" s="37" t="s">
        <v>1722</v>
      </c>
      <c r="S775" s="42">
        <f>ABS(O2323-O775)*100</f>
        <v>50.79331802939209</v>
      </c>
      <c r="T775" t="s">
        <v>125</v>
      </c>
      <c r="V775" s="7">
        <v>42119</v>
      </c>
      <c r="W775" t="s">
        <v>32</v>
      </c>
      <c r="X775" s="17" t="s">
        <v>33</v>
      </c>
      <c r="Z775" t="s">
        <v>1723</v>
      </c>
      <c r="AA775">
        <v>401</v>
      </c>
    </row>
    <row r="776" spans="1:27" x14ac:dyDescent="0.25">
      <c r="A776" t="s">
        <v>1768</v>
      </c>
      <c r="B776" t="s">
        <v>1769</v>
      </c>
      <c r="C776" s="17">
        <v>43322</v>
      </c>
      <c r="D776" s="7">
        <v>230000</v>
      </c>
      <c r="E776" t="s">
        <v>28</v>
      </c>
      <c r="F776" t="s">
        <v>29</v>
      </c>
      <c r="G776" s="7">
        <v>230000</v>
      </c>
      <c r="H776" s="7">
        <v>104230</v>
      </c>
      <c r="I776" s="12">
        <f t="shared" si="60"/>
        <v>45.317391304347829</v>
      </c>
      <c r="J776" s="12">
        <f t="shared" si="64"/>
        <v>4.2394714407502079</v>
      </c>
      <c r="K776" s="7">
        <v>208464</v>
      </c>
      <c r="L776" s="7">
        <v>47108</v>
      </c>
      <c r="M776" s="7">
        <f t="shared" si="61"/>
        <v>182892</v>
      </c>
      <c r="N776" s="7">
        <v>100847.5</v>
      </c>
      <c r="O776" s="22">
        <f t="shared" si="62"/>
        <v>1.8135501623738814</v>
      </c>
      <c r="P776" s="27">
        <v>1228</v>
      </c>
      <c r="Q776" s="32">
        <f t="shared" si="63"/>
        <v>148.93485342019545</v>
      </c>
      <c r="R776" s="37" t="s">
        <v>1722</v>
      </c>
      <c r="S776" s="42">
        <f>ABS(O2323-O776)*100</f>
        <v>50.251527600048277</v>
      </c>
      <c r="T776" t="s">
        <v>50</v>
      </c>
      <c r="V776" s="7">
        <v>42119</v>
      </c>
      <c r="W776" t="s">
        <v>32</v>
      </c>
      <c r="X776" s="17" t="s">
        <v>33</v>
      </c>
      <c r="Z776" t="s">
        <v>1723</v>
      </c>
      <c r="AA776">
        <v>401</v>
      </c>
    </row>
    <row r="777" spans="1:27" x14ac:dyDescent="0.25">
      <c r="A777" t="s">
        <v>1770</v>
      </c>
      <c r="B777" t="s">
        <v>1771</v>
      </c>
      <c r="C777" s="17">
        <v>43763</v>
      </c>
      <c r="D777" s="7">
        <v>230000</v>
      </c>
      <c r="E777" t="s">
        <v>28</v>
      </c>
      <c r="F777" t="s">
        <v>29</v>
      </c>
      <c r="G777" s="7">
        <v>230000</v>
      </c>
      <c r="H777" s="7">
        <v>121530</v>
      </c>
      <c r="I777" s="12">
        <f t="shared" si="60"/>
        <v>52.839130434782611</v>
      </c>
      <c r="J777" s="12">
        <f t="shared" si="64"/>
        <v>3.2822676896845735</v>
      </c>
      <c r="K777" s="7">
        <v>243063</v>
      </c>
      <c r="L777" s="7">
        <v>44220</v>
      </c>
      <c r="M777" s="7">
        <f t="shared" si="61"/>
        <v>185780</v>
      </c>
      <c r="N777" s="7">
        <v>124276.875</v>
      </c>
      <c r="O777" s="22">
        <f t="shared" si="62"/>
        <v>1.4948879266557031</v>
      </c>
      <c r="P777" s="27">
        <v>1865</v>
      </c>
      <c r="Q777" s="32">
        <f t="shared" si="63"/>
        <v>99.613941018766752</v>
      </c>
      <c r="R777" s="37" t="s">
        <v>1722</v>
      </c>
      <c r="S777" s="42">
        <f>ABS(O2323-O777)*100</f>
        <v>18.385304028230443</v>
      </c>
      <c r="T777" t="s">
        <v>50</v>
      </c>
      <c r="V777" s="7">
        <v>42119</v>
      </c>
      <c r="W777" t="s">
        <v>32</v>
      </c>
      <c r="X777" s="17" t="s">
        <v>33</v>
      </c>
      <c r="Z777" t="s">
        <v>1723</v>
      </c>
      <c r="AA777">
        <v>401</v>
      </c>
    </row>
    <row r="778" spans="1:27" x14ac:dyDescent="0.25">
      <c r="A778" t="s">
        <v>1772</v>
      </c>
      <c r="B778" t="s">
        <v>1773</v>
      </c>
      <c r="C778" s="17">
        <v>43833</v>
      </c>
      <c r="D778" s="7">
        <v>225000</v>
      </c>
      <c r="E778" t="s">
        <v>28</v>
      </c>
      <c r="F778" t="s">
        <v>29</v>
      </c>
      <c r="G778" s="7">
        <v>225000</v>
      </c>
      <c r="H778" s="7">
        <v>115180</v>
      </c>
      <c r="I778" s="12">
        <f t="shared" si="60"/>
        <v>51.191111111111113</v>
      </c>
      <c r="J778" s="12">
        <f t="shared" si="64"/>
        <v>1.6342483660130753</v>
      </c>
      <c r="K778" s="7">
        <v>230355</v>
      </c>
      <c r="L778" s="7">
        <v>45173</v>
      </c>
      <c r="M778" s="7">
        <f t="shared" si="61"/>
        <v>179827</v>
      </c>
      <c r="N778" s="7">
        <v>115738.75</v>
      </c>
      <c r="O778" s="22">
        <f t="shared" si="62"/>
        <v>1.5537320041904721</v>
      </c>
      <c r="P778" s="27">
        <v>2016</v>
      </c>
      <c r="Q778" s="32">
        <f t="shared" si="63"/>
        <v>89.199900793650798</v>
      </c>
      <c r="R778" s="37" t="s">
        <v>1722</v>
      </c>
      <c r="S778" s="42">
        <f>ABS(O2323-O778)*100</f>
        <v>24.269711781707336</v>
      </c>
      <c r="T778" t="s">
        <v>125</v>
      </c>
      <c r="V778" s="7">
        <v>42119</v>
      </c>
      <c r="W778" t="s">
        <v>32</v>
      </c>
      <c r="X778" s="17" t="s">
        <v>33</v>
      </c>
      <c r="Z778" t="s">
        <v>1723</v>
      </c>
      <c r="AA778">
        <v>401</v>
      </c>
    </row>
    <row r="779" spans="1:27" x14ac:dyDescent="0.25">
      <c r="A779" t="s">
        <v>1774</v>
      </c>
      <c r="B779" t="s">
        <v>1775</v>
      </c>
      <c r="C779" s="17">
        <v>43577</v>
      </c>
      <c r="D779" s="7">
        <v>245000</v>
      </c>
      <c r="E779" t="s">
        <v>28</v>
      </c>
      <c r="F779" t="s">
        <v>29</v>
      </c>
      <c r="G779" s="7">
        <v>245000</v>
      </c>
      <c r="H779" s="7">
        <v>104930</v>
      </c>
      <c r="I779" s="12">
        <f t="shared" si="60"/>
        <v>42.828571428571429</v>
      </c>
      <c r="J779" s="12">
        <f t="shared" si="64"/>
        <v>6.7282913165266081</v>
      </c>
      <c r="K779" s="7">
        <v>209857</v>
      </c>
      <c r="L779" s="7">
        <v>53275</v>
      </c>
      <c r="M779" s="7">
        <f t="shared" si="61"/>
        <v>191725</v>
      </c>
      <c r="N779" s="7">
        <v>97863.75</v>
      </c>
      <c r="O779" s="22">
        <f t="shared" si="62"/>
        <v>1.9591013015544572</v>
      </c>
      <c r="P779" s="27">
        <v>1160</v>
      </c>
      <c r="Q779" s="32">
        <f t="shared" si="63"/>
        <v>165.28017241379311</v>
      </c>
      <c r="R779" s="37" t="s">
        <v>1722</v>
      </c>
      <c r="S779" s="42">
        <f>ABS(O2323-O779)*100</f>
        <v>64.806641518105849</v>
      </c>
      <c r="T779" t="s">
        <v>50</v>
      </c>
      <c r="V779" s="7">
        <v>42119</v>
      </c>
      <c r="W779" t="s">
        <v>32</v>
      </c>
      <c r="X779" s="17" t="s">
        <v>33</v>
      </c>
      <c r="Z779" t="s">
        <v>1723</v>
      </c>
      <c r="AA779">
        <v>401</v>
      </c>
    </row>
    <row r="780" spans="1:27" x14ac:dyDescent="0.25">
      <c r="A780" t="s">
        <v>1774</v>
      </c>
      <c r="B780" t="s">
        <v>1775</v>
      </c>
      <c r="C780" s="17">
        <v>43438</v>
      </c>
      <c r="D780" s="7">
        <v>170000</v>
      </c>
      <c r="E780" t="s">
        <v>28</v>
      </c>
      <c r="F780" t="s">
        <v>29</v>
      </c>
      <c r="G780" s="7">
        <v>170000</v>
      </c>
      <c r="H780" s="7">
        <v>104930</v>
      </c>
      <c r="I780" s="12">
        <f t="shared" si="60"/>
        <v>61.723529411764709</v>
      </c>
      <c r="J780" s="12">
        <f t="shared" si="64"/>
        <v>12.166666666666671</v>
      </c>
      <c r="K780" s="7">
        <v>209857</v>
      </c>
      <c r="L780" s="7">
        <v>53275</v>
      </c>
      <c r="M780" s="7">
        <f t="shared" si="61"/>
        <v>116725</v>
      </c>
      <c r="N780" s="7">
        <v>97863.75</v>
      </c>
      <c r="O780" s="22">
        <f t="shared" si="62"/>
        <v>1.1927296879590246</v>
      </c>
      <c r="P780" s="27">
        <v>1160</v>
      </c>
      <c r="Q780" s="32">
        <f t="shared" si="63"/>
        <v>100.625</v>
      </c>
      <c r="R780" s="37" t="s">
        <v>1722</v>
      </c>
      <c r="S780" s="42">
        <f>ABS(O2323-O780)*100</f>
        <v>11.830519841437415</v>
      </c>
      <c r="T780" t="s">
        <v>50</v>
      </c>
      <c r="V780" s="7">
        <v>42119</v>
      </c>
      <c r="W780" t="s">
        <v>32</v>
      </c>
      <c r="X780" s="17" t="s">
        <v>33</v>
      </c>
      <c r="Z780" t="s">
        <v>1723</v>
      </c>
      <c r="AA780">
        <v>401</v>
      </c>
    </row>
    <row r="781" spans="1:27" x14ac:dyDescent="0.25">
      <c r="A781" t="s">
        <v>1776</v>
      </c>
      <c r="B781" t="s">
        <v>1777</v>
      </c>
      <c r="C781" s="17">
        <v>43406</v>
      </c>
      <c r="D781" s="7">
        <v>226000</v>
      </c>
      <c r="E781" t="s">
        <v>28</v>
      </c>
      <c r="F781" t="s">
        <v>29</v>
      </c>
      <c r="G781" s="7">
        <v>226000</v>
      </c>
      <c r="H781" s="7">
        <v>103160</v>
      </c>
      <c r="I781" s="12">
        <f t="shared" si="60"/>
        <v>45.646017699115042</v>
      </c>
      <c r="J781" s="12">
        <f t="shared" si="64"/>
        <v>3.9108450459829953</v>
      </c>
      <c r="K781" s="7">
        <v>206318</v>
      </c>
      <c r="L781" s="7">
        <v>44944</v>
      </c>
      <c r="M781" s="7">
        <f t="shared" si="61"/>
        <v>181056</v>
      </c>
      <c r="N781" s="7">
        <v>100858.75</v>
      </c>
      <c r="O781" s="22">
        <f t="shared" si="62"/>
        <v>1.7951441991894606</v>
      </c>
      <c r="P781" s="27">
        <v>1228</v>
      </c>
      <c r="Q781" s="32">
        <f t="shared" si="63"/>
        <v>147.43973941368077</v>
      </c>
      <c r="R781" s="37" t="s">
        <v>1722</v>
      </c>
      <c r="S781" s="42">
        <f>ABS(O2323-O781)*100</f>
        <v>48.410931281606182</v>
      </c>
      <c r="T781" t="s">
        <v>50</v>
      </c>
      <c r="V781" s="7">
        <v>42119</v>
      </c>
      <c r="W781" t="s">
        <v>32</v>
      </c>
      <c r="X781" s="17" t="s">
        <v>33</v>
      </c>
      <c r="Z781" t="s">
        <v>1723</v>
      </c>
      <c r="AA781">
        <v>401</v>
      </c>
    </row>
    <row r="782" spans="1:27" x14ac:dyDescent="0.25">
      <c r="A782" t="s">
        <v>1778</v>
      </c>
      <c r="B782" t="s">
        <v>1779</v>
      </c>
      <c r="C782" s="17">
        <v>43858</v>
      </c>
      <c r="D782" s="7">
        <v>230000</v>
      </c>
      <c r="E782" t="s">
        <v>28</v>
      </c>
      <c r="F782" t="s">
        <v>29</v>
      </c>
      <c r="G782" s="7">
        <v>230000</v>
      </c>
      <c r="H782" s="7">
        <v>117270</v>
      </c>
      <c r="I782" s="12">
        <f t="shared" si="60"/>
        <v>50.986956521739138</v>
      </c>
      <c r="J782" s="12">
        <f t="shared" si="64"/>
        <v>1.430093776641101</v>
      </c>
      <c r="K782" s="7">
        <v>234538</v>
      </c>
      <c r="L782" s="7">
        <v>44944</v>
      </c>
      <c r="M782" s="7">
        <f t="shared" si="61"/>
        <v>185056</v>
      </c>
      <c r="N782" s="7">
        <v>118496.25</v>
      </c>
      <c r="O782" s="22">
        <f t="shared" si="62"/>
        <v>1.5617034294334209</v>
      </c>
      <c r="P782" s="27">
        <v>1602</v>
      </c>
      <c r="Q782" s="32">
        <f t="shared" si="63"/>
        <v>115.51560549313358</v>
      </c>
      <c r="R782" s="37" t="s">
        <v>1722</v>
      </c>
      <c r="S782" s="42">
        <f>ABS(O2323-O782)*100</f>
        <v>25.066854306002217</v>
      </c>
      <c r="T782" t="s">
        <v>50</v>
      </c>
      <c r="V782" s="7">
        <v>42119</v>
      </c>
      <c r="W782" t="s">
        <v>32</v>
      </c>
      <c r="X782" s="17" t="s">
        <v>33</v>
      </c>
      <c r="Z782" t="s">
        <v>1723</v>
      </c>
      <c r="AA782">
        <v>401</v>
      </c>
    </row>
    <row r="783" spans="1:27" x14ac:dyDescent="0.25">
      <c r="A783" t="s">
        <v>1780</v>
      </c>
      <c r="B783" t="s">
        <v>1781</v>
      </c>
      <c r="C783" s="17">
        <v>43740</v>
      </c>
      <c r="D783" s="7">
        <v>256900</v>
      </c>
      <c r="E783" t="s">
        <v>28</v>
      </c>
      <c r="F783" t="s">
        <v>29</v>
      </c>
      <c r="G783" s="7">
        <v>256900</v>
      </c>
      <c r="H783" s="7">
        <v>112830</v>
      </c>
      <c r="I783" s="12">
        <f t="shared" si="60"/>
        <v>43.919813156870383</v>
      </c>
      <c r="J783" s="12">
        <f t="shared" si="64"/>
        <v>5.6370495882276543</v>
      </c>
      <c r="K783" s="7">
        <v>225666</v>
      </c>
      <c r="L783" s="7">
        <v>46208</v>
      </c>
      <c r="M783" s="7">
        <f t="shared" si="61"/>
        <v>210692</v>
      </c>
      <c r="N783" s="7">
        <v>112161.25</v>
      </c>
      <c r="O783" s="22">
        <f t="shared" si="62"/>
        <v>1.8784740719276933</v>
      </c>
      <c r="P783" s="27">
        <v>1382</v>
      </c>
      <c r="Q783" s="32">
        <f t="shared" si="63"/>
        <v>152.45441389290883</v>
      </c>
      <c r="R783" s="37" t="s">
        <v>1722</v>
      </c>
      <c r="S783" s="42">
        <f>ABS(O2323-O783)*100</f>
        <v>56.74391855542946</v>
      </c>
      <c r="T783" t="s">
        <v>50</v>
      </c>
      <c r="V783" s="7">
        <v>42119</v>
      </c>
      <c r="W783" t="s">
        <v>32</v>
      </c>
      <c r="X783" s="17" t="s">
        <v>33</v>
      </c>
      <c r="Z783" t="s">
        <v>1723</v>
      </c>
      <c r="AA783">
        <v>401</v>
      </c>
    </row>
    <row r="784" spans="1:27" x14ac:dyDescent="0.25">
      <c r="A784" t="s">
        <v>1782</v>
      </c>
      <c r="B784" t="s">
        <v>1783</v>
      </c>
      <c r="C784" s="17">
        <v>43462</v>
      </c>
      <c r="D784" s="7">
        <v>262500</v>
      </c>
      <c r="E784" t="s">
        <v>28</v>
      </c>
      <c r="F784" t="s">
        <v>29</v>
      </c>
      <c r="G784" s="7">
        <v>262500</v>
      </c>
      <c r="H784" s="7">
        <v>118700</v>
      </c>
      <c r="I784" s="12">
        <f t="shared" si="60"/>
        <v>45.219047619047622</v>
      </c>
      <c r="J784" s="12">
        <f t="shared" si="64"/>
        <v>4.3378151260504154</v>
      </c>
      <c r="K784" s="7">
        <v>237403</v>
      </c>
      <c r="L784" s="7">
        <v>44401</v>
      </c>
      <c r="M784" s="7">
        <f t="shared" si="61"/>
        <v>218099</v>
      </c>
      <c r="N784" s="7">
        <v>120626.25</v>
      </c>
      <c r="O784" s="22">
        <f t="shared" si="62"/>
        <v>1.8080558750686522</v>
      </c>
      <c r="P784" s="27">
        <v>1638</v>
      </c>
      <c r="Q784" s="32">
        <f t="shared" si="63"/>
        <v>133.14957264957266</v>
      </c>
      <c r="R784" s="37" t="s">
        <v>1722</v>
      </c>
      <c r="S784" s="42">
        <f>ABS(O2323-O784)*100</f>
        <v>49.702098869525344</v>
      </c>
      <c r="T784" t="s">
        <v>50</v>
      </c>
      <c r="V784" s="7">
        <v>42119</v>
      </c>
      <c r="W784" t="s">
        <v>32</v>
      </c>
      <c r="X784" s="17" t="s">
        <v>33</v>
      </c>
      <c r="Z784" t="s">
        <v>1723</v>
      </c>
      <c r="AA784">
        <v>401</v>
      </c>
    </row>
    <row r="785" spans="1:27" x14ac:dyDescent="0.25">
      <c r="A785" t="s">
        <v>1784</v>
      </c>
      <c r="B785" t="s">
        <v>1785</v>
      </c>
      <c r="C785" s="17">
        <v>43469</v>
      </c>
      <c r="D785" s="7">
        <v>269900</v>
      </c>
      <c r="E785" t="s">
        <v>28</v>
      </c>
      <c r="F785" t="s">
        <v>29</v>
      </c>
      <c r="G785" s="7">
        <v>269900</v>
      </c>
      <c r="H785" s="7">
        <v>115140</v>
      </c>
      <c r="I785" s="12">
        <f t="shared" si="60"/>
        <v>42.660244535012971</v>
      </c>
      <c r="J785" s="12">
        <f t="shared" si="64"/>
        <v>6.8966182100850659</v>
      </c>
      <c r="K785" s="7">
        <v>230285</v>
      </c>
      <c r="L785" s="7">
        <v>53568</v>
      </c>
      <c r="M785" s="7">
        <f t="shared" si="61"/>
        <v>216332</v>
      </c>
      <c r="N785" s="7">
        <v>110448.125</v>
      </c>
      <c r="O785" s="22">
        <f t="shared" si="62"/>
        <v>1.9586751699044234</v>
      </c>
      <c r="P785" s="27">
        <v>1382</v>
      </c>
      <c r="Q785" s="32">
        <f t="shared" si="63"/>
        <v>156.53545586107091</v>
      </c>
      <c r="R785" s="37" t="s">
        <v>1722</v>
      </c>
      <c r="S785" s="42">
        <f>ABS(O2323-O785)*100</f>
        <v>64.764028353102461</v>
      </c>
      <c r="T785" t="s">
        <v>50</v>
      </c>
      <c r="V785" s="7">
        <v>42119</v>
      </c>
      <c r="W785" t="s">
        <v>32</v>
      </c>
      <c r="X785" s="17" t="s">
        <v>33</v>
      </c>
      <c r="Z785" t="s">
        <v>1723</v>
      </c>
      <c r="AA785">
        <v>401</v>
      </c>
    </row>
    <row r="786" spans="1:27" x14ac:dyDescent="0.25">
      <c r="A786" t="s">
        <v>1786</v>
      </c>
      <c r="B786" t="s">
        <v>1787</v>
      </c>
      <c r="C786" s="17">
        <v>43480</v>
      </c>
      <c r="D786" s="7">
        <v>184500</v>
      </c>
      <c r="E786" t="s">
        <v>140</v>
      </c>
      <c r="F786" t="s">
        <v>141</v>
      </c>
      <c r="G786" s="7">
        <v>184500</v>
      </c>
      <c r="H786" s="7">
        <v>105640</v>
      </c>
      <c r="I786" s="12">
        <f t="shared" si="60"/>
        <v>57.257452574525743</v>
      </c>
      <c r="J786" s="12">
        <f t="shared" si="64"/>
        <v>7.700589829427706</v>
      </c>
      <c r="K786" s="7">
        <v>211276</v>
      </c>
      <c r="L786" s="7">
        <v>46524</v>
      </c>
      <c r="M786" s="7">
        <f t="shared" si="61"/>
        <v>137976</v>
      </c>
      <c r="N786" s="7">
        <v>102970</v>
      </c>
      <c r="O786" s="22">
        <f t="shared" si="62"/>
        <v>1.3399630960473925</v>
      </c>
      <c r="P786" s="27">
        <v>1228</v>
      </c>
      <c r="Q786" s="32">
        <f t="shared" si="63"/>
        <v>112.35830618892508</v>
      </c>
      <c r="R786" s="37" t="s">
        <v>1722</v>
      </c>
      <c r="S786" s="42">
        <f>ABS(O2323-O786)*100</f>
        <v>2.8928209673993788</v>
      </c>
      <c r="T786" t="s">
        <v>50</v>
      </c>
      <c r="V786" s="7">
        <v>42119</v>
      </c>
      <c r="W786" t="s">
        <v>32</v>
      </c>
      <c r="X786" s="17" t="s">
        <v>33</v>
      </c>
      <c r="Z786" t="s">
        <v>1723</v>
      </c>
      <c r="AA786">
        <v>401</v>
      </c>
    </row>
    <row r="787" spans="1:27" x14ac:dyDescent="0.25">
      <c r="A787" t="s">
        <v>1788</v>
      </c>
      <c r="B787" t="s">
        <v>1789</v>
      </c>
      <c r="C787" s="17">
        <v>43203</v>
      </c>
      <c r="D787" s="7">
        <v>235000</v>
      </c>
      <c r="E787" t="s">
        <v>28</v>
      </c>
      <c r="F787" t="s">
        <v>29</v>
      </c>
      <c r="G787" s="7">
        <v>235000</v>
      </c>
      <c r="H787" s="7">
        <v>129170</v>
      </c>
      <c r="I787" s="12">
        <f t="shared" si="60"/>
        <v>54.96595744680851</v>
      </c>
      <c r="J787" s="12">
        <f t="shared" si="64"/>
        <v>5.4090947017104725</v>
      </c>
      <c r="K787" s="7">
        <v>258330</v>
      </c>
      <c r="L787" s="7">
        <v>44944</v>
      </c>
      <c r="M787" s="7">
        <f t="shared" si="61"/>
        <v>190056</v>
      </c>
      <c r="N787" s="7">
        <v>133366.25</v>
      </c>
      <c r="O787" s="22">
        <f t="shared" si="62"/>
        <v>1.4250681862915093</v>
      </c>
      <c r="P787" s="27">
        <v>1606</v>
      </c>
      <c r="Q787" s="32">
        <f t="shared" si="63"/>
        <v>118.34122042341221</v>
      </c>
      <c r="R787" s="37" t="s">
        <v>1722</v>
      </c>
      <c r="S787" s="42">
        <f>ABS(O2323-O787)*100</f>
        <v>11.403329991811063</v>
      </c>
      <c r="T787" t="s">
        <v>50</v>
      </c>
      <c r="V787" s="7">
        <v>42119</v>
      </c>
      <c r="W787" t="s">
        <v>32</v>
      </c>
      <c r="X787" s="17" t="s">
        <v>33</v>
      </c>
      <c r="Z787" t="s">
        <v>1723</v>
      </c>
      <c r="AA787">
        <v>401</v>
      </c>
    </row>
    <row r="788" spans="1:27" x14ac:dyDescent="0.25">
      <c r="A788" t="s">
        <v>1790</v>
      </c>
      <c r="B788" t="s">
        <v>1791</v>
      </c>
      <c r="C788" s="17">
        <v>43539</v>
      </c>
      <c r="D788" s="7">
        <v>245000</v>
      </c>
      <c r="E788" t="s">
        <v>28</v>
      </c>
      <c r="F788" t="s">
        <v>29</v>
      </c>
      <c r="G788" s="7">
        <v>245000</v>
      </c>
      <c r="H788" s="7">
        <v>106510</v>
      </c>
      <c r="I788" s="12">
        <f t="shared" si="60"/>
        <v>43.473469387755102</v>
      </c>
      <c r="J788" s="12">
        <f t="shared" si="64"/>
        <v>6.0833933573429348</v>
      </c>
      <c r="K788" s="7">
        <v>213021</v>
      </c>
      <c r="L788" s="7">
        <v>44944</v>
      </c>
      <c r="M788" s="7">
        <f t="shared" si="61"/>
        <v>200056</v>
      </c>
      <c r="N788" s="7">
        <v>105048.125</v>
      </c>
      <c r="O788" s="22">
        <f t="shared" si="62"/>
        <v>1.9044223778387286</v>
      </c>
      <c r="P788" s="27">
        <v>1228</v>
      </c>
      <c r="Q788" s="32">
        <f t="shared" si="63"/>
        <v>162.91205211726384</v>
      </c>
      <c r="R788" s="37" t="s">
        <v>1722</v>
      </c>
      <c r="S788" s="42">
        <f>ABS(O2323-O788)*100</f>
        <v>59.33874914653299</v>
      </c>
      <c r="T788" t="s">
        <v>50</v>
      </c>
      <c r="V788" s="7">
        <v>42119</v>
      </c>
      <c r="W788" t="s">
        <v>32</v>
      </c>
      <c r="X788" s="17" t="s">
        <v>33</v>
      </c>
      <c r="Z788" t="s">
        <v>1723</v>
      </c>
      <c r="AA788">
        <v>401</v>
      </c>
    </row>
    <row r="789" spans="1:27" x14ac:dyDescent="0.25">
      <c r="A789" t="s">
        <v>1792</v>
      </c>
      <c r="B789" t="s">
        <v>1793</v>
      </c>
      <c r="C789" s="17">
        <v>43360</v>
      </c>
      <c r="D789" s="7">
        <v>305000</v>
      </c>
      <c r="E789" t="s">
        <v>28</v>
      </c>
      <c r="F789" t="s">
        <v>29</v>
      </c>
      <c r="G789" s="7">
        <v>305000</v>
      </c>
      <c r="H789" s="7">
        <v>171310</v>
      </c>
      <c r="I789" s="12">
        <f t="shared" si="60"/>
        <v>56.167213114754098</v>
      </c>
      <c r="J789" s="12">
        <f t="shared" si="64"/>
        <v>6.6103503696560608</v>
      </c>
      <c r="K789" s="7">
        <v>342615</v>
      </c>
      <c r="L789" s="7">
        <v>53968</v>
      </c>
      <c r="M789" s="7">
        <f t="shared" si="61"/>
        <v>251032</v>
      </c>
      <c r="N789" s="7">
        <v>180404.375</v>
      </c>
      <c r="O789" s="22">
        <f t="shared" si="62"/>
        <v>1.3914961873845908</v>
      </c>
      <c r="P789" s="27">
        <v>2707</v>
      </c>
      <c r="Q789" s="32">
        <f t="shared" si="63"/>
        <v>92.73439231621721</v>
      </c>
      <c r="R789" s="37" t="s">
        <v>1722</v>
      </c>
      <c r="S789" s="42">
        <f>ABS(O2323-O789)*100</f>
        <v>8.0461301011192088</v>
      </c>
      <c r="T789" t="s">
        <v>31</v>
      </c>
      <c r="V789" s="7">
        <v>42119</v>
      </c>
      <c r="W789" t="s">
        <v>32</v>
      </c>
      <c r="X789" s="17" t="s">
        <v>33</v>
      </c>
      <c r="Z789" t="s">
        <v>1723</v>
      </c>
      <c r="AA789">
        <v>401</v>
      </c>
    </row>
    <row r="790" spans="1:27" x14ac:dyDescent="0.25">
      <c r="A790" t="s">
        <v>1794</v>
      </c>
      <c r="B790" t="s">
        <v>1795</v>
      </c>
      <c r="C790" s="17">
        <v>43887</v>
      </c>
      <c r="D790" s="7">
        <v>267500</v>
      </c>
      <c r="E790" t="s">
        <v>28</v>
      </c>
      <c r="F790" t="s">
        <v>29</v>
      </c>
      <c r="G790" s="7">
        <v>267500</v>
      </c>
      <c r="H790" s="7">
        <v>115260</v>
      </c>
      <c r="I790" s="12">
        <f t="shared" si="60"/>
        <v>43.087850467289719</v>
      </c>
      <c r="J790" s="12">
        <f t="shared" si="64"/>
        <v>6.4690122778083179</v>
      </c>
      <c r="K790" s="7">
        <v>230526</v>
      </c>
      <c r="L790" s="7">
        <v>50388</v>
      </c>
      <c r="M790" s="7">
        <f t="shared" si="61"/>
        <v>217112</v>
      </c>
      <c r="N790" s="7">
        <v>112586.25</v>
      </c>
      <c r="O790" s="22">
        <f t="shared" si="62"/>
        <v>1.9284059998445635</v>
      </c>
      <c r="P790" s="27">
        <v>1382</v>
      </c>
      <c r="Q790" s="32">
        <f t="shared" si="63"/>
        <v>157.09985528219971</v>
      </c>
      <c r="R790" s="37" t="s">
        <v>1722</v>
      </c>
      <c r="S790" s="42">
        <f>ABS(O2323-O790)*100</f>
        <v>61.737111347116482</v>
      </c>
      <c r="T790" t="s">
        <v>50</v>
      </c>
      <c r="V790" s="7">
        <v>42119</v>
      </c>
      <c r="W790" t="s">
        <v>32</v>
      </c>
      <c r="X790" s="17" t="s">
        <v>33</v>
      </c>
      <c r="Z790" t="s">
        <v>1723</v>
      </c>
      <c r="AA790">
        <v>401</v>
      </c>
    </row>
    <row r="791" spans="1:27" x14ac:dyDescent="0.25">
      <c r="A791" t="s">
        <v>1796</v>
      </c>
      <c r="B791" t="s">
        <v>1797</v>
      </c>
      <c r="C791" s="17">
        <v>43266</v>
      </c>
      <c r="D791" s="7">
        <v>283500</v>
      </c>
      <c r="E791" t="s">
        <v>28</v>
      </c>
      <c r="F791" t="s">
        <v>29</v>
      </c>
      <c r="G791" s="7">
        <v>283500</v>
      </c>
      <c r="H791" s="7">
        <v>135140</v>
      </c>
      <c r="I791" s="12">
        <f t="shared" si="60"/>
        <v>47.668430335097</v>
      </c>
      <c r="J791" s="12">
        <f t="shared" si="64"/>
        <v>1.8884324100010375</v>
      </c>
      <c r="K791" s="7">
        <v>270283</v>
      </c>
      <c r="L791" s="7">
        <v>46173</v>
      </c>
      <c r="M791" s="7">
        <f t="shared" si="61"/>
        <v>237327</v>
      </c>
      <c r="N791" s="7">
        <v>140068.75</v>
      </c>
      <c r="O791" s="22">
        <f t="shared" si="62"/>
        <v>1.694360804961849</v>
      </c>
      <c r="P791" s="27">
        <v>1560</v>
      </c>
      <c r="Q791" s="32">
        <f t="shared" si="63"/>
        <v>152.13269230769231</v>
      </c>
      <c r="R791" s="37" t="s">
        <v>1722</v>
      </c>
      <c r="S791" s="42">
        <f>ABS(O2323-O791)*100</f>
        <v>38.332591858845035</v>
      </c>
      <c r="T791" t="s">
        <v>50</v>
      </c>
      <c r="V791" s="7">
        <v>42119</v>
      </c>
      <c r="W791" t="s">
        <v>32</v>
      </c>
      <c r="X791" s="17" t="s">
        <v>33</v>
      </c>
      <c r="Z791" t="s">
        <v>1723</v>
      </c>
      <c r="AA791">
        <v>401</v>
      </c>
    </row>
    <row r="792" spans="1:27" x14ac:dyDescent="0.25">
      <c r="A792" t="s">
        <v>1798</v>
      </c>
      <c r="B792" t="s">
        <v>1799</v>
      </c>
      <c r="C792" s="17">
        <v>43532</v>
      </c>
      <c r="D792" s="7">
        <v>260000</v>
      </c>
      <c r="E792" t="s">
        <v>28</v>
      </c>
      <c r="F792" t="s">
        <v>29</v>
      </c>
      <c r="G792" s="7">
        <v>260000</v>
      </c>
      <c r="H792" s="7">
        <v>137930</v>
      </c>
      <c r="I792" s="12">
        <f t="shared" si="60"/>
        <v>53.05</v>
      </c>
      <c r="J792" s="12">
        <f t="shared" si="64"/>
        <v>3.4931372549019599</v>
      </c>
      <c r="K792" s="7">
        <v>275859</v>
      </c>
      <c r="L792" s="7">
        <v>45997</v>
      </c>
      <c r="M792" s="7">
        <f t="shared" si="61"/>
        <v>214003</v>
      </c>
      <c r="N792" s="7">
        <v>143663.75</v>
      </c>
      <c r="O792" s="22">
        <f t="shared" si="62"/>
        <v>1.4896102879118776</v>
      </c>
      <c r="P792" s="27">
        <v>1538</v>
      </c>
      <c r="Q792" s="32">
        <f t="shared" si="63"/>
        <v>139.14369310793239</v>
      </c>
      <c r="R792" s="37" t="s">
        <v>1722</v>
      </c>
      <c r="S792" s="42">
        <f>ABS(O2323-O792)*100</f>
        <v>17.857540153847886</v>
      </c>
      <c r="T792" t="s">
        <v>50</v>
      </c>
      <c r="V792" s="7">
        <v>42119</v>
      </c>
      <c r="W792" t="s">
        <v>32</v>
      </c>
      <c r="X792" s="17" t="s">
        <v>33</v>
      </c>
      <c r="Z792" t="s">
        <v>1723</v>
      </c>
      <c r="AA792">
        <v>401</v>
      </c>
    </row>
    <row r="793" spans="1:27" x14ac:dyDescent="0.25">
      <c r="A793" t="s">
        <v>1800</v>
      </c>
      <c r="B793" t="s">
        <v>1801</v>
      </c>
      <c r="C793" s="17">
        <v>43677</v>
      </c>
      <c r="D793" s="7">
        <v>265000</v>
      </c>
      <c r="E793" t="s">
        <v>28</v>
      </c>
      <c r="F793" t="s">
        <v>29</v>
      </c>
      <c r="G793" s="7">
        <v>265000</v>
      </c>
      <c r="H793" s="7">
        <v>125490</v>
      </c>
      <c r="I793" s="12">
        <f t="shared" si="60"/>
        <v>47.354716981132079</v>
      </c>
      <c r="J793" s="12">
        <f t="shared" si="64"/>
        <v>2.2021457639659587</v>
      </c>
      <c r="K793" s="7">
        <v>250973</v>
      </c>
      <c r="L793" s="7">
        <v>46261</v>
      </c>
      <c r="M793" s="7">
        <f t="shared" si="61"/>
        <v>218739</v>
      </c>
      <c r="N793" s="7">
        <v>127945</v>
      </c>
      <c r="O793" s="22">
        <f t="shared" si="62"/>
        <v>1.7096330454492166</v>
      </c>
      <c r="P793" s="27">
        <v>1560</v>
      </c>
      <c r="Q793" s="32">
        <f t="shared" si="63"/>
        <v>140.21730769230768</v>
      </c>
      <c r="R793" s="37" t="s">
        <v>1722</v>
      </c>
      <c r="S793" s="42">
        <f>ABS(O2323-O793)*100</f>
        <v>39.859815907581783</v>
      </c>
      <c r="T793" t="s">
        <v>50</v>
      </c>
      <c r="V793" s="7">
        <v>42119</v>
      </c>
      <c r="W793" t="s">
        <v>32</v>
      </c>
      <c r="X793" s="17" t="s">
        <v>33</v>
      </c>
      <c r="Z793" t="s">
        <v>1723</v>
      </c>
      <c r="AA793">
        <v>401</v>
      </c>
    </row>
    <row r="794" spans="1:27" x14ac:dyDescent="0.25">
      <c r="A794" t="s">
        <v>1802</v>
      </c>
      <c r="B794" t="s">
        <v>1803</v>
      </c>
      <c r="C794" s="17">
        <v>43263</v>
      </c>
      <c r="D794" s="7">
        <v>190000</v>
      </c>
      <c r="E794" t="s">
        <v>28</v>
      </c>
      <c r="F794" t="s">
        <v>29</v>
      </c>
      <c r="G794" s="7">
        <v>190000</v>
      </c>
      <c r="H794" s="7">
        <v>127460</v>
      </c>
      <c r="I794" s="12">
        <f t="shared" si="60"/>
        <v>67.084210526315786</v>
      </c>
      <c r="J794" s="12">
        <f t="shared" si="64"/>
        <v>17.527347781217749</v>
      </c>
      <c r="K794" s="7">
        <v>254911</v>
      </c>
      <c r="L794" s="7">
        <v>56990</v>
      </c>
      <c r="M794" s="7">
        <f t="shared" si="61"/>
        <v>133010</v>
      </c>
      <c r="N794" s="7">
        <v>123700.625</v>
      </c>
      <c r="O794" s="22">
        <f t="shared" si="62"/>
        <v>1.0752572996296501</v>
      </c>
      <c r="P794" s="27">
        <v>1560</v>
      </c>
      <c r="Q794" s="32">
        <f t="shared" si="63"/>
        <v>85.262820512820511</v>
      </c>
      <c r="R794" s="37" t="s">
        <v>1722</v>
      </c>
      <c r="S794" s="42">
        <f>ABS(O2323-O794)*100</f>
        <v>23.577758674374859</v>
      </c>
      <c r="T794" t="s">
        <v>50</v>
      </c>
      <c r="V794" s="7">
        <v>54165</v>
      </c>
      <c r="W794" t="s">
        <v>32</v>
      </c>
      <c r="X794" s="17" t="s">
        <v>33</v>
      </c>
      <c r="Z794" t="s">
        <v>1723</v>
      </c>
      <c r="AA794">
        <v>401</v>
      </c>
    </row>
    <row r="795" spans="1:27" x14ac:dyDescent="0.25">
      <c r="A795" t="s">
        <v>1804</v>
      </c>
      <c r="B795" t="s">
        <v>1805</v>
      </c>
      <c r="C795" s="17">
        <v>43215</v>
      </c>
      <c r="D795" s="7">
        <v>233500</v>
      </c>
      <c r="E795" t="s">
        <v>28</v>
      </c>
      <c r="F795" t="s">
        <v>29</v>
      </c>
      <c r="G795" s="7">
        <v>233500</v>
      </c>
      <c r="H795" s="7">
        <v>117940</v>
      </c>
      <c r="I795" s="12">
        <f t="shared" si="60"/>
        <v>50.509635974304068</v>
      </c>
      <c r="J795" s="12">
        <f t="shared" si="64"/>
        <v>0.95277322920603069</v>
      </c>
      <c r="K795" s="7">
        <v>235871</v>
      </c>
      <c r="L795" s="7">
        <v>46538</v>
      </c>
      <c r="M795" s="7">
        <f t="shared" si="61"/>
        <v>186962</v>
      </c>
      <c r="N795" s="7">
        <v>118333.125</v>
      </c>
      <c r="O795" s="22">
        <f t="shared" si="62"/>
        <v>1.5799633450058892</v>
      </c>
      <c r="P795" s="27">
        <v>1382</v>
      </c>
      <c r="Q795" s="32">
        <f t="shared" si="63"/>
        <v>135.28364688856729</v>
      </c>
      <c r="R795" s="37" t="s">
        <v>1722</v>
      </c>
      <c r="S795" s="42">
        <f>ABS(O2323-O795)*100</f>
        <v>26.89284586324905</v>
      </c>
      <c r="T795" t="s">
        <v>50</v>
      </c>
      <c r="V795" s="7">
        <v>42119</v>
      </c>
      <c r="W795" t="s">
        <v>32</v>
      </c>
      <c r="X795" s="17" t="s">
        <v>33</v>
      </c>
      <c r="Z795" t="s">
        <v>1723</v>
      </c>
      <c r="AA795">
        <v>401</v>
      </c>
    </row>
    <row r="796" spans="1:27" x14ac:dyDescent="0.25">
      <c r="A796" t="s">
        <v>1806</v>
      </c>
      <c r="B796" t="s">
        <v>1807</v>
      </c>
      <c r="C796" s="17">
        <v>43251</v>
      </c>
      <c r="D796" s="7">
        <v>227000</v>
      </c>
      <c r="E796" t="s">
        <v>28</v>
      </c>
      <c r="F796" t="s">
        <v>29</v>
      </c>
      <c r="G796" s="7">
        <v>227000</v>
      </c>
      <c r="H796" s="7">
        <v>125440</v>
      </c>
      <c r="I796" s="12">
        <f t="shared" si="60"/>
        <v>55.259911894273131</v>
      </c>
      <c r="J796" s="12">
        <f t="shared" si="64"/>
        <v>5.7030491491750936</v>
      </c>
      <c r="K796" s="7">
        <v>250886</v>
      </c>
      <c r="L796" s="7">
        <v>50057</v>
      </c>
      <c r="M796" s="7">
        <f t="shared" si="61"/>
        <v>176943</v>
      </c>
      <c r="N796" s="7">
        <v>125518.125</v>
      </c>
      <c r="O796" s="22">
        <f t="shared" si="62"/>
        <v>1.4097007902245193</v>
      </c>
      <c r="P796" s="27">
        <v>1975</v>
      </c>
      <c r="Q796" s="32">
        <f t="shared" si="63"/>
        <v>89.591392405063289</v>
      </c>
      <c r="R796" s="37" t="s">
        <v>1722</v>
      </c>
      <c r="S796" s="42">
        <f>ABS(O2323-O796)*100</f>
        <v>9.8665903851120618</v>
      </c>
      <c r="T796" t="s">
        <v>125</v>
      </c>
      <c r="V796" s="7">
        <v>42119</v>
      </c>
      <c r="W796" t="s">
        <v>32</v>
      </c>
      <c r="X796" s="17" t="s">
        <v>33</v>
      </c>
      <c r="Z796" t="s">
        <v>1723</v>
      </c>
      <c r="AA796">
        <v>401</v>
      </c>
    </row>
    <row r="797" spans="1:27" x14ac:dyDescent="0.25">
      <c r="A797" t="s">
        <v>1808</v>
      </c>
      <c r="B797" t="s">
        <v>1809</v>
      </c>
      <c r="C797" s="17">
        <v>43249</v>
      </c>
      <c r="D797" s="7">
        <v>258000</v>
      </c>
      <c r="E797" t="s">
        <v>246</v>
      </c>
      <c r="F797" t="s">
        <v>247</v>
      </c>
      <c r="G797" s="7">
        <v>258000</v>
      </c>
      <c r="H797" s="7">
        <v>109260</v>
      </c>
      <c r="I797" s="12">
        <f t="shared" si="60"/>
        <v>42.348837209302324</v>
      </c>
      <c r="J797" s="12">
        <f t="shared" si="64"/>
        <v>7.2080255357957128</v>
      </c>
      <c r="K797" s="7">
        <v>218510</v>
      </c>
      <c r="L797" s="7">
        <v>44944</v>
      </c>
      <c r="M797" s="7">
        <f t="shared" si="61"/>
        <v>213056</v>
      </c>
      <c r="N797" s="7">
        <v>108478.75</v>
      </c>
      <c r="O797" s="22">
        <f t="shared" si="62"/>
        <v>1.9640344307064748</v>
      </c>
      <c r="P797" s="27">
        <v>1382</v>
      </c>
      <c r="Q797" s="32">
        <f t="shared" si="63"/>
        <v>154.16497829232995</v>
      </c>
      <c r="R797" s="37" t="s">
        <v>1722</v>
      </c>
      <c r="S797" s="42">
        <f>ABS(O2323-O797)*100</f>
        <v>65.299954433307605</v>
      </c>
      <c r="T797" t="s">
        <v>50</v>
      </c>
      <c r="V797" s="7">
        <v>42119</v>
      </c>
      <c r="W797" t="s">
        <v>32</v>
      </c>
      <c r="X797" s="17" t="s">
        <v>33</v>
      </c>
      <c r="Z797" t="s">
        <v>1723</v>
      </c>
      <c r="AA797">
        <v>401</v>
      </c>
    </row>
    <row r="798" spans="1:27" x14ac:dyDescent="0.25">
      <c r="A798" t="s">
        <v>1810</v>
      </c>
      <c r="B798" t="s">
        <v>1811</v>
      </c>
      <c r="C798" s="17">
        <v>43321</v>
      </c>
      <c r="D798" s="7">
        <v>205000</v>
      </c>
      <c r="E798" t="s">
        <v>28</v>
      </c>
      <c r="F798" t="s">
        <v>29</v>
      </c>
      <c r="G798" s="7">
        <v>205000</v>
      </c>
      <c r="H798" s="7">
        <v>104570</v>
      </c>
      <c r="I798" s="12">
        <f t="shared" si="60"/>
        <v>51.009756097560974</v>
      </c>
      <c r="J798" s="12">
        <f t="shared" si="64"/>
        <v>1.4528933524629366</v>
      </c>
      <c r="K798" s="7">
        <v>209139</v>
      </c>
      <c r="L798" s="7">
        <v>44944</v>
      </c>
      <c r="M798" s="7">
        <f t="shared" si="61"/>
        <v>160056</v>
      </c>
      <c r="N798" s="7">
        <v>102621.875</v>
      </c>
      <c r="O798" s="22">
        <f t="shared" si="62"/>
        <v>1.559667468558726</v>
      </c>
      <c r="P798" s="27">
        <v>1228</v>
      </c>
      <c r="Q798" s="32">
        <f t="shared" si="63"/>
        <v>130.33876221498372</v>
      </c>
      <c r="R798" s="37" t="s">
        <v>1722</v>
      </c>
      <c r="S798" s="42">
        <f>ABS(O2323-O798)*100</f>
        <v>24.863258218532724</v>
      </c>
      <c r="T798" t="s">
        <v>50</v>
      </c>
      <c r="V798" s="7">
        <v>42119</v>
      </c>
      <c r="W798" t="s">
        <v>32</v>
      </c>
      <c r="X798" s="17" t="s">
        <v>33</v>
      </c>
      <c r="Z798" t="s">
        <v>1723</v>
      </c>
      <c r="AA798">
        <v>401</v>
      </c>
    </row>
    <row r="799" spans="1:27" x14ac:dyDescent="0.25">
      <c r="A799" t="s">
        <v>1812</v>
      </c>
      <c r="B799" t="s">
        <v>1813</v>
      </c>
      <c r="C799" s="17">
        <v>43294</v>
      </c>
      <c r="D799" s="7">
        <v>215000</v>
      </c>
      <c r="E799" t="s">
        <v>28</v>
      </c>
      <c r="F799" t="s">
        <v>29</v>
      </c>
      <c r="G799" s="7">
        <v>215000</v>
      </c>
      <c r="H799" s="7">
        <v>120230</v>
      </c>
      <c r="I799" s="12">
        <f t="shared" si="60"/>
        <v>55.920930232558142</v>
      </c>
      <c r="J799" s="12">
        <f t="shared" si="64"/>
        <v>6.3640674874601046</v>
      </c>
      <c r="K799" s="7">
        <v>240464</v>
      </c>
      <c r="L799" s="7">
        <v>46811</v>
      </c>
      <c r="M799" s="7">
        <f t="shared" si="61"/>
        <v>168189</v>
      </c>
      <c r="N799" s="7">
        <v>121033.125</v>
      </c>
      <c r="O799" s="22">
        <f t="shared" si="62"/>
        <v>1.3896113150841969</v>
      </c>
      <c r="P799" s="27">
        <v>1382</v>
      </c>
      <c r="Q799" s="32">
        <f t="shared" si="63"/>
        <v>121.69971056439942</v>
      </c>
      <c r="R799" s="37" t="s">
        <v>1722</v>
      </c>
      <c r="S799" s="42">
        <f>ABS(O2323-O799)*100</f>
        <v>7.8576428710798174</v>
      </c>
      <c r="T799" t="s">
        <v>50</v>
      </c>
      <c r="V799" s="7">
        <v>42119</v>
      </c>
      <c r="W799" t="s">
        <v>32</v>
      </c>
      <c r="X799" s="17" t="s">
        <v>33</v>
      </c>
      <c r="Z799" t="s">
        <v>1723</v>
      </c>
      <c r="AA799">
        <v>401</v>
      </c>
    </row>
    <row r="800" spans="1:27" x14ac:dyDescent="0.25">
      <c r="A800" t="s">
        <v>1814</v>
      </c>
      <c r="B800" t="s">
        <v>1815</v>
      </c>
      <c r="C800" s="17">
        <v>43735</v>
      </c>
      <c r="D800" s="7">
        <v>233000</v>
      </c>
      <c r="E800" t="s">
        <v>28</v>
      </c>
      <c r="F800" t="s">
        <v>29</v>
      </c>
      <c r="G800" s="7">
        <v>233000</v>
      </c>
      <c r="H800" s="7">
        <v>106120</v>
      </c>
      <c r="I800" s="12">
        <f t="shared" si="60"/>
        <v>45.545064377682401</v>
      </c>
      <c r="J800" s="12">
        <f t="shared" si="64"/>
        <v>4.0117983674156363</v>
      </c>
      <c r="K800" s="7">
        <v>212246</v>
      </c>
      <c r="L800" s="7">
        <v>44944</v>
      </c>
      <c r="M800" s="7">
        <f t="shared" si="61"/>
        <v>188056</v>
      </c>
      <c r="N800" s="7">
        <v>104563.75</v>
      </c>
      <c r="O800" s="22">
        <f t="shared" si="62"/>
        <v>1.7984817874263308</v>
      </c>
      <c r="P800" s="27">
        <v>1228</v>
      </c>
      <c r="Q800" s="32">
        <f t="shared" si="63"/>
        <v>153.14006514657981</v>
      </c>
      <c r="R800" s="37" t="s">
        <v>1722</v>
      </c>
      <c r="S800" s="42">
        <f>ABS(O2323-O800)*100</f>
        <v>48.744690105293209</v>
      </c>
      <c r="T800" t="s">
        <v>50</v>
      </c>
      <c r="V800" s="7">
        <v>42119</v>
      </c>
      <c r="W800" t="s">
        <v>32</v>
      </c>
      <c r="X800" s="17" t="s">
        <v>33</v>
      </c>
      <c r="Z800" t="s">
        <v>1723</v>
      </c>
      <c r="AA800">
        <v>401</v>
      </c>
    </row>
    <row r="801" spans="1:27" x14ac:dyDescent="0.25">
      <c r="A801" t="s">
        <v>1816</v>
      </c>
      <c r="B801" t="s">
        <v>1817</v>
      </c>
      <c r="C801" s="17">
        <v>43854</v>
      </c>
      <c r="D801" s="7">
        <v>155000</v>
      </c>
      <c r="E801" t="s">
        <v>28</v>
      </c>
      <c r="F801" t="s">
        <v>29</v>
      </c>
      <c r="G801" s="7">
        <v>155000</v>
      </c>
      <c r="H801" s="7">
        <v>117560</v>
      </c>
      <c r="I801" s="12">
        <f t="shared" si="60"/>
        <v>75.845161290322579</v>
      </c>
      <c r="J801" s="12">
        <f t="shared" si="64"/>
        <v>26.288298545224542</v>
      </c>
      <c r="K801" s="7">
        <v>235115</v>
      </c>
      <c r="L801" s="7">
        <v>44944</v>
      </c>
      <c r="M801" s="7">
        <f t="shared" si="61"/>
        <v>110056</v>
      </c>
      <c r="N801" s="7">
        <v>118856.875</v>
      </c>
      <c r="O801" s="22">
        <f t="shared" si="62"/>
        <v>0.92595400981222165</v>
      </c>
      <c r="P801" s="27">
        <v>1390</v>
      </c>
      <c r="Q801" s="32">
        <f t="shared" si="63"/>
        <v>79.176978417266184</v>
      </c>
      <c r="R801" s="37" t="s">
        <v>1722</v>
      </c>
      <c r="S801" s="42">
        <f>ABS(O2323-O801)*100</f>
        <v>38.508087656117709</v>
      </c>
      <c r="T801" t="s">
        <v>50</v>
      </c>
      <c r="V801" s="7">
        <v>42119</v>
      </c>
      <c r="W801" t="s">
        <v>32</v>
      </c>
      <c r="X801" s="17" t="s">
        <v>33</v>
      </c>
      <c r="Z801" t="s">
        <v>1723</v>
      </c>
      <c r="AA801">
        <v>401</v>
      </c>
    </row>
    <row r="802" spans="1:27" x14ac:dyDescent="0.25">
      <c r="A802" t="s">
        <v>1818</v>
      </c>
      <c r="B802" t="s">
        <v>1819</v>
      </c>
      <c r="C802" s="17">
        <v>43675</v>
      </c>
      <c r="D802" s="7">
        <v>270000</v>
      </c>
      <c r="E802" t="s">
        <v>28</v>
      </c>
      <c r="F802" t="s">
        <v>29</v>
      </c>
      <c r="G802" s="7">
        <v>270000</v>
      </c>
      <c r="H802" s="7">
        <v>113030</v>
      </c>
      <c r="I802" s="12">
        <f t="shared" si="60"/>
        <v>41.86296296296296</v>
      </c>
      <c r="J802" s="12">
        <f t="shared" si="64"/>
        <v>7.6938997821350767</v>
      </c>
      <c r="K802" s="7">
        <v>226061</v>
      </c>
      <c r="L802" s="7">
        <v>44768</v>
      </c>
      <c r="M802" s="7">
        <f t="shared" si="61"/>
        <v>225232</v>
      </c>
      <c r="N802" s="7">
        <v>113308.125</v>
      </c>
      <c r="O802" s="22">
        <f t="shared" si="62"/>
        <v>1.9877833120969921</v>
      </c>
      <c r="P802" s="27">
        <v>1382</v>
      </c>
      <c r="Q802" s="32">
        <f t="shared" si="63"/>
        <v>162.97539797395081</v>
      </c>
      <c r="R802" s="37" t="s">
        <v>1722</v>
      </c>
      <c r="S802" s="42">
        <f>ABS(O2323-O802)*100</f>
        <v>67.674842572359339</v>
      </c>
      <c r="T802" t="s">
        <v>50</v>
      </c>
      <c r="V802" s="7">
        <v>42119</v>
      </c>
      <c r="W802" t="s">
        <v>32</v>
      </c>
      <c r="X802" s="17" t="s">
        <v>33</v>
      </c>
      <c r="Z802" t="s">
        <v>1723</v>
      </c>
      <c r="AA802">
        <v>401</v>
      </c>
    </row>
    <row r="803" spans="1:27" x14ac:dyDescent="0.25">
      <c r="A803" t="s">
        <v>1820</v>
      </c>
      <c r="B803" t="s">
        <v>1821</v>
      </c>
      <c r="C803" s="17">
        <v>43685</v>
      </c>
      <c r="D803" s="7">
        <v>262000</v>
      </c>
      <c r="E803" t="s">
        <v>28</v>
      </c>
      <c r="F803" t="s">
        <v>29</v>
      </c>
      <c r="G803" s="7">
        <v>262000</v>
      </c>
      <c r="H803" s="7">
        <v>122520</v>
      </c>
      <c r="I803" s="12">
        <f t="shared" si="60"/>
        <v>46.76335877862595</v>
      </c>
      <c r="J803" s="12">
        <f t="shared" si="64"/>
        <v>2.7935039664720875</v>
      </c>
      <c r="K803" s="7">
        <v>245045</v>
      </c>
      <c r="L803" s="7">
        <v>44944</v>
      </c>
      <c r="M803" s="7">
        <f t="shared" si="61"/>
        <v>217056</v>
      </c>
      <c r="N803" s="7">
        <v>125063.125</v>
      </c>
      <c r="O803" s="22">
        <f t="shared" si="62"/>
        <v>1.7355715363741311</v>
      </c>
      <c r="P803" s="27">
        <v>1560</v>
      </c>
      <c r="Q803" s="32">
        <f t="shared" si="63"/>
        <v>139.13846153846154</v>
      </c>
      <c r="R803" s="37" t="s">
        <v>1722</v>
      </c>
      <c r="S803" s="42">
        <f>ABS(O2323-O803)*100</f>
        <v>42.453665000073237</v>
      </c>
      <c r="T803" t="s">
        <v>50</v>
      </c>
      <c r="V803" s="7">
        <v>42119</v>
      </c>
      <c r="W803" t="s">
        <v>32</v>
      </c>
      <c r="X803" s="17" t="s">
        <v>33</v>
      </c>
      <c r="Z803" t="s">
        <v>1723</v>
      </c>
      <c r="AA803">
        <v>401</v>
      </c>
    </row>
    <row r="804" spans="1:27" x14ac:dyDescent="0.25">
      <c r="A804" t="s">
        <v>1822</v>
      </c>
      <c r="B804" t="s">
        <v>1823</v>
      </c>
      <c r="C804" s="17">
        <v>43711</v>
      </c>
      <c r="D804" s="7">
        <v>239000</v>
      </c>
      <c r="E804" t="s">
        <v>28</v>
      </c>
      <c r="F804" t="s">
        <v>29</v>
      </c>
      <c r="G804" s="7">
        <v>239000</v>
      </c>
      <c r="H804" s="7">
        <v>115610</v>
      </c>
      <c r="I804" s="12">
        <f t="shared" si="60"/>
        <v>48.372384937238493</v>
      </c>
      <c r="J804" s="12">
        <f t="shared" si="64"/>
        <v>1.1844778078595439</v>
      </c>
      <c r="K804" s="7">
        <v>231229</v>
      </c>
      <c r="L804" s="7">
        <v>44944</v>
      </c>
      <c r="M804" s="7">
        <f t="shared" si="61"/>
        <v>194056</v>
      </c>
      <c r="N804" s="7">
        <v>116428.125</v>
      </c>
      <c r="O804" s="22">
        <f t="shared" si="62"/>
        <v>1.6667450412003113</v>
      </c>
      <c r="P804" s="27">
        <v>1382</v>
      </c>
      <c r="Q804" s="32">
        <f t="shared" si="63"/>
        <v>140.41678726483357</v>
      </c>
      <c r="R804" s="37" t="s">
        <v>1722</v>
      </c>
      <c r="S804" s="42">
        <f>ABS(O2323-O804)*100</f>
        <v>35.571015482691259</v>
      </c>
      <c r="T804" t="s">
        <v>50</v>
      </c>
      <c r="V804" s="7">
        <v>42119</v>
      </c>
      <c r="W804" t="s">
        <v>32</v>
      </c>
      <c r="X804" s="17" t="s">
        <v>33</v>
      </c>
      <c r="Z804" t="s">
        <v>1723</v>
      </c>
      <c r="AA804">
        <v>401</v>
      </c>
    </row>
    <row r="805" spans="1:27" x14ac:dyDescent="0.25">
      <c r="A805" t="s">
        <v>1824</v>
      </c>
      <c r="B805" t="s">
        <v>1825</v>
      </c>
      <c r="C805" s="17">
        <v>43665</v>
      </c>
      <c r="D805" s="7">
        <v>280000</v>
      </c>
      <c r="E805" t="s">
        <v>28</v>
      </c>
      <c r="F805" t="s">
        <v>29</v>
      </c>
      <c r="G805" s="7">
        <v>280000</v>
      </c>
      <c r="H805" s="7">
        <v>119240</v>
      </c>
      <c r="I805" s="12">
        <f t="shared" si="60"/>
        <v>42.585714285714289</v>
      </c>
      <c r="J805" s="12">
        <f t="shared" si="64"/>
        <v>6.9711484593837483</v>
      </c>
      <c r="K805" s="7">
        <v>238473</v>
      </c>
      <c r="L805" s="7">
        <v>46916</v>
      </c>
      <c r="M805" s="7">
        <f t="shared" si="61"/>
        <v>233084</v>
      </c>
      <c r="N805" s="7">
        <v>119723.125</v>
      </c>
      <c r="O805" s="22">
        <f t="shared" si="62"/>
        <v>1.9468586373768644</v>
      </c>
      <c r="P805" s="27">
        <v>1560</v>
      </c>
      <c r="Q805" s="32">
        <f t="shared" si="63"/>
        <v>149.4128205128205</v>
      </c>
      <c r="R805" s="37" t="s">
        <v>1722</v>
      </c>
      <c r="S805" s="42">
        <f>ABS(O2323-O805)*100</f>
        <v>63.582375100346567</v>
      </c>
      <c r="T805" t="s">
        <v>50</v>
      </c>
      <c r="V805" s="7">
        <v>42119</v>
      </c>
      <c r="W805" t="s">
        <v>32</v>
      </c>
      <c r="X805" s="17" t="s">
        <v>33</v>
      </c>
      <c r="Z805" t="s">
        <v>1723</v>
      </c>
      <c r="AA805">
        <v>401</v>
      </c>
    </row>
    <row r="806" spans="1:27" x14ac:dyDescent="0.25">
      <c r="A806" t="s">
        <v>1826</v>
      </c>
      <c r="B806" t="s">
        <v>1827</v>
      </c>
      <c r="C806" s="17">
        <v>43644</v>
      </c>
      <c r="D806" s="7">
        <v>225000</v>
      </c>
      <c r="E806" t="s">
        <v>28</v>
      </c>
      <c r="F806" t="s">
        <v>29</v>
      </c>
      <c r="G806" s="7">
        <v>225000</v>
      </c>
      <c r="H806" s="7">
        <v>103040</v>
      </c>
      <c r="I806" s="12">
        <f t="shared" si="60"/>
        <v>45.795555555555559</v>
      </c>
      <c r="J806" s="12">
        <f t="shared" si="64"/>
        <v>3.7613071895424781</v>
      </c>
      <c r="K806" s="7">
        <v>206082</v>
      </c>
      <c r="L806" s="7">
        <v>52092</v>
      </c>
      <c r="M806" s="7">
        <f t="shared" si="61"/>
        <v>172908</v>
      </c>
      <c r="N806" s="7">
        <v>96243.75</v>
      </c>
      <c r="O806" s="22">
        <f t="shared" si="62"/>
        <v>1.7965634132086499</v>
      </c>
      <c r="P806" s="27">
        <v>1259</v>
      </c>
      <c r="Q806" s="32">
        <f t="shared" si="63"/>
        <v>137.33756949960286</v>
      </c>
      <c r="R806" s="37" t="s">
        <v>1722</v>
      </c>
      <c r="S806" s="42">
        <f>ABS(O2323-O806)*100</f>
        <v>48.552852683525117</v>
      </c>
      <c r="T806" t="s">
        <v>50</v>
      </c>
      <c r="V806" s="7">
        <v>42119</v>
      </c>
      <c r="W806" t="s">
        <v>32</v>
      </c>
      <c r="X806" s="17" t="s">
        <v>33</v>
      </c>
      <c r="Z806" t="s">
        <v>1723</v>
      </c>
      <c r="AA806">
        <v>401</v>
      </c>
    </row>
    <row r="807" spans="1:27" x14ac:dyDescent="0.25">
      <c r="A807" t="s">
        <v>1828</v>
      </c>
      <c r="B807" t="s">
        <v>1829</v>
      </c>
      <c r="C807" s="17">
        <v>43703</v>
      </c>
      <c r="D807" s="7">
        <v>313000</v>
      </c>
      <c r="E807" t="s">
        <v>28</v>
      </c>
      <c r="F807" t="s">
        <v>29</v>
      </c>
      <c r="G807" s="7">
        <v>313000</v>
      </c>
      <c r="H807" s="7">
        <v>164270</v>
      </c>
      <c r="I807" s="12">
        <f t="shared" si="60"/>
        <v>52.482428115015978</v>
      </c>
      <c r="J807" s="12">
        <f t="shared" si="64"/>
        <v>2.9255653699179405</v>
      </c>
      <c r="K807" s="7">
        <v>328539</v>
      </c>
      <c r="L807" s="7">
        <v>63755</v>
      </c>
      <c r="M807" s="7">
        <f t="shared" si="61"/>
        <v>249245</v>
      </c>
      <c r="N807" s="7">
        <v>290971.4375</v>
      </c>
      <c r="O807" s="22">
        <f t="shared" si="62"/>
        <v>0.85659610490118987</v>
      </c>
      <c r="P807" s="27">
        <v>2493</v>
      </c>
      <c r="Q807" s="32">
        <f t="shared" si="63"/>
        <v>99.977938227035693</v>
      </c>
      <c r="R807" s="37" t="s">
        <v>1830</v>
      </c>
      <c r="S807" s="42">
        <f>ABS(O2323-O807)*100</f>
        <v>45.443878147220886</v>
      </c>
      <c r="T807" t="s">
        <v>31</v>
      </c>
      <c r="V807" s="7">
        <v>57000</v>
      </c>
      <c r="W807" t="s">
        <v>32</v>
      </c>
      <c r="X807" s="17" t="s">
        <v>33</v>
      </c>
      <c r="Z807" t="s">
        <v>1831</v>
      </c>
      <c r="AA807">
        <v>401</v>
      </c>
    </row>
    <row r="808" spans="1:27" x14ac:dyDescent="0.25">
      <c r="A808" t="s">
        <v>1832</v>
      </c>
      <c r="B808" t="s">
        <v>1833</v>
      </c>
      <c r="C808" s="17">
        <v>43679</v>
      </c>
      <c r="D808" s="7">
        <v>365000</v>
      </c>
      <c r="E808" t="s">
        <v>28</v>
      </c>
      <c r="F808" t="s">
        <v>29</v>
      </c>
      <c r="G808" s="7">
        <v>365000</v>
      </c>
      <c r="H808" s="7">
        <v>182650</v>
      </c>
      <c r="I808" s="12">
        <f t="shared" si="60"/>
        <v>50.041095890410958</v>
      </c>
      <c r="J808" s="12">
        <f t="shared" si="64"/>
        <v>0.4842331453129205</v>
      </c>
      <c r="K808" s="7">
        <v>365297</v>
      </c>
      <c r="L808" s="7">
        <v>66970</v>
      </c>
      <c r="M808" s="7">
        <f t="shared" si="61"/>
        <v>298030</v>
      </c>
      <c r="N808" s="7">
        <v>327831.875</v>
      </c>
      <c r="O808" s="22">
        <f t="shared" si="62"/>
        <v>0.90909402876093115</v>
      </c>
      <c r="P808" s="27">
        <v>2770</v>
      </c>
      <c r="Q808" s="32">
        <f t="shared" si="63"/>
        <v>107.59205776173285</v>
      </c>
      <c r="R808" s="37" t="s">
        <v>1830</v>
      </c>
      <c r="S808" s="42">
        <f>ABS(O2323-O808)*100</f>
        <v>40.194085761246754</v>
      </c>
      <c r="T808" t="s">
        <v>31</v>
      </c>
      <c r="V808" s="7">
        <v>57000</v>
      </c>
      <c r="W808" t="s">
        <v>32</v>
      </c>
      <c r="X808" s="17" t="s">
        <v>33</v>
      </c>
      <c r="Z808" t="s">
        <v>1831</v>
      </c>
      <c r="AA808">
        <v>401</v>
      </c>
    </row>
    <row r="809" spans="1:27" x14ac:dyDescent="0.25">
      <c r="A809" t="s">
        <v>1834</v>
      </c>
      <c r="B809" t="s">
        <v>1835</v>
      </c>
      <c r="C809" s="17">
        <v>43287</v>
      </c>
      <c r="D809" s="7">
        <v>414500</v>
      </c>
      <c r="E809" t="s">
        <v>28</v>
      </c>
      <c r="F809" t="s">
        <v>29</v>
      </c>
      <c r="G809" s="7">
        <v>414500</v>
      </c>
      <c r="H809" s="7">
        <v>200060</v>
      </c>
      <c r="I809" s="12">
        <f t="shared" si="60"/>
        <v>48.265379975874545</v>
      </c>
      <c r="J809" s="12">
        <f t="shared" si="64"/>
        <v>1.2914827692234923</v>
      </c>
      <c r="K809" s="7">
        <v>400128</v>
      </c>
      <c r="L809" s="7">
        <v>62233</v>
      </c>
      <c r="M809" s="7">
        <f t="shared" si="61"/>
        <v>352267</v>
      </c>
      <c r="N809" s="7">
        <v>371313.1875</v>
      </c>
      <c r="O809" s="22">
        <f t="shared" si="62"/>
        <v>0.94870586841195881</v>
      </c>
      <c r="P809" s="27">
        <v>2882</v>
      </c>
      <c r="Q809" s="32">
        <f t="shared" si="63"/>
        <v>122.23004857737682</v>
      </c>
      <c r="R809" s="37" t="s">
        <v>1830</v>
      </c>
      <c r="S809" s="42">
        <f>ABS(O2323-O809)*100</f>
        <v>36.232901796143992</v>
      </c>
      <c r="T809" t="s">
        <v>31</v>
      </c>
      <c r="V809" s="7">
        <v>57000</v>
      </c>
      <c r="W809" t="s">
        <v>32</v>
      </c>
      <c r="X809" s="17" t="s">
        <v>33</v>
      </c>
      <c r="Z809" t="s">
        <v>1831</v>
      </c>
      <c r="AA809">
        <v>401</v>
      </c>
    </row>
    <row r="810" spans="1:27" x14ac:dyDescent="0.25">
      <c r="A810" t="s">
        <v>1836</v>
      </c>
      <c r="B810" t="s">
        <v>1837</v>
      </c>
      <c r="C810" s="17">
        <v>43804</v>
      </c>
      <c r="D810" s="7">
        <v>208000</v>
      </c>
      <c r="E810" t="s">
        <v>28</v>
      </c>
      <c r="F810" t="s">
        <v>29</v>
      </c>
      <c r="G810" s="7">
        <v>208000</v>
      </c>
      <c r="H810" s="7">
        <v>100880</v>
      </c>
      <c r="I810" s="12">
        <f t="shared" si="60"/>
        <v>48.5</v>
      </c>
      <c r="J810" s="12">
        <f t="shared" si="64"/>
        <v>1.0568627450980372</v>
      </c>
      <c r="K810" s="7">
        <v>201750</v>
      </c>
      <c r="L810" s="7">
        <v>46407</v>
      </c>
      <c r="M810" s="7">
        <f t="shared" si="61"/>
        <v>161593</v>
      </c>
      <c r="N810" s="7">
        <v>97700</v>
      </c>
      <c r="O810" s="22">
        <f t="shared" si="62"/>
        <v>1.653971340839304</v>
      </c>
      <c r="P810" s="27">
        <v>1302</v>
      </c>
      <c r="Q810" s="32">
        <f t="shared" si="63"/>
        <v>124.11136712749617</v>
      </c>
      <c r="R810" s="37" t="s">
        <v>1712</v>
      </c>
      <c r="S810" s="42">
        <f>ABS(O2323-O810)*100</f>
        <v>34.293645446590524</v>
      </c>
      <c r="T810" t="s">
        <v>50</v>
      </c>
      <c r="V810" s="7">
        <v>42119</v>
      </c>
      <c r="W810" t="s">
        <v>32</v>
      </c>
      <c r="X810" s="17" t="s">
        <v>33</v>
      </c>
      <c r="Z810" t="s">
        <v>1713</v>
      </c>
      <c r="AA810">
        <v>401</v>
      </c>
    </row>
    <row r="811" spans="1:27" x14ac:dyDescent="0.25">
      <c r="A811" t="s">
        <v>1838</v>
      </c>
      <c r="B811" t="s">
        <v>1839</v>
      </c>
      <c r="C811" s="17">
        <v>43417</v>
      </c>
      <c r="D811" s="7">
        <v>200000</v>
      </c>
      <c r="E811" t="s">
        <v>246</v>
      </c>
      <c r="F811" t="s">
        <v>247</v>
      </c>
      <c r="G811" s="7">
        <v>200000</v>
      </c>
      <c r="H811" s="7">
        <v>109240</v>
      </c>
      <c r="I811" s="12">
        <f t="shared" si="60"/>
        <v>54.620000000000005</v>
      </c>
      <c r="J811" s="12">
        <f t="shared" si="64"/>
        <v>5.0631372549019673</v>
      </c>
      <c r="K811" s="7">
        <v>218484</v>
      </c>
      <c r="L811" s="7">
        <v>51685</v>
      </c>
      <c r="M811" s="7">
        <f t="shared" si="61"/>
        <v>148315</v>
      </c>
      <c r="N811" s="7">
        <v>104905.03125</v>
      </c>
      <c r="O811" s="22">
        <f t="shared" si="62"/>
        <v>1.4138025434313952</v>
      </c>
      <c r="P811" s="27">
        <v>1271</v>
      </c>
      <c r="Q811" s="32">
        <f t="shared" si="63"/>
        <v>116.69158143194335</v>
      </c>
      <c r="R811" s="37" t="s">
        <v>1712</v>
      </c>
      <c r="S811" s="42">
        <f>ABS(O2323-O811)*100</f>
        <v>10.276765705799651</v>
      </c>
      <c r="T811" t="s">
        <v>50</v>
      </c>
      <c r="V811" s="7">
        <v>42119</v>
      </c>
      <c r="W811" t="s">
        <v>32</v>
      </c>
      <c r="X811" s="17" t="s">
        <v>33</v>
      </c>
      <c r="Z811" t="s">
        <v>1713</v>
      </c>
      <c r="AA811">
        <v>401</v>
      </c>
    </row>
    <row r="812" spans="1:27" x14ac:dyDescent="0.25">
      <c r="A812" t="s">
        <v>1840</v>
      </c>
      <c r="B812" t="s">
        <v>1841</v>
      </c>
      <c r="C812" s="17">
        <v>43357</v>
      </c>
      <c r="D812" s="7">
        <v>190000</v>
      </c>
      <c r="E812" t="s">
        <v>28</v>
      </c>
      <c r="F812" t="s">
        <v>29</v>
      </c>
      <c r="G812" s="7">
        <v>190000</v>
      </c>
      <c r="H812" s="7">
        <v>115540</v>
      </c>
      <c r="I812" s="12">
        <f t="shared" si="60"/>
        <v>60.810526315789474</v>
      </c>
      <c r="J812" s="12">
        <f t="shared" si="64"/>
        <v>11.253663570691437</v>
      </c>
      <c r="K812" s="7">
        <v>231073</v>
      </c>
      <c r="L812" s="7">
        <v>44768</v>
      </c>
      <c r="M812" s="7">
        <f t="shared" si="61"/>
        <v>145232</v>
      </c>
      <c r="N812" s="7">
        <v>117172.953125</v>
      </c>
      <c r="O812" s="22">
        <f t="shared" si="62"/>
        <v>1.239466925827726</v>
      </c>
      <c r="P812" s="27">
        <v>1519</v>
      </c>
      <c r="Q812" s="32">
        <f t="shared" si="63"/>
        <v>95.610269914417387</v>
      </c>
      <c r="R812" s="37" t="s">
        <v>1712</v>
      </c>
      <c r="S812" s="42">
        <f>ABS(O2323-O812)*100</f>
        <v>7.1567960545672715</v>
      </c>
      <c r="T812" t="s">
        <v>50</v>
      </c>
      <c r="V812" s="7">
        <v>42119</v>
      </c>
      <c r="W812" t="s">
        <v>32</v>
      </c>
      <c r="X812" s="17" t="s">
        <v>33</v>
      </c>
      <c r="Z812" t="s">
        <v>1713</v>
      </c>
      <c r="AA812">
        <v>401</v>
      </c>
    </row>
    <row r="813" spans="1:27" x14ac:dyDescent="0.25">
      <c r="A813" t="s">
        <v>1842</v>
      </c>
      <c r="B813" t="s">
        <v>1843</v>
      </c>
      <c r="C813" s="17">
        <v>43525</v>
      </c>
      <c r="D813" s="7">
        <v>220000</v>
      </c>
      <c r="E813" t="s">
        <v>28</v>
      </c>
      <c r="F813" t="s">
        <v>29</v>
      </c>
      <c r="G813" s="7">
        <v>220000</v>
      </c>
      <c r="H813" s="7">
        <v>115070</v>
      </c>
      <c r="I813" s="12">
        <f t="shared" si="60"/>
        <v>52.304545454545462</v>
      </c>
      <c r="J813" s="12">
        <f t="shared" si="64"/>
        <v>2.7476827094474245</v>
      </c>
      <c r="K813" s="7">
        <v>230136</v>
      </c>
      <c r="L813" s="7">
        <v>48329</v>
      </c>
      <c r="M813" s="7">
        <f t="shared" si="61"/>
        <v>171671</v>
      </c>
      <c r="N813" s="7">
        <v>114344.0234375</v>
      </c>
      <c r="O813" s="22">
        <f t="shared" si="62"/>
        <v>1.5013552509269075</v>
      </c>
      <c r="P813" s="27">
        <v>1302</v>
      </c>
      <c r="Q813" s="32">
        <f t="shared" si="63"/>
        <v>131.85176651305684</v>
      </c>
      <c r="R813" s="37" t="s">
        <v>1712</v>
      </c>
      <c r="S813" s="42">
        <f>ABS(O2323-O813)*100</f>
        <v>19.032036455350877</v>
      </c>
      <c r="T813" t="s">
        <v>50</v>
      </c>
      <c r="V813" s="7">
        <v>42119</v>
      </c>
      <c r="W813" t="s">
        <v>32</v>
      </c>
      <c r="X813" s="17" t="s">
        <v>33</v>
      </c>
      <c r="Z813" t="s">
        <v>1713</v>
      </c>
      <c r="AA813">
        <v>401</v>
      </c>
    </row>
    <row r="814" spans="1:27" x14ac:dyDescent="0.25">
      <c r="A814" t="s">
        <v>1844</v>
      </c>
      <c r="B814" t="s">
        <v>1845</v>
      </c>
      <c r="C814" s="17">
        <v>43308</v>
      </c>
      <c r="D814" s="7">
        <v>240000</v>
      </c>
      <c r="E814" t="s">
        <v>159</v>
      </c>
      <c r="F814" t="s">
        <v>160</v>
      </c>
      <c r="G814" s="7">
        <v>240000</v>
      </c>
      <c r="H814" s="7">
        <v>190920</v>
      </c>
      <c r="I814" s="12">
        <f t="shared" si="60"/>
        <v>79.55</v>
      </c>
      <c r="J814" s="12">
        <f t="shared" si="64"/>
        <v>29.99313725490196</v>
      </c>
      <c r="K814" s="7">
        <v>381840</v>
      </c>
      <c r="L814" s="7">
        <v>49047</v>
      </c>
      <c r="M814" s="7">
        <f t="shared" si="61"/>
        <v>190953</v>
      </c>
      <c r="N814" s="7">
        <v>209303.78125</v>
      </c>
      <c r="O814" s="22">
        <f t="shared" si="62"/>
        <v>0.91232465490873682</v>
      </c>
      <c r="P814" s="27">
        <v>2285</v>
      </c>
      <c r="Q814" s="32">
        <f t="shared" si="63"/>
        <v>83.568052516411385</v>
      </c>
      <c r="R814" s="37" t="s">
        <v>1712</v>
      </c>
      <c r="S814" s="42">
        <f>ABS(O2323-O814)*100</f>
        <v>39.871023146466186</v>
      </c>
      <c r="T814" t="s">
        <v>50</v>
      </c>
      <c r="V814" s="7">
        <v>42119</v>
      </c>
      <c r="W814" t="s">
        <v>32</v>
      </c>
      <c r="X814" s="17" t="s">
        <v>33</v>
      </c>
      <c r="Z814" t="s">
        <v>1713</v>
      </c>
      <c r="AA814">
        <v>401</v>
      </c>
    </row>
    <row r="815" spans="1:27" x14ac:dyDescent="0.25">
      <c r="A815" t="s">
        <v>1846</v>
      </c>
      <c r="B815" t="s">
        <v>1847</v>
      </c>
      <c r="C815" s="17">
        <v>43355</v>
      </c>
      <c r="D815" s="7">
        <v>255000</v>
      </c>
      <c r="E815" t="s">
        <v>28</v>
      </c>
      <c r="F815" t="s">
        <v>29</v>
      </c>
      <c r="G815" s="7">
        <v>255000</v>
      </c>
      <c r="H815" s="7">
        <v>128210</v>
      </c>
      <c r="I815" s="12">
        <f t="shared" si="60"/>
        <v>50.278431372549015</v>
      </c>
      <c r="J815" s="12">
        <f t="shared" si="64"/>
        <v>0.72156862745097783</v>
      </c>
      <c r="K815" s="7">
        <v>256420</v>
      </c>
      <c r="L815" s="7">
        <v>50378</v>
      </c>
      <c r="M815" s="7">
        <f t="shared" si="61"/>
        <v>204622</v>
      </c>
      <c r="N815" s="7">
        <v>129586.1640625</v>
      </c>
      <c r="O815" s="22">
        <f t="shared" si="62"/>
        <v>1.5790420333864492</v>
      </c>
      <c r="P815" s="27">
        <v>1638</v>
      </c>
      <c r="Q815" s="32">
        <f t="shared" si="63"/>
        <v>124.92185592185592</v>
      </c>
      <c r="R815" s="37" t="s">
        <v>1712</v>
      </c>
      <c r="S815" s="42">
        <f>ABS(O2323-O815)*100</f>
        <v>26.800714701305051</v>
      </c>
      <c r="T815" t="s">
        <v>50</v>
      </c>
      <c r="V815" s="7">
        <v>42119</v>
      </c>
      <c r="W815" t="s">
        <v>32</v>
      </c>
      <c r="X815" s="17" t="s">
        <v>33</v>
      </c>
      <c r="Z815" t="s">
        <v>1713</v>
      </c>
      <c r="AA815">
        <v>401</v>
      </c>
    </row>
    <row r="816" spans="1:27" x14ac:dyDescent="0.25">
      <c r="A816" t="s">
        <v>1848</v>
      </c>
      <c r="B816" t="s">
        <v>1849</v>
      </c>
      <c r="C816" s="17">
        <v>43280</v>
      </c>
      <c r="D816" s="7">
        <v>235000</v>
      </c>
      <c r="E816" t="s">
        <v>28</v>
      </c>
      <c r="F816" t="s">
        <v>29</v>
      </c>
      <c r="G816" s="7">
        <v>235000</v>
      </c>
      <c r="H816" s="7">
        <v>114680</v>
      </c>
      <c r="I816" s="12">
        <f t="shared" si="60"/>
        <v>48.8</v>
      </c>
      <c r="J816" s="12">
        <f t="shared" si="64"/>
        <v>0.75686274509804008</v>
      </c>
      <c r="K816" s="7">
        <v>229357</v>
      </c>
      <c r="L816" s="7">
        <v>47841</v>
      </c>
      <c r="M816" s="7">
        <f t="shared" si="61"/>
        <v>187159</v>
      </c>
      <c r="N816" s="7">
        <v>114161.0078125</v>
      </c>
      <c r="O816" s="22">
        <f t="shared" si="62"/>
        <v>1.6394301660983333</v>
      </c>
      <c r="P816" s="27">
        <v>1428</v>
      </c>
      <c r="Q816" s="32">
        <f t="shared" si="63"/>
        <v>131.06372549019608</v>
      </c>
      <c r="R816" s="37" t="s">
        <v>1712</v>
      </c>
      <c r="S816" s="42">
        <f>ABS(O2323-O816)*100</f>
        <v>32.839527972493457</v>
      </c>
      <c r="T816" t="s">
        <v>50</v>
      </c>
      <c r="V816" s="7">
        <v>42119</v>
      </c>
      <c r="W816" t="s">
        <v>32</v>
      </c>
      <c r="X816" s="17" t="s">
        <v>33</v>
      </c>
      <c r="Z816" t="s">
        <v>1713</v>
      </c>
      <c r="AA816">
        <v>401</v>
      </c>
    </row>
    <row r="817" spans="1:27" x14ac:dyDescent="0.25">
      <c r="A817" t="s">
        <v>1850</v>
      </c>
      <c r="B817" t="s">
        <v>1851</v>
      </c>
      <c r="C817" s="17">
        <v>43343</v>
      </c>
      <c r="D817" s="7">
        <v>213000</v>
      </c>
      <c r="E817" t="s">
        <v>28</v>
      </c>
      <c r="F817" t="s">
        <v>29</v>
      </c>
      <c r="G817" s="7">
        <v>213000</v>
      </c>
      <c r="H817" s="7">
        <v>110340</v>
      </c>
      <c r="I817" s="12">
        <f t="shared" si="60"/>
        <v>51.802816901408455</v>
      </c>
      <c r="J817" s="12">
        <f t="shared" si="64"/>
        <v>2.2459541563104182</v>
      </c>
      <c r="K817" s="7">
        <v>220678</v>
      </c>
      <c r="L817" s="7">
        <v>44417</v>
      </c>
      <c r="M817" s="7">
        <f t="shared" si="61"/>
        <v>168583</v>
      </c>
      <c r="N817" s="7">
        <v>110855.9765625</v>
      </c>
      <c r="O817" s="22">
        <f t="shared" si="62"/>
        <v>1.5207389373810967</v>
      </c>
      <c r="P817" s="27">
        <v>1340</v>
      </c>
      <c r="Q817" s="32">
        <f t="shared" si="63"/>
        <v>125.80820895522388</v>
      </c>
      <c r="R817" s="37" t="s">
        <v>1712</v>
      </c>
      <c r="S817" s="42">
        <f>ABS(O2323-O817)*100</f>
        <v>20.970405100769796</v>
      </c>
      <c r="T817" t="s">
        <v>50</v>
      </c>
      <c r="V817" s="7">
        <v>42119</v>
      </c>
      <c r="W817" t="s">
        <v>32</v>
      </c>
      <c r="X817" s="17" t="s">
        <v>33</v>
      </c>
      <c r="Z817" t="s">
        <v>1713</v>
      </c>
      <c r="AA817">
        <v>401</v>
      </c>
    </row>
    <row r="818" spans="1:27" x14ac:dyDescent="0.25">
      <c r="A818" t="s">
        <v>1852</v>
      </c>
      <c r="B818" t="s">
        <v>1853</v>
      </c>
      <c r="C818" s="17">
        <v>43672</v>
      </c>
      <c r="D818" s="7">
        <v>275000</v>
      </c>
      <c r="E818" t="s">
        <v>28</v>
      </c>
      <c r="F818" t="s">
        <v>29</v>
      </c>
      <c r="G818" s="7">
        <v>275000</v>
      </c>
      <c r="H818" s="7">
        <v>124530</v>
      </c>
      <c r="I818" s="12">
        <f t="shared" si="60"/>
        <v>45.283636363636361</v>
      </c>
      <c r="J818" s="12">
        <f t="shared" si="64"/>
        <v>4.2732263814616758</v>
      </c>
      <c r="K818" s="7">
        <v>249069</v>
      </c>
      <c r="L818" s="7">
        <v>46595</v>
      </c>
      <c r="M818" s="7">
        <f t="shared" si="61"/>
        <v>228405</v>
      </c>
      <c r="N818" s="7">
        <v>127342.140625</v>
      </c>
      <c r="O818" s="22">
        <f t="shared" si="62"/>
        <v>1.7936324839442757</v>
      </c>
      <c r="P818" s="27">
        <v>1650</v>
      </c>
      <c r="Q818" s="32">
        <f t="shared" si="63"/>
        <v>138.42727272727274</v>
      </c>
      <c r="R818" s="37" t="s">
        <v>1712</v>
      </c>
      <c r="S818" s="42">
        <f>ABS(O2323-O818)*100</f>
        <v>48.259759757087693</v>
      </c>
      <c r="T818" t="s">
        <v>50</v>
      </c>
      <c r="V818" s="7">
        <v>42119</v>
      </c>
      <c r="W818" t="s">
        <v>32</v>
      </c>
      <c r="X818" s="17" t="s">
        <v>33</v>
      </c>
      <c r="Z818" t="s">
        <v>1713</v>
      </c>
      <c r="AA818">
        <v>401</v>
      </c>
    </row>
    <row r="819" spans="1:27" x14ac:dyDescent="0.25">
      <c r="A819" t="s">
        <v>1854</v>
      </c>
      <c r="B819" t="s">
        <v>1855</v>
      </c>
      <c r="C819" s="17">
        <v>43600</v>
      </c>
      <c r="D819" s="7">
        <v>220000</v>
      </c>
      <c r="E819" t="s">
        <v>28</v>
      </c>
      <c r="F819" t="s">
        <v>29</v>
      </c>
      <c r="G819" s="7">
        <v>220000</v>
      </c>
      <c r="H819" s="7">
        <v>118620</v>
      </c>
      <c r="I819" s="12">
        <f t="shared" si="60"/>
        <v>53.918181818181822</v>
      </c>
      <c r="J819" s="12">
        <f t="shared" si="64"/>
        <v>4.3613190730837843</v>
      </c>
      <c r="K819" s="7">
        <v>237235</v>
      </c>
      <c r="L819" s="7">
        <v>44747</v>
      </c>
      <c r="M819" s="7">
        <f t="shared" si="61"/>
        <v>175253</v>
      </c>
      <c r="N819" s="7">
        <v>121061.6328125</v>
      </c>
      <c r="O819" s="22">
        <f t="shared" si="62"/>
        <v>1.4476345306810083</v>
      </c>
      <c r="P819" s="27">
        <v>1609</v>
      </c>
      <c r="Q819" s="32">
        <f t="shared" si="63"/>
        <v>108.92044748290864</v>
      </c>
      <c r="R819" s="37" t="s">
        <v>1712</v>
      </c>
      <c r="S819" s="42">
        <f>ABS(O2323-O819)*100</f>
        <v>13.659964430760962</v>
      </c>
      <c r="T819" t="s">
        <v>50</v>
      </c>
      <c r="V819" s="7">
        <v>42119</v>
      </c>
      <c r="W819" t="s">
        <v>32</v>
      </c>
      <c r="X819" s="17" t="s">
        <v>33</v>
      </c>
      <c r="Z819" t="s">
        <v>1713</v>
      </c>
      <c r="AA819">
        <v>401</v>
      </c>
    </row>
    <row r="820" spans="1:27" x14ac:dyDescent="0.25">
      <c r="A820" t="s">
        <v>1856</v>
      </c>
      <c r="B820" t="s">
        <v>1857</v>
      </c>
      <c r="C820" s="17">
        <v>43868</v>
      </c>
      <c r="D820" s="7">
        <v>189000</v>
      </c>
      <c r="E820" t="s">
        <v>28</v>
      </c>
      <c r="F820" t="s">
        <v>29</v>
      </c>
      <c r="G820" s="7">
        <v>189000</v>
      </c>
      <c r="H820" s="7">
        <v>105060</v>
      </c>
      <c r="I820" s="12">
        <f t="shared" si="60"/>
        <v>55.587301587301582</v>
      </c>
      <c r="J820" s="12">
        <f t="shared" si="64"/>
        <v>6.0304388422035444</v>
      </c>
      <c r="K820" s="7">
        <v>210121</v>
      </c>
      <c r="L820" s="7">
        <v>47370</v>
      </c>
      <c r="M820" s="7">
        <f t="shared" si="61"/>
        <v>141630</v>
      </c>
      <c r="N820" s="7">
        <v>102359.1171875</v>
      </c>
      <c r="O820" s="22">
        <f t="shared" si="62"/>
        <v>1.3836578889261437</v>
      </c>
      <c r="P820" s="27">
        <v>1220</v>
      </c>
      <c r="Q820" s="32">
        <f t="shared" si="63"/>
        <v>116.09016393442623</v>
      </c>
      <c r="R820" s="37" t="s">
        <v>1712</v>
      </c>
      <c r="S820" s="42">
        <f>ABS(O2323-O820)*100</f>
        <v>7.2623002552745008</v>
      </c>
      <c r="T820" t="s">
        <v>50</v>
      </c>
      <c r="V820" s="7">
        <v>42119</v>
      </c>
      <c r="W820" t="s">
        <v>32</v>
      </c>
      <c r="X820" s="17" t="s">
        <v>33</v>
      </c>
      <c r="Z820" t="s">
        <v>1713</v>
      </c>
      <c r="AA820">
        <v>401</v>
      </c>
    </row>
    <row r="821" spans="1:27" x14ac:dyDescent="0.25">
      <c r="A821" t="s">
        <v>1858</v>
      </c>
      <c r="B821" t="s">
        <v>1859</v>
      </c>
      <c r="C821" s="17">
        <v>43265</v>
      </c>
      <c r="D821" s="7">
        <v>270000</v>
      </c>
      <c r="E821" t="s">
        <v>28</v>
      </c>
      <c r="F821" t="s">
        <v>29</v>
      </c>
      <c r="G821" s="7">
        <v>270000</v>
      </c>
      <c r="H821" s="7">
        <v>115990</v>
      </c>
      <c r="I821" s="12">
        <f t="shared" si="60"/>
        <v>42.959259259259255</v>
      </c>
      <c r="J821" s="12">
        <f t="shared" si="64"/>
        <v>6.597603485838782</v>
      </c>
      <c r="K821" s="7">
        <v>231972</v>
      </c>
      <c r="L821" s="7">
        <v>52161</v>
      </c>
      <c r="M821" s="7">
        <f t="shared" si="61"/>
        <v>217839</v>
      </c>
      <c r="N821" s="7">
        <v>113088.6796875</v>
      </c>
      <c r="O821" s="22">
        <f t="shared" si="62"/>
        <v>1.9262670729020663</v>
      </c>
      <c r="P821" s="27">
        <v>1361</v>
      </c>
      <c r="Q821" s="32">
        <f t="shared" si="63"/>
        <v>160.05804555473915</v>
      </c>
      <c r="R821" s="37" t="s">
        <v>1712</v>
      </c>
      <c r="S821" s="42">
        <f>ABS(O2323-O821)*100</f>
        <v>61.52321865286676</v>
      </c>
      <c r="T821" t="s">
        <v>50</v>
      </c>
      <c r="V821" s="7">
        <v>42119</v>
      </c>
      <c r="W821" t="s">
        <v>32</v>
      </c>
      <c r="X821" s="17" t="s">
        <v>33</v>
      </c>
      <c r="Z821" t="s">
        <v>1713</v>
      </c>
      <c r="AA821">
        <v>401</v>
      </c>
    </row>
    <row r="822" spans="1:27" x14ac:dyDescent="0.25">
      <c r="A822" t="s">
        <v>1860</v>
      </c>
      <c r="B822" t="s">
        <v>1861</v>
      </c>
      <c r="C822" s="17">
        <v>43476</v>
      </c>
      <c r="D822" s="7">
        <v>262000</v>
      </c>
      <c r="E822" t="s">
        <v>28</v>
      </c>
      <c r="F822" t="s">
        <v>29</v>
      </c>
      <c r="G822" s="7">
        <v>262000</v>
      </c>
      <c r="H822" s="7">
        <v>147770</v>
      </c>
      <c r="I822" s="12">
        <f t="shared" si="60"/>
        <v>56.400763358778626</v>
      </c>
      <c r="J822" s="12">
        <f t="shared" si="64"/>
        <v>6.8439006136805887</v>
      </c>
      <c r="K822" s="7">
        <v>295539</v>
      </c>
      <c r="L822" s="7">
        <v>46311</v>
      </c>
      <c r="M822" s="7">
        <f t="shared" si="61"/>
        <v>215689</v>
      </c>
      <c r="N822" s="7">
        <v>156747.171875</v>
      </c>
      <c r="O822" s="22">
        <f t="shared" si="62"/>
        <v>1.3760312063046591</v>
      </c>
      <c r="P822" s="27">
        <v>2330</v>
      </c>
      <c r="Q822" s="32">
        <f t="shared" si="63"/>
        <v>92.570386266094417</v>
      </c>
      <c r="R822" s="37" t="s">
        <v>1712</v>
      </c>
      <c r="S822" s="42">
        <f>ABS(O2323-O822)*100</f>
        <v>6.4996319931260427</v>
      </c>
      <c r="T822" t="s">
        <v>31</v>
      </c>
      <c r="V822" s="7">
        <v>42119</v>
      </c>
      <c r="W822" t="s">
        <v>32</v>
      </c>
      <c r="X822" s="17" t="s">
        <v>33</v>
      </c>
      <c r="Z822" t="s">
        <v>1713</v>
      </c>
      <c r="AA822">
        <v>401</v>
      </c>
    </row>
    <row r="823" spans="1:27" x14ac:dyDescent="0.25">
      <c r="A823" t="s">
        <v>1862</v>
      </c>
      <c r="B823" t="s">
        <v>1863</v>
      </c>
      <c r="C823" s="17">
        <v>43210</v>
      </c>
      <c r="D823" s="7">
        <v>191000</v>
      </c>
      <c r="E823" t="s">
        <v>28</v>
      </c>
      <c r="F823" t="s">
        <v>29</v>
      </c>
      <c r="G823" s="7">
        <v>191000</v>
      </c>
      <c r="H823" s="7">
        <v>118940</v>
      </c>
      <c r="I823" s="12">
        <f t="shared" si="60"/>
        <v>62.272251308900529</v>
      </c>
      <c r="J823" s="12">
        <f t="shared" si="64"/>
        <v>12.715388563802492</v>
      </c>
      <c r="K823" s="7">
        <v>237877</v>
      </c>
      <c r="L823" s="7">
        <v>44768</v>
      </c>
      <c r="M823" s="7">
        <f t="shared" si="61"/>
        <v>146232</v>
      </c>
      <c r="N823" s="7">
        <v>121452.203125</v>
      </c>
      <c r="O823" s="22">
        <f t="shared" si="62"/>
        <v>1.204029208506793</v>
      </c>
      <c r="P823" s="27">
        <v>1430</v>
      </c>
      <c r="Q823" s="32">
        <f t="shared" si="63"/>
        <v>102.26013986013986</v>
      </c>
      <c r="R823" s="37" t="s">
        <v>1712</v>
      </c>
      <c r="S823" s="42">
        <f>ABS(O2323-O823)*100</f>
        <v>10.700567786660574</v>
      </c>
      <c r="T823" t="s">
        <v>50</v>
      </c>
      <c r="V823" s="7">
        <v>42119</v>
      </c>
      <c r="W823" t="s">
        <v>32</v>
      </c>
      <c r="X823" s="17" t="s">
        <v>33</v>
      </c>
      <c r="Z823" t="s">
        <v>1713</v>
      </c>
      <c r="AA823">
        <v>401</v>
      </c>
    </row>
    <row r="824" spans="1:27" x14ac:dyDescent="0.25">
      <c r="A824" t="s">
        <v>1864</v>
      </c>
      <c r="B824" t="s">
        <v>1865</v>
      </c>
      <c r="C824" s="17">
        <v>43857</v>
      </c>
      <c r="D824" s="7">
        <v>231900</v>
      </c>
      <c r="E824" t="s">
        <v>159</v>
      </c>
      <c r="F824" t="s">
        <v>160</v>
      </c>
      <c r="G824" s="7">
        <v>231900</v>
      </c>
      <c r="H824" s="7">
        <v>112150</v>
      </c>
      <c r="I824" s="12">
        <f t="shared" si="60"/>
        <v>48.361362656317382</v>
      </c>
      <c r="J824" s="12">
        <f t="shared" si="64"/>
        <v>1.1955000887806548</v>
      </c>
      <c r="K824" s="7">
        <v>224294</v>
      </c>
      <c r="L824" s="7">
        <v>46231</v>
      </c>
      <c r="M824" s="7">
        <f t="shared" si="61"/>
        <v>185669</v>
      </c>
      <c r="N824" s="7">
        <v>111989.3046875</v>
      </c>
      <c r="O824" s="22">
        <f t="shared" si="62"/>
        <v>1.6579172494918077</v>
      </c>
      <c r="P824" s="27">
        <v>1291</v>
      </c>
      <c r="Q824" s="32">
        <f t="shared" si="63"/>
        <v>143.81797056545312</v>
      </c>
      <c r="R824" s="37" t="s">
        <v>1712</v>
      </c>
      <c r="S824" s="42">
        <f>ABS(O2323-O824)*100</f>
        <v>34.688236311840903</v>
      </c>
      <c r="T824" t="s">
        <v>50</v>
      </c>
      <c r="V824" s="7">
        <v>42119</v>
      </c>
      <c r="W824" t="s">
        <v>32</v>
      </c>
      <c r="X824" s="17" t="s">
        <v>33</v>
      </c>
      <c r="Z824" t="s">
        <v>1713</v>
      </c>
      <c r="AA824">
        <v>401</v>
      </c>
    </row>
    <row r="825" spans="1:27" x14ac:dyDescent="0.25">
      <c r="A825" t="s">
        <v>1866</v>
      </c>
      <c r="B825" t="s">
        <v>1867</v>
      </c>
      <c r="C825" s="17">
        <v>43697</v>
      </c>
      <c r="D825" s="7">
        <v>235000</v>
      </c>
      <c r="E825" t="s">
        <v>28</v>
      </c>
      <c r="F825" t="s">
        <v>29</v>
      </c>
      <c r="G825" s="7">
        <v>235000</v>
      </c>
      <c r="H825" s="7">
        <v>121170</v>
      </c>
      <c r="I825" s="12">
        <f t="shared" si="60"/>
        <v>51.561702127659572</v>
      </c>
      <c r="J825" s="12">
        <f t="shared" si="64"/>
        <v>2.0048393825615349</v>
      </c>
      <c r="K825" s="7">
        <v>242339</v>
      </c>
      <c r="L825" s="7">
        <v>44934</v>
      </c>
      <c r="M825" s="7">
        <f t="shared" si="61"/>
        <v>190066</v>
      </c>
      <c r="N825" s="7">
        <v>124154.0859375</v>
      </c>
      <c r="O825" s="22">
        <f t="shared" si="62"/>
        <v>1.5308879974814562</v>
      </c>
      <c r="P825" s="27">
        <v>1955</v>
      </c>
      <c r="Q825" s="32">
        <f t="shared" si="63"/>
        <v>97.220460358056272</v>
      </c>
      <c r="R825" s="37" t="s">
        <v>1712</v>
      </c>
      <c r="S825" s="42">
        <f>ABS(O2323-O825)*100</f>
        <v>21.98531111080575</v>
      </c>
      <c r="T825" t="s">
        <v>125</v>
      </c>
      <c r="V825" s="7">
        <v>42119</v>
      </c>
      <c r="W825" t="s">
        <v>32</v>
      </c>
      <c r="X825" s="17" t="s">
        <v>33</v>
      </c>
      <c r="Z825" t="s">
        <v>1713</v>
      </c>
      <c r="AA825">
        <v>401</v>
      </c>
    </row>
    <row r="826" spans="1:27" x14ac:dyDescent="0.25">
      <c r="A826" t="s">
        <v>1868</v>
      </c>
      <c r="B826" t="s">
        <v>1869</v>
      </c>
      <c r="C826" s="17">
        <v>43249</v>
      </c>
      <c r="D826" s="7">
        <v>235000</v>
      </c>
      <c r="E826" t="s">
        <v>28</v>
      </c>
      <c r="F826" t="s">
        <v>29</v>
      </c>
      <c r="G826" s="7">
        <v>235000</v>
      </c>
      <c r="H826" s="7">
        <v>140340</v>
      </c>
      <c r="I826" s="12">
        <f t="shared" si="60"/>
        <v>59.719148936170207</v>
      </c>
      <c r="J826" s="12">
        <f t="shared" si="64"/>
        <v>10.16228619107217</v>
      </c>
      <c r="K826" s="7">
        <v>280671</v>
      </c>
      <c r="L826" s="7">
        <v>48381</v>
      </c>
      <c r="M826" s="7">
        <f t="shared" si="61"/>
        <v>186619</v>
      </c>
      <c r="N826" s="7">
        <v>146094.34375</v>
      </c>
      <c r="O826" s="22">
        <f t="shared" si="62"/>
        <v>1.2773868940425697</v>
      </c>
      <c r="P826" s="27">
        <v>1732</v>
      </c>
      <c r="Q826" s="32">
        <f t="shared" si="63"/>
        <v>107.74769053117782</v>
      </c>
      <c r="R826" s="37" t="s">
        <v>1712</v>
      </c>
      <c r="S826" s="42">
        <f>ABS(O2323-O826)*100</f>
        <v>3.3647992330829046</v>
      </c>
      <c r="T826" t="s">
        <v>50</v>
      </c>
      <c r="V826" s="7">
        <v>42119</v>
      </c>
      <c r="W826" t="s">
        <v>32</v>
      </c>
      <c r="X826" s="17" t="s">
        <v>33</v>
      </c>
      <c r="Z826" t="s">
        <v>1713</v>
      </c>
      <c r="AA826">
        <v>401</v>
      </c>
    </row>
    <row r="827" spans="1:27" x14ac:dyDescent="0.25">
      <c r="A827" t="s">
        <v>1870</v>
      </c>
      <c r="B827" t="s">
        <v>1871</v>
      </c>
      <c r="C827" s="17">
        <v>43389</v>
      </c>
      <c r="D827" s="7">
        <v>220000</v>
      </c>
      <c r="E827" t="s">
        <v>28</v>
      </c>
      <c r="F827" t="s">
        <v>29</v>
      </c>
      <c r="G827" s="7">
        <v>220000</v>
      </c>
      <c r="H827" s="7">
        <v>117100</v>
      </c>
      <c r="I827" s="12">
        <f t="shared" si="60"/>
        <v>53.22727272727272</v>
      </c>
      <c r="J827" s="12">
        <f t="shared" si="64"/>
        <v>3.6704099821746823</v>
      </c>
      <c r="K827" s="7">
        <v>234192</v>
      </c>
      <c r="L827" s="7">
        <v>46615</v>
      </c>
      <c r="M827" s="7">
        <f t="shared" si="61"/>
        <v>173385</v>
      </c>
      <c r="N827" s="7">
        <v>117972.953125</v>
      </c>
      <c r="O827" s="22">
        <f t="shared" si="62"/>
        <v>1.4697012781928698</v>
      </c>
      <c r="P827" s="27">
        <v>1955</v>
      </c>
      <c r="Q827" s="32">
        <f t="shared" si="63"/>
        <v>88.687979539641944</v>
      </c>
      <c r="R827" s="37" t="s">
        <v>1712</v>
      </c>
      <c r="S827" s="42">
        <f>ABS(O2323-O827)*100</f>
        <v>15.866639181947107</v>
      </c>
      <c r="T827" t="s">
        <v>125</v>
      </c>
      <c r="V827" s="7">
        <v>42119</v>
      </c>
      <c r="W827" t="s">
        <v>32</v>
      </c>
      <c r="X827" s="17" t="s">
        <v>33</v>
      </c>
      <c r="Z827" t="s">
        <v>1713</v>
      </c>
      <c r="AA827">
        <v>401</v>
      </c>
    </row>
    <row r="828" spans="1:27" x14ac:dyDescent="0.25">
      <c r="A828" t="s">
        <v>1872</v>
      </c>
      <c r="B828" t="s">
        <v>1873</v>
      </c>
      <c r="C828" s="17">
        <v>43644</v>
      </c>
      <c r="D828" s="7">
        <v>295000</v>
      </c>
      <c r="E828" t="s">
        <v>28</v>
      </c>
      <c r="F828" t="s">
        <v>29</v>
      </c>
      <c r="G828" s="7">
        <v>295000</v>
      </c>
      <c r="H828" s="7">
        <v>122020</v>
      </c>
      <c r="I828" s="12">
        <f t="shared" si="60"/>
        <v>41.362711864406783</v>
      </c>
      <c r="J828" s="12">
        <f t="shared" si="64"/>
        <v>8.1941508806912537</v>
      </c>
      <c r="K828" s="7">
        <v>244041</v>
      </c>
      <c r="L828" s="7">
        <v>45595</v>
      </c>
      <c r="M828" s="7">
        <f t="shared" si="61"/>
        <v>249405</v>
      </c>
      <c r="N828" s="7">
        <v>124808.8046875</v>
      </c>
      <c r="O828" s="22">
        <f t="shared" si="62"/>
        <v>1.9982965194199853</v>
      </c>
      <c r="P828" s="27">
        <v>1938</v>
      </c>
      <c r="Q828" s="32">
        <f t="shared" si="63"/>
        <v>128.69195046439629</v>
      </c>
      <c r="R828" s="37" t="s">
        <v>1712</v>
      </c>
      <c r="S828" s="42">
        <f>ABS(O2323-O828)*100</f>
        <v>68.726163304658655</v>
      </c>
      <c r="T828" t="s">
        <v>125</v>
      </c>
      <c r="V828" s="7">
        <v>42119</v>
      </c>
      <c r="W828" t="s">
        <v>32</v>
      </c>
      <c r="X828" s="17" t="s">
        <v>33</v>
      </c>
      <c r="Z828" t="s">
        <v>1713</v>
      </c>
      <c r="AA828">
        <v>401</v>
      </c>
    </row>
    <row r="829" spans="1:27" x14ac:dyDescent="0.25">
      <c r="A829" t="s">
        <v>1874</v>
      </c>
      <c r="B829" t="s">
        <v>1875</v>
      </c>
      <c r="C829" s="17">
        <v>43524</v>
      </c>
      <c r="D829" s="7">
        <v>244000</v>
      </c>
      <c r="E829" t="s">
        <v>28</v>
      </c>
      <c r="F829" t="s">
        <v>29</v>
      </c>
      <c r="G829" s="7">
        <v>244000</v>
      </c>
      <c r="H829" s="7">
        <v>114100</v>
      </c>
      <c r="I829" s="12">
        <f t="shared" si="60"/>
        <v>46.762295081967217</v>
      </c>
      <c r="J829" s="12">
        <f t="shared" si="64"/>
        <v>2.7945676631308203</v>
      </c>
      <c r="K829" s="7">
        <v>228196</v>
      </c>
      <c r="L829" s="7">
        <v>45403</v>
      </c>
      <c r="M829" s="7">
        <f t="shared" si="61"/>
        <v>198597</v>
      </c>
      <c r="N829" s="7">
        <v>114964.1484375</v>
      </c>
      <c r="O829" s="22">
        <f t="shared" si="62"/>
        <v>1.7274689779306878</v>
      </c>
      <c r="P829" s="27">
        <v>1942</v>
      </c>
      <c r="Q829" s="32">
        <f t="shared" si="63"/>
        <v>102.26416065911431</v>
      </c>
      <c r="R829" s="37" t="s">
        <v>1712</v>
      </c>
      <c r="S829" s="42">
        <f>ABS(O2323-O829)*100</f>
        <v>41.643409155728904</v>
      </c>
      <c r="T829" t="s">
        <v>31</v>
      </c>
      <c r="V829" s="7">
        <v>42119</v>
      </c>
      <c r="W829" t="s">
        <v>32</v>
      </c>
      <c r="X829" s="17" t="s">
        <v>33</v>
      </c>
      <c r="Z829" t="s">
        <v>1713</v>
      </c>
      <c r="AA829">
        <v>401</v>
      </c>
    </row>
    <row r="830" spans="1:27" x14ac:dyDescent="0.25">
      <c r="A830" t="s">
        <v>1876</v>
      </c>
      <c r="B830" t="s">
        <v>1877</v>
      </c>
      <c r="C830" s="17">
        <v>43536</v>
      </c>
      <c r="D830" s="7">
        <v>224900</v>
      </c>
      <c r="E830" t="s">
        <v>28</v>
      </c>
      <c r="F830" t="s">
        <v>29</v>
      </c>
      <c r="G830" s="7">
        <v>224900</v>
      </c>
      <c r="H830" s="7">
        <v>110840</v>
      </c>
      <c r="I830" s="12">
        <f t="shared" si="60"/>
        <v>49.28412627834593</v>
      </c>
      <c r="J830" s="12">
        <f t="shared" si="64"/>
        <v>0.27273646675210728</v>
      </c>
      <c r="K830" s="7">
        <v>221684</v>
      </c>
      <c r="L830" s="7">
        <v>46101</v>
      </c>
      <c r="M830" s="7">
        <f t="shared" si="61"/>
        <v>178799</v>
      </c>
      <c r="N830" s="7">
        <v>110429.5625</v>
      </c>
      <c r="O830" s="22">
        <f t="shared" si="62"/>
        <v>1.6191225968136929</v>
      </c>
      <c r="P830" s="27">
        <v>1317</v>
      </c>
      <c r="Q830" s="32">
        <f t="shared" si="63"/>
        <v>135.76233864844343</v>
      </c>
      <c r="R830" s="37" t="s">
        <v>1712</v>
      </c>
      <c r="S830" s="42">
        <f>ABS(O2323-O830)*100</f>
        <v>30.808771044029413</v>
      </c>
      <c r="T830" t="s">
        <v>50</v>
      </c>
      <c r="V830" s="7">
        <v>42119</v>
      </c>
      <c r="W830" t="s">
        <v>32</v>
      </c>
      <c r="X830" s="17" t="s">
        <v>33</v>
      </c>
      <c r="Z830" t="s">
        <v>1713</v>
      </c>
      <c r="AA830">
        <v>401</v>
      </c>
    </row>
    <row r="831" spans="1:27" x14ac:dyDescent="0.25">
      <c r="A831" t="s">
        <v>1878</v>
      </c>
      <c r="B831" t="s">
        <v>1879</v>
      </c>
      <c r="C831" s="17">
        <v>43602</v>
      </c>
      <c r="D831" s="7">
        <v>230000</v>
      </c>
      <c r="E831" t="s">
        <v>28</v>
      </c>
      <c r="F831" t="s">
        <v>29</v>
      </c>
      <c r="G831" s="7">
        <v>230000</v>
      </c>
      <c r="H831" s="7">
        <v>106270</v>
      </c>
      <c r="I831" s="12">
        <f t="shared" si="60"/>
        <v>46.204347826086959</v>
      </c>
      <c r="J831" s="12">
        <f t="shared" si="64"/>
        <v>3.3525149190110781</v>
      </c>
      <c r="K831" s="7">
        <v>212547</v>
      </c>
      <c r="L831" s="7">
        <v>47153</v>
      </c>
      <c r="M831" s="7">
        <f t="shared" si="61"/>
        <v>182847</v>
      </c>
      <c r="N831" s="7">
        <v>104021.3828125</v>
      </c>
      <c r="O831" s="22">
        <f t="shared" si="62"/>
        <v>1.7577828236487134</v>
      </c>
      <c r="P831" s="27">
        <v>1300</v>
      </c>
      <c r="Q831" s="32">
        <f t="shared" si="63"/>
        <v>140.65153846153845</v>
      </c>
      <c r="R831" s="37" t="s">
        <v>1712</v>
      </c>
      <c r="S831" s="42">
        <f>ABS(O2323-O831)*100</f>
        <v>44.674793727531473</v>
      </c>
      <c r="T831" t="s">
        <v>50</v>
      </c>
      <c r="V831" s="7">
        <v>42119</v>
      </c>
      <c r="W831" t="s">
        <v>32</v>
      </c>
      <c r="X831" s="17" t="s">
        <v>33</v>
      </c>
      <c r="Z831" t="s">
        <v>1713</v>
      </c>
      <c r="AA831">
        <v>401</v>
      </c>
    </row>
    <row r="832" spans="1:27" x14ac:dyDescent="0.25">
      <c r="A832" t="s">
        <v>1880</v>
      </c>
      <c r="B832" t="s">
        <v>1881</v>
      </c>
      <c r="C832" s="17">
        <v>43293</v>
      </c>
      <c r="D832" s="7">
        <v>240000</v>
      </c>
      <c r="E832" t="s">
        <v>28</v>
      </c>
      <c r="F832" t="s">
        <v>29</v>
      </c>
      <c r="G832" s="7">
        <v>240000</v>
      </c>
      <c r="H832" s="7">
        <v>103380</v>
      </c>
      <c r="I832" s="12">
        <f t="shared" si="60"/>
        <v>43.075000000000003</v>
      </c>
      <c r="J832" s="12">
        <f t="shared" si="64"/>
        <v>6.4818627450980344</v>
      </c>
      <c r="K832" s="7">
        <v>206761</v>
      </c>
      <c r="L832" s="7">
        <v>49140</v>
      </c>
      <c r="M832" s="7">
        <f t="shared" si="61"/>
        <v>190860</v>
      </c>
      <c r="N832" s="7">
        <v>99132.703125</v>
      </c>
      <c r="O832" s="22">
        <f t="shared" si="62"/>
        <v>1.9252980498205294</v>
      </c>
      <c r="P832" s="27">
        <v>1672</v>
      </c>
      <c r="Q832" s="32">
        <f t="shared" si="63"/>
        <v>114.15071770334929</v>
      </c>
      <c r="R832" s="37" t="s">
        <v>1712</v>
      </c>
      <c r="S832" s="42">
        <f>ABS(O2323-O832)*100</f>
        <v>61.426316344713072</v>
      </c>
      <c r="T832" t="s">
        <v>125</v>
      </c>
      <c r="V832" s="7">
        <v>42119</v>
      </c>
      <c r="W832" t="s">
        <v>32</v>
      </c>
      <c r="X832" s="17" t="s">
        <v>33</v>
      </c>
      <c r="Z832" t="s">
        <v>1713</v>
      </c>
      <c r="AA832">
        <v>401</v>
      </c>
    </row>
    <row r="833" spans="1:27" x14ac:dyDescent="0.25">
      <c r="A833" t="s">
        <v>1882</v>
      </c>
      <c r="B833" t="s">
        <v>1883</v>
      </c>
      <c r="C833" s="17">
        <v>43413</v>
      </c>
      <c r="D833" s="7">
        <v>194000</v>
      </c>
      <c r="E833" t="s">
        <v>28</v>
      </c>
      <c r="F833" t="s">
        <v>29</v>
      </c>
      <c r="G833" s="7">
        <v>194000</v>
      </c>
      <c r="H833" s="7">
        <v>95820</v>
      </c>
      <c r="I833" s="12">
        <f t="shared" si="60"/>
        <v>49.391752577319586</v>
      </c>
      <c r="J833" s="12">
        <f t="shared" si="64"/>
        <v>0.165110167778451</v>
      </c>
      <c r="K833" s="7">
        <v>191637</v>
      </c>
      <c r="L833" s="7">
        <v>44747</v>
      </c>
      <c r="M833" s="7">
        <f t="shared" si="61"/>
        <v>149253</v>
      </c>
      <c r="N833" s="7">
        <v>92383.6484375</v>
      </c>
      <c r="O833" s="22">
        <f t="shared" si="62"/>
        <v>1.6155781085109844</v>
      </c>
      <c r="P833" s="27">
        <v>1156</v>
      </c>
      <c r="Q833" s="32">
        <f t="shared" si="63"/>
        <v>129.11159169550174</v>
      </c>
      <c r="R833" s="37" t="s">
        <v>1712</v>
      </c>
      <c r="S833" s="42">
        <f>ABS(O2323-O833)*100</f>
        <v>30.454322213758566</v>
      </c>
      <c r="T833" t="s">
        <v>50</v>
      </c>
      <c r="V833" s="7">
        <v>42119</v>
      </c>
      <c r="W833" t="s">
        <v>32</v>
      </c>
      <c r="X833" s="17" t="s">
        <v>33</v>
      </c>
      <c r="Z833" t="s">
        <v>1713</v>
      </c>
      <c r="AA833">
        <v>401</v>
      </c>
    </row>
    <row r="834" spans="1:27" x14ac:dyDescent="0.25">
      <c r="A834" t="s">
        <v>1884</v>
      </c>
      <c r="B834" t="s">
        <v>1885</v>
      </c>
      <c r="C834" s="17">
        <v>43769</v>
      </c>
      <c r="D834" s="7">
        <v>215000</v>
      </c>
      <c r="E834" t="s">
        <v>28</v>
      </c>
      <c r="F834" t="s">
        <v>29</v>
      </c>
      <c r="G834" s="7">
        <v>215000</v>
      </c>
      <c r="H834" s="7">
        <v>108000</v>
      </c>
      <c r="I834" s="12">
        <f t="shared" ref="I834:I897" si="65">H834/G834*100</f>
        <v>50.232558139534888</v>
      </c>
      <c r="J834" s="12">
        <f t="shared" si="64"/>
        <v>0.67569539443685045</v>
      </c>
      <c r="K834" s="7">
        <v>216006</v>
      </c>
      <c r="L834" s="7">
        <v>51508</v>
      </c>
      <c r="M834" s="7">
        <f t="shared" ref="M834:M897" si="66">G834-L834</f>
        <v>163492</v>
      </c>
      <c r="N834" s="7">
        <v>103457.859375</v>
      </c>
      <c r="O834" s="22">
        <f t="shared" ref="O834:O897" si="67">M834/N834</f>
        <v>1.5802762688854444</v>
      </c>
      <c r="P834" s="27">
        <v>1299</v>
      </c>
      <c r="Q834" s="32">
        <f t="shared" ref="Q834:Q897" si="68">M834/P834</f>
        <v>125.8598922247883</v>
      </c>
      <c r="R834" s="37" t="s">
        <v>1712</v>
      </c>
      <c r="S834" s="42">
        <f>ABS(O2323-O834)*100</f>
        <v>26.924138251204567</v>
      </c>
      <c r="T834" t="s">
        <v>50</v>
      </c>
      <c r="V834" s="7">
        <v>42119</v>
      </c>
      <c r="W834" t="s">
        <v>32</v>
      </c>
      <c r="X834" s="17" t="s">
        <v>33</v>
      </c>
      <c r="Z834" t="s">
        <v>1713</v>
      </c>
      <c r="AA834">
        <v>401</v>
      </c>
    </row>
    <row r="835" spans="1:27" x14ac:dyDescent="0.25">
      <c r="A835" t="s">
        <v>1886</v>
      </c>
      <c r="B835" t="s">
        <v>1887</v>
      </c>
      <c r="C835" s="17">
        <v>43406</v>
      </c>
      <c r="D835" s="7">
        <v>216300</v>
      </c>
      <c r="E835" t="s">
        <v>28</v>
      </c>
      <c r="F835" t="s">
        <v>29</v>
      </c>
      <c r="G835" s="7">
        <v>216300</v>
      </c>
      <c r="H835" s="7">
        <v>108570</v>
      </c>
      <c r="I835" s="12">
        <f t="shared" si="65"/>
        <v>50.194174757281552</v>
      </c>
      <c r="J835" s="12">
        <f t="shared" ref="J835:J898" si="69">+ABS(I835-$I$2328)</f>
        <v>0.6373120121835143</v>
      </c>
      <c r="K835" s="7">
        <v>217135</v>
      </c>
      <c r="L835" s="7">
        <v>46598</v>
      </c>
      <c r="M835" s="7">
        <f t="shared" si="66"/>
        <v>169702</v>
      </c>
      <c r="N835" s="7">
        <v>107255.9765625</v>
      </c>
      <c r="O835" s="22">
        <f t="shared" si="67"/>
        <v>1.5822148605500932</v>
      </c>
      <c r="P835" s="27">
        <v>1275</v>
      </c>
      <c r="Q835" s="32">
        <f t="shared" si="68"/>
        <v>133.09960784313725</v>
      </c>
      <c r="R835" s="37" t="s">
        <v>1712</v>
      </c>
      <c r="S835" s="42">
        <f>ABS(O2323-O835)*100</f>
        <v>27.11799741766945</v>
      </c>
      <c r="T835" t="s">
        <v>50</v>
      </c>
      <c r="V835" s="7">
        <v>42119</v>
      </c>
      <c r="W835" t="s">
        <v>32</v>
      </c>
      <c r="X835" s="17" t="s">
        <v>33</v>
      </c>
      <c r="Z835" t="s">
        <v>1713</v>
      </c>
      <c r="AA835">
        <v>401</v>
      </c>
    </row>
    <row r="836" spans="1:27" x14ac:dyDescent="0.25">
      <c r="A836" t="s">
        <v>1888</v>
      </c>
      <c r="B836" t="s">
        <v>1889</v>
      </c>
      <c r="C836" s="17">
        <v>43339</v>
      </c>
      <c r="D836" s="7">
        <v>242000</v>
      </c>
      <c r="E836" t="s">
        <v>28</v>
      </c>
      <c r="F836" t="s">
        <v>29</v>
      </c>
      <c r="G836" s="7">
        <v>242000</v>
      </c>
      <c r="H836" s="7">
        <v>141130</v>
      </c>
      <c r="I836" s="12">
        <f t="shared" si="65"/>
        <v>58.318181818181813</v>
      </c>
      <c r="J836" s="12">
        <f t="shared" si="69"/>
        <v>8.7613190730837758</v>
      </c>
      <c r="K836" s="7">
        <v>282255</v>
      </c>
      <c r="L836" s="7">
        <v>48672</v>
      </c>
      <c r="M836" s="7">
        <f t="shared" si="66"/>
        <v>193328</v>
      </c>
      <c r="N836" s="7">
        <v>146907.546875</v>
      </c>
      <c r="O836" s="22">
        <f t="shared" si="67"/>
        <v>1.3159841281979749</v>
      </c>
      <c r="P836" s="27">
        <v>2352</v>
      </c>
      <c r="Q836" s="32">
        <f t="shared" si="68"/>
        <v>82.197278911564624</v>
      </c>
      <c r="R836" s="37" t="s">
        <v>1712</v>
      </c>
      <c r="S836" s="42">
        <f>ABS(O2323-O836)*100</f>
        <v>0.49492418245762337</v>
      </c>
      <c r="T836" t="s">
        <v>50</v>
      </c>
      <c r="V836" s="7">
        <v>42119</v>
      </c>
      <c r="W836" t="s">
        <v>32</v>
      </c>
      <c r="X836" s="17" t="s">
        <v>33</v>
      </c>
      <c r="Z836" t="s">
        <v>1713</v>
      </c>
      <c r="AA836">
        <v>401</v>
      </c>
    </row>
    <row r="837" spans="1:27" x14ac:dyDescent="0.25">
      <c r="A837" t="s">
        <v>1890</v>
      </c>
      <c r="B837" t="s">
        <v>1891</v>
      </c>
      <c r="C837" s="17">
        <v>43796</v>
      </c>
      <c r="D837" s="7">
        <v>240000</v>
      </c>
      <c r="E837" t="s">
        <v>28</v>
      </c>
      <c r="F837" t="s">
        <v>29</v>
      </c>
      <c r="G837" s="7">
        <v>240000</v>
      </c>
      <c r="H837" s="7">
        <v>123320</v>
      </c>
      <c r="I837" s="12">
        <f t="shared" si="65"/>
        <v>51.38333333333334</v>
      </c>
      <c r="J837" s="12">
        <f t="shared" si="69"/>
        <v>1.8264705882353027</v>
      </c>
      <c r="K837" s="7">
        <v>246641</v>
      </c>
      <c r="L837" s="7">
        <v>45876</v>
      </c>
      <c r="M837" s="7">
        <f t="shared" si="66"/>
        <v>194124</v>
      </c>
      <c r="N837" s="7">
        <v>126267.296875</v>
      </c>
      <c r="O837" s="22">
        <f t="shared" si="67"/>
        <v>1.5374052094595456</v>
      </c>
      <c r="P837" s="27">
        <v>2200</v>
      </c>
      <c r="Q837" s="32">
        <f t="shared" si="68"/>
        <v>88.238181818181815</v>
      </c>
      <c r="R837" s="37" t="s">
        <v>1712</v>
      </c>
      <c r="S837" s="42">
        <f>ABS(O2323-O837)*100</f>
        <v>22.637032308614693</v>
      </c>
      <c r="T837" t="s">
        <v>31</v>
      </c>
      <c r="V837" s="7">
        <v>42119</v>
      </c>
      <c r="W837" t="s">
        <v>32</v>
      </c>
      <c r="X837" s="17" t="s">
        <v>33</v>
      </c>
      <c r="Z837" t="s">
        <v>1713</v>
      </c>
      <c r="AA837">
        <v>401</v>
      </c>
    </row>
    <row r="838" spans="1:27" x14ac:dyDescent="0.25">
      <c r="A838" t="s">
        <v>1892</v>
      </c>
      <c r="B838" t="s">
        <v>1893</v>
      </c>
      <c r="C838" s="17">
        <v>43441</v>
      </c>
      <c r="D838" s="7">
        <v>310000</v>
      </c>
      <c r="E838" t="s">
        <v>28</v>
      </c>
      <c r="F838" t="s">
        <v>29</v>
      </c>
      <c r="G838" s="7">
        <v>310000</v>
      </c>
      <c r="H838" s="7">
        <v>142460</v>
      </c>
      <c r="I838" s="12">
        <f t="shared" si="65"/>
        <v>45.954838709677418</v>
      </c>
      <c r="J838" s="12">
        <f t="shared" si="69"/>
        <v>3.6020240354206194</v>
      </c>
      <c r="K838" s="7">
        <v>284926</v>
      </c>
      <c r="L838" s="7">
        <v>44790</v>
      </c>
      <c r="M838" s="7">
        <f t="shared" si="66"/>
        <v>265210</v>
      </c>
      <c r="N838" s="7">
        <v>151028.9375</v>
      </c>
      <c r="O838" s="22">
        <f t="shared" si="67"/>
        <v>1.7560210936397536</v>
      </c>
      <c r="P838" s="27">
        <v>2230</v>
      </c>
      <c r="Q838" s="32">
        <f t="shared" si="68"/>
        <v>118.92825112107623</v>
      </c>
      <c r="R838" s="37" t="s">
        <v>1712</v>
      </c>
      <c r="S838" s="42">
        <f>ABS(O2323-O838)*100</f>
        <v>44.498620726635487</v>
      </c>
      <c r="T838" t="s">
        <v>84</v>
      </c>
      <c r="V838" s="7">
        <v>42119</v>
      </c>
      <c r="W838" t="s">
        <v>32</v>
      </c>
      <c r="X838" s="17" t="s">
        <v>33</v>
      </c>
      <c r="Z838" t="s">
        <v>1713</v>
      </c>
      <c r="AA838">
        <v>401</v>
      </c>
    </row>
    <row r="839" spans="1:27" x14ac:dyDescent="0.25">
      <c r="A839" t="s">
        <v>1894</v>
      </c>
      <c r="B839" t="s">
        <v>1895</v>
      </c>
      <c r="C839" s="17">
        <v>43621</v>
      </c>
      <c r="D839" s="7">
        <v>250000</v>
      </c>
      <c r="E839" t="s">
        <v>28</v>
      </c>
      <c r="F839" t="s">
        <v>29</v>
      </c>
      <c r="G839" s="7">
        <v>250000</v>
      </c>
      <c r="H839" s="7">
        <v>116050</v>
      </c>
      <c r="I839" s="12">
        <f t="shared" si="65"/>
        <v>46.42</v>
      </c>
      <c r="J839" s="12">
        <f t="shared" si="69"/>
        <v>3.1368627450980355</v>
      </c>
      <c r="K839" s="7">
        <v>232092</v>
      </c>
      <c r="L839" s="7">
        <v>44790</v>
      </c>
      <c r="M839" s="7">
        <f t="shared" si="66"/>
        <v>205210</v>
      </c>
      <c r="N839" s="7">
        <v>117800</v>
      </c>
      <c r="O839" s="22">
        <f t="shared" si="67"/>
        <v>1.7420203735144313</v>
      </c>
      <c r="P839" s="27">
        <v>1942</v>
      </c>
      <c r="Q839" s="32">
        <f t="shared" si="68"/>
        <v>105.66941297631308</v>
      </c>
      <c r="R839" s="37" t="s">
        <v>1712</v>
      </c>
      <c r="S839" s="42">
        <f>ABS(O2323-O839)*100</f>
        <v>43.098548714103259</v>
      </c>
      <c r="T839" t="s">
        <v>31</v>
      </c>
      <c r="V839" s="7">
        <v>42119</v>
      </c>
      <c r="W839" t="s">
        <v>32</v>
      </c>
      <c r="X839" s="17" t="s">
        <v>33</v>
      </c>
      <c r="Z839" t="s">
        <v>1713</v>
      </c>
      <c r="AA839">
        <v>401</v>
      </c>
    </row>
    <row r="840" spans="1:27" x14ac:dyDescent="0.25">
      <c r="A840" t="s">
        <v>1896</v>
      </c>
      <c r="B840" t="s">
        <v>1897</v>
      </c>
      <c r="C840" s="17">
        <v>43445</v>
      </c>
      <c r="D840" s="7">
        <v>280000</v>
      </c>
      <c r="E840" t="s">
        <v>28</v>
      </c>
      <c r="F840" t="s">
        <v>29</v>
      </c>
      <c r="G840" s="7">
        <v>280000</v>
      </c>
      <c r="H840" s="7">
        <v>122080</v>
      </c>
      <c r="I840" s="12">
        <f t="shared" si="65"/>
        <v>43.6</v>
      </c>
      <c r="J840" s="12">
        <f t="shared" si="69"/>
        <v>5.9568627450980358</v>
      </c>
      <c r="K840" s="7">
        <v>244169</v>
      </c>
      <c r="L840" s="7">
        <v>45327</v>
      </c>
      <c r="M840" s="7">
        <f t="shared" si="66"/>
        <v>234673</v>
      </c>
      <c r="N840" s="7">
        <v>125057.859375</v>
      </c>
      <c r="O840" s="22">
        <f t="shared" si="67"/>
        <v>1.8765154079305542</v>
      </c>
      <c r="P840" s="27">
        <v>2184</v>
      </c>
      <c r="Q840" s="32">
        <f t="shared" si="68"/>
        <v>107.45100732600733</v>
      </c>
      <c r="R840" s="37" t="s">
        <v>1712</v>
      </c>
      <c r="S840" s="42">
        <f>ABS(O2323-O840)*100</f>
        <v>56.548052155715546</v>
      </c>
      <c r="T840" t="s">
        <v>31</v>
      </c>
      <c r="V840" s="7">
        <v>42119</v>
      </c>
      <c r="W840" t="s">
        <v>32</v>
      </c>
      <c r="X840" s="17" t="s">
        <v>33</v>
      </c>
      <c r="Z840" t="s">
        <v>1713</v>
      </c>
      <c r="AA840">
        <v>401</v>
      </c>
    </row>
    <row r="841" spans="1:27" x14ac:dyDescent="0.25">
      <c r="A841" t="s">
        <v>1896</v>
      </c>
      <c r="B841" t="s">
        <v>1897</v>
      </c>
      <c r="C841" s="17">
        <v>43300</v>
      </c>
      <c r="D841" s="7">
        <v>277500</v>
      </c>
      <c r="E841" t="s">
        <v>28</v>
      </c>
      <c r="F841" t="s">
        <v>29</v>
      </c>
      <c r="G841" s="7">
        <v>277500</v>
      </c>
      <c r="H841" s="7">
        <v>122080</v>
      </c>
      <c r="I841" s="12">
        <f t="shared" si="65"/>
        <v>43.992792792792798</v>
      </c>
      <c r="J841" s="12">
        <f t="shared" si="69"/>
        <v>5.564069952305239</v>
      </c>
      <c r="K841" s="7">
        <v>244169</v>
      </c>
      <c r="L841" s="7">
        <v>45327</v>
      </c>
      <c r="M841" s="7">
        <f t="shared" si="66"/>
        <v>232173</v>
      </c>
      <c r="N841" s="7">
        <v>125057.859375</v>
      </c>
      <c r="O841" s="22">
        <f t="shared" si="67"/>
        <v>1.8565246611474713</v>
      </c>
      <c r="P841" s="27">
        <v>2184</v>
      </c>
      <c r="Q841" s="32">
        <f t="shared" si="68"/>
        <v>106.30631868131869</v>
      </c>
      <c r="R841" s="37" t="s">
        <v>1712</v>
      </c>
      <c r="S841" s="42">
        <f>ABS(O2323-O841)*100</f>
        <v>54.548977477407256</v>
      </c>
      <c r="T841" t="s">
        <v>31</v>
      </c>
      <c r="V841" s="7">
        <v>42119</v>
      </c>
      <c r="W841" t="s">
        <v>32</v>
      </c>
      <c r="X841" s="17" t="s">
        <v>33</v>
      </c>
      <c r="Z841" t="s">
        <v>1713</v>
      </c>
      <c r="AA841">
        <v>401</v>
      </c>
    </row>
    <row r="842" spans="1:27" x14ac:dyDescent="0.25">
      <c r="A842" t="s">
        <v>1898</v>
      </c>
      <c r="B842" t="s">
        <v>1899</v>
      </c>
      <c r="C842" s="17">
        <v>43488</v>
      </c>
      <c r="D842" s="7">
        <v>285000</v>
      </c>
      <c r="E842" t="s">
        <v>28</v>
      </c>
      <c r="F842" t="s">
        <v>29</v>
      </c>
      <c r="G842" s="7">
        <v>285000</v>
      </c>
      <c r="H842" s="7">
        <v>126790</v>
      </c>
      <c r="I842" s="12">
        <f t="shared" si="65"/>
        <v>44.487719298245615</v>
      </c>
      <c r="J842" s="12">
        <f t="shared" si="69"/>
        <v>5.0691434468524221</v>
      </c>
      <c r="K842" s="7">
        <v>253578</v>
      </c>
      <c r="L842" s="7">
        <v>48198</v>
      </c>
      <c r="M842" s="7">
        <f t="shared" si="66"/>
        <v>236802</v>
      </c>
      <c r="N842" s="7">
        <v>129169.8125</v>
      </c>
      <c r="O842" s="22">
        <f t="shared" si="67"/>
        <v>1.8332611576718052</v>
      </c>
      <c r="P842" s="27">
        <v>2084</v>
      </c>
      <c r="Q842" s="32">
        <f t="shared" si="68"/>
        <v>113.62859884836853</v>
      </c>
      <c r="R842" s="37" t="s">
        <v>1712</v>
      </c>
      <c r="S842" s="42">
        <f>ABS(O2323-O842)*100</f>
        <v>52.222627129840646</v>
      </c>
      <c r="T842" t="s">
        <v>125</v>
      </c>
      <c r="V842" s="7">
        <v>42119</v>
      </c>
      <c r="W842" t="s">
        <v>32</v>
      </c>
      <c r="X842" s="17" t="s">
        <v>33</v>
      </c>
      <c r="Z842" t="s">
        <v>1713</v>
      </c>
      <c r="AA842">
        <v>401</v>
      </c>
    </row>
    <row r="843" spans="1:27" x14ac:dyDescent="0.25">
      <c r="A843" t="s">
        <v>1900</v>
      </c>
      <c r="B843" t="s">
        <v>1901</v>
      </c>
      <c r="C843" s="17">
        <v>43735</v>
      </c>
      <c r="D843" s="7">
        <v>285000</v>
      </c>
      <c r="E843" t="s">
        <v>28</v>
      </c>
      <c r="F843" t="s">
        <v>29</v>
      </c>
      <c r="G843" s="7">
        <v>285000</v>
      </c>
      <c r="H843" s="7">
        <v>119490</v>
      </c>
      <c r="I843" s="12">
        <f t="shared" si="65"/>
        <v>41.926315789473684</v>
      </c>
      <c r="J843" s="12">
        <f t="shared" si="69"/>
        <v>7.6305469556243537</v>
      </c>
      <c r="K843" s="7">
        <v>238978</v>
      </c>
      <c r="L843" s="7">
        <v>48933</v>
      </c>
      <c r="M843" s="7">
        <f t="shared" si="66"/>
        <v>236067</v>
      </c>
      <c r="N843" s="7">
        <v>119525.15625</v>
      </c>
      <c r="O843" s="22">
        <f t="shared" si="67"/>
        <v>1.9750402961719618</v>
      </c>
      <c r="P843" s="27">
        <v>1883</v>
      </c>
      <c r="Q843" s="32">
        <f t="shared" si="68"/>
        <v>125.36749867233138</v>
      </c>
      <c r="R843" s="37" t="s">
        <v>1712</v>
      </c>
      <c r="S843" s="42">
        <f>ABS(O2323-O843)*100</f>
        <v>66.400540979856302</v>
      </c>
      <c r="T843" t="s">
        <v>125</v>
      </c>
      <c r="V843" s="7">
        <v>42119</v>
      </c>
      <c r="W843" t="s">
        <v>32</v>
      </c>
      <c r="X843" s="17" t="s">
        <v>33</v>
      </c>
      <c r="Z843" t="s">
        <v>1713</v>
      </c>
      <c r="AA843">
        <v>401</v>
      </c>
    </row>
    <row r="844" spans="1:27" x14ac:dyDescent="0.25">
      <c r="A844" t="s">
        <v>1902</v>
      </c>
      <c r="B844" t="s">
        <v>1903</v>
      </c>
      <c r="C844" s="17">
        <v>43871</v>
      </c>
      <c r="D844" s="7">
        <v>249900</v>
      </c>
      <c r="E844" t="s">
        <v>28</v>
      </c>
      <c r="F844" t="s">
        <v>29</v>
      </c>
      <c r="G844" s="7">
        <v>249900</v>
      </c>
      <c r="H844" s="7">
        <v>123260</v>
      </c>
      <c r="I844" s="12">
        <f t="shared" si="65"/>
        <v>49.323729491796719</v>
      </c>
      <c r="J844" s="12">
        <f t="shared" si="69"/>
        <v>0.23313325330131818</v>
      </c>
      <c r="K844" s="7">
        <v>246527</v>
      </c>
      <c r="L844" s="7">
        <v>46569</v>
      </c>
      <c r="M844" s="7">
        <f t="shared" si="66"/>
        <v>203331</v>
      </c>
      <c r="N844" s="7">
        <v>125759.75</v>
      </c>
      <c r="O844" s="22">
        <f t="shared" si="67"/>
        <v>1.6168209621917982</v>
      </c>
      <c r="P844" s="27">
        <v>1548</v>
      </c>
      <c r="Q844" s="32">
        <f t="shared" si="68"/>
        <v>131.35077519379846</v>
      </c>
      <c r="R844" s="37" t="s">
        <v>1712</v>
      </c>
      <c r="S844" s="42">
        <f>ABS(O2323-O844)*100</f>
        <v>30.578607581839947</v>
      </c>
      <c r="T844" t="s">
        <v>50</v>
      </c>
      <c r="V844" s="7">
        <v>42119</v>
      </c>
      <c r="W844" t="s">
        <v>32</v>
      </c>
      <c r="X844" s="17" t="s">
        <v>33</v>
      </c>
      <c r="Z844" t="s">
        <v>1713</v>
      </c>
      <c r="AA844">
        <v>401</v>
      </c>
    </row>
    <row r="845" spans="1:27" x14ac:dyDescent="0.25">
      <c r="A845" t="s">
        <v>1904</v>
      </c>
      <c r="B845" t="s">
        <v>1905</v>
      </c>
      <c r="C845" s="17">
        <v>43276</v>
      </c>
      <c r="D845" s="7">
        <v>280000</v>
      </c>
      <c r="E845" t="s">
        <v>28</v>
      </c>
      <c r="F845" t="s">
        <v>29</v>
      </c>
      <c r="G845" s="7">
        <v>280000</v>
      </c>
      <c r="H845" s="7">
        <v>142050</v>
      </c>
      <c r="I845" s="12">
        <f t="shared" si="65"/>
        <v>50.732142857142861</v>
      </c>
      <c r="J845" s="12">
        <f t="shared" si="69"/>
        <v>1.175280112044824</v>
      </c>
      <c r="K845" s="7">
        <v>284101</v>
      </c>
      <c r="L845" s="7">
        <v>55526</v>
      </c>
      <c r="M845" s="7">
        <f t="shared" si="66"/>
        <v>224474</v>
      </c>
      <c r="N845" s="7">
        <v>143757.859375</v>
      </c>
      <c r="O845" s="22">
        <f t="shared" si="67"/>
        <v>1.5614728890366103</v>
      </c>
      <c r="P845" s="27">
        <v>2200</v>
      </c>
      <c r="Q845" s="32">
        <f t="shared" si="68"/>
        <v>102.03363636363636</v>
      </c>
      <c r="R845" s="37" t="s">
        <v>1712</v>
      </c>
      <c r="S845" s="42">
        <f>ABS(O2323-O845)*100</f>
        <v>25.04380026632116</v>
      </c>
      <c r="T845" t="s">
        <v>31</v>
      </c>
      <c r="V845" s="7">
        <v>42119</v>
      </c>
      <c r="W845" t="s">
        <v>32</v>
      </c>
      <c r="X845" s="17" t="s">
        <v>33</v>
      </c>
      <c r="Z845" t="s">
        <v>1713</v>
      </c>
      <c r="AA845">
        <v>401</v>
      </c>
    </row>
    <row r="846" spans="1:27" x14ac:dyDescent="0.25">
      <c r="A846" t="s">
        <v>1906</v>
      </c>
      <c r="B846" t="s">
        <v>1907</v>
      </c>
      <c r="C846" s="17">
        <v>43601</v>
      </c>
      <c r="D846" s="7">
        <v>220000</v>
      </c>
      <c r="E846" t="s">
        <v>28</v>
      </c>
      <c r="F846" t="s">
        <v>29</v>
      </c>
      <c r="G846" s="7">
        <v>220000</v>
      </c>
      <c r="H846" s="7">
        <v>123720</v>
      </c>
      <c r="I846" s="12">
        <f t="shared" si="65"/>
        <v>56.236363636363642</v>
      </c>
      <c r="J846" s="12">
        <f t="shared" si="69"/>
        <v>6.6795008912656044</v>
      </c>
      <c r="K846" s="7">
        <v>247445</v>
      </c>
      <c r="L846" s="7">
        <v>45296</v>
      </c>
      <c r="M846" s="7">
        <f t="shared" si="66"/>
        <v>174704</v>
      </c>
      <c r="N846" s="7">
        <v>127137.734375</v>
      </c>
      <c r="O846" s="22">
        <f t="shared" si="67"/>
        <v>1.3741317702319642</v>
      </c>
      <c r="P846" s="27">
        <v>2242</v>
      </c>
      <c r="Q846" s="32">
        <f t="shared" si="68"/>
        <v>77.923282783229254</v>
      </c>
      <c r="R846" s="37" t="s">
        <v>1712</v>
      </c>
      <c r="S846" s="42">
        <f>ABS(O2323-O846)*100</f>
        <v>6.3096883858565489</v>
      </c>
      <c r="T846" t="s">
        <v>31</v>
      </c>
      <c r="V846" s="7">
        <v>42119</v>
      </c>
      <c r="W846" t="s">
        <v>32</v>
      </c>
      <c r="X846" s="17" t="s">
        <v>33</v>
      </c>
      <c r="Z846" t="s">
        <v>1713</v>
      </c>
      <c r="AA846">
        <v>401</v>
      </c>
    </row>
    <row r="847" spans="1:27" x14ac:dyDescent="0.25">
      <c r="A847" t="s">
        <v>1908</v>
      </c>
      <c r="B847" t="s">
        <v>1909</v>
      </c>
      <c r="C847" s="17">
        <v>43312</v>
      </c>
      <c r="D847" s="7">
        <v>325000</v>
      </c>
      <c r="E847" t="s">
        <v>28</v>
      </c>
      <c r="F847" t="s">
        <v>29</v>
      </c>
      <c r="G847" s="7">
        <v>325000</v>
      </c>
      <c r="H847" s="7">
        <v>204150</v>
      </c>
      <c r="I847" s="12">
        <f t="shared" si="65"/>
        <v>62.815384615384616</v>
      </c>
      <c r="J847" s="12">
        <f t="shared" si="69"/>
        <v>13.258521870286579</v>
      </c>
      <c r="K847" s="7">
        <v>408293</v>
      </c>
      <c r="L847" s="7">
        <v>75298</v>
      </c>
      <c r="M847" s="7">
        <f t="shared" si="66"/>
        <v>249702</v>
      </c>
      <c r="N847" s="7">
        <v>272946.71875</v>
      </c>
      <c r="O847" s="22">
        <f t="shared" si="67"/>
        <v>0.91483788903397467</v>
      </c>
      <c r="P847" s="27">
        <v>4365</v>
      </c>
      <c r="Q847" s="32">
        <f t="shared" si="68"/>
        <v>57.205498281786944</v>
      </c>
      <c r="R847" s="37" t="s">
        <v>1910</v>
      </c>
      <c r="S847" s="42">
        <f>ABS(O2323-O847)*100</f>
        <v>39.619699733942404</v>
      </c>
      <c r="T847" t="s">
        <v>31</v>
      </c>
      <c r="V847" s="7">
        <v>72000</v>
      </c>
      <c r="W847" t="s">
        <v>32</v>
      </c>
      <c r="X847" s="17" t="s">
        <v>33</v>
      </c>
      <c r="Z847" t="s">
        <v>1911</v>
      </c>
      <c r="AA847">
        <v>401</v>
      </c>
    </row>
    <row r="848" spans="1:27" x14ac:dyDescent="0.25">
      <c r="A848" t="s">
        <v>1912</v>
      </c>
      <c r="B848" t="s">
        <v>1913</v>
      </c>
      <c r="C848" s="17">
        <v>43560</v>
      </c>
      <c r="D848" s="7">
        <v>270000</v>
      </c>
      <c r="E848" t="s">
        <v>28</v>
      </c>
      <c r="F848" t="s">
        <v>29</v>
      </c>
      <c r="G848" s="7">
        <v>270000</v>
      </c>
      <c r="H848" s="7">
        <v>137920</v>
      </c>
      <c r="I848" s="12">
        <f t="shared" si="65"/>
        <v>51.081481481481482</v>
      </c>
      <c r="J848" s="12">
        <f t="shared" si="69"/>
        <v>1.5246187363834451</v>
      </c>
      <c r="K848" s="7">
        <v>275839</v>
      </c>
      <c r="L848" s="7">
        <v>44612</v>
      </c>
      <c r="M848" s="7">
        <f t="shared" si="66"/>
        <v>225388</v>
      </c>
      <c r="N848" s="7">
        <v>145425.78125</v>
      </c>
      <c r="O848" s="22">
        <f t="shared" si="67"/>
        <v>1.5498489886916114</v>
      </c>
      <c r="P848" s="27">
        <v>2328</v>
      </c>
      <c r="Q848" s="32">
        <f t="shared" si="68"/>
        <v>96.81615120274914</v>
      </c>
      <c r="R848" s="37" t="s">
        <v>1712</v>
      </c>
      <c r="S848" s="42">
        <f>ABS(O2323-O848)*100</f>
        <v>23.881410231821263</v>
      </c>
      <c r="T848" t="s">
        <v>31</v>
      </c>
      <c r="V848" s="7">
        <v>42119</v>
      </c>
      <c r="W848" t="s">
        <v>32</v>
      </c>
      <c r="X848" s="17" t="s">
        <v>33</v>
      </c>
      <c r="Z848" t="s">
        <v>1713</v>
      </c>
      <c r="AA848">
        <v>401</v>
      </c>
    </row>
    <row r="849" spans="1:27" x14ac:dyDescent="0.25">
      <c r="A849" t="s">
        <v>1914</v>
      </c>
      <c r="B849" t="s">
        <v>1915</v>
      </c>
      <c r="C849" s="17">
        <v>43276</v>
      </c>
      <c r="D849" s="7">
        <v>231000</v>
      </c>
      <c r="E849" t="s">
        <v>28</v>
      </c>
      <c r="F849" t="s">
        <v>29</v>
      </c>
      <c r="G849" s="7">
        <v>231000</v>
      </c>
      <c r="H849" s="7">
        <v>118630</v>
      </c>
      <c r="I849" s="12">
        <f t="shared" si="65"/>
        <v>51.354978354978357</v>
      </c>
      <c r="J849" s="12">
        <f t="shared" si="69"/>
        <v>1.7981156098803197</v>
      </c>
      <c r="K849" s="7">
        <v>237261</v>
      </c>
      <c r="L849" s="7">
        <v>46569</v>
      </c>
      <c r="M849" s="7">
        <f t="shared" si="66"/>
        <v>184431</v>
      </c>
      <c r="N849" s="7">
        <v>119932.078125</v>
      </c>
      <c r="O849" s="22">
        <f t="shared" si="67"/>
        <v>1.5377954162336416</v>
      </c>
      <c r="P849" s="27">
        <v>1644</v>
      </c>
      <c r="Q849" s="32">
        <f t="shared" si="68"/>
        <v>112.18430656934306</v>
      </c>
      <c r="R849" s="37" t="s">
        <v>1712</v>
      </c>
      <c r="S849" s="42">
        <f>ABS(O2323-O849)*100</f>
        <v>22.676052986024288</v>
      </c>
      <c r="T849" t="s">
        <v>50</v>
      </c>
      <c r="V849" s="7">
        <v>42119</v>
      </c>
      <c r="W849" t="s">
        <v>32</v>
      </c>
      <c r="X849" s="17" t="s">
        <v>33</v>
      </c>
      <c r="Z849" t="s">
        <v>1713</v>
      </c>
      <c r="AA849">
        <v>401</v>
      </c>
    </row>
    <row r="850" spans="1:27" x14ac:dyDescent="0.25">
      <c r="A850" t="s">
        <v>1916</v>
      </c>
      <c r="B850" t="s">
        <v>1917</v>
      </c>
      <c r="C850" s="17">
        <v>43403</v>
      </c>
      <c r="D850" s="7">
        <v>233500</v>
      </c>
      <c r="E850" t="s">
        <v>28</v>
      </c>
      <c r="F850" t="s">
        <v>29</v>
      </c>
      <c r="G850" s="7">
        <v>233500</v>
      </c>
      <c r="H850" s="7">
        <v>111270</v>
      </c>
      <c r="I850" s="12">
        <f t="shared" si="65"/>
        <v>47.653104925053533</v>
      </c>
      <c r="J850" s="12">
        <f t="shared" si="69"/>
        <v>1.903757820044504</v>
      </c>
      <c r="K850" s="7">
        <v>222532</v>
      </c>
      <c r="L850" s="7">
        <v>48440</v>
      </c>
      <c r="M850" s="7">
        <f t="shared" si="66"/>
        <v>185060</v>
      </c>
      <c r="N850" s="7">
        <v>109491.8203125</v>
      </c>
      <c r="O850" s="22">
        <f t="shared" si="67"/>
        <v>1.6901719185215962</v>
      </c>
      <c r="P850" s="27">
        <v>1300</v>
      </c>
      <c r="Q850" s="32">
        <f t="shared" si="68"/>
        <v>142.35384615384615</v>
      </c>
      <c r="R850" s="37" t="s">
        <v>1712</v>
      </c>
      <c r="S850" s="42">
        <f>ABS(O2323-O850)*100</f>
        <v>37.913703214819748</v>
      </c>
      <c r="T850" t="s">
        <v>50</v>
      </c>
      <c r="V850" s="7">
        <v>42119</v>
      </c>
      <c r="W850" t="s">
        <v>32</v>
      </c>
      <c r="X850" s="17" t="s">
        <v>33</v>
      </c>
      <c r="Z850" t="s">
        <v>1713</v>
      </c>
      <c r="AA850">
        <v>401</v>
      </c>
    </row>
    <row r="851" spans="1:27" x14ac:dyDescent="0.25">
      <c r="A851" t="s">
        <v>1918</v>
      </c>
      <c r="B851" t="s">
        <v>1919</v>
      </c>
      <c r="C851" s="17">
        <v>43284</v>
      </c>
      <c r="D851" s="7">
        <v>280000</v>
      </c>
      <c r="E851" t="s">
        <v>28</v>
      </c>
      <c r="F851" t="s">
        <v>29</v>
      </c>
      <c r="G851" s="7">
        <v>280000</v>
      </c>
      <c r="H851" s="7">
        <v>134650</v>
      </c>
      <c r="I851" s="12">
        <f t="shared" si="65"/>
        <v>48.089285714285715</v>
      </c>
      <c r="J851" s="12">
        <f t="shared" si="69"/>
        <v>1.4675770308123219</v>
      </c>
      <c r="K851" s="7">
        <v>269306</v>
      </c>
      <c r="L851" s="7">
        <v>46617</v>
      </c>
      <c r="M851" s="7">
        <f t="shared" si="66"/>
        <v>233383</v>
      </c>
      <c r="N851" s="7">
        <v>140055.96875</v>
      </c>
      <c r="O851" s="22">
        <f t="shared" si="67"/>
        <v>1.6663552584223584</v>
      </c>
      <c r="P851" s="27">
        <v>2307</v>
      </c>
      <c r="Q851" s="32">
        <f t="shared" si="68"/>
        <v>101.16298222800174</v>
      </c>
      <c r="R851" s="37" t="s">
        <v>1712</v>
      </c>
      <c r="S851" s="42">
        <f>ABS(O2323-O851)*100</f>
        <v>35.532037204895971</v>
      </c>
      <c r="T851" t="s">
        <v>31</v>
      </c>
      <c r="V851" s="7">
        <v>42119</v>
      </c>
      <c r="W851" t="s">
        <v>32</v>
      </c>
      <c r="X851" s="17" t="s">
        <v>33</v>
      </c>
      <c r="Z851" t="s">
        <v>1713</v>
      </c>
      <c r="AA851">
        <v>401</v>
      </c>
    </row>
    <row r="852" spans="1:27" x14ac:dyDescent="0.25">
      <c r="A852" t="s">
        <v>1920</v>
      </c>
      <c r="B852" t="s">
        <v>1921</v>
      </c>
      <c r="C852" s="17">
        <v>43406</v>
      </c>
      <c r="D852" s="7">
        <v>277500</v>
      </c>
      <c r="E852" t="s">
        <v>28</v>
      </c>
      <c r="F852" t="s">
        <v>29</v>
      </c>
      <c r="G852" s="7">
        <v>277500</v>
      </c>
      <c r="H852" s="7">
        <v>145630</v>
      </c>
      <c r="I852" s="12">
        <f t="shared" si="65"/>
        <v>52.479279279279275</v>
      </c>
      <c r="J852" s="12">
        <f t="shared" si="69"/>
        <v>2.922416534181238</v>
      </c>
      <c r="K852" s="7">
        <v>291254</v>
      </c>
      <c r="L852" s="7">
        <v>49938</v>
      </c>
      <c r="M852" s="7">
        <f t="shared" si="66"/>
        <v>227562</v>
      </c>
      <c r="N852" s="7">
        <v>151771.0625</v>
      </c>
      <c r="O852" s="22">
        <f t="shared" si="67"/>
        <v>1.4993767339541422</v>
      </c>
      <c r="P852" s="27">
        <v>2300</v>
      </c>
      <c r="Q852" s="32">
        <f t="shared" si="68"/>
        <v>98.94</v>
      </c>
      <c r="R852" s="37" t="s">
        <v>1712</v>
      </c>
      <c r="S852" s="42">
        <f>ABS(O2323-O852)*100</f>
        <v>18.834184758074347</v>
      </c>
      <c r="T852" t="s">
        <v>31</v>
      </c>
      <c r="V852" s="7">
        <v>42119</v>
      </c>
      <c r="W852" t="s">
        <v>32</v>
      </c>
      <c r="X852" s="17" t="s">
        <v>33</v>
      </c>
      <c r="Z852" t="s">
        <v>1713</v>
      </c>
      <c r="AA852">
        <v>401</v>
      </c>
    </row>
    <row r="853" spans="1:27" x14ac:dyDescent="0.25">
      <c r="A853" t="s">
        <v>1922</v>
      </c>
      <c r="B853" t="s">
        <v>1923</v>
      </c>
      <c r="C853" s="17">
        <v>43686</v>
      </c>
      <c r="D853" s="7">
        <v>277500</v>
      </c>
      <c r="E853" t="s">
        <v>28</v>
      </c>
      <c r="F853" t="s">
        <v>29</v>
      </c>
      <c r="G853" s="7">
        <v>277500</v>
      </c>
      <c r="H853" s="7">
        <v>120270</v>
      </c>
      <c r="I853" s="12">
        <f t="shared" si="65"/>
        <v>43.340540540540538</v>
      </c>
      <c r="J853" s="12">
        <f t="shared" si="69"/>
        <v>6.2163222045574997</v>
      </c>
      <c r="K853" s="7">
        <v>240540</v>
      </c>
      <c r="L853" s="7">
        <v>47153</v>
      </c>
      <c r="M853" s="7">
        <f t="shared" si="66"/>
        <v>230347</v>
      </c>
      <c r="N853" s="7">
        <v>121627.046875</v>
      </c>
      <c r="O853" s="22">
        <f t="shared" si="67"/>
        <v>1.8938797407186492</v>
      </c>
      <c r="P853" s="27">
        <v>1567</v>
      </c>
      <c r="Q853" s="32">
        <f t="shared" si="68"/>
        <v>146.99872367581366</v>
      </c>
      <c r="R853" s="37" t="s">
        <v>1712</v>
      </c>
      <c r="S853" s="42">
        <f>ABS(O2323-O853)*100</f>
        <v>58.284485434525045</v>
      </c>
      <c r="T853" t="s">
        <v>50</v>
      </c>
      <c r="V853" s="7">
        <v>42119</v>
      </c>
      <c r="W853" t="s">
        <v>32</v>
      </c>
      <c r="X853" s="17" t="s">
        <v>33</v>
      </c>
      <c r="Z853" t="s">
        <v>1713</v>
      </c>
      <c r="AA853">
        <v>401</v>
      </c>
    </row>
    <row r="854" spans="1:27" x14ac:dyDescent="0.25">
      <c r="A854" t="s">
        <v>1924</v>
      </c>
      <c r="B854" t="s">
        <v>1925</v>
      </c>
      <c r="C854" s="17">
        <v>43585</v>
      </c>
      <c r="D854" s="7">
        <v>250000</v>
      </c>
      <c r="E854" t="s">
        <v>28</v>
      </c>
      <c r="F854" t="s">
        <v>29</v>
      </c>
      <c r="G854" s="7">
        <v>250000</v>
      </c>
      <c r="H854" s="7">
        <v>132780</v>
      </c>
      <c r="I854" s="12">
        <f t="shared" si="65"/>
        <v>53.112000000000002</v>
      </c>
      <c r="J854" s="12">
        <f t="shared" si="69"/>
        <v>3.5551372549019646</v>
      </c>
      <c r="K854" s="7">
        <v>265561</v>
      </c>
      <c r="L854" s="7">
        <v>47431</v>
      </c>
      <c r="M854" s="7">
        <f t="shared" si="66"/>
        <v>202569</v>
      </c>
      <c r="N854" s="7">
        <v>137188.671875</v>
      </c>
      <c r="O854" s="22">
        <f t="shared" si="67"/>
        <v>1.4765723527418615</v>
      </c>
      <c r="P854" s="27">
        <v>1863</v>
      </c>
      <c r="Q854" s="32">
        <f t="shared" si="68"/>
        <v>108.73268921095008</v>
      </c>
      <c r="R854" s="37" t="s">
        <v>1712</v>
      </c>
      <c r="S854" s="42">
        <f>ABS(O2323-O854)*100</f>
        <v>16.553746636846277</v>
      </c>
      <c r="T854" t="s">
        <v>50</v>
      </c>
      <c r="V854" s="7">
        <v>42119</v>
      </c>
      <c r="W854" t="s">
        <v>32</v>
      </c>
      <c r="X854" s="17" t="s">
        <v>33</v>
      </c>
      <c r="Z854" t="s">
        <v>1713</v>
      </c>
      <c r="AA854">
        <v>401</v>
      </c>
    </row>
    <row r="855" spans="1:27" x14ac:dyDescent="0.25">
      <c r="A855" t="s">
        <v>1926</v>
      </c>
      <c r="B855" t="s">
        <v>1927</v>
      </c>
      <c r="C855" s="17">
        <v>43343</v>
      </c>
      <c r="D855" s="7">
        <v>259900</v>
      </c>
      <c r="E855" t="s">
        <v>28</v>
      </c>
      <c r="F855" t="s">
        <v>29</v>
      </c>
      <c r="G855" s="7">
        <v>259900</v>
      </c>
      <c r="H855" s="7">
        <v>111130</v>
      </c>
      <c r="I855" s="12">
        <f t="shared" si="65"/>
        <v>42.758753366679493</v>
      </c>
      <c r="J855" s="12">
        <f t="shared" si="69"/>
        <v>6.7981093784185447</v>
      </c>
      <c r="K855" s="7">
        <v>222253</v>
      </c>
      <c r="L855" s="7">
        <v>45897</v>
      </c>
      <c r="M855" s="7">
        <f t="shared" si="66"/>
        <v>214003</v>
      </c>
      <c r="N855" s="7">
        <v>110915.7265625</v>
      </c>
      <c r="O855" s="22">
        <f t="shared" si="67"/>
        <v>1.9294198093668102</v>
      </c>
      <c r="P855" s="27">
        <v>1590</v>
      </c>
      <c r="Q855" s="32">
        <f t="shared" si="68"/>
        <v>134.59308176100629</v>
      </c>
      <c r="R855" s="37" t="s">
        <v>1712</v>
      </c>
      <c r="S855" s="42">
        <f>ABS(O2323-O855)*100</f>
        <v>61.838492299341155</v>
      </c>
      <c r="T855" t="s">
        <v>50</v>
      </c>
      <c r="V855" s="7">
        <v>42119</v>
      </c>
      <c r="W855" t="s">
        <v>32</v>
      </c>
      <c r="X855" s="17" t="s">
        <v>33</v>
      </c>
      <c r="Z855" t="s">
        <v>1713</v>
      </c>
      <c r="AA855">
        <v>401</v>
      </c>
    </row>
    <row r="856" spans="1:27" x14ac:dyDescent="0.25">
      <c r="A856" t="s">
        <v>1928</v>
      </c>
      <c r="B856" t="s">
        <v>1929</v>
      </c>
      <c r="C856" s="17">
        <v>43528</v>
      </c>
      <c r="D856" s="7">
        <v>132000</v>
      </c>
      <c r="E856" t="s">
        <v>28</v>
      </c>
      <c r="F856" t="s">
        <v>29</v>
      </c>
      <c r="G856" s="7">
        <v>132000</v>
      </c>
      <c r="H856" s="7">
        <v>82380</v>
      </c>
      <c r="I856" s="12">
        <f t="shared" si="65"/>
        <v>62.409090909090914</v>
      </c>
      <c r="J856" s="12">
        <f t="shared" si="69"/>
        <v>12.852228163992876</v>
      </c>
      <c r="K856" s="7">
        <v>164765</v>
      </c>
      <c r="L856" s="7">
        <v>21804</v>
      </c>
      <c r="M856" s="7">
        <f t="shared" si="66"/>
        <v>110196</v>
      </c>
      <c r="N856" s="7">
        <v>112567.71875</v>
      </c>
      <c r="O856" s="22">
        <f t="shared" si="67"/>
        <v>0.9789307380807164</v>
      </c>
      <c r="P856" s="27">
        <v>1715</v>
      </c>
      <c r="Q856" s="32">
        <f t="shared" si="68"/>
        <v>64.254227405247818</v>
      </c>
      <c r="R856" s="37" t="s">
        <v>1930</v>
      </c>
      <c r="S856" s="42">
        <f>ABS(O2323-O856)*100</f>
        <v>33.210414829268231</v>
      </c>
      <c r="T856" t="s">
        <v>166</v>
      </c>
      <c r="V856" s="7">
        <v>20000</v>
      </c>
      <c r="W856" t="s">
        <v>32</v>
      </c>
      <c r="X856" s="17" t="s">
        <v>33</v>
      </c>
      <c r="Z856" t="s">
        <v>1931</v>
      </c>
      <c r="AA856">
        <v>405</v>
      </c>
    </row>
    <row r="857" spans="1:27" x14ac:dyDescent="0.25">
      <c r="A857" t="s">
        <v>1932</v>
      </c>
      <c r="B857" t="s">
        <v>1933</v>
      </c>
      <c r="C857" s="17">
        <v>43356</v>
      </c>
      <c r="D857" s="7">
        <v>140000</v>
      </c>
      <c r="E857" t="s">
        <v>28</v>
      </c>
      <c r="F857" t="s">
        <v>29</v>
      </c>
      <c r="G857" s="7">
        <v>140000</v>
      </c>
      <c r="H857" s="7">
        <v>63670</v>
      </c>
      <c r="I857" s="12">
        <f t="shared" si="65"/>
        <v>45.478571428571428</v>
      </c>
      <c r="J857" s="12">
        <f t="shared" si="69"/>
        <v>4.0782913165266095</v>
      </c>
      <c r="K857" s="7">
        <v>127339</v>
      </c>
      <c r="L857" s="7">
        <v>21634</v>
      </c>
      <c r="M857" s="7">
        <f t="shared" si="66"/>
        <v>118366</v>
      </c>
      <c r="N857" s="7">
        <v>83232.28125</v>
      </c>
      <c r="O857" s="22">
        <f t="shared" si="67"/>
        <v>1.4221164940135531</v>
      </c>
      <c r="P857" s="27">
        <v>1200</v>
      </c>
      <c r="Q857" s="32">
        <f t="shared" si="68"/>
        <v>98.638333333333335</v>
      </c>
      <c r="R857" s="37" t="s">
        <v>1930</v>
      </c>
      <c r="S857" s="42">
        <f>ABS(O2323-O857)*100</f>
        <v>11.108160764015441</v>
      </c>
      <c r="T857" t="s">
        <v>166</v>
      </c>
      <c r="V857" s="7">
        <v>20000</v>
      </c>
      <c r="W857" t="s">
        <v>32</v>
      </c>
      <c r="X857" s="17" t="s">
        <v>33</v>
      </c>
      <c r="Z857" t="s">
        <v>1931</v>
      </c>
      <c r="AA857">
        <v>405</v>
      </c>
    </row>
    <row r="858" spans="1:27" x14ac:dyDescent="0.25">
      <c r="A858" t="s">
        <v>1934</v>
      </c>
      <c r="B858" t="s">
        <v>1935</v>
      </c>
      <c r="C858" s="17">
        <v>43395</v>
      </c>
      <c r="D858" s="7">
        <v>160000</v>
      </c>
      <c r="E858" t="s">
        <v>28</v>
      </c>
      <c r="F858" t="s">
        <v>29</v>
      </c>
      <c r="G858" s="7">
        <v>160000</v>
      </c>
      <c r="H858" s="7">
        <v>80190</v>
      </c>
      <c r="I858" s="12">
        <f t="shared" si="65"/>
        <v>50.118749999999999</v>
      </c>
      <c r="J858" s="12">
        <f t="shared" si="69"/>
        <v>0.56188725490196134</v>
      </c>
      <c r="K858" s="7">
        <v>160384</v>
      </c>
      <c r="L858" s="7">
        <v>21804</v>
      </c>
      <c r="M858" s="7">
        <f t="shared" si="66"/>
        <v>138196</v>
      </c>
      <c r="N858" s="7">
        <v>109118.109375</v>
      </c>
      <c r="O858" s="22">
        <f t="shared" si="67"/>
        <v>1.2664808874672642</v>
      </c>
      <c r="P858" s="27">
        <v>1715</v>
      </c>
      <c r="Q858" s="32">
        <f t="shared" si="68"/>
        <v>80.580758017492712</v>
      </c>
      <c r="R858" s="37" t="s">
        <v>1930</v>
      </c>
      <c r="S858" s="42">
        <f>ABS(O2323-O858)*100</f>
        <v>4.455399890613454</v>
      </c>
      <c r="T858" t="s">
        <v>166</v>
      </c>
      <c r="V858" s="7">
        <v>20000</v>
      </c>
      <c r="W858" t="s">
        <v>32</v>
      </c>
      <c r="X858" s="17" t="s">
        <v>33</v>
      </c>
      <c r="Z858" t="s">
        <v>1931</v>
      </c>
      <c r="AA858">
        <v>405</v>
      </c>
    </row>
    <row r="859" spans="1:27" x14ac:dyDescent="0.25">
      <c r="A859" t="s">
        <v>1936</v>
      </c>
      <c r="B859" t="s">
        <v>1937</v>
      </c>
      <c r="C859" s="17">
        <v>43847</v>
      </c>
      <c r="D859" s="7">
        <v>143000</v>
      </c>
      <c r="E859" t="s">
        <v>28</v>
      </c>
      <c r="F859" t="s">
        <v>29</v>
      </c>
      <c r="G859" s="7">
        <v>143000</v>
      </c>
      <c r="H859" s="7">
        <v>64240</v>
      </c>
      <c r="I859" s="12">
        <f t="shared" si="65"/>
        <v>44.92307692307692</v>
      </c>
      <c r="J859" s="12">
        <f t="shared" si="69"/>
        <v>4.6337858220211174</v>
      </c>
      <c r="K859" s="7">
        <v>128474</v>
      </c>
      <c r="L859" s="7">
        <v>21610</v>
      </c>
      <c r="M859" s="7">
        <f t="shared" si="66"/>
        <v>121390</v>
      </c>
      <c r="N859" s="7">
        <v>84144.8828125</v>
      </c>
      <c r="O859" s="22">
        <f t="shared" si="67"/>
        <v>1.4426308046621596</v>
      </c>
      <c r="P859" s="27">
        <v>1254</v>
      </c>
      <c r="Q859" s="32">
        <f t="shared" si="68"/>
        <v>96.802232854864428</v>
      </c>
      <c r="R859" s="37" t="s">
        <v>1930</v>
      </c>
      <c r="S859" s="42">
        <f>ABS(O2323-O859)*100</f>
        <v>13.159591828876094</v>
      </c>
      <c r="T859" t="s">
        <v>166</v>
      </c>
      <c r="V859" s="7">
        <v>20000</v>
      </c>
      <c r="W859" t="s">
        <v>32</v>
      </c>
      <c r="X859" s="17" t="s">
        <v>33</v>
      </c>
      <c r="Z859" t="s">
        <v>1931</v>
      </c>
      <c r="AA859">
        <v>405</v>
      </c>
    </row>
    <row r="860" spans="1:27" x14ac:dyDescent="0.25">
      <c r="A860" t="s">
        <v>1938</v>
      </c>
      <c r="B860" t="s">
        <v>1939</v>
      </c>
      <c r="C860" s="17">
        <v>43511</v>
      </c>
      <c r="D860" s="7">
        <v>145000</v>
      </c>
      <c r="E860" t="s">
        <v>28</v>
      </c>
      <c r="F860" t="s">
        <v>29</v>
      </c>
      <c r="G860" s="7">
        <v>145000</v>
      </c>
      <c r="H860" s="7">
        <v>67940</v>
      </c>
      <c r="I860" s="12">
        <f t="shared" si="65"/>
        <v>46.855172413793106</v>
      </c>
      <c r="J860" s="12">
        <f t="shared" si="69"/>
        <v>2.7016903313049312</v>
      </c>
      <c r="K860" s="7">
        <v>135879</v>
      </c>
      <c r="L860" s="7">
        <v>21658</v>
      </c>
      <c r="M860" s="7">
        <f t="shared" si="66"/>
        <v>123342</v>
      </c>
      <c r="N860" s="7">
        <v>89937.796875</v>
      </c>
      <c r="O860" s="22">
        <f t="shared" si="67"/>
        <v>1.3714145140938554</v>
      </c>
      <c r="P860" s="27">
        <v>1368</v>
      </c>
      <c r="Q860" s="32">
        <f t="shared" si="68"/>
        <v>90.162280701754383</v>
      </c>
      <c r="R860" s="37" t="s">
        <v>1930</v>
      </c>
      <c r="S860" s="42">
        <f>ABS(O2323-O860)*100</f>
        <v>6.0379627720456686</v>
      </c>
      <c r="T860" t="s">
        <v>166</v>
      </c>
      <c r="V860" s="7">
        <v>20000</v>
      </c>
      <c r="W860" t="s">
        <v>32</v>
      </c>
      <c r="X860" s="17" t="s">
        <v>33</v>
      </c>
      <c r="Z860" t="s">
        <v>1931</v>
      </c>
      <c r="AA860">
        <v>405</v>
      </c>
    </row>
    <row r="861" spans="1:27" x14ac:dyDescent="0.25">
      <c r="A861" t="s">
        <v>1940</v>
      </c>
      <c r="B861" t="s">
        <v>1941</v>
      </c>
      <c r="C861" s="17">
        <v>43874</v>
      </c>
      <c r="D861" s="7">
        <v>428000</v>
      </c>
      <c r="E861" t="s">
        <v>28</v>
      </c>
      <c r="F861" t="s">
        <v>29</v>
      </c>
      <c r="G861" s="7">
        <v>428000</v>
      </c>
      <c r="H861" s="7">
        <v>244090</v>
      </c>
      <c r="I861" s="12">
        <f t="shared" si="65"/>
        <v>57.030373831775705</v>
      </c>
      <c r="J861" s="12">
        <f t="shared" si="69"/>
        <v>7.4735110866776679</v>
      </c>
      <c r="K861" s="7">
        <v>488173</v>
      </c>
      <c r="L861" s="7">
        <v>69486</v>
      </c>
      <c r="M861" s="7">
        <f t="shared" si="66"/>
        <v>358514</v>
      </c>
      <c r="N861" s="7">
        <v>343186.0625</v>
      </c>
      <c r="O861" s="22">
        <f t="shared" si="67"/>
        <v>1.0446636363619808</v>
      </c>
      <c r="P861" s="27">
        <v>3226</v>
      </c>
      <c r="Q861" s="32">
        <f t="shared" si="68"/>
        <v>111.13267203967762</v>
      </c>
      <c r="R861" s="37" t="s">
        <v>1910</v>
      </c>
      <c r="S861" s="42">
        <f>ABS(O2323-O861)*100</f>
        <v>26.637125001141793</v>
      </c>
      <c r="T861" t="s">
        <v>376</v>
      </c>
      <c r="V861" s="7">
        <v>45000</v>
      </c>
      <c r="W861" t="s">
        <v>32</v>
      </c>
      <c r="X861" s="17" t="s">
        <v>33</v>
      </c>
      <c r="Z861" t="s">
        <v>1911</v>
      </c>
      <c r="AA861">
        <v>401</v>
      </c>
    </row>
    <row r="862" spans="1:27" x14ac:dyDescent="0.25">
      <c r="A862" t="s">
        <v>1942</v>
      </c>
      <c r="B862" t="s">
        <v>1943</v>
      </c>
      <c r="C862" s="17">
        <v>43392</v>
      </c>
      <c r="D862" s="7">
        <v>527000</v>
      </c>
      <c r="E862" t="s">
        <v>28</v>
      </c>
      <c r="F862" t="s">
        <v>29</v>
      </c>
      <c r="G862" s="7">
        <v>527000</v>
      </c>
      <c r="H862" s="7">
        <v>188780</v>
      </c>
      <c r="I862" s="12">
        <f t="shared" si="65"/>
        <v>35.821631878557874</v>
      </c>
      <c r="J862" s="12">
        <f t="shared" si="69"/>
        <v>13.735230866540164</v>
      </c>
      <c r="K862" s="7">
        <v>377557</v>
      </c>
      <c r="L862" s="7">
        <v>75705</v>
      </c>
      <c r="M862" s="7">
        <f t="shared" si="66"/>
        <v>451295</v>
      </c>
      <c r="N862" s="7">
        <v>247419.671875</v>
      </c>
      <c r="O862" s="22">
        <f t="shared" si="67"/>
        <v>1.8240061373454604</v>
      </c>
      <c r="P862" s="27">
        <v>3286</v>
      </c>
      <c r="Q862" s="32">
        <f t="shared" si="68"/>
        <v>137.33870967741936</v>
      </c>
      <c r="R862" s="37" t="s">
        <v>1910</v>
      </c>
      <c r="S862" s="42">
        <f>ABS(O2323-O862)*100</f>
        <v>51.297125097206163</v>
      </c>
      <c r="T862" t="s">
        <v>31</v>
      </c>
      <c r="V862" s="7">
        <v>69000</v>
      </c>
      <c r="W862" t="s">
        <v>32</v>
      </c>
      <c r="X862" s="17" t="s">
        <v>33</v>
      </c>
      <c r="Z862" t="s">
        <v>1911</v>
      </c>
      <c r="AA862">
        <v>401</v>
      </c>
    </row>
    <row r="863" spans="1:27" x14ac:dyDescent="0.25">
      <c r="A863" t="s">
        <v>1944</v>
      </c>
      <c r="B863" t="s">
        <v>1945</v>
      </c>
      <c r="C863" s="17">
        <v>43732</v>
      </c>
      <c r="D863" s="7">
        <v>260000</v>
      </c>
      <c r="E863" t="s">
        <v>28</v>
      </c>
      <c r="F863" t="s">
        <v>29</v>
      </c>
      <c r="G863" s="7">
        <v>260000</v>
      </c>
      <c r="H863" s="7">
        <v>105460</v>
      </c>
      <c r="I863" s="12">
        <f t="shared" si="65"/>
        <v>40.561538461538461</v>
      </c>
      <c r="J863" s="12">
        <f t="shared" si="69"/>
        <v>8.9953242835595759</v>
      </c>
      <c r="K863" s="7">
        <v>210914</v>
      </c>
      <c r="L863" s="7">
        <v>48661</v>
      </c>
      <c r="M863" s="7">
        <f t="shared" si="66"/>
        <v>211339</v>
      </c>
      <c r="N863" s="7">
        <v>87232.796875</v>
      </c>
      <c r="O863" s="22">
        <f t="shared" si="67"/>
        <v>2.4227011808739509</v>
      </c>
      <c r="P863" s="27">
        <v>1659</v>
      </c>
      <c r="Q863" s="32">
        <f t="shared" si="68"/>
        <v>127.38939119951779</v>
      </c>
      <c r="R863" s="37" t="s">
        <v>1946</v>
      </c>
      <c r="S863" s="42">
        <f>ABS(O2323-O863)*100</f>
        <v>111.16662945005523</v>
      </c>
      <c r="T863" t="s">
        <v>84</v>
      </c>
      <c r="V863" s="7">
        <v>45000</v>
      </c>
      <c r="W863" t="s">
        <v>32</v>
      </c>
      <c r="X863" s="17" t="s">
        <v>33</v>
      </c>
      <c r="Z863" t="s">
        <v>1947</v>
      </c>
      <c r="AA863">
        <v>401</v>
      </c>
    </row>
    <row r="864" spans="1:27" x14ac:dyDescent="0.25">
      <c r="A864" t="s">
        <v>1944</v>
      </c>
      <c r="B864" t="s">
        <v>1945</v>
      </c>
      <c r="C864" s="17">
        <v>43530</v>
      </c>
      <c r="D864" s="7">
        <v>247900</v>
      </c>
      <c r="E864" t="s">
        <v>28</v>
      </c>
      <c r="F864" t="s">
        <v>29</v>
      </c>
      <c r="G864" s="7">
        <v>247900</v>
      </c>
      <c r="H864" s="7">
        <v>105460</v>
      </c>
      <c r="I864" s="12">
        <f t="shared" si="65"/>
        <v>42.541347317466723</v>
      </c>
      <c r="J864" s="12">
        <f t="shared" si="69"/>
        <v>7.0155154276313141</v>
      </c>
      <c r="K864" s="7">
        <v>210914</v>
      </c>
      <c r="L864" s="7">
        <v>48661</v>
      </c>
      <c r="M864" s="7">
        <f t="shared" si="66"/>
        <v>199239</v>
      </c>
      <c r="N864" s="7">
        <v>87232.796875</v>
      </c>
      <c r="O864" s="22">
        <f t="shared" si="67"/>
        <v>2.2839918830700681</v>
      </c>
      <c r="P864" s="27">
        <v>1659</v>
      </c>
      <c r="Q864" s="32">
        <f t="shared" si="68"/>
        <v>120.09584086799276</v>
      </c>
      <c r="R864" s="37" t="s">
        <v>1946</v>
      </c>
      <c r="S864" s="42">
        <f>ABS(O2323-O864)*100</f>
        <v>97.295699669666931</v>
      </c>
      <c r="T864" t="s">
        <v>84</v>
      </c>
      <c r="V864" s="7">
        <v>45000</v>
      </c>
      <c r="W864" t="s">
        <v>32</v>
      </c>
      <c r="X864" s="17" t="s">
        <v>33</v>
      </c>
      <c r="Z864" t="s">
        <v>1947</v>
      </c>
      <c r="AA864">
        <v>401</v>
      </c>
    </row>
    <row r="865" spans="1:27" x14ac:dyDescent="0.25">
      <c r="A865" t="s">
        <v>1948</v>
      </c>
      <c r="B865" t="s">
        <v>1949</v>
      </c>
      <c r="C865" s="17">
        <v>43224</v>
      </c>
      <c r="D865" s="7">
        <v>158000</v>
      </c>
      <c r="E865" t="s">
        <v>28</v>
      </c>
      <c r="F865" t="s">
        <v>29</v>
      </c>
      <c r="G865" s="7">
        <v>158000</v>
      </c>
      <c r="H865" s="7">
        <v>81890</v>
      </c>
      <c r="I865" s="12">
        <f t="shared" si="65"/>
        <v>51.829113924050631</v>
      </c>
      <c r="J865" s="12">
        <f t="shared" si="69"/>
        <v>2.2722511789525939</v>
      </c>
      <c r="K865" s="7">
        <v>163772</v>
      </c>
      <c r="L865" s="7">
        <v>30500</v>
      </c>
      <c r="M865" s="7">
        <f t="shared" si="66"/>
        <v>127500</v>
      </c>
      <c r="N865" s="7">
        <v>112942.375</v>
      </c>
      <c r="O865" s="22">
        <f t="shared" si="67"/>
        <v>1.1288942701975233</v>
      </c>
      <c r="P865" s="27">
        <v>1146</v>
      </c>
      <c r="Q865" s="32">
        <f t="shared" si="68"/>
        <v>111.2565445026178</v>
      </c>
      <c r="R865" s="37" t="s">
        <v>1950</v>
      </c>
      <c r="S865" s="42">
        <f>ABS(O2323-O865)*100</f>
        <v>18.214061617587539</v>
      </c>
      <c r="T865" t="s">
        <v>80</v>
      </c>
      <c r="V865" s="7">
        <v>30500</v>
      </c>
      <c r="W865" t="s">
        <v>32</v>
      </c>
      <c r="X865" s="17" t="s">
        <v>33</v>
      </c>
      <c r="Z865" t="s">
        <v>1951</v>
      </c>
      <c r="AA865">
        <v>405</v>
      </c>
    </row>
    <row r="866" spans="1:27" x14ac:dyDescent="0.25">
      <c r="A866" t="s">
        <v>1952</v>
      </c>
      <c r="B866" t="s">
        <v>1953</v>
      </c>
      <c r="C866" s="17">
        <v>43252</v>
      </c>
      <c r="D866" s="7">
        <v>171250</v>
      </c>
      <c r="E866" t="s">
        <v>28</v>
      </c>
      <c r="F866" t="s">
        <v>29</v>
      </c>
      <c r="G866" s="7">
        <v>171250</v>
      </c>
      <c r="H866" s="7">
        <v>81790</v>
      </c>
      <c r="I866" s="12">
        <f t="shared" si="65"/>
        <v>47.760583941605837</v>
      </c>
      <c r="J866" s="12">
        <f t="shared" si="69"/>
        <v>1.7962788034921999</v>
      </c>
      <c r="K866" s="7">
        <v>163578</v>
      </c>
      <c r="L866" s="7">
        <v>30500</v>
      </c>
      <c r="M866" s="7">
        <f t="shared" si="66"/>
        <v>140750</v>
      </c>
      <c r="N866" s="7">
        <v>112777.96875</v>
      </c>
      <c r="O866" s="22">
        <f t="shared" si="67"/>
        <v>1.2480274433032825</v>
      </c>
      <c r="P866" s="27">
        <v>1146</v>
      </c>
      <c r="Q866" s="32">
        <f t="shared" si="68"/>
        <v>122.81849912739965</v>
      </c>
      <c r="R866" s="37" t="s">
        <v>1950</v>
      </c>
      <c r="S866" s="42">
        <f>ABS(O2323-O866)*100</f>
        <v>6.3007443070116187</v>
      </c>
      <c r="T866" t="s">
        <v>80</v>
      </c>
      <c r="V866" s="7">
        <v>30500</v>
      </c>
      <c r="W866" t="s">
        <v>32</v>
      </c>
      <c r="X866" s="17" t="s">
        <v>33</v>
      </c>
      <c r="Z866" t="s">
        <v>1951</v>
      </c>
      <c r="AA866">
        <v>405</v>
      </c>
    </row>
    <row r="867" spans="1:27" x14ac:dyDescent="0.25">
      <c r="A867" t="s">
        <v>1954</v>
      </c>
      <c r="B867" t="s">
        <v>1955</v>
      </c>
      <c r="C867" s="17">
        <v>43557</v>
      </c>
      <c r="D867" s="7">
        <v>191000</v>
      </c>
      <c r="E867" t="s">
        <v>28</v>
      </c>
      <c r="F867" t="s">
        <v>29</v>
      </c>
      <c r="G867" s="7">
        <v>191000</v>
      </c>
      <c r="H867" s="7">
        <v>98730</v>
      </c>
      <c r="I867" s="12">
        <f t="shared" si="65"/>
        <v>51.691099476439796</v>
      </c>
      <c r="J867" s="12">
        <f t="shared" si="69"/>
        <v>2.1342367313417583</v>
      </c>
      <c r="K867" s="7">
        <v>197451</v>
      </c>
      <c r="L867" s="7">
        <v>30500</v>
      </c>
      <c r="M867" s="7">
        <f t="shared" si="66"/>
        <v>160500</v>
      </c>
      <c r="N867" s="7">
        <v>113572.109375</v>
      </c>
      <c r="O867" s="22">
        <f t="shared" si="67"/>
        <v>1.4131990757523958</v>
      </c>
      <c r="P867" s="27">
        <v>1598</v>
      </c>
      <c r="Q867" s="32">
        <f t="shared" si="68"/>
        <v>100.43804755944932</v>
      </c>
      <c r="R867" s="37" t="s">
        <v>1956</v>
      </c>
      <c r="S867" s="42">
        <f>ABS(O2323-O867)*100</f>
        <v>10.216418937899707</v>
      </c>
      <c r="T867" t="s">
        <v>80</v>
      </c>
      <c r="V867" s="7">
        <v>30500</v>
      </c>
      <c r="W867" t="s">
        <v>32</v>
      </c>
      <c r="X867" s="17" t="s">
        <v>33</v>
      </c>
      <c r="Z867" t="s">
        <v>1957</v>
      </c>
      <c r="AA867">
        <v>405</v>
      </c>
    </row>
    <row r="868" spans="1:27" x14ac:dyDescent="0.25">
      <c r="A868" t="s">
        <v>1958</v>
      </c>
      <c r="B868" t="s">
        <v>1959</v>
      </c>
      <c r="C868" s="17">
        <v>43329</v>
      </c>
      <c r="D868" s="7">
        <v>155500</v>
      </c>
      <c r="E868" t="s">
        <v>28</v>
      </c>
      <c r="F868" t="s">
        <v>29</v>
      </c>
      <c r="G868" s="7">
        <v>155500</v>
      </c>
      <c r="H868" s="7">
        <v>82410</v>
      </c>
      <c r="I868" s="12">
        <f t="shared" si="65"/>
        <v>52.9967845659164</v>
      </c>
      <c r="J868" s="12">
        <f t="shared" si="69"/>
        <v>3.4399218208183626</v>
      </c>
      <c r="K868" s="7">
        <v>164812</v>
      </c>
      <c r="L868" s="7">
        <v>30500</v>
      </c>
      <c r="M868" s="7">
        <f t="shared" si="66"/>
        <v>125000</v>
      </c>
      <c r="N868" s="7">
        <v>113823.7265625</v>
      </c>
      <c r="O868" s="22">
        <f t="shared" si="67"/>
        <v>1.0981893123255209</v>
      </c>
      <c r="P868" s="27">
        <v>1146</v>
      </c>
      <c r="Q868" s="32">
        <f t="shared" si="68"/>
        <v>109.07504363001745</v>
      </c>
      <c r="R868" s="37" t="s">
        <v>1950</v>
      </c>
      <c r="S868" s="42">
        <f>ABS(O2323-O868)*100</f>
        <v>21.284557404787783</v>
      </c>
      <c r="T868" t="s">
        <v>80</v>
      </c>
      <c r="V868" s="7">
        <v>30500</v>
      </c>
      <c r="W868" t="s">
        <v>32</v>
      </c>
      <c r="X868" s="17" t="s">
        <v>33</v>
      </c>
      <c r="Z868" t="s">
        <v>1951</v>
      </c>
      <c r="AA868">
        <v>405</v>
      </c>
    </row>
    <row r="869" spans="1:27" x14ac:dyDescent="0.25">
      <c r="A869" t="s">
        <v>1960</v>
      </c>
      <c r="B869" t="s">
        <v>1961</v>
      </c>
      <c r="C869" s="17">
        <v>43735</v>
      </c>
      <c r="D869" s="7">
        <v>191500</v>
      </c>
      <c r="E869" t="s">
        <v>28</v>
      </c>
      <c r="F869" t="s">
        <v>29</v>
      </c>
      <c r="G869" s="7">
        <v>191500</v>
      </c>
      <c r="H869" s="7">
        <v>98730</v>
      </c>
      <c r="I869" s="12">
        <f t="shared" si="65"/>
        <v>51.556135770234988</v>
      </c>
      <c r="J869" s="12">
        <f t="shared" si="69"/>
        <v>1.9992730251369508</v>
      </c>
      <c r="K869" s="7">
        <v>197451</v>
      </c>
      <c r="L869" s="7">
        <v>30500</v>
      </c>
      <c r="M869" s="7">
        <f t="shared" si="66"/>
        <v>161000</v>
      </c>
      <c r="N869" s="7">
        <v>113572.109375</v>
      </c>
      <c r="O869" s="22">
        <f t="shared" si="67"/>
        <v>1.4176015650849578</v>
      </c>
      <c r="P869" s="27">
        <v>1598</v>
      </c>
      <c r="Q869" s="32">
        <f t="shared" si="68"/>
        <v>100.75093867334168</v>
      </c>
      <c r="R869" s="37" t="s">
        <v>1956</v>
      </c>
      <c r="S869" s="42">
        <f>ABS(O2323-O869)*100</f>
        <v>10.656667871155911</v>
      </c>
      <c r="T869" t="s">
        <v>80</v>
      </c>
      <c r="V869" s="7">
        <v>30500</v>
      </c>
      <c r="W869" t="s">
        <v>32</v>
      </c>
      <c r="X869" s="17" t="s">
        <v>33</v>
      </c>
      <c r="Z869" t="s">
        <v>1957</v>
      </c>
      <c r="AA869">
        <v>405</v>
      </c>
    </row>
    <row r="870" spans="1:27" x14ac:dyDescent="0.25">
      <c r="A870" t="s">
        <v>1962</v>
      </c>
      <c r="B870" t="s">
        <v>1963</v>
      </c>
      <c r="C870" s="17">
        <v>43557</v>
      </c>
      <c r="D870" s="7">
        <v>170000</v>
      </c>
      <c r="E870" t="s">
        <v>28</v>
      </c>
      <c r="F870" t="s">
        <v>29</v>
      </c>
      <c r="G870" s="7">
        <v>170000</v>
      </c>
      <c r="H870" s="7">
        <v>82410</v>
      </c>
      <c r="I870" s="12">
        <f t="shared" si="65"/>
        <v>48.476470588235294</v>
      </c>
      <c r="J870" s="12">
        <f t="shared" si="69"/>
        <v>1.080392156862743</v>
      </c>
      <c r="K870" s="7">
        <v>164812</v>
      </c>
      <c r="L870" s="7">
        <v>30500</v>
      </c>
      <c r="M870" s="7">
        <f t="shared" si="66"/>
        <v>139500</v>
      </c>
      <c r="N870" s="7">
        <v>113823.7265625</v>
      </c>
      <c r="O870" s="22">
        <f t="shared" si="67"/>
        <v>1.2255792725552812</v>
      </c>
      <c r="P870" s="27">
        <v>1146</v>
      </c>
      <c r="Q870" s="32">
        <f t="shared" si="68"/>
        <v>121.72774869109948</v>
      </c>
      <c r="R870" s="37" t="s">
        <v>1950</v>
      </c>
      <c r="S870" s="42">
        <f>ABS(O2323-O870)*100</f>
        <v>8.5455613818117513</v>
      </c>
      <c r="T870" t="s">
        <v>80</v>
      </c>
      <c r="V870" s="7">
        <v>30500</v>
      </c>
      <c r="W870" t="s">
        <v>32</v>
      </c>
      <c r="X870" s="17" t="s">
        <v>33</v>
      </c>
      <c r="Z870" t="s">
        <v>1951</v>
      </c>
      <c r="AA870">
        <v>405</v>
      </c>
    </row>
    <row r="871" spans="1:27" x14ac:dyDescent="0.25">
      <c r="A871" t="s">
        <v>1964</v>
      </c>
      <c r="B871" t="s">
        <v>1965</v>
      </c>
      <c r="C871" s="17">
        <v>43269</v>
      </c>
      <c r="D871" s="7">
        <v>154000</v>
      </c>
      <c r="E871" t="s">
        <v>28</v>
      </c>
      <c r="F871" t="s">
        <v>29</v>
      </c>
      <c r="G871" s="7">
        <v>154000</v>
      </c>
      <c r="H871" s="7">
        <v>82410</v>
      </c>
      <c r="I871" s="12">
        <f t="shared" si="65"/>
        <v>53.512987012987011</v>
      </c>
      <c r="J871" s="12">
        <f t="shared" si="69"/>
        <v>3.9561242678889741</v>
      </c>
      <c r="K871" s="7">
        <v>164812</v>
      </c>
      <c r="L871" s="7">
        <v>30500</v>
      </c>
      <c r="M871" s="7">
        <f t="shared" si="66"/>
        <v>123500</v>
      </c>
      <c r="N871" s="7">
        <v>113823.7265625</v>
      </c>
      <c r="O871" s="22">
        <f t="shared" si="67"/>
        <v>1.0850110405776145</v>
      </c>
      <c r="P871" s="27">
        <v>1146</v>
      </c>
      <c r="Q871" s="32">
        <f t="shared" si="68"/>
        <v>107.76614310645724</v>
      </c>
      <c r="R871" s="37" t="s">
        <v>1950</v>
      </c>
      <c r="S871" s="42">
        <f>ABS(O2323-O871)*100</f>
        <v>22.602384579578416</v>
      </c>
      <c r="T871" t="s">
        <v>80</v>
      </c>
      <c r="V871" s="7">
        <v>30500</v>
      </c>
      <c r="W871" t="s">
        <v>32</v>
      </c>
      <c r="X871" s="17" t="s">
        <v>33</v>
      </c>
      <c r="Z871" t="s">
        <v>1951</v>
      </c>
      <c r="AA871">
        <v>405</v>
      </c>
    </row>
    <row r="872" spans="1:27" x14ac:dyDescent="0.25">
      <c r="A872" t="s">
        <v>1964</v>
      </c>
      <c r="B872" t="s">
        <v>1965</v>
      </c>
      <c r="C872" s="17">
        <v>43511</v>
      </c>
      <c r="D872" s="7">
        <v>160000</v>
      </c>
      <c r="E872" t="s">
        <v>28</v>
      </c>
      <c r="F872" t="s">
        <v>29</v>
      </c>
      <c r="G872" s="7">
        <v>160000</v>
      </c>
      <c r="H872" s="7">
        <v>82410</v>
      </c>
      <c r="I872" s="12">
        <f t="shared" si="65"/>
        <v>51.506249999999994</v>
      </c>
      <c r="J872" s="12">
        <f t="shared" si="69"/>
        <v>1.9493872549019571</v>
      </c>
      <c r="K872" s="7">
        <v>164812</v>
      </c>
      <c r="L872" s="7">
        <v>30500</v>
      </c>
      <c r="M872" s="7">
        <f t="shared" si="66"/>
        <v>129500</v>
      </c>
      <c r="N872" s="7">
        <v>113823.7265625</v>
      </c>
      <c r="O872" s="22">
        <f t="shared" si="67"/>
        <v>1.1377241275692396</v>
      </c>
      <c r="P872" s="27">
        <v>1146</v>
      </c>
      <c r="Q872" s="32">
        <f t="shared" si="68"/>
        <v>113.00174520069808</v>
      </c>
      <c r="R872" s="37" t="s">
        <v>1950</v>
      </c>
      <c r="S872" s="42">
        <f>ABS(O2323-O872)*100</f>
        <v>17.331075880415913</v>
      </c>
      <c r="T872" t="s">
        <v>80</v>
      </c>
      <c r="V872" s="7">
        <v>30500</v>
      </c>
      <c r="W872" t="s">
        <v>32</v>
      </c>
      <c r="X872" s="17" t="s">
        <v>33</v>
      </c>
      <c r="Z872" t="s">
        <v>1951</v>
      </c>
      <c r="AA872">
        <v>405</v>
      </c>
    </row>
    <row r="873" spans="1:27" x14ac:dyDescent="0.25">
      <c r="A873" t="s">
        <v>1966</v>
      </c>
      <c r="B873" t="s">
        <v>1967</v>
      </c>
      <c r="C873" s="17">
        <v>43700</v>
      </c>
      <c r="D873" s="7">
        <v>169000</v>
      </c>
      <c r="E873" t="s">
        <v>28</v>
      </c>
      <c r="F873" t="s">
        <v>29</v>
      </c>
      <c r="G873" s="7">
        <v>169000</v>
      </c>
      <c r="H873" s="7">
        <v>82240</v>
      </c>
      <c r="I873" s="12">
        <f t="shared" si="65"/>
        <v>48.662721893491124</v>
      </c>
      <c r="J873" s="12">
        <f t="shared" si="69"/>
        <v>0.89414085160691315</v>
      </c>
      <c r="K873" s="7">
        <v>164474</v>
      </c>
      <c r="L873" s="7">
        <v>30500</v>
      </c>
      <c r="M873" s="7">
        <f t="shared" si="66"/>
        <v>138500</v>
      </c>
      <c r="N873" s="7">
        <v>113537.2890625</v>
      </c>
      <c r="O873" s="22">
        <f t="shared" si="67"/>
        <v>1.2198635456564277</v>
      </c>
      <c r="P873" s="27">
        <v>1146</v>
      </c>
      <c r="Q873" s="32">
        <f t="shared" si="68"/>
        <v>120.85514834205934</v>
      </c>
      <c r="R873" s="37" t="s">
        <v>1950</v>
      </c>
      <c r="S873" s="42">
        <f>ABS(O2323-O873)*100</f>
        <v>9.1171340716970981</v>
      </c>
      <c r="T873" t="s">
        <v>80</v>
      </c>
      <c r="V873" s="7">
        <v>30500</v>
      </c>
      <c r="W873" t="s">
        <v>32</v>
      </c>
      <c r="X873" s="17" t="s">
        <v>33</v>
      </c>
      <c r="Z873" t="s">
        <v>1951</v>
      </c>
      <c r="AA873">
        <v>405</v>
      </c>
    </row>
    <row r="874" spans="1:27" x14ac:dyDescent="0.25">
      <c r="A874" t="s">
        <v>1968</v>
      </c>
      <c r="B874" t="s">
        <v>1969</v>
      </c>
      <c r="C874" s="17">
        <v>43756</v>
      </c>
      <c r="D874" s="7">
        <v>165000</v>
      </c>
      <c r="E874" t="s">
        <v>28</v>
      </c>
      <c r="F874" t="s">
        <v>29</v>
      </c>
      <c r="G874" s="7">
        <v>165000</v>
      </c>
      <c r="H874" s="7">
        <v>82410</v>
      </c>
      <c r="I874" s="12">
        <f t="shared" si="65"/>
        <v>49.945454545454545</v>
      </c>
      <c r="J874" s="12">
        <f t="shared" si="69"/>
        <v>0.38859180035650809</v>
      </c>
      <c r="K874" s="7">
        <v>164812</v>
      </c>
      <c r="L874" s="7">
        <v>30500</v>
      </c>
      <c r="M874" s="7">
        <f t="shared" si="66"/>
        <v>134500</v>
      </c>
      <c r="N874" s="7">
        <v>113823.7265625</v>
      </c>
      <c r="O874" s="22">
        <f t="shared" si="67"/>
        <v>1.1816517000622604</v>
      </c>
      <c r="P874" s="27">
        <v>1146</v>
      </c>
      <c r="Q874" s="32">
        <f t="shared" si="68"/>
        <v>117.36474694589877</v>
      </c>
      <c r="R874" s="37" t="s">
        <v>1950</v>
      </c>
      <c r="S874" s="42">
        <f>ABS(O2323-O874)*100</f>
        <v>12.938318631113832</v>
      </c>
      <c r="T874" t="s">
        <v>80</v>
      </c>
      <c r="V874" s="7">
        <v>30500</v>
      </c>
      <c r="W874" t="s">
        <v>32</v>
      </c>
      <c r="X874" s="17" t="s">
        <v>33</v>
      </c>
      <c r="Z874" t="s">
        <v>1951</v>
      </c>
      <c r="AA874">
        <v>405</v>
      </c>
    </row>
    <row r="875" spans="1:27" x14ac:dyDescent="0.25">
      <c r="A875" t="s">
        <v>1970</v>
      </c>
      <c r="B875" t="s">
        <v>1971</v>
      </c>
      <c r="C875" s="17">
        <v>43518</v>
      </c>
      <c r="D875" s="7">
        <v>169000</v>
      </c>
      <c r="E875" t="s">
        <v>28</v>
      </c>
      <c r="F875" t="s">
        <v>29</v>
      </c>
      <c r="G875" s="7">
        <v>169000</v>
      </c>
      <c r="H875" s="7">
        <v>82240</v>
      </c>
      <c r="I875" s="12">
        <f t="shared" si="65"/>
        <v>48.662721893491124</v>
      </c>
      <c r="J875" s="12">
        <f t="shared" si="69"/>
        <v>0.89414085160691315</v>
      </c>
      <c r="K875" s="7">
        <v>164474</v>
      </c>
      <c r="L875" s="7">
        <v>30500</v>
      </c>
      <c r="M875" s="7">
        <f t="shared" si="66"/>
        <v>138500</v>
      </c>
      <c r="N875" s="7">
        <v>113537.2890625</v>
      </c>
      <c r="O875" s="22">
        <f t="shared" si="67"/>
        <v>1.2198635456564277</v>
      </c>
      <c r="P875" s="27">
        <v>1146</v>
      </c>
      <c r="Q875" s="32">
        <f t="shared" si="68"/>
        <v>120.85514834205934</v>
      </c>
      <c r="R875" s="37" t="s">
        <v>1950</v>
      </c>
      <c r="S875" s="42">
        <f>ABS(O2323-O875)*100</f>
        <v>9.1171340716970981</v>
      </c>
      <c r="T875" t="s">
        <v>80</v>
      </c>
      <c r="V875" s="7">
        <v>30500</v>
      </c>
      <c r="W875" t="s">
        <v>32</v>
      </c>
      <c r="X875" s="17" t="s">
        <v>33</v>
      </c>
      <c r="Z875" t="s">
        <v>1951</v>
      </c>
      <c r="AA875">
        <v>405</v>
      </c>
    </row>
    <row r="876" spans="1:27" x14ac:dyDescent="0.25">
      <c r="A876" t="s">
        <v>1972</v>
      </c>
      <c r="B876" t="s">
        <v>1973</v>
      </c>
      <c r="C876" s="17">
        <v>43738</v>
      </c>
      <c r="D876" s="7">
        <v>169900</v>
      </c>
      <c r="E876" t="s">
        <v>28</v>
      </c>
      <c r="F876" t="s">
        <v>29</v>
      </c>
      <c r="G876" s="7">
        <v>169900</v>
      </c>
      <c r="H876" s="7">
        <v>82240</v>
      </c>
      <c r="I876" s="12">
        <f t="shared" si="65"/>
        <v>48.404944084755741</v>
      </c>
      <c r="J876" s="12">
        <f t="shared" si="69"/>
        <v>1.1519186603422966</v>
      </c>
      <c r="K876" s="7">
        <v>164474</v>
      </c>
      <c r="L876" s="7">
        <v>30500</v>
      </c>
      <c r="M876" s="7">
        <f t="shared" si="66"/>
        <v>139400</v>
      </c>
      <c r="N876" s="7">
        <v>113537.2890625</v>
      </c>
      <c r="O876" s="22">
        <f t="shared" si="67"/>
        <v>1.227790456783437</v>
      </c>
      <c r="P876" s="27">
        <v>1146</v>
      </c>
      <c r="Q876" s="32">
        <f t="shared" si="68"/>
        <v>121.64048865619546</v>
      </c>
      <c r="R876" s="37" t="s">
        <v>1950</v>
      </c>
      <c r="S876" s="42">
        <f>ABS(O2323-O876)*100</f>
        <v>8.324442958996169</v>
      </c>
      <c r="T876" t="s">
        <v>80</v>
      </c>
      <c r="V876" s="7">
        <v>30500</v>
      </c>
      <c r="W876" t="s">
        <v>32</v>
      </c>
      <c r="X876" s="17" t="s">
        <v>33</v>
      </c>
      <c r="Z876" t="s">
        <v>1951</v>
      </c>
      <c r="AA876">
        <v>405</v>
      </c>
    </row>
    <row r="877" spans="1:27" x14ac:dyDescent="0.25">
      <c r="A877" t="s">
        <v>1974</v>
      </c>
      <c r="B877" t="s">
        <v>1975</v>
      </c>
      <c r="C877" s="17">
        <v>43753</v>
      </c>
      <c r="D877" s="7">
        <v>212000</v>
      </c>
      <c r="E877" t="s">
        <v>28</v>
      </c>
      <c r="F877" t="s">
        <v>29</v>
      </c>
      <c r="G877" s="7">
        <v>212000</v>
      </c>
      <c r="H877" s="7">
        <v>98730</v>
      </c>
      <c r="I877" s="12">
        <f t="shared" si="65"/>
        <v>46.570754716981135</v>
      </c>
      <c r="J877" s="12">
        <f t="shared" si="69"/>
        <v>2.9861080281169023</v>
      </c>
      <c r="K877" s="7">
        <v>197451</v>
      </c>
      <c r="L877" s="7">
        <v>30500</v>
      </c>
      <c r="M877" s="7">
        <f t="shared" si="66"/>
        <v>181500</v>
      </c>
      <c r="N877" s="7">
        <v>113572.109375</v>
      </c>
      <c r="O877" s="22">
        <f t="shared" si="67"/>
        <v>1.5981036277199989</v>
      </c>
      <c r="P877" s="27">
        <v>1598</v>
      </c>
      <c r="Q877" s="32">
        <f t="shared" si="68"/>
        <v>113.57947434292866</v>
      </c>
      <c r="R877" s="37" t="s">
        <v>1956</v>
      </c>
      <c r="S877" s="42">
        <f>ABS(O2323-O877)*100</f>
        <v>28.706874134660019</v>
      </c>
      <c r="T877" t="s">
        <v>80</v>
      </c>
      <c r="V877" s="7">
        <v>30500</v>
      </c>
      <c r="W877" t="s">
        <v>32</v>
      </c>
      <c r="X877" s="17" t="s">
        <v>33</v>
      </c>
      <c r="Z877" t="s">
        <v>1957</v>
      </c>
      <c r="AA877">
        <v>405</v>
      </c>
    </row>
    <row r="878" spans="1:27" x14ac:dyDescent="0.25">
      <c r="A878" t="s">
        <v>1976</v>
      </c>
      <c r="B878" t="s">
        <v>1977</v>
      </c>
      <c r="C878" s="17">
        <v>43210</v>
      </c>
      <c r="D878" s="7">
        <v>244000</v>
      </c>
      <c r="E878" t="s">
        <v>28</v>
      </c>
      <c r="F878" t="s">
        <v>29</v>
      </c>
      <c r="G878" s="7">
        <v>244000</v>
      </c>
      <c r="H878" s="7">
        <v>130460</v>
      </c>
      <c r="I878" s="12">
        <f t="shared" si="65"/>
        <v>53.467213114754095</v>
      </c>
      <c r="J878" s="12">
        <f t="shared" si="69"/>
        <v>3.910350369656058</v>
      </c>
      <c r="K878" s="7">
        <v>260917</v>
      </c>
      <c r="L878" s="7">
        <v>46245</v>
      </c>
      <c r="M878" s="7">
        <f t="shared" si="66"/>
        <v>197755</v>
      </c>
      <c r="N878" s="7">
        <v>115415.0546875</v>
      </c>
      <c r="O878" s="22">
        <f t="shared" si="67"/>
        <v>1.7134246527495498</v>
      </c>
      <c r="P878" s="27">
        <v>2193</v>
      </c>
      <c r="Q878" s="32">
        <f t="shared" si="68"/>
        <v>90.175558595531243</v>
      </c>
      <c r="R878" s="37" t="s">
        <v>1946</v>
      </c>
      <c r="S878" s="42">
        <f>ABS(O2323-O878)*100</f>
        <v>40.23897663761511</v>
      </c>
      <c r="T878" t="s">
        <v>228</v>
      </c>
      <c r="V878" s="7">
        <v>45000</v>
      </c>
      <c r="W878" t="s">
        <v>32</v>
      </c>
      <c r="X878" s="17" t="s">
        <v>33</v>
      </c>
      <c r="Z878" t="s">
        <v>1947</v>
      </c>
      <c r="AA878">
        <v>401</v>
      </c>
    </row>
    <row r="879" spans="1:27" x14ac:dyDescent="0.25">
      <c r="A879" t="s">
        <v>1978</v>
      </c>
      <c r="B879" t="s">
        <v>1979</v>
      </c>
      <c r="C879" s="17">
        <v>43213</v>
      </c>
      <c r="D879" s="7">
        <v>200000</v>
      </c>
      <c r="E879" t="s">
        <v>28</v>
      </c>
      <c r="F879" t="s">
        <v>29</v>
      </c>
      <c r="G879" s="7">
        <v>200000</v>
      </c>
      <c r="H879" s="7">
        <v>93260</v>
      </c>
      <c r="I879" s="12">
        <f t="shared" si="65"/>
        <v>46.63</v>
      </c>
      <c r="J879" s="12">
        <f t="shared" si="69"/>
        <v>2.9268627450980347</v>
      </c>
      <c r="K879" s="7">
        <v>186523</v>
      </c>
      <c r="L879" s="7">
        <v>47856</v>
      </c>
      <c r="M879" s="7">
        <f t="shared" si="66"/>
        <v>152144</v>
      </c>
      <c r="N879" s="7">
        <v>74552.1484375</v>
      </c>
      <c r="O879" s="22">
        <f t="shared" si="67"/>
        <v>2.0407728440924582</v>
      </c>
      <c r="P879" s="27">
        <v>960</v>
      </c>
      <c r="Q879" s="32">
        <f t="shared" si="68"/>
        <v>158.48333333333332</v>
      </c>
      <c r="R879" s="37" t="s">
        <v>1946</v>
      </c>
      <c r="S879" s="42">
        <f>ABS(O2323-O879)*100</f>
        <v>72.973795771905941</v>
      </c>
      <c r="T879" t="s">
        <v>50</v>
      </c>
      <c r="V879" s="7">
        <v>45000</v>
      </c>
      <c r="W879" t="s">
        <v>32</v>
      </c>
      <c r="X879" s="17" t="s">
        <v>33</v>
      </c>
      <c r="Z879" t="s">
        <v>1947</v>
      </c>
      <c r="AA879">
        <v>401</v>
      </c>
    </row>
    <row r="880" spans="1:27" x14ac:dyDescent="0.25">
      <c r="A880" t="s">
        <v>1980</v>
      </c>
      <c r="B880" t="s">
        <v>1981</v>
      </c>
      <c r="C880" s="17">
        <v>43581</v>
      </c>
      <c r="D880" s="7">
        <v>236000</v>
      </c>
      <c r="E880" t="s">
        <v>28</v>
      </c>
      <c r="F880" t="s">
        <v>29</v>
      </c>
      <c r="G880" s="7">
        <v>236000</v>
      </c>
      <c r="H880" s="7">
        <v>111360</v>
      </c>
      <c r="I880" s="12">
        <f t="shared" si="65"/>
        <v>47.186440677966104</v>
      </c>
      <c r="J880" s="12">
        <f t="shared" si="69"/>
        <v>2.3704220671319334</v>
      </c>
      <c r="K880" s="7">
        <v>222723</v>
      </c>
      <c r="L880" s="7">
        <v>45337</v>
      </c>
      <c r="M880" s="7">
        <f t="shared" si="66"/>
        <v>190663</v>
      </c>
      <c r="N880" s="7">
        <v>135409.15625</v>
      </c>
      <c r="O880" s="22">
        <f t="shared" si="67"/>
        <v>1.408051015752489</v>
      </c>
      <c r="P880" s="27">
        <v>1720</v>
      </c>
      <c r="Q880" s="32">
        <f t="shared" si="68"/>
        <v>110.85058139534884</v>
      </c>
      <c r="R880" s="37" t="s">
        <v>1982</v>
      </c>
      <c r="S880" s="42">
        <f>ABS(O2323-O880)*100</f>
        <v>9.701612937909033</v>
      </c>
      <c r="T880" t="s">
        <v>31</v>
      </c>
      <c r="V880" s="7">
        <v>39000</v>
      </c>
      <c r="W880" t="s">
        <v>32</v>
      </c>
      <c r="X880" s="17" t="s">
        <v>33</v>
      </c>
      <c r="Z880" t="s">
        <v>1983</v>
      </c>
      <c r="AA880">
        <v>401</v>
      </c>
    </row>
    <row r="881" spans="1:27" x14ac:dyDescent="0.25">
      <c r="A881" t="s">
        <v>1984</v>
      </c>
      <c r="B881" t="s">
        <v>1985</v>
      </c>
      <c r="C881" s="17">
        <v>43690</v>
      </c>
      <c r="D881" s="7">
        <v>429000</v>
      </c>
      <c r="E881" t="s">
        <v>28</v>
      </c>
      <c r="F881" t="s">
        <v>29</v>
      </c>
      <c r="G881" s="7">
        <v>429000</v>
      </c>
      <c r="H881" s="7">
        <v>189310</v>
      </c>
      <c r="I881" s="12">
        <f t="shared" si="65"/>
        <v>44.128205128205131</v>
      </c>
      <c r="J881" s="12">
        <f t="shared" si="69"/>
        <v>5.4286576168929059</v>
      </c>
      <c r="K881" s="7">
        <v>378616</v>
      </c>
      <c r="L881" s="7">
        <v>66416</v>
      </c>
      <c r="M881" s="7">
        <f t="shared" si="66"/>
        <v>362584</v>
      </c>
      <c r="N881" s="7">
        <v>253821.140625</v>
      </c>
      <c r="O881" s="22">
        <f t="shared" si="67"/>
        <v>1.4285019723226611</v>
      </c>
      <c r="P881" s="27">
        <v>2388</v>
      </c>
      <c r="Q881" s="32">
        <f t="shared" si="68"/>
        <v>151.83584589614739</v>
      </c>
      <c r="R881" s="37" t="s">
        <v>1986</v>
      </c>
      <c r="S881" s="42">
        <f>ABS(O2323-O881)*100</f>
        <v>11.746708594926236</v>
      </c>
      <c r="T881" t="s">
        <v>31</v>
      </c>
      <c r="V881" s="7">
        <v>57825</v>
      </c>
      <c r="W881" t="s">
        <v>32</v>
      </c>
      <c r="X881" s="17" t="s">
        <v>33</v>
      </c>
      <c r="Z881" t="s">
        <v>1987</v>
      </c>
      <c r="AA881">
        <v>401</v>
      </c>
    </row>
    <row r="882" spans="1:27" x14ac:dyDescent="0.25">
      <c r="A882" t="s">
        <v>1988</v>
      </c>
      <c r="B882" t="s">
        <v>1989</v>
      </c>
      <c r="C882" s="17">
        <v>43264</v>
      </c>
      <c r="D882" s="7">
        <v>235000</v>
      </c>
      <c r="E882" t="s">
        <v>28</v>
      </c>
      <c r="F882" t="s">
        <v>29</v>
      </c>
      <c r="G882" s="7">
        <v>235000</v>
      </c>
      <c r="H882" s="7">
        <v>156410</v>
      </c>
      <c r="I882" s="12">
        <f t="shared" si="65"/>
        <v>66.557446808510633</v>
      </c>
      <c r="J882" s="12">
        <f t="shared" si="69"/>
        <v>17.000584063412596</v>
      </c>
      <c r="K882" s="7">
        <v>312821</v>
      </c>
      <c r="L882" s="7">
        <v>47384</v>
      </c>
      <c r="M882" s="7">
        <f t="shared" si="66"/>
        <v>187616</v>
      </c>
      <c r="N882" s="7">
        <v>171249.671875</v>
      </c>
      <c r="O882" s="22">
        <f t="shared" si="67"/>
        <v>1.0955699823877401</v>
      </c>
      <c r="P882" s="27">
        <v>2412</v>
      </c>
      <c r="Q882" s="32">
        <f t="shared" si="68"/>
        <v>77.784411276948589</v>
      </c>
      <c r="R882" s="37" t="s">
        <v>1990</v>
      </c>
      <c r="S882" s="42">
        <f>ABS(O2323-O882)*100</f>
        <v>21.546490398565865</v>
      </c>
      <c r="T882" t="s">
        <v>125</v>
      </c>
      <c r="V882" s="7">
        <v>44500</v>
      </c>
      <c r="W882" t="s">
        <v>32</v>
      </c>
      <c r="X882" s="17" t="s">
        <v>33</v>
      </c>
      <c r="Z882" t="s">
        <v>1991</v>
      </c>
      <c r="AA882">
        <v>401</v>
      </c>
    </row>
    <row r="883" spans="1:27" x14ac:dyDescent="0.25">
      <c r="A883" t="s">
        <v>1992</v>
      </c>
      <c r="B883" t="s">
        <v>1993</v>
      </c>
      <c r="C883" s="17">
        <v>43734</v>
      </c>
      <c r="D883" s="7">
        <v>312500</v>
      </c>
      <c r="E883" t="s">
        <v>28</v>
      </c>
      <c r="F883" t="s">
        <v>29</v>
      </c>
      <c r="G883" s="7">
        <v>312500</v>
      </c>
      <c r="H883" s="7">
        <v>150670</v>
      </c>
      <c r="I883" s="12">
        <f t="shared" si="65"/>
        <v>48.214400000000005</v>
      </c>
      <c r="J883" s="12">
        <f t="shared" si="69"/>
        <v>1.3424627450980324</v>
      </c>
      <c r="K883" s="7">
        <v>301345</v>
      </c>
      <c r="L883" s="7">
        <v>48659</v>
      </c>
      <c r="M883" s="7">
        <f t="shared" si="66"/>
        <v>263841</v>
      </c>
      <c r="N883" s="7">
        <v>163023.21875</v>
      </c>
      <c r="O883" s="22">
        <f t="shared" si="67"/>
        <v>1.6184259029053185</v>
      </c>
      <c r="P883" s="27">
        <v>2581</v>
      </c>
      <c r="Q883" s="32">
        <f t="shared" si="68"/>
        <v>102.22433165439752</v>
      </c>
      <c r="R883" s="37" t="s">
        <v>1990</v>
      </c>
      <c r="S883" s="42">
        <f>ABS(O2323-O883)*100</f>
        <v>30.73910165319198</v>
      </c>
      <c r="T883" t="s">
        <v>31</v>
      </c>
      <c r="V883" s="7">
        <v>44500</v>
      </c>
      <c r="W883" t="s">
        <v>32</v>
      </c>
      <c r="X883" s="17" t="s">
        <v>33</v>
      </c>
      <c r="Z883" t="s">
        <v>1991</v>
      </c>
      <c r="AA883">
        <v>401</v>
      </c>
    </row>
    <row r="884" spans="1:27" x14ac:dyDescent="0.25">
      <c r="A884" t="s">
        <v>1994</v>
      </c>
      <c r="B884" t="s">
        <v>1995</v>
      </c>
      <c r="C884" s="17">
        <v>43833</v>
      </c>
      <c r="D884" s="7">
        <v>399250</v>
      </c>
      <c r="E884" t="s">
        <v>28</v>
      </c>
      <c r="F884" t="s">
        <v>29</v>
      </c>
      <c r="G884" s="7">
        <v>399250</v>
      </c>
      <c r="H884" s="7">
        <v>181420</v>
      </c>
      <c r="I884" s="12">
        <f t="shared" si="65"/>
        <v>45.44020037570445</v>
      </c>
      <c r="J884" s="12">
        <f t="shared" si="69"/>
        <v>4.1166623693935875</v>
      </c>
      <c r="K884" s="7">
        <v>362849</v>
      </c>
      <c r="L884" s="7">
        <v>47277</v>
      </c>
      <c r="M884" s="7">
        <f t="shared" si="66"/>
        <v>351973</v>
      </c>
      <c r="N884" s="7">
        <v>203594.84375</v>
      </c>
      <c r="O884" s="22">
        <f t="shared" si="67"/>
        <v>1.7287913265239558</v>
      </c>
      <c r="P884" s="27">
        <v>3137</v>
      </c>
      <c r="Q884" s="32">
        <f t="shared" si="68"/>
        <v>112.20051004144086</v>
      </c>
      <c r="R884" s="37" t="s">
        <v>1990</v>
      </c>
      <c r="S884" s="42">
        <f>ABS(O2323-O884)*100</f>
        <v>41.775644015055711</v>
      </c>
      <c r="T884" t="s">
        <v>31</v>
      </c>
      <c r="V884" s="7">
        <v>44500</v>
      </c>
      <c r="W884" t="s">
        <v>32</v>
      </c>
      <c r="X884" s="17" t="s">
        <v>33</v>
      </c>
      <c r="Z884" t="s">
        <v>1996</v>
      </c>
      <c r="AA884">
        <v>401</v>
      </c>
    </row>
    <row r="885" spans="1:27" x14ac:dyDescent="0.25">
      <c r="A885" t="s">
        <v>1997</v>
      </c>
      <c r="B885" t="s">
        <v>1998</v>
      </c>
      <c r="C885" s="17">
        <v>43704</v>
      </c>
      <c r="D885" s="7">
        <v>290000</v>
      </c>
      <c r="E885" t="s">
        <v>28</v>
      </c>
      <c r="F885" t="s">
        <v>29</v>
      </c>
      <c r="G885" s="7">
        <v>290000</v>
      </c>
      <c r="H885" s="7">
        <v>151670</v>
      </c>
      <c r="I885" s="12">
        <f t="shared" si="65"/>
        <v>52.300000000000004</v>
      </c>
      <c r="J885" s="12">
        <f t="shared" si="69"/>
        <v>2.743137254901967</v>
      </c>
      <c r="K885" s="7">
        <v>303346</v>
      </c>
      <c r="L885" s="7">
        <v>57606</v>
      </c>
      <c r="M885" s="7">
        <f t="shared" si="66"/>
        <v>232394</v>
      </c>
      <c r="N885" s="7">
        <v>158541.9375</v>
      </c>
      <c r="O885" s="22">
        <f t="shared" si="67"/>
        <v>1.4658203606222486</v>
      </c>
      <c r="P885" s="27">
        <v>2583</v>
      </c>
      <c r="Q885" s="32">
        <f t="shared" si="68"/>
        <v>89.970576848625626</v>
      </c>
      <c r="R885" s="37" t="s">
        <v>1990</v>
      </c>
      <c r="S885" s="42">
        <f>ABS(O2323-O885)*100</f>
        <v>15.478547424884992</v>
      </c>
      <c r="T885" t="s">
        <v>125</v>
      </c>
      <c r="V885" s="7">
        <v>44500</v>
      </c>
      <c r="W885" t="s">
        <v>32</v>
      </c>
      <c r="X885" s="17" t="s">
        <v>33</v>
      </c>
      <c r="Z885" t="s">
        <v>1996</v>
      </c>
      <c r="AA885">
        <v>401</v>
      </c>
    </row>
    <row r="886" spans="1:27" x14ac:dyDescent="0.25">
      <c r="A886" t="s">
        <v>1999</v>
      </c>
      <c r="B886" t="s">
        <v>2000</v>
      </c>
      <c r="C886" s="17">
        <v>43339</v>
      </c>
      <c r="D886" s="7">
        <v>348000</v>
      </c>
      <c r="E886" t="s">
        <v>28</v>
      </c>
      <c r="F886" t="s">
        <v>29</v>
      </c>
      <c r="G886" s="7">
        <v>348000</v>
      </c>
      <c r="H886" s="7">
        <v>168620</v>
      </c>
      <c r="I886" s="12">
        <f t="shared" si="65"/>
        <v>48.454022988505749</v>
      </c>
      <c r="J886" s="12">
        <f t="shared" si="69"/>
        <v>1.1028397565922887</v>
      </c>
      <c r="K886" s="7">
        <v>337232</v>
      </c>
      <c r="L886" s="7">
        <v>59545</v>
      </c>
      <c r="M886" s="7">
        <f t="shared" si="66"/>
        <v>288455</v>
      </c>
      <c r="N886" s="7">
        <v>179152.90625</v>
      </c>
      <c r="O886" s="22">
        <f t="shared" si="67"/>
        <v>1.6101050551615039</v>
      </c>
      <c r="P886" s="27">
        <v>2872</v>
      </c>
      <c r="Q886" s="32">
        <f t="shared" si="68"/>
        <v>100.43697771587743</v>
      </c>
      <c r="R886" s="37" t="s">
        <v>1990</v>
      </c>
      <c r="S886" s="42">
        <f>ABS(O2323-O886)*100</f>
        <v>29.907016878810524</v>
      </c>
      <c r="T886" t="s">
        <v>31</v>
      </c>
      <c r="V886" s="7">
        <v>44500</v>
      </c>
      <c r="W886" t="s">
        <v>32</v>
      </c>
      <c r="X886" s="17" t="s">
        <v>33</v>
      </c>
      <c r="Z886" t="s">
        <v>1996</v>
      </c>
      <c r="AA886">
        <v>401</v>
      </c>
    </row>
    <row r="887" spans="1:27" x14ac:dyDescent="0.25">
      <c r="A887" t="s">
        <v>2001</v>
      </c>
      <c r="B887" t="s">
        <v>2002</v>
      </c>
      <c r="C887" s="17">
        <v>43481</v>
      </c>
      <c r="D887" s="7">
        <v>300000</v>
      </c>
      <c r="E887" t="s">
        <v>28</v>
      </c>
      <c r="F887" t="s">
        <v>29</v>
      </c>
      <c r="G887" s="7">
        <v>300000</v>
      </c>
      <c r="H887" s="7">
        <v>148580</v>
      </c>
      <c r="I887" s="12">
        <f t="shared" si="65"/>
        <v>49.526666666666671</v>
      </c>
      <c r="J887" s="12">
        <f t="shared" si="69"/>
        <v>3.0196078431366402E-2</v>
      </c>
      <c r="K887" s="7">
        <v>297153</v>
      </c>
      <c r="L887" s="7">
        <v>50894</v>
      </c>
      <c r="M887" s="7">
        <f t="shared" si="66"/>
        <v>249106</v>
      </c>
      <c r="N887" s="7">
        <v>158876.78125</v>
      </c>
      <c r="O887" s="22">
        <f t="shared" si="67"/>
        <v>1.5679194784794899</v>
      </c>
      <c r="P887" s="27">
        <v>2460</v>
      </c>
      <c r="Q887" s="32">
        <f t="shared" si="68"/>
        <v>101.26260162601626</v>
      </c>
      <c r="R887" s="37" t="s">
        <v>1990</v>
      </c>
      <c r="S887" s="42">
        <f>ABS(O2323-O887)*100</f>
        <v>25.688459210609118</v>
      </c>
      <c r="T887" t="s">
        <v>125</v>
      </c>
      <c r="V887" s="7">
        <v>44500</v>
      </c>
      <c r="W887" t="s">
        <v>32</v>
      </c>
      <c r="X887" s="17" t="s">
        <v>33</v>
      </c>
      <c r="Z887" t="s">
        <v>1996</v>
      </c>
      <c r="AA887">
        <v>401</v>
      </c>
    </row>
    <row r="888" spans="1:27" x14ac:dyDescent="0.25">
      <c r="A888" t="s">
        <v>2003</v>
      </c>
      <c r="B888" t="s">
        <v>2004</v>
      </c>
      <c r="C888" s="17">
        <v>43626</v>
      </c>
      <c r="D888" s="7">
        <v>264000</v>
      </c>
      <c r="E888" t="s">
        <v>28</v>
      </c>
      <c r="F888" t="s">
        <v>29</v>
      </c>
      <c r="G888" s="7">
        <v>264000</v>
      </c>
      <c r="H888" s="7">
        <v>124660</v>
      </c>
      <c r="I888" s="12">
        <f t="shared" si="65"/>
        <v>47.219696969696969</v>
      </c>
      <c r="J888" s="12">
        <f t="shared" si="69"/>
        <v>2.3371657754010684</v>
      </c>
      <c r="K888" s="7">
        <v>249310</v>
      </c>
      <c r="L888" s="7">
        <v>46834</v>
      </c>
      <c r="M888" s="7">
        <f t="shared" si="66"/>
        <v>217166</v>
      </c>
      <c r="N888" s="7">
        <v>130629.6796875</v>
      </c>
      <c r="O888" s="22">
        <f t="shared" si="67"/>
        <v>1.6624552744791021</v>
      </c>
      <c r="P888" s="27">
        <v>2106</v>
      </c>
      <c r="Q888" s="32">
        <f t="shared" si="68"/>
        <v>103.11775878442545</v>
      </c>
      <c r="R888" s="37" t="s">
        <v>1990</v>
      </c>
      <c r="S888" s="42">
        <f>ABS(O2323-O888)*100</f>
        <v>35.142038810570341</v>
      </c>
      <c r="T888" t="s">
        <v>50</v>
      </c>
      <c r="V888" s="7">
        <v>44500</v>
      </c>
      <c r="W888" t="s">
        <v>32</v>
      </c>
      <c r="X888" s="17" t="s">
        <v>33</v>
      </c>
      <c r="Z888" t="s">
        <v>1996</v>
      </c>
      <c r="AA888">
        <v>401</v>
      </c>
    </row>
    <row r="889" spans="1:27" x14ac:dyDescent="0.25">
      <c r="A889" t="s">
        <v>2005</v>
      </c>
      <c r="B889" t="s">
        <v>2006</v>
      </c>
      <c r="C889" s="17">
        <v>43719</v>
      </c>
      <c r="D889" s="7">
        <v>360000</v>
      </c>
      <c r="E889" t="s">
        <v>28</v>
      </c>
      <c r="F889" t="s">
        <v>29</v>
      </c>
      <c r="G889" s="7">
        <v>360000</v>
      </c>
      <c r="H889" s="7">
        <v>113900</v>
      </c>
      <c r="I889" s="12">
        <f t="shared" si="65"/>
        <v>31.638888888888889</v>
      </c>
      <c r="J889" s="12">
        <f t="shared" si="69"/>
        <v>17.917973856209148</v>
      </c>
      <c r="K889" s="7">
        <v>227801</v>
      </c>
      <c r="L889" s="7">
        <v>48581</v>
      </c>
      <c r="M889" s="7">
        <f t="shared" si="66"/>
        <v>311419</v>
      </c>
      <c r="N889" s="7">
        <v>115625.8046875</v>
      </c>
      <c r="O889" s="22">
        <f t="shared" si="67"/>
        <v>2.6933347693593754</v>
      </c>
      <c r="P889" s="27">
        <v>1919</v>
      </c>
      <c r="Q889" s="32">
        <f t="shared" si="68"/>
        <v>162.28191766545075</v>
      </c>
      <c r="R889" s="37" t="s">
        <v>1990</v>
      </c>
      <c r="S889" s="42">
        <f>ABS(O2323-O889)*100</f>
        <v>138.22998829859768</v>
      </c>
      <c r="T889" t="s">
        <v>396</v>
      </c>
      <c r="V889" s="7">
        <v>44500</v>
      </c>
      <c r="W889" t="s">
        <v>32</v>
      </c>
      <c r="X889" s="17" t="s">
        <v>33</v>
      </c>
      <c r="Z889" t="s">
        <v>1996</v>
      </c>
      <c r="AA889">
        <v>401</v>
      </c>
    </row>
    <row r="890" spans="1:27" x14ac:dyDescent="0.25">
      <c r="A890" t="s">
        <v>2007</v>
      </c>
      <c r="B890" t="s">
        <v>2008</v>
      </c>
      <c r="C890" s="17">
        <v>43734</v>
      </c>
      <c r="D890" s="7">
        <v>500000</v>
      </c>
      <c r="E890" t="s">
        <v>28</v>
      </c>
      <c r="F890" t="s">
        <v>29</v>
      </c>
      <c r="G890" s="7">
        <v>500000</v>
      </c>
      <c r="H890" s="7">
        <v>136690</v>
      </c>
      <c r="I890" s="12">
        <f t="shared" si="65"/>
        <v>27.338000000000001</v>
      </c>
      <c r="J890" s="12">
        <f t="shared" si="69"/>
        <v>22.218862745098036</v>
      </c>
      <c r="K890" s="7">
        <v>273386</v>
      </c>
      <c r="L890" s="7">
        <v>49684</v>
      </c>
      <c r="M890" s="7">
        <f t="shared" si="66"/>
        <v>450316</v>
      </c>
      <c r="N890" s="7">
        <v>144323.875</v>
      </c>
      <c r="O890" s="22">
        <f t="shared" si="67"/>
        <v>3.1201767552319395</v>
      </c>
      <c r="P890" s="27">
        <v>1488</v>
      </c>
      <c r="Q890" s="32">
        <f t="shared" si="68"/>
        <v>302.63172043010752</v>
      </c>
      <c r="R890" s="37" t="s">
        <v>1990</v>
      </c>
      <c r="S890" s="42">
        <f>ABS(O2323-O890)*100</f>
        <v>180.91418688585406</v>
      </c>
      <c r="T890" t="s">
        <v>50</v>
      </c>
      <c r="V890" s="7">
        <v>44500</v>
      </c>
      <c r="W890" t="s">
        <v>32</v>
      </c>
      <c r="X890" s="17" t="s">
        <v>33</v>
      </c>
      <c r="Z890" t="s">
        <v>1996</v>
      </c>
      <c r="AA890">
        <v>401</v>
      </c>
    </row>
    <row r="891" spans="1:27" x14ac:dyDescent="0.25">
      <c r="A891" t="s">
        <v>2009</v>
      </c>
      <c r="B891" t="s">
        <v>2010</v>
      </c>
      <c r="C891" s="17">
        <v>43634</v>
      </c>
      <c r="D891" s="7">
        <v>279000</v>
      </c>
      <c r="E891" t="s">
        <v>28</v>
      </c>
      <c r="F891" t="s">
        <v>29</v>
      </c>
      <c r="G891" s="7">
        <v>279000</v>
      </c>
      <c r="H891" s="7">
        <v>111030</v>
      </c>
      <c r="I891" s="12">
        <f t="shared" si="65"/>
        <v>39.795698924731184</v>
      </c>
      <c r="J891" s="12">
        <f t="shared" si="69"/>
        <v>9.7611638203668534</v>
      </c>
      <c r="K891" s="7">
        <v>222069</v>
      </c>
      <c r="L891" s="7">
        <v>46834</v>
      </c>
      <c r="M891" s="7">
        <f t="shared" si="66"/>
        <v>232166</v>
      </c>
      <c r="N891" s="7">
        <v>113054.8359375</v>
      </c>
      <c r="O891" s="22">
        <f t="shared" si="67"/>
        <v>2.0535698280819061</v>
      </c>
      <c r="P891" s="27">
        <v>1599</v>
      </c>
      <c r="Q891" s="32">
        <f t="shared" si="68"/>
        <v>145.19449656035022</v>
      </c>
      <c r="R891" s="37" t="s">
        <v>1990</v>
      </c>
      <c r="S891" s="42">
        <f>ABS(O2323-O891)*100</f>
        <v>74.253494170850743</v>
      </c>
      <c r="T891" t="s">
        <v>50</v>
      </c>
      <c r="V891" s="7">
        <v>44500</v>
      </c>
      <c r="W891" t="s">
        <v>32</v>
      </c>
      <c r="X891" s="17" t="s">
        <v>33</v>
      </c>
      <c r="Z891" t="s">
        <v>1996</v>
      </c>
      <c r="AA891">
        <v>401</v>
      </c>
    </row>
    <row r="892" spans="1:27" x14ac:dyDescent="0.25">
      <c r="A892" t="s">
        <v>2011</v>
      </c>
      <c r="B892" t="s">
        <v>2012</v>
      </c>
      <c r="C892" s="17">
        <v>43439</v>
      </c>
      <c r="D892" s="7">
        <v>269900</v>
      </c>
      <c r="E892" t="s">
        <v>28</v>
      </c>
      <c r="F892" t="s">
        <v>29</v>
      </c>
      <c r="G892" s="7">
        <v>269900</v>
      </c>
      <c r="H892" s="7">
        <v>126090</v>
      </c>
      <c r="I892" s="12">
        <f t="shared" si="65"/>
        <v>46.717302704705446</v>
      </c>
      <c r="J892" s="12">
        <f t="shared" si="69"/>
        <v>2.8395600403925911</v>
      </c>
      <c r="K892" s="7">
        <v>252189</v>
      </c>
      <c r="L892" s="7">
        <v>44850</v>
      </c>
      <c r="M892" s="7">
        <f t="shared" si="66"/>
        <v>225050</v>
      </c>
      <c r="N892" s="7">
        <v>230376.671875</v>
      </c>
      <c r="O892" s="22">
        <f t="shared" si="67"/>
        <v>0.97687842335924446</v>
      </c>
      <c r="P892" s="27">
        <v>1502</v>
      </c>
      <c r="Q892" s="32">
        <f t="shared" si="68"/>
        <v>149.83355525965379</v>
      </c>
      <c r="R892" s="37" t="s">
        <v>2013</v>
      </c>
      <c r="S892" s="42">
        <f>ABS(O2323-O892)*100</f>
        <v>33.415646301415421</v>
      </c>
      <c r="T892" t="s">
        <v>31</v>
      </c>
      <c r="V892" s="7">
        <v>44850</v>
      </c>
      <c r="W892" t="s">
        <v>32</v>
      </c>
      <c r="X892" s="17" t="s">
        <v>33</v>
      </c>
      <c r="Z892" t="s">
        <v>2014</v>
      </c>
      <c r="AA892">
        <v>405</v>
      </c>
    </row>
    <row r="893" spans="1:27" x14ac:dyDescent="0.25">
      <c r="A893" t="s">
        <v>2015</v>
      </c>
      <c r="B893" t="s">
        <v>2016</v>
      </c>
      <c r="C893" s="17">
        <v>43760</v>
      </c>
      <c r="D893" s="7">
        <v>250000</v>
      </c>
      <c r="E893" t="s">
        <v>28</v>
      </c>
      <c r="F893" t="s">
        <v>29</v>
      </c>
      <c r="G893" s="7">
        <v>250000</v>
      </c>
      <c r="H893" s="7">
        <v>126090</v>
      </c>
      <c r="I893" s="12">
        <f t="shared" si="65"/>
        <v>50.436</v>
      </c>
      <c r="J893" s="12">
        <f t="shared" si="69"/>
        <v>0.87913725490196271</v>
      </c>
      <c r="K893" s="7">
        <v>252189</v>
      </c>
      <c r="L893" s="7">
        <v>44850</v>
      </c>
      <c r="M893" s="7">
        <f t="shared" si="66"/>
        <v>205150</v>
      </c>
      <c r="N893" s="7">
        <v>230376.671875</v>
      </c>
      <c r="O893" s="22">
        <f t="shared" si="67"/>
        <v>0.89049814953187734</v>
      </c>
      <c r="P893" s="27">
        <v>1502</v>
      </c>
      <c r="Q893" s="32">
        <f t="shared" si="68"/>
        <v>136.58455392809589</v>
      </c>
      <c r="R893" s="37" t="s">
        <v>2013</v>
      </c>
      <c r="S893" s="42">
        <f>ABS(O2323-O893)*100</f>
        <v>42.053673684152137</v>
      </c>
      <c r="T893" t="s">
        <v>31</v>
      </c>
      <c r="V893" s="7">
        <v>44850</v>
      </c>
      <c r="W893" t="s">
        <v>32</v>
      </c>
      <c r="X893" s="17" t="s">
        <v>33</v>
      </c>
      <c r="Z893" t="s">
        <v>2014</v>
      </c>
      <c r="AA893">
        <v>405</v>
      </c>
    </row>
    <row r="894" spans="1:27" x14ac:dyDescent="0.25">
      <c r="A894" t="s">
        <v>2017</v>
      </c>
      <c r="B894" t="s">
        <v>2018</v>
      </c>
      <c r="C894" s="17">
        <v>43378</v>
      </c>
      <c r="D894" s="7">
        <v>249900</v>
      </c>
      <c r="E894" t="s">
        <v>28</v>
      </c>
      <c r="F894" t="s">
        <v>29</v>
      </c>
      <c r="G894" s="7">
        <v>249900</v>
      </c>
      <c r="H894" s="7">
        <v>129210</v>
      </c>
      <c r="I894" s="12">
        <f t="shared" si="65"/>
        <v>51.704681872749106</v>
      </c>
      <c r="J894" s="12">
        <f t="shared" si="69"/>
        <v>2.1478191276510685</v>
      </c>
      <c r="K894" s="7">
        <v>258420</v>
      </c>
      <c r="L894" s="7">
        <v>44850</v>
      </c>
      <c r="M894" s="7">
        <f t="shared" si="66"/>
        <v>205050</v>
      </c>
      <c r="N894" s="7">
        <v>237300</v>
      </c>
      <c r="O894" s="22">
        <f t="shared" si="67"/>
        <v>0.86409608091024015</v>
      </c>
      <c r="P894" s="27">
        <v>1492</v>
      </c>
      <c r="Q894" s="32">
        <f t="shared" si="68"/>
        <v>137.43297587131369</v>
      </c>
      <c r="R894" s="37" t="s">
        <v>2013</v>
      </c>
      <c r="S894" s="42">
        <f>ABS(O2323-O894)*100</f>
        <v>44.693880546315853</v>
      </c>
      <c r="T894" t="s">
        <v>50</v>
      </c>
      <c r="V894" s="7">
        <v>44850</v>
      </c>
      <c r="W894" t="s">
        <v>32</v>
      </c>
      <c r="X894" s="17" t="s">
        <v>33</v>
      </c>
      <c r="Z894" t="s">
        <v>2014</v>
      </c>
      <c r="AA894">
        <v>405</v>
      </c>
    </row>
    <row r="895" spans="1:27" x14ac:dyDescent="0.25">
      <c r="A895" t="s">
        <v>2019</v>
      </c>
      <c r="B895" t="s">
        <v>2020</v>
      </c>
      <c r="C895" s="17">
        <v>43705</v>
      </c>
      <c r="D895" s="7">
        <v>355250</v>
      </c>
      <c r="E895" t="s">
        <v>28</v>
      </c>
      <c r="F895" t="s">
        <v>29</v>
      </c>
      <c r="G895" s="7">
        <v>355250</v>
      </c>
      <c r="H895" s="7">
        <v>174780</v>
      </c>
      <c r="I895" s="12">
        <f t="shared" si="65"/>
        <v>49.199155524278673</v>
      </c>
      <c r="J895" s="12">
        <f t="shared" si="69"/>
        <v>0.35770722081936412</v>
      </c>
      <c r="K895" s="7">
        <v>349568</v>
      </c>
      <c r="L895" s="7">
        <v>59233</v>
      </c>
      <c r="M895" s="7">
        <f t="shared" si="66"/>
        <v>296017</v>
      </c>
      <c r="N895" s="7">
        <v>187312.90625</v>
      </c>
      <c r="O895" s="22">
        <f t="shared" si="67"/>
        <v>1.5803342435193251</v>
      </c>
      <c r="P895" s="27">
        <v>2595</v>
      </c>
      <c r="Q895" s="32">
        <f t="shared" si="68"/>
        <v>114.07206165703276</v>
      </c>
      <c r="R895" s="37" t="s">
        <v>1990</v>
      </c>
      <c r="S895" s="42">
        <f>ABS(O2323-O895)*100</f>
        <v>26.929935714592634</v>
      </c>
      <c r="T895" t="s">
        <v>125</v>
      </c>
      <c r="V895" s="7">
        <v>44500</v>
      </c>
      <c r="W895" t="s">
        <v>32</v>
      </c>
      <c r="X895" s="17" t="s">
        <v>33</v>
      </c>
      <c r="Z895" t="s">
        <v>1991</v>
      </c>
      <c r="AA895">
        <v>401</v>
      </c>
    </row>
    <row r="896" spans="1:27" x14ac:dyDescent="0.25">
      <c r="A896" t="s">
        <v>2021</v>
      </c>
      <c r="B896" t="s">
        <v>2022</v>
      </c>
      <c r="C896" s="17">
        <v>43697</v>
      </c>
      <c r="D896" s="7">
        <v>195000</v>
      </c>
      <c r="E896" t="s">
        <v>28</v>
      </c>
      <c r="F896" t="s">
        <v>29</v>
      </c>
      <c r="G896" s="7">
        <v>195000</v>
      </c>
      <c r="H896" s="7">
        <v>112980</v>
      </c>
      <c r="I896" s="12">
        <f t="shared" si="65"/>
        <v>57.938461538461539</v>
      </c>
      <c r="J896" s="12">
        <f t="shared" si="69"/>
        <v>8.3815987933635014</v>
      </c>
      <c r="K896" s="7">
        <v>225951</v>
      </c>
      <c r="L896" s="7">
        <v>46014</v>
      </c>
      <c r="M896" s="7">
        <f t="shared" si="66"/>
        <v>148986</v>
      </c>
      <c r="N896" s="7">
        <v>108395.78125</v>
      </c>
      <c r="O896" s="22">
        <f t="shared" si="67"/>
        <v>1.3744630859422862</v>
      </c>
      <c r="P896" s="27">
        <v>1599</v>
      </c>
      <c r="Q896" s="32">
        <f t="shared" si="68"/>
        <v>93.174484052532833</v>
      </c>
      <c r="R896" s="37" t="s">
        <v>2023</v>
      </c>
      <c r="S896" s="42">
        <f>ABS(O2323-O896)*100</f>
        <v>6.3428199568887456</v>
      </c>
      <c r="T896" t="s">
        <v>50</v>
      </c>
      <c r="V896" s="7">
        <v>43365</v>
      </c>
      <c r="W896" t="s">
        <v>32</v>
      </c>
      <c r="X896" s="17" t="s">
        <v>33</v>
      </c>
      <c r="Z896" t="s">
        <v>2024</v>
      </c>
      <c r="AA896">
        <v>401</v>
      </c>
    </row>
    <row r="897" spans="1:27" x14ac:dyDescent="0.25">
      <c r="A897" t="s">
        <v>2025</v>
      </c>
      <c r="B897" t="s">
        <v>2026</v>
      </c>
      <c r="C897" s="17">
        <v>43796</v>
      </c>
      <c r="D897" s="7">
        <v>325000</v>
      </c>
      <c r="E897" t="s">
        <v>28</v>
      </c>
      <c r="F897" t="s">
        <v>29</v>
      </c>
      <c r="G897" s="7">
        <v>325000</v>
      </c>
      <c r="H897" s="7">
        <v>127890</v>
      </c>
      <c r="I897" s="12">
        <f t="shared" si="65"/>
        <v>39.350769230769231</v>
      </c>
      <c r="J897" s="12">
        <f t="shared" si="69"/>
        <v>10.206093514328806</v>
      </c>
      <c r="K897" s="7">
        <v>255775</v>
      </c>
      <c r="L897" s="7">
        <v>46014</v>
      </c>
      <c r="M897" s="7">
        <f t="shared" si="66"/>
        <v>278986</v>
      </c>
      <c r="N897" s="7">
        <v>126362.046875</v>
      </c>
      <c r="O897" s="22">
        <f t="shared" si="67"/>
        <v>2.2078306493086397</v>
      </c>
      <c r="P897" s="27">
        <v>1793</v>
      </c>
      <c r="Q897" s="32">
        <f t="shared" si="68"/>
        <v>155.59732292247631</v>
      </c>
      <c r="R897" s="37" t="s">
        <v>2023</v>
      </c>
      <c r="S897" s="42">
        <f>ABS(O2323-O897)*100</f>
        <v>89.679576293524093</v>
      </c>
      <c r="T897" t="s">
        <v>50</v>
      </c>
      <c r="V897" s="7">
        <v>43365</v>
      </c>
      <c r="W897" t="s">
        <v>32</v>
      </c>
      <c r="X897" s="17" t="s">
        <v>33</v>
      </c>
      <c r="Z897" t="s">
        <v>2024</v>
      </c>
      <c r="AA897">
        <v>401</v>
      </c>
    </row>
    <row r="898" spans="1:27" x14ac:dyDescent="0.25">
      <c r="A898" t="s">
        <v>2027</v>
      </c>
      <c r="B898" t="s">
        <v>2028</v>
      </c>
      <c r="C898" s="17">
        <v>43325</v>
      </c>
      <c r="D898" s="7">
        <v>252000</v>
      </c>
      <c r="E898" t="s">
        <v>28</v>
      </c>
      <c r="F898" t="s">
        <v>29</v>
      </c>
      <c r="G898" s="7">
        <v>252000</v>
      </c>
      <c r="H898" s="7">
        <v>124840</v>
      </c>
      <c r="I898" s="12">
        <f t="shared" ref="I898:I961" si="70">H898/G898*100</f>
        <v>49.539682539682538</v>
      </c>
      <c r="J898" s="12">
        <f t="shared" si="69"/>
        <v>1.7180205415499472E-2</v>
      </c>
      <c r="K898" s="7">
        <v>249689</v>
      </c>
      <c r="L898" s="7">
        <v>46014</v>
      </c>
      <c r="M898" s="7">
        <f t="shared" ref="M898:M961" si="71">G898-L898</f>
        <v>205986</v>
      </c>
      <c r="N898" s="7">
        <v>122695.78125</v>
      </c>
      <c r="O898" s="22">
        <f t="shared" ref="O898:O961" si="72">M898/N898</f>
        <v>1.6788352289007491</v>
      </c>
      <c r="P898" s="27">
        <v>1599</v>
      </c>
      <c r="Q898" s="32">
        <f t="shared" ref="Q898:Q961" si="73">M898/P898</f>
        <v>128.82176360225139</v>
      </c>
      <c r="R898" s="37" t="s">
        <v>2023</v>
      </c>
      <c r="S898" s="42">
        <f>ABS(O2323-O898)*100</f>
        <v>36.780034252735035</v>
      </c>
      <c r="T898" t="s">
        <v>50</v>
      </c>
      <c r="V898" s="7">
        <v>43365</v>
      </c>
      <c r="W898" t="s">
        <v>32</v>
      </c>
      <c r="X898" s="17" t="s">
        <v>33</v>
      </c>
      <c r="Z898" t="s">
        <v>2024</v>
      </c>
      <c r="AA898">
        <v>401</v>
      </c>
    </row>
    <row r="899" spans="1:27" x14ac:dyDescent="0.25">
      <c r="A899" t="s">
        <v>2029</v>
      </c>
      <c r="B899" t="s">
        <v>2030</v>
      </c>
      <c r="C899" s="17">
        <v>43236</v>
      </c>
      <c r="D899" s="7">
        <v>235000</v>
      </c>
      <c r="E899" t="s">
        <v>28</v>
      </c>
      <c r="F899" t="s">
        <v>29</v>
      </c>
      <c r="G899" s="7">
        <v>235000</v>
      </c>
      <c r="H899" s="7">
        <v>132840</v>
      </c>
      <c r="I899" s="12">
        <f t="shared" si="70"/>
        <v>56.527659574468082</v>
      </c>
      <c r="J899" s="12">
        <f t="shared" ref="J899:J962" si="74">+ABS(I899-$I$2328)</f>
        <v>6.9707968293700446</v>
      </c>
      <c r="K899" s="7">
        <v>265686</v>
      </c>
      <c r="L899" s="7">
        <v>46656</v>
      </c>
      <c r="M899" s="7">
        <f t="shared" si="71"/>
        <v>188344</v>
      </c>
      <c r="N899" s="7">
        <v>131945.78125</v>
      </c>
      <c r="O899" s="22">
        <f t="shared" si="72"/>
        <v>1.4274348009895164</v>
      </c>
      <c r="P899" s="27">
        <v>1607</v>
      </c>
      <c r="Q899" s="32">
        <f t="shared" si="73"/>
        <v>117.20224019912881</v>
      </c>
      <c r="R899" s="37" t="s">
        <v>2023</v>
      </c>
      <c r="S899" s="42">
        <f>ABS(O2323-O899)*100</f>
        <v>11.639991461611764</v>
      </c>
      <c r="T899" t="s">
        <v>50</v>
      </c>
      <c r="V899" s="7">
        <v>43365</v>
      </c>
      <c r="W899" t="s">
        <v>32</v>
      </c>
      <c r="X899" s="17" t="s">
        <v>33</v>
      </c>
      <c r="Z899" t="s">
        <v>2024</v>
      </c>
      <c r="AA899">
        <v>401</v>
      </c>
    </row>
    <row r="900" spans="1:27" x14ac:dyDescent="0.25">
      <c r="A900" t="s">
        <v>2031</v>
      </c>
      <c r="B900" t="s">
        <v>2032</v>
      </c>
      <c r="C900" s="17">
        <v>43553</v>
      </c>
      <c r="D900" s="7">
        <v>245000</v>
      </c>
      <c r="E900" t="s">
        <v>28</v>
      </c>
      <c r="F900" t="s">
        <v>29</v>
      </c>
      <c r="G900" s="7">
        <v>245000</v>
      </c>
      <c r="H900" s="7">
        <v>142890</v>
      </c>
      <c r="I900" s="12">
        <f t="shared" si="70"/>
        <v>58.322448979591833</v>
      </c>
      <c r="J900" s="12">
        <f t="shared" si="74"/>
        <v>8.7655862344937958</v>
      </c>
      <c r="K900" s="7">
        <v>285772</v>
      </c>
      <c r="L900" s="7">
        <v>45745</v>
      </c>
      <c r="M900" s="7">
        <f t="shared" si="71"/>
        <v>199255</v>
      </c>
      <c r="N900" s="7">
        <v>154856.125</v>
      </c>
      <c r="O900" s="22">
        <f t="shared" si="72"/>
        <v>1.2867104869116415</v>
      </c>
      <c r="P900" s="27">
        <v>2200</v>
      </c>
      <c r="Q900" s="32">
        <f t="shared" si="73"/>
        <v>90.570454545454552</v>
      </c>
      <c r="R900" s="37" t="s">
        <v>1990</v>
      </c>
      <c r="S900" s="42">
        <f>ABS(O2323-O900)*100</f>
        <v>2.432439946175724</v>
      </c>
      <c r="T900" t="s">
        <v>125</v>
      </c>
      <c r="V900" s="7">
        <v>44500</v>
      </c>
      <c r="W900" t="s">
        <v>32</v>
      </c>
      <c r="X900" s="17" t="s">
        <v>33</v>
      </c>
      <c r="Z900" t="s">
        <v>1996</v>
      </c>
      <c r="AA900">
        <v>401</v>
      </c>
    </row>
    <row r="901" spans="1:27" x14ac:dyDescent="0.25">
      <c r="A901" t="s">
        <v>2033</v>
      </c>
      <c r="B901" t="s">
        <v>2034</v>
      </c>
      <c r="C901" s="17">
        <v>43602</v>
      </c>
      <c r="D901" s="7">
        <v>210000</v>
      </c>
      <c r="E901" t="s">
        <v>28</v>
      </c>
      <c r="F901" t="s">
        <v>29</v>
      </c>
      <c r="G901" s="7">
        <v>210000</v>
      </c>
      <c r="H901" s="7">
        <v>128500</v>
      </c>
      <c r="I901" s="12">
        <f t="shared" si="70"/>
        <v>61.190476190476197</v>
      </c>
      <c r="J901" s="12">
        <f t="shared" si="74"/>
        <v>11.63361344537816</v>
      </c>
      <c r="K901" s="7">
        <v>256997</v>
      </c>
      <c r="L901" s="7">
        <v>57529</v>
      </c>
      <c r="M901" s="7">
        <f t="shared" si="71"/>
        <v>152471</v>
      </c>
      <c r="N901" s="7">
        <v>128689.03125</v>
      </c>
      <c r="O901" s="22">
        <f t="shared" si="72"/>
        <v>1.1848018321297293</v>
      </c>
      <c r="P901" s="27">
        <v>1951</v>
      </c>
      <c r="Q901" s="32">
        <f t="shared" si="73"/>
        <v>78.150179395181965</v>
      </c>
      <c r="R901" s="37" t="s">
        <v>1990</v>
      </c>
      <c r="S901" s="42">
        <f>ABS(O2323-O901)*100</f>
        <v>12.623305424366936</v>
      </c>
      <c r="T901" t="s">
        <v>50</v>
      </c>
      <c r="V901" s="7">
        <v>44500</v>
      </c>
      <c r="W901" t="s">
        <v>32</v>
      </c>
      <c r="X901" s="17" t="s">
        <v>33</v>
      </c>
      <c r="Z901" t="s">
        <v>1996</v>
      </c>
      <c r="AA901">
        <v>401</v>
      </c>
    </row>
    <row r="902" spans="1:27" x14ac:dyDescent="0.25">
      <c r="A902" t="s">
        <v>2035</v>
      </c>
      <c r="B902" t="s">
        <v>2036</v>
      </c>
      <c r="C902" s="17">
        <v>43707</v>
      </c>
      <c r="D902" s="7">
        <v>260000</v>
      </c>
      <c r="E902" t="s">
        <v>28</v>
      </c>
      <c r="F902" t="s">
        <v>29</v>
      </c>
      <c r="G902" s="7">
        <v>260000</v>
      </c>
      <c r="H902" s="7">
        <v>120770</v>
      </c>
      <c r="I902" s="12">
        <f t="shared" si="70"/>
        <v>46.45</v>
      </c>
      <c r="J902" s="12">
        <f t="shared" si="74"/>
        <v>3.1068627450980344</v>
      </c>
      <c r="K902" s="7">
        <v>241547</v>
      </c>
      <c r="L902" s="7">
        <v>46596</v>
      </c>
      <c r="M902" s="7">
        <f t="shared" si="71"/>
        <v>213404</v>
      </c>
      <c r="N902" s="7">
        <v>125774.8359375</v>
      </c>
      <c r="O902" s="22">
        <f t="shared" si="72"/>
        <v>1.6967145964399799</v>
      </c>
      <c r="P902" s="27">
        <v>1994</v>
      </c>
      <c r="Q902" s="32">
        <f t="shared" si="73"/>
        <v>107.02306920762287</v>
      </c>
      <c r="R902" s="37" t="s">
        <v>1990</v>
      </c>
      <c r="S902" s="42">
        <f>ABS(O2323-O902)*100</f>
        <v>38.567971006658119</v>
      </c>
      <c r="T902" t="s">
        <v>50</v>
      </c>
      <c r="V902" s="7">
        <v>44500</v>
      </c>
      <c r="W902" t="s">
        <v>32</v>
      </c>
      <c r="X902" s="17" t="s">
        <v>33</v>
      </c>
      <c r="Z902" t="s">
        <v>1996</v>
      </c>
      <c r="AA902">
        <v>401</v>
      </c>
    </row>
    <row r="903" spans="1:27" x14ac:dyDescent="0.25">
      <c r="A903" t="s">
        <v>2037</v>
      </c>
      <c r="B903" t="s">
        <v>2038</v>
      </c>
      <c r="C903" s="17">
        <v>43658</v>
      </c>
      <c r="D903" s="7">
        <v>304900</v>
      </c>
      <c r="E903" t="s">
        <v>28</v>
      </c>
      <c r="F903" t="s">
        <v>29</v>
      </c>
      <c r="G903" s="7">
        <v>304900</v>
      </c>
      <c r="H903" s="7">
        <v>140810</v>
      </c>
      <c r="I903" s="12">
        <f t="shared" si="70"/>
        <v>46.182354870449331</v>
      </c>
      <c r="J903" s="12">
        <f t="shared" si="74"/>
        <v>3.3745078746487067</v>
      </c>
      <c r="K903" s="7">
        <v>281626</v>
      </c>
      <c r="L903" s="7">
        <v>47421</v>
      </c>
      <c r="M903" s="7">
        <f t="shared" si="71"/>
        <v>257479</v>
      </c>
      <c r="N903" s="7">
        <v>151100</v>
      </c>
      <c r="O903" s="22">
        <f t="shared" si="72"/>
        <v>1.7040304434149569</v>
      </c>
      <c r="P903" s="27">
        <v>2699</v>
      </c>
      <c r="Q903" s="32">
        <f t="shared" si="73"/>
        <v>95.397925157465721</v>
      </c>
      <c r="R903" s="37" t="s">
        <v>1990</v>
      </c>
      <c r="S903" s="42">
        <f>ABS(O2323-O903)*100</f>
        <v>39.299555704155821</v>
      </c>
      <c r="T903" t="s">
        <v>396</v>
      </c>
      <c r="V903" s="7">
        <v>44500</v>
      </c>
      <c r="W903" t="s">
        <v>32</v>
      </c>
      <c r="X903" s="17" t="s">
        <v>33</v>
      </c>
      <c r="Z903" t="s">
        <v>1996</v>
      </c>
      <c r="AA903">
        <v>401</v>
      </c>
    </row>
    <row r="904" spans="1:27" x14ac:dyDescent="0.25">
      <c r="A904" t="s">
        <v>2039</v>
      </c>
      <c r="B904" t="s">
        <v>2040</v>
      </c>
      <c r="C904" s="17">
        <v>43276</v>
      </c>
      <c r="D904" s="7">
        <v>260000</v>
      </c>
      <c r="E904" t="s">
        <v>28</v>
      </c>
      <c r="F904" t="s">
        <v>29</v>
      </c>
      <c r="G904" s="7">
        <v>260000</v>
      </c>
      <c r="H904" s="7">
        <v>122470</v>
      </c>
      <c r="I904" s="12">
        <f t="shared" si="70"/>
        <v>47.103846153846149</v>
      </c>
      <c r="J904" s="12">
        <f t="shared" si="74"/>
        <v>2.4530165912518882</v>
      </c>
      <c r="K904" s="7">
        <v>244934</v>
      </c>
      <c r="L904" s="7">
        <v>45745</v>
      </c>
      <c r="M904" s="7">
        <f t="shared" si="71"/>
        <v>214255</v>
      </c>
      <c r="N904" s="7">
        <v>128509.03125</v>
      </c>
      <c r="O904" s="22">
        <f t="shared" si="72"/>
        <v>1.6672369086900265</v>
      </c>
      <c r="P904" s="27">
        <v>1991</v>
      </c>
      <c r="Q904" s="32">
        <f t="shared" si="73"/>
        <v>107.61175288799598</v>
      </c>
      <c r="R904" s="37" t="s">
        <v>1990</v>
      </c>
      <c r="S904" s="42">
        <f>ABS(O2323-O904)*100</f>
        <v>35.62020223166278</v>
      </c>
      <c r="T904" t="s">
        <v>396</v>
      </c>
      <c r="V904" s="7">
        <v>44500</v>
      </c>
      <c r="W904" t="s">
        <v>32</v>
      </c>
      <c r="X904" s="17" t="s">
        <v>33</v>
      </c>
      <c r="Z904" t="s">
        <v>1996</v>
      </c>
      <c r="AA904">
        <v>401</v>
      </c>
    </row>
    <row r="905" spans="1:27" x14ac:dyDescent="0.25">
      <c r="A905" t="s">
        <v>2041</v>
      </c>
      <c r="B905" t="s">
        <v>2042</v>
      </c>
      <c r="C905" s="17">
        <v>43210</v>
      </c>
      <c r="D905" s="7">
        <v>257000</v>
      </c>
      <c r="E905" t="s">
        <v>28</v>
      </c>
      <c r="F905" t="s">
        <v>29</v>
      </c>
      <c r="G905" s="7">
        <v>257000</v>
      </c>
      <c r="H905" s="7">
        <v>131020</v>
      </c>
      <c r="I905" s="12">
        <f t="shared" si="70"/>
        <v>50.980544747081716</v>
      </c>
      <c r="J905" s="12">
        <f t="shared" si="74"/>
        <v>1.4236820019836784</v>
      </c>
      <c r="K905" s="7">
        <v>262039</v>
      </c>
      <c r="L905" s="7">
        <v>46014</v>
      </c>
      <c r="M905" s="7">
        <f t="shared" si="71"/>
        <v>210986</v>
      </c>
      <c r="N905" s="7">
        <v>130135.5390625</v>
      </c>
      <c r="O905" s="22">
        <f t="shared" si="72"/>
        <v>1.6212788721662732</v>
      </c>
      <c r="P905" s="27">
        <v>1772</v>
      </c>
      <c r="Q905" s="32">
        <f t="shared" si="73"/>
        <v>119.0665914221219</v>
      </c>
      <c r="R905" s="37" t="s">
        <v>2023</v>
      </c>
      <c r="S905" s="42">
        <f>ABS(O2323-O905)*100</f>
        <v>31.02439857928745</v>
      </c>
      <c r="T905" t="s">
        <v>50</v>
      </c>
      <c r="V905" s="7">
        <v>43365</v>
      </c>
      <c r="W905" t="s">
        <v>32</v>
      </c>
      <c r="X905" s="17" t="s">
        <v>33</v>
      </c>
      <c r="Z905" t="s">
        <v>2024</v>
      </c>
      <c r="AA905">
        <v>401</v>
      </c>
    </row>
    <row r="906" spans="1:27" x14ac:dyDescent="0.25">
      <c r="A906" t="s">
        <v>2043</v>
      </c>
      <c r="B906" t="s">
        <v>2044</v>
      </c>
      <c r="C906" s="17">
        <v>43756</v>
      </c>
      <c r="D906" s="7">
        <v>219900</v>
      </c>
      <c r="E906" t="s">
        <v>28</v>
      </c>
      <c r="F906" t="s">
        <v>29</v>
      </c>
      <c r="G906" s="7">
        <v>219900</v>
      </c>
      <c r="H906" s="7">
        <v>110460</v>
      </c>
      <c r="I906" s="12">
        <f t="shared" si="70"/>
        <v>50.231923601637106</v>
      </c>
      <c r="J906" s="12">
        <f t="shared" si="74"/>
        <v>0.67506085653906922</v>
      </c>
      <c r="K906" s="7">
        <v>220915</v>
      </c>
      <c r="L906" s="7">
        <v>46014</v>
      </c>
      <c r="M906" s="7">
        <f t="shared" si="71"/>
        <v>173886</v>
      </c>
      <c r="N906" s="7">
        <v>105362.046875</v>
      </c>
      <c r="O906" s="22">
        <f t="shared" si="72"/>
        <v>1.6503665708610979</v>
      </c>
      <c r="P906" s="27">
        <v>1593</v>
      </c>
      <c r="Q906" s="32">
        <f t="shared" si="73"/>
        <v>109.15630885122411</v>
      </c>
      <c r="R906" s="37" t="s">
        <v>2023</v>
      </c>
      <c r="S906" s="42">
        <f>ABS(O2323-O906)*100</f>
        <v>33.933168448769926</v>
      </c>
      <c r="T906" t="s">
        <v>31</v>
      </c>
      <c r="V906" s="7">
        <v>43365</v>
      </c>
      <c r="W906" t="s">
        <v>32</v>
      </c>
      <c r="X906" s="17" t="s">
        <v>33</v>
      </c>
      <c r="Z906" t="s">
        <v>2024</v>
      </c>
      <c r="AA906">
        <v>401</v>
      </c>
    </row>
    <row r="907" spans="1:27" x14ac:dyDescent="0.25">
      <c r="A907" t="s">
        <v>2045</v>
      </c>
      <c r="B907" t="s">
        <v>2046</v>
      </c>
      <c r="C907" s="17">
        <v>43657</v>
      </c>
      <c r="D907" s="7">
        <v>185000</v>
      </c>
      <c r="E907" t="s">
        <v>28</v>
      </c>
      <c r="F907" t="s">
        <v>29</v>
      </c>
      <c r="G907" s="7">
        <v>185000</v>
      </c>
      <c r="H907" s="7">
        <v>98940</v>
      </c>
      <c r="I907" s="12">
        <f t="shared" si="70"/>
        <v>53.481081081081086</v>
      </c>
      <c r="J907" s="12">
        <f t="shared" si="74"/>
        <v>3.9242183359830491</v>
      </c>
      <c r="K907" s="7">
        <v>197880</v>
      </c>
      <c r="L907" s="7">
        <v>46245</v>
      </c>
      <c r="M907" s="7">
        <f t="shared" si="71"/>
        <v>138755</v>
      </c>
      <c r="N907" s="7">
        <v>115751.90625</v>
      </c>
      <c r="O907" s="22">
        <f t="shared" si="72"/>
        <v>1.1987275587524071</v>
      </c>
      <c r="P907" s="27">
        <v>1232</v>
      </c>
      <c r="Q907" s="32">
        <f t="shared" si="73"/>
        <v>112.62581168831169</v>
      </c>
      <c r="R907" s="37" t="s">
        <v>1982</v>
      </c>
      <c r="S907" s="42">
        <f>ABS(O2323-O907)*100</f>
        <v>11.23073276209916</v>
      </c>
      <c r="T907" t="s">
        <v>50</v>
      </c>
      <c r="V907" s="7">
        <v>45000</v>
      </c>
      <c r="W907" t="s">
        <v>32</v>
      </c>
      <c r="X907" s="17" t="s">
        <v>33</v>
      </c>
      <c r="Z907" t="s">
        <v>1983</v>
      </c>
      <c r="AA907">
        <v>401</v>
      </c>
    </row>
    <row r="908" spans="1:27" x14ac:dyDescent="0.25">
      <c r="A908" t="s">
        <v>2047</v>
      </c>
      <c r="B908" t="s">
        <v>2048</v>
      </c>
      <c r="C908" s="17">
        <v>43489</v>
      </c>
      <c r="D908" s="7">
        <v>185000</v>
      </c>
      <c r="E908" t="s">
        <v>28</v>
      </c>
      <c r="F908" t="s">
        <v>29</v>
      </c>
      <c r="G908" s="7">
        <v>185000</v>
      </c>
      <c r="H908" s="7">
        <v>113440</v>
      </c>
      <c r="I908" s="12">
        <f t="shared" si="70"/>
        <v>61.318918918918918</v>
      </c>
      <c r="J908" s="12">
        <f t="shared" si="74"/>
        <v>11.762056173820881</v>
      </c>
      <c r="K908" s="7">
        <v>226870</v>
      </c>
      <c r="L908" s="7">
        <v>72280</v>
      </c>
      <c r="M908" s="7">
        <f t="shared" si="71"/>
        <v>112720</v>
      </c>
      <c r="N908" s="7">
        <v>83112.90625</v>
      </c>
      <c r="O908" s="22">
        <f t="shared" si="72"/>
        <v>1.3562273909775595</v>
      </c>
      <c r="P908" s="27">
        <v>1415</v>
      </c>
      <c r="Q908" s="32">
        <f t="shared" si="73"/>
        <v>79.660777385159008</v>
      </c>
      <c r="R908" s="37" t="s">
        <v>1946</v>
      </c>
      <c r="S908" s="42">
        <f>ABS(O2323-O908)*100</f>
        <v>4.5192504604160799</v>
      </c>
      <c r="T908" t="s">
        <v>50</v>
      </c>
      <c r="V908" s="7">
        <v>55000</v>
      </c>
      <c r="W908" t="s">
        <v>32</v>
      </c>
      <c r="X908" s="17" t="s">
        <v>33</v>
      </c>
      <c r="Z908" t="s">
        <v>1947</v>
      </c>
      <c r="AA908">
        <v>401</v>
      </c>
    </row>
    <row r="909" spans="1:27" x14ac:dyDescent="0.25">
      <c r="A909" t="s">
        <v>2049</v>
      </c>
      <c r="B909" t="s">
        <v>2050</v>
      </c>
      <c r="C909" s="17">
        <v>43773</v>
      </c>
      <c r="D909" s="7">
        <v>184900</v>
      </c>
      <c r="E909" t="s">
        <v>28</v>
      </c>
      <c r="F909" t="s">
        <v>29</v>
      </c>
      <c r="G909" s="7">
        <v>184900</v>
      </c>
      <c r="H909" s="7">
        <v>97360</v>
      </c>
      <c r="I909" s="12">
        <f t="shared" si="70"/>
        <v>52.655489453758783</v>
      </c>
      <c r="J909" s="12">
        <f t="shared" si="74"/>
        <v>3.0986267086607455</v>
      </c>
      <c r="K909" s="7">
        <v>194728</v>
      </c>
      <c r="L909" s="7">
        <v>42763</v>
      </c>
      <c r="M909" s="7">
        <f t="shared" si="71"/>
        <v>142137</v>
      </c>
      <c r="N909" s="7">
        <v>96792.9921875</v>
      </c>
      <c r="O909" s="22">
        <f t="shared" si="72"/>
        <v>1.4684637470930029</v>
      </c>
      <c r="P909" s="27">
        <v>1995</v>
      </c>
      <c r="Q909" s="32">
        <f t="shared" si="73"/>
        <v>71.24661654135339</v>
      </c>
      <c r="R909" s="37" t="s">
        <v>2051</v>
      </c>
      <c r="S909" s="42">
        <f>ABS(O2323-O909)*100</f>
        <v>15.742886071960417</v>
      </c>
      <c r="T909" t="s">
        <v>31</v>
      </c>
      <c r="V909" s="7">
        <v>41850</v>
      </c>
      <c r="W909" t="s">
        <v>32</v>
      </c>
      <c r="X909" s="17" t="s">
        <v>33</v>
      </c>
      <c r="Z909" t="s">
        <v>1987</v>
      </c>
      <c r="AA909">
        <v>401</v>
      </c>
    </row>
    <row r="910" spans="1:27" x14ac:dyDescent="0.25">
      <c r="A910" t="s">
        <v>2052</v>
      </c>
      <c r="B910" t="s">
        <v>2053</v>
      </c>
      <c r="C910" s="17">
        <v>43805</v>
      </c>
      <c r="D910" s="7">
        <v>300000</v>
      </c>
      <c r="E910" t="s">
        <v>28</v>
      </c>
      <c r="F910" t="s">
        <v>29</v>
      </c>
      <c r="G910" s="7">
        <v>300000</v>
      </c>
      <c r="H910" s="7">
        <v>144170</v>
      </c>
      <c r="I910" s="12">
        <f t="shared" si="70"/>
        <v>48.056666666666665</v>
      </c>
      <c r="J910" s="12">
        <f t="shared" si="74"/>
        <v>1.5001960784313724</v>
      </c>
      <c r="K910" s="7">
        <v>288345</v>
      </c>
      <c r="L910" s="7">
        <v>121700</v>
      </c>
      <c r="M910" s="7">
        <f t="shared" si="71"/>
        <v>178300</v>
      </c>
      <c r="N910" s="7">
        <v>106143.3125</v>
      </c>
      <c r="O910" s="22">
        <f t="shared" si="72"/>
        <v>1.6798043682686086</v>
      </c>
      <c r="P910" s="27">
        <v>1952</v>
      </c>
      <c r="Q910" s="32">
        <f t="shared" si="73"/>
        <v>91.342213114754102</v>
      </c>
      <c r="R910" s="37" t="s">
        <v>2051</v>
      </c>
      <c r="S910" s="42">
        <f>ABS(O2323-O910)*100</f>
        <v>36.876948189520988</v>
      </c>
      <c r="T910" t="s">
        <v>84</v>
      </c>
      <c r="V910" s="7">
        <v>115538</v>
      </c>
      <c r="W910" t="s">
        <v>32</v>
      </c>
      <c r="X910" s="17" t="s">
        <v>33</v>
      </c>
      <c r="Z910" t="s">
        <v>1987</v>
      </c>
      <c r="AA910">
        <v>401</v>
      </c>
    </row>
    <row r="911" spans="1:27" x14ac:dyDescent="0.25">
      <c r="A911" t="s">
        <v>2054</v>
      </c>
      <c r="B911" t="s">
        <v>2055</v>
      </c>
      <c r="C911" s="17">
        <v>43252</v>
      </c>
      <c r="D911" s="7">
        <v>90060</v>
      </c>
      <c r="E911" t="s">
        <v>28</v>
      </c>
      <c r="F911" t="s">
        <v>29</v>
      </c>
      <c r="G911" s="7">
        <v>90060</v>
      </c>
      <c r="H911" s="7">
        <v>55140</v>
      </c>
      <c r="I911" s="12">
        <f t="shared" si="70"/>
        <v>61.225849433710856</v>
      </c>
      <c r="J911" s="12">
        <f t="shared" si="74"/>
        <v>11.668986688612819</v>
      </c>
      <c r="K911" s="7">
        <v>110287</v>
      </c>
      <c r="L911" s="7">
        <v>16245</v>
      </c>
      <c r="M911" s="7">
        <f t="shared" si="71"/>
        <v>73815</v>
      </c>
      <c r="N911" s="7">
        <v>110637.6484375</v>
      </c>
      <c r="O911" s="22">
        <f t="shared" si="72"/>
        <v>0.66717795472396202</v>
      </c>
      <c r="P911" s="27">
        <v>1380</v>
      </c>
      <c r="Q911" s="32">
        <f t="shared" si="73"/>
        <v>53.489130434782609</v>
      </c>
      <c r="R911" s="37" t="s">
        <v>2056</v>
      </c>
      <c r="S911" s="42">
        <f>ABS(O2323-O911)*100</f>
        <v>64.385693164943675</v>
      </c>
      <c r="T911" t="s">
        <v>80</v>
      </c>
      <c r="V911" s="7">
        <v>15000</v>
      </c>
      <c r="W911" t="s">
        <v>32</v>
      </c>
      <c r="X911" s="17" t="s">
        <v>33</v>
      </c>
      <c r="Z911" t="s">
        <v>2057</v>
      </c>
      <c r="AA911">
        <v>405</v>
      </c>
    </row>
    <row r="912" spans="1:27" x14ac:dyDescent="0.25">
      <c r="A912" t="s">
        <v>2058</v>
      </c>
      <c r="B912" t="s">
        <v>2059</v>
      </c>
      <c r="C912" s="17">
        <v>43326</v>
      </c>
      <c r="D912" s="7">
        <v>240000</v>
      </c>
      <c r="E912" t="s">
        <v>28</v>
      </c>
      <c r="F912" t="s">
        <v>29</v>
      </c>
      <c r="G912" s="7">
        <v>240000</v>
      </c>
      <c r="H912" s="7">
        <v>128860</v>
      </c>
      <c r="I912" s="12">
        <f t="shared" si="70"/>
        <v>53.69166666666667</v>
      </c>
      <c r="J912" s="12">
        <f t="shared" si="74"/>
        <v>4.1348039215686327</v>
      </c>
      <c r="K912" s="7">
        <v>257711</v>
      </c>
      <c r="L912" s="7">
        <v>45417</v>
      </c>
      <c r="M912" s="7">
        <f t="shared" si="71"/>
        <v>194583</v>
      </c>
      <c r="N912" s="7">
        <v>194765.140625</v>
      </c>
      <c r="O912" s="22">
        <f t="shared" si="72"/>
        <v>0.99906481917444001</v>
      </c>
      <c r="P912" s="27">
        <v>1908</v>
      </c>
      <c r="Q912" s="32">
        <f t="shared" si="73"/>
        <v>101.98270440251572</v>
      </c>
      <c r="R912" s="37" t="s">
        <v>2060</v>
      </c>
      <c r="S912" s="42">
        <f>ABS(O2323-O912)*100</f>
        <v>31.197006719895871</v>
      </c>
      <c r="T912" t="s">
        <v>31</v>
      </c>
      <c r="V912" s="7">
        <v>42900</v>
      </c>
      <c r="W912" t="s">
        <v>32</v>
      </c>
      <c r="X912" s="17" t="s">
        <v>33</v>
      </c>
      <c r="Z912" t="s">
        <v>2061</v>
      </c>
      <c r="AA912">
        <v>405</v>
      </c>
    </row>
    <row r="913" spans="1:27" x14ac:dyDescent="0.25">
      <c r="A913" t="s">
        <v>2062</v>
      </c>
      <c r="B913" t="s">
        <v>2063</v>
      </c>
      <c r="C913" s="17">
        <v>43712</v>
      </c>
      <c r="D913" s="7">
        <v>267500</v>
      </c>
      <c r="E913" t="s">
        <v>28</v>
      </c>
      <c r="F913" t="s">
        <v>29</v>
      </c>
      <c r="G913" s="7">
        <v>267500</v>
      </c>
      <c r="H913" s="7">
        <v>131290</v>
      </c>
      <c r="I913" s="12">
        <f t="shared" si="70"/>
        <v>49.080373831775702</v>
      </c>
      <c r="J913" s="12">
        <f t="shared" si="74"/>
        <v>0.47648891332233489</v>
      </c>
      <c r="K913" s="7">
        <v>262579</v>
      </c>
      <c r="L913" s="7">
        <v>45417</v>
      </c>
      <c r="M913" s="7">
        <f t="shared" si="71"/>
        <v>222083</v>
      </c>
      <c r="N913" s="7">
        <v>199231.1875</v>
      </c>
      <c r="O913" s="22">
        <f t="shared" si="72"/>
        <v>1.1146999763779453</v>
      </c>
      <c r="P913" s="27">
        <v>1908</v>
      </c>
      <c r="Q913" s="32">
        <f t="shared" si="73"/>
        <v>116.39570230607967</v>
      </c>
      <c r="R913" s="37" t="s">
        <v>2060</v>
      </c>
      <c r="S913" s="42">
        <f>ABS(O2323-O913)*100</f>
        <v>19.633490999545344</v>
      </c>
      <c r="T913" t="s">
        <v>31</v>
      </c>
      <c r="V913" s="7">
        <v>42900</v>
      </c>
      <c r="W913" t="s">
        <v>32</v>
      </c>
      <c r="X913" s="17" t="s">
        <v>33</v>
      </c>
      <c r="Z913" t="s">
        <v>2061</v>
      </c>
      <c r="AA913">
        <v>405</v>
      </c>
    </row>
    <row r="914" spans="1:27" x14ac:dyDescent="0.25">
      <c r="A914" t="s">
        <v>2064</v>
      </c>
      <c r="B914" t="s">
        <v>2065</v>
      </c>
      <c r="C914" s="17">
        <v>43735</v>
      </c>
      <c r="D914" s="7">
        <v>275000</v>
      </c>
      <c r="E914" t="s">
        <v>28</v>
      </c>
      <c r="F914" t="s">
        <v>29</v>
      </c>
      <c r="G914" s="7">
        <v>275000</v>
      </c>
      <c r="H914" s="7">
        <v>128840</v>
      </c>
      <c r="I914" s="12">
        <f t="shared" si="70"/>
        <v>46.850909090909092</v>
      </c>
      <c r="J914" s="12">
        <f t="shared" si="74"/>
        <v>2.7059536541889457</v>
      </c>
      <c r="K914" s="7">
        <v>257677</v>
      </c>
      <c r="L914" s="7">
        <v>45417</v>
      </c>
      <c r="M914" s="7">
        <f t="shared" si="71"/>
        <v>229583</v>
      </c>
      <c r="N914" s="7">
        <v>194733.9375</v>
      </c>
      <c r="O914" s="22">
        <f t="shared" si="72"/>
        <v>1.17895731451535</v>
      </c>
      <c r="P914" s="27">
        <v>1750</v>
      </c>
      <c r="Q914" s="32">
        <f t="shared" si="73"/>
        <v>131.19028571428572</v>
      </c>
      <c r="R914" s="37" t="s">
        <v>2060</v>
      </c>
      <c r="S914" s="42">
        <f>ABS(O2323-O914)*100</f>
        <v>13.207757185804869</v>
      </c>
      <c r="T914" t="s">
        <v>50</v>
      </c>
      <c r="V914" s="7">
        <v>42900</v>
      </c>
      <c r="W914" t="s">
        <v>32</v>
      </c>
      <c r="X914" s="17" t="s">
        <v>33</v>
      </c>
      <c r="Z914" t="s">
        <v>2061</v>
      </c>
      <c r="AA914">
        <v>405</v>
      </c>
    </row>
    <row r="915" spans="1:27" x14ac:dyDescent="0.25">
      <c r="A915" t="s">
        <v>2066</v>
      </c>
      <c r="B915" t="s">
        <v>2067</v>
      </c>
      <c r="C915" s="17">
        <v>43357</v>
      </c>
      <c r="D915" s="7">
        <v>332000</v>
      </c>
      <c r="E915" t="s">
        <v>28</v>
      </c>
      <c r="F915" t="s">
        <v>29</v>
      </c>
      <c r="G915" s="7">
        <v>332000</v>
      </c>
      <c r="H915" s="7">
        <v>164800</v>
      </c>
      <c r="I915" s="12">
        <f t="shared" si="70"/>
        <v>49.638554216867469</v>
      </c>
      <c r="J915" s="12">
        <f t="shared" si="74"/>
        <v>8.1691471769431701E-2</v>
      </c>
      <c r="K915" s="7">
        <v>329592</v>
      </c>
      <c r="L915" s="7">
        <v>56550</v>
      </c>
      <c r="M915" s="7">
        <f t="shared" si="71"/>
        <v>275450</v>
      </c>
      <c r="N915" s="7">
        <v>257586.796875</v>
      </c>
      <c r="O915" s="22">
        <f t="shared" si="72"/>
        <v>1.0693482870306763</v>
      </c>
      <c r="P915" s="27">
        <v>1845</v>
      </c>
      <c r="Q915" s="32">
        <f t="shared" si="73"/>
        <v>149.29539295392954</v>
      </c>
      <c r="R915" s="37" t="s">
        <v>2068</v>
      </c>
      <c r="S915" s="42">
        <f>ABS(O2323-O915)*100</f>
        <v>24.168659934272242</v>
      </c>
      <c r="T915" t="s">
        <v>50</v>
      </c>
      <c r="V915" s="7">
        <v>56550</v>
      </c>
      <c r="W915" t="s">
        <v>32</v>
      </c>
      <c r="X915" s="17" t="s">
        <v>33</v>
      </c>
      <c r="Z915" t="s">
        <v>2069</v>
      </c>
      <c r="AA915">
        <v>405</v>
      </c>
    </row>
    <row r="916" spans="1:27" x14ac:dyDescent="0.25">
      <c r="A916" t="s">
        <v>2070</v>
      </c>
      <c r="B916" t="s">
        <v>2071</v>
      </c>
      <c r="C916" s="17">
        <v>43664</v>
      </c>
      <c r="D916" s="7">
        <v>78000</v>
      </c>
      <c r="E916" t="s">
        <v>28</v>
      </c>
      <c r="F916" t="s">
        <v>29</v>
      </c>
      <c r="G916" s="7">
        <v>78000</v>
      </c>
      <c r="H916" s="7">
        <v>36990</v>
      </c>
      <c r="I916" s="12">
        <f t="shared" si="70"/>
        <v>47.42307692307692</v>
      </c>
      <c r="J916" s="12">
        <f t="shared" si="74"/>
        <v>2.1337858220211174</v>
      </c>
      <c r="K916" s="7">
        <v>73970</v>
      </c>
      <c r="L916" s="7">
        <v>13245</v>
      </c>
      <c r="M916" s="7">
        <f t="shared" si="71"/>
        <v>64755</v>
      </c>
      <c r="N916" s="7">
        <v>76867.0859375</v>
      </c>
      <c r="O916" s="22">
        <f t="shared" si="72"/>
        <v>0.84242818899953831</v>
      </c>
      <c r="P916" s="27">
        <v>931</v>
      </c>
      <c r="Q916" s="32">
        <f t="shared" si="73"/>
        <v>69.554242749731472</v>
      </c>
      <c r="R916" s="37" t="s">
        <v>2072</v>
      </c>
      <c r="S916" s="42">
        <f>ABS(O2323-O916)*100</f>
        <v>46.86066973738604</v>
      </c>
      <c r="T916" t="s">
        <v>80</v>
      </c>
      <c r="V916" s="7">
        <v>12000</v>
      </c>
      <c r="W916" t="s">
        <v>32</v>
      </c>
      <c r="X916" s="17" t="s">
        <v>33</v>
      </c>
      <c r="Z916" t="s">
        <v>2073</v>
      </c>
      <c r="AA916">
        <v>405</v>
      </c>
    </row>
    <row r="917" spans="1:27" x14ac:dyDescent="0.25">
      <c r="A917" t="s">
        <v>2074</v>
      </c>
      <c r="B917" t="s">
        <v>2075</v>
      </c>
      <c r="C917" s="17">
        <v>43843</v>
      </c>
      <c r="D917" s="7">
        <v>99000</v>
      </c>
      <c r="E917" t="s">
        <v>28</v>
      </c>
      <c r="F917" t="s">
        <v>29</v>
      </c>
      <c r="G917" s="7">
        <v>99000</v>
      </c>
      <c r="H917" s="7">
        <v>44530</v>
      </c>
      <c r="I917" s="12">
        <f t="shared" si="70"/>
        <v>44.979797979797979</v>
      </c>
      <c r="J917" s="12">
        <f t="shared" si="74"/>
        <v>4.577064765300058</v>
      </c>
      <c r="K917" s="7">
        <v>89053</v>
      </c>
      <c r="L917" s="7">
        <v>13775</v>
      </c>
      <c r="M917" s="7">
        <f t="shared" si="71"/>
        <v>85225</v>
      </c>
      <c r="N917" s="7">
        <v>95288.609375</v>
      </c>
      <c r="O917" s="22">
        <f t="shared" si="72"/>
        <v>0.89438811793972617</v>
      </c>
      <c r="P917" s="27">
        <v>1176</v>
      </c>
      <c r="Q917" s="32">
        <f t="shared" si="73"/>
        <v>72.470238095238102</v>
      </c>
      <c r="R917" s="37" t="s">
        <v>2072</v>
      </c>
      <c r="S917" s="42">
        <f>ABS(O2323-O917)*100</f>
        <v>41.664676843367253</v>
      </c>
      <c r="T917" t="s">
        <v>80</v>
      </c>
      <c r="V917" s="7">
        <v>12000</v>
      </c>
      <c r="W917" t="s">
        <v>32</v>
      </c>
      <c r="X917" s="17" t="s">
        <v>33</v>
      </c>
      <c r="Z917" t="s">
        <v>2073</v>
      </c>
      <c r="AA917">
        <v>405</v>
      </c>
    </row>
    <row r="918" spans="1:27" x14ac:dyDescent="0.25">
      <c r="A918" t="s">
        <v>2076</v>
      </c>
      <c r="B918" t="s">
        <v>2075</v>
      </c>
      <c r="C918" s="17">
        <v>43370</v>
      </c>
      <c r="D918" s="7">
        <v>97000</v>
      </c>
      <c r="E918" t="s">
        <v>28</v>
      </c>
      <c r="F918" t="s">
        <v>29</v>
      </c>
      <c r="G918" s="7">
        <v>97000</v>
      </c>
      <c r="H918" s="7">
        <v>45050</v>
      </c>
      <c r="I918" s="12">
        <f t="shared" si="70"/>
        <v>46.443298969072167</v>
      </c>
      <c r="J918" s="12">
        <f t="shared" si="74"/>
        <v>3.1135637760258703</v>
      </c>
      <c r="K918" s="7">
        <v>90109</v>
      </c>
      <c r="L918" s="7">
        <v>13245</v>
      </c>
      <c r="M918" s="7">
        <f t="shared" si="71"/>
        <v>83755</v>
      </c>
      <c r="N918" s="7">
        <v>97296.203125</v>
      </c>
      <c r="O918" s="22">
        <f t="shared" si="72"/>
        <v>0.86082495832233952</v>
      </c>
      <c r="P918" s="27">
        <v>1190</v>
      </c>
      <c r="Q918" s="32">
        <f t="shared" si="73"/>
        <v>70.382352941176464</v>
      </c>
      <c r="R918" s="37" t="s">
        <v>2072</v>
      </c>
      <c r="S918" s="42">
        <f>ABS(O2323-O918)*100</f>
        <v>45.020992805105919</v>
      </c>
      <c r="T918" t="s">
        <v>80</v>
      </c>
      <c r="V918" s="7">
        <v>12000</v>
      </c>
      <c r="W918" t="s">
        <v>32</v>
      </c>
      <c r="X918" s="17" t="s">
        <v>33</v>
      </c>
      <c r="Z918" t="s">
        <v>2073</v>
      </c>
      <c r="AA918">
        <v>405</v>
      </c>
    </row>
    <row r="919" spans="1:27" x14ac:dyDescent="0.25">
      <c r="A919" t="s">
        <v>2077</v>
      </c>
      <c r="B919" t="s">
        <v>2078</v>
      </c>
      <c r="C919" s="17">
        <v>43630</v>
      </c>
      <c r="D919" s="7">
        <v>81000</v>
      </c>
      <c r="E919" t="s">
        <v>28</v>
      </c>
      <c r="F919" t="s">
        <v>29</v>
      </c>
      <c r="G919" s="7">
        <v>81000</v>
      </c>
      <c r="H919" s="7">
        <v>45050</v>
      </c>
      <c r="I919" s="12">
        <f t="shared" si="70"/>
        <v>55.617283950617278</v>
      </c>
      <c r="J919" s="12">
        <f t="shared" si="74"/>
        <v>6.0604212055192406</v>
      </c>
      <c r="K919" s="7">
        <v>90109</v>
      </c>
      <c r="L919" s="7">
        <v>13245</v>
      </c>
      <c r="M919" s="7">
        <f t="shared" si="71"/>
        <v>67755</v>
      </c>
      <c r="N919" s="7">
        <v>97296.203125</v>
      </c>
      <c r="O919" s="22">
        <f t="shared" si="72"/>
        <v>0.69637866457083286</v>
      </c>
      <c r="P919" s="27">
        <v>1190</v>
      </c>
      <c r="Q919" s="32">
        <f t="shared" si="73"/>
        <v>56.936974789915965</v>
      </c>
      <c r="R919" s="37" t="s">
        <v>2072</v>
      </c>
      <c r="S919" s="42">
        <f>ABS(O2323-O919)*100</f>
        <v>61.465622180256588</v>
      </c>
      <c r="T919" t="s">
        <v>80</v>
      </c>
      <c r="V919" s="7">
        <v>12000</v>
      </c>
      <c r="W919" t="s">
        <v>32</v>
      </c>
      <c r="X919" s="17" t="s">
        <v>33</v>
      </c>
      <c r="Z919" t="s">
        <v>2073</v>
      </c>
      <c r="AA919">
        <v>405</v>
      </c>
    </row>
    <row r="920" spans="1:27" x14ac:dyDescent="0.25">
      <c r="A920" t="s">
        <v>2079</v>
      </c>
      <c r="B920" t="s">
        <v>2078</v>
      </c>
      <c r="C920" s="17">
        <v>43843</v>
      </c>
      <c r="D920" s="7">
        <v>82000</v>
      </c>
      <c r="E920" t="s">
        <v>28</v>
      </c>
      <c r="F920" t="s">
        <v>29</v>
      </c>
      <c r="G920" s="7">
        <v>82000</v>
      </c>
      <c r="H920" s="7">
        <v>46030</v>
      </c>
      <c r="I920" s="12">
        <f t="shared" si="70"/>
        <v>56.134146341463421</v>
      </c>
      <c r="J920" s="12">
        <f t="shared" si="74"/>
        <v>6.5772835963653833</v>
      </c>
      <c r="K920" s="7">
        <v>92059</v>
      </c>
      <c r="L920" s="7">
        <v>13245</v>
      </c>
      <c r="M920" s="7">
        <f t="shared" si="71"/>
        <v>68755</v>
      </c>
      <c r="N920" s="7">
        <v>99764.5546875</v>
      </c>
      <c r="O920" s="22">
        <f t="shared" si="72"/>
        <v>0.68917262463974749</v>
      </c>
      <c r="P920" s="27">
        <v>1227</v>
      </c>
      <c r="Q920" s="32">
        <f t="shared" si="73"/>
        <v>56.035044824775873</v>
      </c>
      <c r="R920" s="37" t="s">
        <v>2072</v>
      </c>
      <c r="S920" s="42">
        <f>ABS(O2323-O920)*100</f>
        <v>62.186226173365121</v>
      </c>
      <c r="T920" t="s">
        <v>80</v>
      </c>
      <c r="V920" s="7">
        <v>12000</v>
      </c>
      <c r="W920" t="s">
        <v>32</v>
      </c>
      <c r="X920" s="17" t="s">
        <v>33</v>
      </c>
      <c r="Z920" t="s">
        <v>2073</v>
      </c>
      <c r="AA920">
        <v>405</v>
      </c>
    </row>
    <row r="921" spans="1:27" x14ac:dyDescent="0.25">
      <c r="A921" t="s">
        <v>2080</v>
      </c>
      <c r="B921" t="s">
        <v>2081</v>
      </c>
      <c r="C921" s="17">
        <v>43434</v>
      </c>
      <c r="D921" s="7">
        <v>103500</v>
      </c>
      <c r="E921" t="s">
        <v>28</v>
      </c>
      <c r="F921" t="s">
        <v>29</v>
      </c>
      <c r="G921" s="7">
        <v>103500</v>
      </c>
      <c r="H921" s="7">
        <v>42010</v>
      </c>
      <c r="I921" s="12">
        <f t="shared" si="70"/>
        <v>40.589371980676333</v>
      </c>
      <c r="J921" s="12">
        <f t="shared" si="74"/>
        <v>8.9674907644217043</v>
      </c>
      <c r="K921" s="7">
        <v>84012</v>
      </c>
      <c r="L921" s="7">
        <v>13775</v>
      </c>
      <c r="M921" s="7">
        <f t="shared" si="71"/>
        <v>89725</v>
      </c>
      <c r="N921" s="7">
        <v>88907.59375</v>
      </c>
      <c r="O921" s="22">
        <f t="shared" si="72"/>
        <v>1.0091938856460165</v>
      </c>
      <c r="P921" s="27">
        <v>1127</v>
      </c>
      <c r="Q921" s="32">
        <f t="shared" si="73"/>
        <v>79.614019520851812</v>
      </c>
      <c r="R921" s="37" t="s">
        <v>2072</v>
      </c>
      <c r="S921" s="42">
        <f>ABS(O2323-O921)*100</f>
        <v>30.184100072738218</v>
      </c>
      <c r="T921" t="s">
        <v>80</v>
      </c>
      <c r="V921" s="7">
        <v>12000</v>
      </c>
      <c r="W921" t="s">
        <v>32</v>
      </c>
      <c r="X921" s="17" t="s">
        <v>33</v>
      </c>
      <c r="Z921" t="s">
        <v>2073</v>
      </c>
      <c r="AA921">
        <v>405</v>
      </c>
    </row>
    <row r="922" spans="1:27" x14ac:dyDescent="0.25">
      <c r="A922" t="s">
        <v>2082</v>
      </c>
      <c r="B922" t="s">
        <v>2083</v>
      </c>
      <c r="C922" s="17">
        <v>43781</v>
      </c>
      <c r="D922" s="7">
        <v>87000</v>
      </c>
      <c r="E922" t="s">
        <v>47</v>
      </c>
      <c r="F922" t="s">
        <v>48</v>
      </c>
      <c r="G922" s="7">
        <v>87000</v>
      </c>
      <c r="H922" s="7">
        <v>45050</v>
      </c>
      <c r="I922" s="12">
        <f t="shared" si="70"/>
        <v>51.781609195402304</v>
      </c>
      <c r="J922" s="12">
        <f t="shared" si="74"/>
        <v>2.2247464503042664</v>
      </c>
      <c r="K922" s="7">
        <v>90109</v>
      </c>
      <c r="L922" s="7">
        <v>13245</v>
      </c>
      <c r="M922" s="7">
        <f t="shared" si="71"/>
        <v>73755</v>
      </c>
      <c r="N922" s="7">
        <v>97296.203125</v>
      </c>
      <c r="O922" s="22">
        <f t="shared" si="72"/>
        <v>0.75804602472764782</v>
      </c>
      <c r="P922" s="27">
        <v>1190</v>
      </c>
      <c r="Q922" s="32">
        <f t="shared" si="73"/>
        <v>61.978991596638657</v>
      </c>
      <c r="R922" s="37" t="s">
        <v>2072</v>
      </c>
      <c r="S922" s="42">
        <f>ABS(O2323-O922)*100</f>
        <v>55.298886164575087</v>
      </c>
      <c r="T922" t="s">
        <v>80</v>
      </c>
      <c r="V922" s="7">
        <v>12000</v>
      </c>
      <c r="W922" t="s">
        <v>32</v>
      </c>
      <c r="X922" s="17" t="s">
        <v>33</v>
      </c>
      <c r="Z922" t="s">
        <v>2073</v>
      </c>
      <c r="AA922">
        <v>405</v>
      </c>
    </row>
    <row r="923" spans="1:27" x14ac:dyDescent="0.25">
      <c r="A923" t="s">
        <v>2084</v>
      </c>
      <c r="B923" t="s">
        <v>2083</v>
      </c>
      <c r="C923" s="17">
        <v>43454</v>
      </c>
      <c r="D923" s="7">
        <v>83000</v>
      </c>
      <c r="E923" t="s">
        <v>28</v>
      </c>
      <c r="F923" t="s">
        <v>29</v>
      </c>
      <c r="G923" s="7">
        <v>83000</v>
      </c>
      <c r="H923" s="7">
        <v>45050</v>
      </c>
      <c r="I923" s="12">
        <f t="shared" si="70"/>
        <v>54.277108433734945</v>
      </c>
      <c r="J923" s="12">
        <f t="shared" si="74"/>
        <v>4.7202456886369077</v>
      </c>
      <c r="K923" s="7">
        <v>90109</v>
      </c>
      <c r="L923" s="7">
        <v>13245</v>
      </c>
      <c r="M923" s="7">
        <f t="shared" si="71"/>
        <v>69755</v>
      </c>
      <c r="N923" s="7">
        <v>97296.203125</v>
      </c>
      <c r="O923" s="22">
        <f t="shared" si="72"/>
        <v>0.71693445128977118</v>
      </c>
      <c r="P923" s="27">
        <v>1190</v>
      </c>
      <c r="Q923" s="32">
        <f t="shared" si="73"/>
        <v>58.617647058823529</v>
      </c>
      <c r="R923" s="37" t="s">
        <v>2072</v>
      </c>
      <c r="S923" s="42">
        <f>ABS(O2323-O923)*100</f>
        <v>59.410043508362754</v>
      </c>
      <c r="T923" t="s">
        <v>80</v>
      </c>
      <c r="V923" s="7">
        <v>12000</v>
      </c>
      <c r="W923" t="s">
        <v>32</v>
      </c>
      <c r="X923" s="17" t="s">
        <v>33</v>
      </c>
      <c r="Z923" t="s">
        <v>2073</v>
      </c>
      <c r="AA923">
        <v>405</v>
      </c>
    </row>
    <row r="924" spans="1:27" x14ac:dyDescent="0.25">
      <c r="A924" t="s">
        <v>2085</v>
      </c>
      <c r="B924" t="s">
        <v>2083</v>
      </c>
      <c r="C924" s="17">
        <v>43475</v>
      </c>
      <c r="D924" s="7">
        <v>87000</v>
      </c>
      <c r="E924" t="s">
        <v>28</v>
      </c>
      <c r="F924" t="s">
        <v>29</v>
      </c>
      <c r="G924" s="7">
        <v>87000</v>
      </c>
      <c r="H924" s="7">
        <v>45050</v>
      </c>
      <c r="I924" s="12">
        <f t="shared" si="70"/>
        <v>51.781609195402304</v>
      </c>
      <c r="J924" s="12">
        <f t="shared" si="74"/>
        <v>2.2247464503042664</v>
      </c>
      <c r="K924" s="7">
        <v>90109</v>
      </c>
      <c r="L924" s="7">
        <v>13245</v>
      </c>
      <c r="M924" s="7">
        <f t="shared" si="71"/>
        <v>73755</v>
      </c>
      <c r="N924" s="7">
        <v>97296.203125</v>
      </c>
      <c r="O924" s="22">
        <f t="shared" si="72"/>
        <v>0.75804602472764782</v>
      </c>
      <c r="P924" s="27">
        <v>1190</v>
      </c>
      <c r="Q924" s="32">
        <f t="shared" si="73"/>
        <v>61.978991596638657</v>
      </c>
      <c r="R924" s="37" t="s">
        <v>2072</v>
      </c>
      <c r="S924" s="42">
        <f>ABS(O2323-O924)*100</f>
        <v>55.298886164575087</v>
      </c>
      <c r="T924" t="s">
        <v>80</v>
      </c>
      <c r="V924" s="7">
        <v>12000</v>
      </c>
      <c r="W924" t="s">
        <v>32</v>
      </c>
      <c r="X924" s="17" t="s">
        <v>33</v>
      </c>
      <c r="Z924" t="s">
        <v>2073</v>
      </c>
      <c r="AA924">
        <v>405</v>
      </c>
    </row>
    <row r="925" spans="1:27" x14ac:dyDescent="0.25">
      <c r="A925" t="s">
        <v>2086</v>
      </c>
      <c r="B925" t="s">
        <v>2083</v>
      </c>
      <c r="C925" s="17">
        <v>43648</v>
      </c>
      <c r="D925" s="7">
        <v>86000</v>
      </c>
      <c r="E925" t="s">
        <v>28</v>
      </c>
      <c r="F925" t="s">
        <v>29</v>
      </c>
      <c r="G925" s="7">
        <v>86000</v>
      </c>
      <c r="H925" s="7">
        <v>46030</v>
      </c>
      <c r="I925" s="12">
        <f t="shared" si="70"/>
        <v>53.523255813953483</v>
      </c>
      <c r="J925" s="12">
        <f t="shared" si="74"/>
        <v>3.9663930688554458</v>
      </c>
      <c r="K925" s="7">
        <v>92059</v>
      </c>
      <c r="L925" s="7">
        <v>13245</v>
      </c>
      <c r="M925" s="7">
        <f t="shared" si="71"/>
        <v>72755</v>
      </c>
      <c r="N925" s="7">
        <v>99764.5546875</v>
      </c>
      <c r="O925" s="22">
        <f t="shared" si="72"/>
        <v>0.72926702502603202</v>
      </c>
      <c r="P925" s="27">
        <v>1227</v>
      </c>
      <c r="Q925" s="32">
        <f t="shared" si="73"/>
        <v>59.295028524857379</v>
      </c>
      <c r="R925" s="37" t="s">
        <v>2072</v>
      </c>
      <c r="S925" s="42">
        <f>ABS(O2323-O925)*100</f>
        <v>58.176786134736666</v>
      </c>
      <c r="T925" t="s">
        <v>80</v>
      </c>
      <c r="V925" s="7">
        <v>12000</v>
      </c>
      <c r="W925" t="s">
        <v>32</v>
      </c>
      <c r="X925" s="17" t="s">
        <v>33</v>
      </c>
      <c r="Z925" t="s">
        <v>2073</v>
      </c>
      <c r="AA925">
        <v>405</v>
      </c>
    </row>
    <row r="926" spans="1:27" x14ac:dyDescent="0.25">
      <c r="A926" t="s">
        <v>2087</v>
      </c>
      <c r="B926" t="s">
        <v>2088</v>
      </c>
      <c r="C926" s="17">
        <v>43283</v>
      </c>
      <c r="D926" s="7">
        <v>87500</v>
      </c>
      <c r="E926" t="s">
        <v>28</v>
      </c>
      <c r="F926" t="s">
        <v>29</v>
      </c>
      <c r="G926" s="7">
        <v>87500</v>
      </c>
      <c r="H926" s="7">
        <v>44260</v>
      </c>
      <c r="I926" s="12">
        <f t="shared" si="70"/>
        <v>50.582857142857144</v>
      </c>
      <c r="J926" s="12">
        <f t="shared" si="74"/>
        <v>1.0259943977591064</v>
      </c>
      <c r="K926" s="7">
        <v>88523</v>
      </c>
      <c r="L926" s="7">
        <v>13245</v>
      </c>
      <c r="M926" s="7">
        <f t="shared" si="71"/>
        <v>74255</v>
      </c>
      <c r="N926" s="7">
        <v>95288.609375</v>
      </c>
      <c r="O926" s="22">
        <f t="shared" si="72"/>
        <v>0.77926417949679516</v>
      </c>
      <c r="P926" s="27">
        <v>1176</v>
      </c>
      <c r="Q926" s="32">
        <f t="shared" si="73"/>
        <v>63.142006802721092</v>
      </c>
      <c r="R926" s="37" t="s">
        <v>2072</v>
      </c>
      <c r="S926" s="42">
        <f>ABS(O2323-O926)*100</f>
        <v>53.177070687660354</v>
      </c>
      <c r="T926" t="s">
        <v>80</v>
      </c>
      <c r="V926" s="7">
        <v>12000</v>
      </c>
      <c r="W926" t="s">
        <v>32</v>
      </c>
      <c r="X926" s="17" t="s">
        <v>33</v>
      </c>
      <c r="Z926" t="s">
        <v>2073</v>
      </c>
      <c r="AA926">
        <v>405</v>
      </c>
    </row>
    <row r="927" spans="1:27" x14ac:dyDescent="0.25">
      <c r="A927" t="s">
        <v>2089</v>
      </c>
      <c r="B927" t="s">
        <v>2090</v>
      </c>
      <c r="C927" s="17">
        <v>43378</v>
      </c>
      <c r="D927" s="7">
        <v>63500</v>
      </c>
      <c r="E927" t="s">
        <v>246</v>
      </c>
      <c r="F927" t="s">
        <v>2091</v>
      </c>
      <c r="G927" s="7">
        <v>63500</v>
      </c>
      <c r="H927" s="7">
        <v>36340</v>
      </c>
      <c r="I927" s="12">
        <f t="shared" si="70"/>
        <v>57.228346456692911</v>
      </c>
      <c r="J927" s="12">
        <f t="shared" si="74"/>
        <v>7.671483711594874</v>
      </c>
      <c r="K927" s="7">
        <v>72675</v>
      </c>
      <c r="L927" s="7">
        <v>13245</v>
      </c>
      <c r="M927" s="7">
        <f t="shared" si="71"/>
        <v>50255</v>
      </c>
      <c r="N927" s="7">
        <v>75227.8515625</v>
      </c>
      <c r="O927" s="22">
        <f t="shared" si="72"/>
        <v>0.66803715586969381</v>
      </c>
      <c r="P927" s="27">
        <v>907</v>
      </c>
      <c r="Q927" s="32">
        <f t="shared" si="73"/>
        <v>55.407938257993386</v>
      </c>
      <c r="R927" s="37" t="s">
        <v>2072</v>
      </c>
      <c r="S927" s="42">
        <f>ABS(O2323-O927)*100</f>
        <v>64.29977305037049</v>
      </c>
      <c r="T927" t="s">
        <v>80</v>
      </c>
      <c r="V927" s="7">
        <v>12000</v>
      </c>
      <c r="W927" t="s">
        <v>32</v>
      </c>
      <c r="X927" s="17" t="s">
        <v>33</v>
      </c>
      <c r="Z927" t="s">
        <v>2073</v>
      </c>
      <c r="AA927">
        <v>405</v>
      </c>
    </row>
    <row r="928" spans="1:27" x14ac:dyDescent="0.25">
      <c r="A928" t="s">
        <v>2092</v>
      </c>
      <c r="B928" t="s">
        <v>2093</v>
      </c>
      <c r="C928" s="17">
        <v>43640</v>
      </c>
      <c r="D928" s="7">
        <v>75500</v>
      </c>
      <c r="E928" t="s">
        <v>28</v>
      </c>
      <c r="F928" t="s">
        <v>29</v>
      </c>
      <c r="G928" s="7">
        <v>75500</v>
      </c>
      <c r="H928" s="7">
        <v>36340</v>
      </c>
      <c r="I928" s="12">
        <f t="shared" si="70"/>
        <v>48.132450331125824</v>
      </c>
      <c r="J928" s="12">
        <f t="shared" si="74"/>
        <v>1.4244124139722132</v>
      </c>
      <c r="K928" s="7">
        <v>72675</v>
      </c>
      <c r="L928" s="7">
        <v>13245</v>
      </c>
      <c r="M928" s="7">
        <f t="shared" si="71"/>
        <v>62255</v>
      </c>
      <c r="N928" s="7">
        <v>75227.8515625</v>
      </c>
      <c r="O928" s="22">
        <f t="shared" si="72"/>
        <v>0.8275525447949017</v>
      </c>
      <c r="P928" s="27">
        <v>907</v>
      </c>
      <c r="Q928" s="32">
        <f t="shared" si="73"/>
        <v>68.638368246968028</v>
      </c>
      <c r="R928" s="37" t="s">
        <v>2072</v>
      </c>
      <c r="S928" s="42">
        <f>ABS(O2323-O928)*100</f>
        <v>48.348234157849703</v>
      </c>
      <c r="T928" t="s">
        <v>80</v>
      </c>
      <c r="V928" s="7">
        <v>12000</v>
      </c>
      <c r="W928" t="s">
        <v>32</v>
      </c>
      <c r="X928" s="17" t="s">
        <v>33</v>
      </c>
      <c r="Z928" t="s">
        <v>2073</v>
      </c>
      <c r="AA928">
        <v>405</v>
      </c>
    </row>
    <row r="929" spans="1:27" x14ac:dyDescent="0.25">
      <c r="A929" t="s">
        <v>2094</v>
      </c>
      <c r="B929" t="s">
        <v>2095</v>
      </c>
      <c r="C929" s="17">
        <v>43690</v>
      </c>
      <c r="D929" s="7">
        <v>78000</v>
      </c>
      <c r="E929" t="s">
        <v>28</v>
      </c>
      <c r="F929" t="s">
        <v>29</v>
      </c>
      <c r="G929" s="7">
        <v>78000</v>
      </c>
      <c r="H929" s="7">
        <v>35590</v>
      </c>
      <c r="I929" s="12">
        <f t="shared" si="70"/>
        <v>45.628205128205131</v>
      </c>
      <c r="J929" s="12">
        <f t="shared" si="74"/>
        <v>3.9286576168929059</v>
      </c>
      <c r="K929" s="7">
        <v>71175</v>
      </c>
      <c r="L929" s="7">
        <v>13245</v>
      </c>
      <c r="M929" s="7">
        <f t="shared" si="71"/>
        <v>64755</v>
      </c>
      <c r="N929" s="7">
        <v>73329.1171875</v>
      </c>
      <c r="O929" s="22">
        <f t="shared" si="72"/>
        <v>0.88307349772701771</v>
      </c>
      <c r="P929" s="27">
        <v>896</v>
      </c>
      <c r="Q929" s="32">
        <f t="shared" si="73"/>
        <v>72.271205357142861</v>
      </c>
      <c r="R929" s="37" t="s">
        <v>2072</v>
      </c>
      <c r="S929" s="42">
        <f>ABS(O2323-O929)*100</f>
        <v>42.796138864638102</v>
      </c>
      <c r="T929" t="s">
        <v>80</v>
      </c>
      <c r="V929" s="7">
        <v>12000</v>
      </c>
      <c r="W929" t="s">
        <v>32</v>
      </c>
      <c r="X929" s="17" t="s">
        <v>33</v>
      </c>
      <c r="Z929" t="s">
        <v>2073</v>
      </c>
      <c r="AA929">
        <v>405</v>
      </c>
    </row>
    <row r="930" spans="1:27" x14ac:dyDescent="0.25">
      <c r="A930" t="s">
        <v>2096</v>
      </c>
      <c r="B930" t="s">
        <v>2095</v>
      </c>
      <c r="C930" s="17">
        <v>43350</v>
      </c>
      <c r="D930" s="7">
        <v>80250</v>
      </c>
      <c r="E930" t="s">
        <v>28</v>
      </c>
      <c r="F930" t="s">
        <v>29</v>
      </c>
      <c r="G930" s="7">
        <v>80250</v>
      </c>
      <c r="H930" s="7">
        <v>36990</v>
      </c>
      <c r="I930" s="12">
        <f t="shared" si="70"/>
        <v>46.09345794392523</v>
      </c>
      <c r="J930" s="12">
        <f t="shared" si="74"/>
        <v>3.4634048011728069</v>
      </c>
      <c r="K930" s="7">
        <v>73970</v>
      </c>
      <c r="L930" s="7">
        <v>13245</v>
      </c>
      <c r="M930" s="7">
        <f t="shared" si="71"/>
        <v>67005</v>
      </c>
      <c r="N930" s="7">
        <v>76867.0859375</v>
      </c>
      <c r="O930" s="22">
        <f t="shared" si="72"/>
        <v>0.87169949508013378</v>
      </c>
      <c r="P930" s="27">
        <v>931</v>
      </c>
      <c r="Q930" s="32">
        <f t="shared" si="73"/>
        <v>71.97099892588615</v>
      </c>
      <c r="R930" s="37" t="s">
        <v>2072</v>
      </c>
      <c r="S930" s="42">
        <f>ABS(O2323-O930)*100</f>
        <v>43.933539129326491</v>
      </c>
      <c r="T930" t="s">
        <v>80</v>
      </c>
      <c r="V930" s="7">
        <v>12000</v>
      </c>
      <c r="W930" t="s">
        <v>32</v>
      </c>
      <c r="X930" s="17" t="s">
        <v>33</v>
      </c>
      <c r="Z930" t="s">
        <v>2073</v>
      </c>
      <c r="AA930">
        <v>405</v>
      </c>
    </row>
    <row r="931" spans="1:27" x14ac:dyDescent="0.25">
      <c r="A931" t="s">
        <v>2097</v>
      </c>
      <c r="B931" t="s">
        <v>2098</v>
      </c>
      <c r="C931" s="17">
        <v>43713</v>
      </c>
      <c r="D931" s="7">
        <v>81000</v>
      </c>
      <c r="E931" t="s">
        <v>28</v>
      </c>
      <c r="F931" t="s">
        <v>29</v>
      </c>
      <c r="G931" s="7">
        <v>81000</v>
      </c>
      <c r="H931" s="7">
        <v>35700</v>
      </c>
      <c r="I931" s="12">
        <f t="shared" si="70"/>
        <v>44.074074074074076</v>
      </c>
      <c r="J931" s="12">
        <f t="shared" si="74"/>
        <v>5.4827886710239611</v>
      </c>
      <c r="K931" s="7">
        <v>71403</v>
      </c>
      <c r="L931" s="7">
        <v>16245</v>
      </c>
      <c r="M931" s="7">
        <f t="shared" si="71"/>
        <v>64755</v>
      </c>
      <c r="N931" s="7">
        <v>71633.765625</v>
      </c>
      <c r="O931" s="22">
        <f t="shared" si="72"/>
        <v>0.90397313941291213</v>
      </c>
      <c r="P931" s="27">
        <v>868</v>
      </c>
      <c r="Q931" s="32">
        <f t="shared" si="73"/>
        <v>74.602534562211986</v>
      </c>
      <c r="R931" s="37" t="s">
        <v>2099</v>
      </c>
      <c r="S931" s="42">
        <f>ABS(O2323-O931)*100</f>
        <v>40.706174696048656</v>
      </c>
      <c r="T931" t="s">
        <v>80</v>
      </c>
      <c r="V931" s="7">
        <v>15000</v>
      </c>
      <c r="W931" t="s">
        <v>32</v>
      </c>
      <c r="X931" s="17" t="s">
        <v>33</v>
      </c>
      <c r="Z931" t="s">
        <v>2100</v>
      </c>
      <c r="AA931">
        <v>405</v>
      </c>
    </row>
    <row r="932" spans="1:27" x14ac:dyDescent="0.25">
      <c r="A932" t="s">
        <v>2101</v>
      </c>
      <c r="B932" t="s">
        <v>2098</v>
      </c>
      <c r="C932" s="17">
        <v>43581</v>
      </c>
      <c r="D932" s="7">
        <v>63000</v>
      </c>
      <c r="E932" t="s">
        <v>28</v>
      </c>
      <c r="F932" t="s">
        <v>29</v>
      </c>
      <c r="G932" s="7">
        <v>63000</v>
      </c>
      <c r="H932" s="7">
        <v>35700</v>
      </c>
      <c r="I932" s="12">
        <f t="shared" si="70"/>
        <v>56.666666666666664</v>
      </c>
      <c r="J932" s="12">
        <f t="shared" si="74"/>
        <v>7.1098039215686271</v>
      </c>
      <c r="K932" s="7">
        <v>71403</v>
      </c>
      <c r="L932" s="7">
        <v>16245</v>
      </c>
      <c r="M932" s="7">
        <f t="shared" si="71"/>
        <v>46755</v>
      </c>
      <c r="N932" s="7">
        <v>71633.765625</v>
      </c>
      <c r="O932" s="22">
        <f t="shared" si="72"/>
        <v>0.65269499086172045</v>
      </c>
      <c r="P932" s="27">
        <v>868</v>
      </c>
      <c r="Q932" s="32">
        <f t="shared" si="73"/>
        <v>53.865207373271886</v>
      </c>
      <c r="R932" s="37" t="s">
        <v>2099</v>
      </c>
      <c r="S932" s="42">
        <f>ABS(O2323-O932)*100</f>
        <v>65.833989551167832</v>
      </c>
      <c r="T932" t="s">
        <v>80</v>
      </c>
      <c r="V932" s="7">
        <v>15000</v>
      </c>
      <c r="W932" t="s">
        <v>32</v>
      </c>
      <c r="X932" s="17" t="s">
        <v>33</v>
      </c>
      <c r="Z932" t="s">
        <v>2100</v>
      </c>
      <c r="AA932">
        <v>405</v>
      </c>
    </row>
    <row r="933" spans="1:27" x14ac:dyDescent="0.25">
      <c r="A933" t="s">
        <v>2101</v>
      </c>
      <c r="B933" t="s">
        <v>2098</v>
      </c>
      <c r="C933" s="17">
        <v>43805</v>
      </c>
      <c r="D933" s="7">
        <v>73200</v>
      </c>
      <c r="E933" t="s">
        <v>28</v>
      </c>
      <c r="F933" t="s">
        <v>29</v>
      </c>
      <c r="G933" s="7">
        <v>73200</v>
      </c>
      <c r="H933" s="7">
        <v>35700</v>
      </c>
      <c r="I933" s="12">
        <f t="shared" si="70"/>
        <v>48.770491803278688</v>
      </c>
      <c r="J933" s="12">
        <f t="shared" si="74"/>
        <v>0.78637094181934941</v>
      </c>
      <c r="K933" s="7">
        <v>71403</v>
      </c>
      <c r="L933" s="7">
        <v>16245</v>
      </c>
      <c r="M933" s="7">
        <f t="shared" si="71"/>
        <v>56955</v>
      </c>
      <c r="N933" s="7">
        <v>71633.765625</v>
      </c>
      <c r="O933" s="22">
        <f t="shared" si="72"/>
        <v>0.79508594170739577</v>
      </c>
      <c r="P933" s="27">
        <v>868</v>
      </c>
      <c r="Q933" s="32">
        <f t="shared" si="73"/>
        <v>65.616359447004612</v>
      </c>
      <c r="R933" s="37" t="s">
        <v>2099</v>
      </c>
      <c r="S933" s="42">
        <f>ABS(O2323-O933)*100</f>
        <v>51.594894466600294</v>
      </c>
      <c r="T933" t="s">
        <v>80</v>
      </c>
      <c r="V933" s="7">
        <v>15000</v>
      </c>
      <c r="W933" t="s">
        <v>32</v>
      </c>
      <c r="X933" s="17" t="s">
        <v>33</v>
      </c>
      <c r="Z933" t="s">
        <v>2100</v>
      </c>
      <c r="AA933">
        <v>405</v>
      </c>
    </row>
    <row r="934" spans="1:27" x14ac:dyDescent="0.25">
      <c r="A934" t="s">
        <v>2102</v>
      </c>
      <c r="B934" t="s">
        <v>2098</v>
      </c>
      <c r="C934" s="17">
        <v>43217</v>
      </c>
      <c r="D934" s="7">
        <v>65000</v>
      </c>
      <c r="E934" t="s">
        <v>28</v>
      </c>
      <c r="F934" t="s">
        <v>29</v>
      </c>
      <c r="G934" s="7">
        <v>65000</v>
      </c>
      <c r="H934" s="7">
        <v>36400</v>
      </c>
      <c r="I934" s="12">
        <f t="shared" si="70"/>
        <v>56.000000000000007</v>
      </c>
      <c r="J934" s="12">
        <f t="shared" si="74"/>
        <v>6.4431372549019699</v>
      </c>
      <c r="K934" s="7">
        <v>72802</v>
      </c>
      <c r="L934" s="7">
        <v>16245</v>
      </c>
      <c r="M934" s="7">
        <f t="shared" si="71"/>
        <v>48755</v>
      </c>
      <c r="N934" s="7">
        <v>73450.6484375</v>
      </c>
      <c r="O934" s="22">
        <f t="shared" si="72"/>
        <v>0.66377902764856034</v>
      </c>
      <c r="P934" s="27">
        <v>876</v>
      </c>
      <c r="Q934" s="32">
        <f t="shared" si="73"/>
        <v>55.656392694063925</v>
      </c>
      <c r="R934" s="37" t="s">
        <v>2099</v>
      </c>
      <c r="S934" s="42">
        <f>ABS(O2323-O934)*100</f>
        <v>64.725585872483833</v>
      </c>
      <c r="T934" t="s">
        <v>80</v>
      </c>
      <c r="V934" s="7">
        <v>15000</v>
      </c>
      <c r="W934" t="s">
        <v>32</v>
      </c>
      <c r="X934" s="17" t="s">
        <v>33</v>
      </c>
      <c r="Z934" t="s">
        <v>2100</v>
      </c>
      <c r="AA934">
        <v>405</v>
      </c>
    </row>
    <row r="935" spans="1:27" x14ac:dyDescent="0.25">
      <c r="A935" t="s">
        <v>2103</v>
      </c>
      <c r="B935" t="s">
        <v>2098</v>
      </c>
      <c r="C935" s="17">
        <v>43272</v>
      </c>
      <c r="D935" s="7">
        <v>71000</v>
      </c>
      <c r="E935" t="s">
        <v>28</v>
      </c>
      <c r="F935" t="s">
        <v>29</v>
      </c>
      <c r="G935" s="7">
        <v>71000</v>
      </c>
      <c r="H935" s="7">
        <v>37580</v>
      </c>
      <c r="I935" s="12">
        <f t="shared" si="70"/>
        <v>52.929577464788736</v>
      </c>
      <c r="J935" s="12">
        <f t="shared" si="74"/>
        <v>3.3727147196906984</v>
      </c>
      <c r="K935" s="7">
        <v>75150</v>
      </c>
      <c r="L935" s="7">
        <v>16245</v>
      </c>
      <c r="M935" s="7">
        <f t="shared" si="71"/>
        <v>54755</v>
      </c>
      <c r="N935" s="7">
        <v>76500</v>
      </c>
      <c r="O935" s="22">
        <f t="shared" si="72"/>
        <v>0.71575163398692809</v>
      </c>
      <c r="P935" s="27">
        <v>900</v>
      </c>
      <c r="Q935" s="32">
        <f t="shared" si="73"/>
        <v>60.838888888888889</v>
      </c>
      <c r="R935" s="37" t="s">
        <v>2099</v>
      </c>
      <c r="S935" s="42">
        <f>ABS(O2323-O935)*100</f>
        <v>59.528325238647064</v>
      </c>
      <c r="T935" t="s">
        <v>80</v>
      </c>
      <c r="V935" s="7">
        <v>15000</v>
      </c>
      <c r="W935" t="s">
        <v>32</v>
      </c>
      <c r="X935" s="17" t="s">
        <v>33</v>
      </c>
      <c r="Z935" t="s">
        <v>2100</v>
      </c>
      <c r="AA935">
        <v>405</v>
      </c>
    </row>
    <row r="936" spans="1:27" x14ac:dyDescent="0.25">
      <c r="A936" t="s">
        <v>2104</v>
      </c>
      <c r="B936" t="s">
        <v>2105</v>
      </c>
      <c r="C936" s="17">
        <v>43294</v>
      </c>
      <c r="D936" s="7">
        <v>75000</v>
      </c>
      <c r="E936" t="s">
        <v>28</v>
      </c>
      <c r="F936" t="s">
        <v>29</v>
      </c>
      <c r="G936" s="7">
        <v>75000</v>
      </c>
      <c r="H936" s="7">
        <v>35700</v>
      </c>
      <c r="I936" s="12">
        <f t="shared" si="70"/>
        <v>47.599999999999994</v>
      </c>
      <c r="J936" s="12">
        <f t="shared" si="74"/>
        <v>1.9568627450980429</v>
      </c>
      <c r="K936" s="7">
        <v>71403</v>
      </c>
      <c r="L936" s="7">
        <v>16245</v>
      </c>
      <c r="M936" s="7">
        <f t="shared" si="71"/>
        <v>58755</v>
      </c>
      <c r="N936" s="7">
        <v>71633.765625</v>
      </c>
      <c r="O936" s="22">
        <f t="shared" si="72"/>
        <v>0.82021375656251494</v>
      </c>
      <c r="P936" s="27">
        <v>868</v>
      </c>
      <c r="Q936" s="32">
        <f t="shared" si="73"/>
        <v>67.690092165898619</v>
      </c>
      <c r="R936" s="37" t="s">
        <v>2099</v>
      </c>
      <c r="S936" s="42">
        <f>ABS(O2323-O936)*100</f>
        <v>49.082112981088379</v>
      </c>
      <c r="T936" t="s">
        <v>80</v>
      </c>
      <c r="V936" s="7">
        <v>15000</v>
      </c>
      <c r="W936" t="s">
        <v>32</v>
      </c>
      <c r="X936" s="17" t="s">
        <v>33</v>
      </c>
      <c r="Z936" t="s">
        <v>2100</v>
      </c>
      <c r="AA936">
        <v>405</v>
      </c>
    </row>
    <row r="937" spans="1:27" x14ac:dyDescent="0.25">
      <c r="A937" t="s">
        <v>2104</v>
      </c>
      <c r="B937" t="s">
        <v>2105</v>
      </c>
      <c r="C937" s="17">
        <v>43508</v>
      </c>
      <c r="D937" s="7">
        <v>72000</v>
      </c>
      <c r="E937" t="s">
        <v>28</v>
      </c>
      <c r="F937" t="s">
        <v>29</v>
      </c>
      <c r="G937" s="7">
        <v>72000</v>
      </c>
      <c r="H937" s="7">
        <v>35700</v>
      </c>
      <c r="I937" s="12">
        <f t="shared" si="70"/>
        <v>49.583333333333336</v>
      </c>
      <c r="J937" s="12">
        <f t="shared" si="74"/>
        <v>2.6470588235298464E-2</v>
      </c>
      <c r="K937" s="7">
        <v>71403</v>
      </c>
      <c r="L937" s="7">
        <v>16245</v>
      </c>
      <c r="M937" s="7">
        <f t="shared" si="71"/>
        <v>55755</v>
      </c>
      <c r="N937" s="7">
        <v>71633.765625</v>
      </c>
      <c r="O937" s="22">
        <f t="shared" si="72"/>
        <v>0.77833406513731629</v>
      </c>
      <c r="P937" s="27">
        <v>868</v>
      </c>
      <c r="Q937" s="32">
        <f t="shared" si="73"/>
        <v>64.233870967741936</v>
      </c>
      <c r="R937" s="37" t="s">
        <v>2099</v>
      </c>
      <c r="S937" s="42">
        <f>ABS(O2323-O937)*100</f>
        <v>53.27008212360824</v>
      </c>
      <c r="T937" t="s">
        <v>80</v>
      </c>
      <c r="V937" s="7">
        <v>15000</v>
      </c>
      <c r="W937" t="s">
        <v>32</v>
      </c>
      <c r="X937" s="17" t="s">
        <v>33</v>
      </c>
      <c r="Z937" t="s">
        <v>2100</v>
      </c>
      <c r="AA937">
        <v>405</v>
      </c>
    </row>
    <row r="938" spans="1:27" x14ac:dyDescent="0.25">
      <c r="A938" t="s">
        <v>2106</v>
      </c>
      <c r="B938" t="s">
        <v>2107</v>
      </c>
      <c r="C938" s="17">
        <v>43304</v>
      </c>
      <c r="D938" s="7">
        <v>83000</v>
      </c>
      <c r="E938" t="s">
        <v>28</v>
      </c>
      <c r="F938" t="s">
        <v>29</v>
      </c>
      <c r="G938" s="7">
        <v>83000</v>
      </c>
      <c r="H938" s="7">
        <v>45700</v>
      </c>
      <c r="I938" s="12">
        <f t="shared" si="70"/>
        <v>55.060240963855421</v>
      </c>
      <c r="J938" s="12">
        <f t="shared" si="74"/>
        <v>5.5033782187573834</v>
      </c>
      <c r="K938" s="7">
        <v>91391</v>
      </c>
      <c r="L938" s="7">
        <v>16245</v>
      </c>
      <c r="M938" s="7">
        <f t="shared" si="71"/>
        <v>66755</v>
      </c>
      <c r="N938" s="7">
        <v>92772.8359375</v>
      </c>
      <c r="O938" s="22">
        <f t="shared" si="72"/>
        <v>0.71955329731401207</v>
      </c>
      <c r="P938" s="27">
        <v>1134</v>
      </c>
      <c r="Q938" s="32">
        <f t="shared" si="73"/>
        <v>58.866843033509703</v>
      </c>
      <c r="R938" s="37" t="s">
        <v>2108</v>
      </c>
      <c r="S938" s="42">
        <f>ABS(O2323-O938)*100</f>
        <v>59.148158905938665</v>
      </c>
      <c r="T938" t="s">
        <v>80</v>
      </c>
      <c r="V938" s="7">
        <v>15000</v>
      </c>
      <c r="W938" t="s">
        <v>32</v>
      </c>
      <c r="X938" s="17" t="s">
        <v>33</v>
      </c>
      <c r="Z938" t="s">
        <v>2100</v>
      </c>
      <c r="AA938">
        <v>405</v>
      </c>
    </row>
    <row r="939" spans="1:27" x14ac:dyDescent="0.25">
      <c r="A939" t="s">
        <v>2109</v>
      </c>
      <c r="B939" t="s">
        <v>2107</v>
      </c>
      <c r="C939" s="17">
        <v>43837</v>
      </c>
      <c r="D939" s="7">
        <v>95000</v>
      </c>
      <c r="E939" t="s">
        <v>159</v>
      </c>
      <c r="F939" t="s">
        <v>160</v>
      </c>
      <c r="G939" s="7">
        <v>95000</v>
      </c>
      <c r="H939" s="7">
        <v>45700</v>
      </c>
      <c r="I939" s="12">
        <f t="shared" si="70"/>
        <v>48.105263157894733</v>
      </c>
      <c r="J939" s="12">
        <f t="shared" si="74"/>
        <v>1.4515995872033045</v>
      </c>
      <c r="K939" s="7">
        <v>91391</v>
      </c>
      <c r="L939" s="7">
        <v>16245</v>
      </c>
      <c r="M939" s="7">
        <f t="shared" si="71"/>
        <v>78755</v>
      </c>
      <c r="N939" s="7">
        <v>92772.8359375</v>
      </c>
      <c r="O939" s="22">
        <f t="shared" si="72"/>
        <v>0.84890150445607104</v>
      </c>
      <c r="P939" s="27">
        <v>1134</v>
      </c>
      <c r="Q939" s="32">
        <f t="shared" si="73"/>
        <v>69.448853615520278</v>
      </c>
      <c r="R939" s="37" t="s">
        <v>2108</v>
      </c>
      <c r="S939" s="42">
        <f>ABS(O2323-O939)*100</f>
        <v>46.213338191732767</v>
      </c>
      <c r="T939" t="s">
        <v>80</v>
      </c>
      <c r="V939" s="7">
        <v>15000</v>
      </c>
      <c r="W939" t="s">
        <v>32</v>
      </c>
      <c r="X939" s="17" t="s">
        <v>33</v>
      </c>
      <c r="Z939" t="s">
        <v>2100</v>
      </c>
      <c r="AA939">
        <v>405</v>
      </c>
    </row>
    <row r="940" spans="1:27" x14ac:dyDescent="0.25">
      <c r="A940" t="s">
        <v>2110</v>
      </c>
      <c r="B940" t="s">
        <v>2107</v>
      </c>
      <c r="C940" s="17">
        <v>43804</v>
      </c>
      <c r="D940" s="7">
        <v>101500</v>
      </c>
      <c r="E940" t="s">
        <v>28</v>
      </c>
      <c r="F940" t="s">
        <v>29</v>
      </c>
      <c r="G940" s="7">
        <v>101500</v>
      </c>
      <c r="H940" s="7">
        <v>46520</v>
      </c>
      <c r="I940" s="12">
        <f t="shared" si="70"/>
        <v>45.832512315270932</v>
      </c>
      <c r="J940" s="12">
        <f t="shared" si="74"/>
        <v>3.7243504298271048</v>
      </c>
      <c r="K940" s="7">
        <v>93042</v>
      </c>
      <c r="L940" s="7">
        <v>16245</v>
      </c>
      <c r="M940" s="7">
        <f t="shared" si="71"/>
        <v>85255</v>
      </c>
      <c r="N940" s="7">
        <v>94811.109375</v>
      </c>
      <c r="O940" s="22">
        <f t="shared" si="72"/>
        <v>0.89920896994039634</v>
      </c>
      <c r="P940" s="27">
        <v>1145</v>
      </c>
      <c r="Q940" s="32">
        <f t="shared" si="73"/>
        <v>74.4585152838428</v>
      </c>
      <c r="R940" s="37" t="s">
        <v>2108</v>
      </c>
      <c r="S940" s="42">
        <f>ABS(O2323-O940)*100</f>
        <v>41.182591643300235</v>
      </c>
      <c r="T940" t="s">
        <v>80</v>
      </c>
      <c r="V940" s="7">
        <v>15000</v>
      </c>
      <c r="W940" t="s">
        <v>32</v>
      </c>
      <c r="X940" s="17" t="s">
        <v>33</v>
      </c>
      <c r="Z940" t="s">
        <v>2100</v>
      </c>
      <c r="AA940">
        <v>405</v>
      </c>
    </row>
    <row r="941" spans="1:27" x14ac:dyDescent="0.25">
      <c r="A941" t="s">
        <v>2111</v>
      </c>
      <c r="B941" t="s">
        <v>2107</v>
      </c>
      <c r="C941" s="17">
        <v>43822</v>
      </c>
      <c r="D941" s="7">
        <v>94850</v>
      </c>
      <c r="E941" t="s">
        <v>28</v>
      </c>
      <c r="F941" t="s">
        <v>29</v>
      </c>
      <c r="G941" s="7">
        <v>94850</v>
      </c>
      <c r="H941" s="7">
        <v>46520</v>
      </c>
      <c r="I941" s="12">
        <f t="shared" si="70"/>
        <v>49.045861887190298</v>
      </c>
      <c r="J941" s="12">
        <f t="shared" si="74"/>
        <v>0.51100085790773875</v>
      </c>
      <c r="K941" s="7">
        <v>93042</v>
      </c>
      <c r="L941" s="7">
        <v>16245</v>
      </c>
      <c r="M941" s="7">
        <f t="shared" si="71"/>
        <v>78605</v>
      </c>
      <c r="N941" s="7">
        <v>94811.109375</v>
      </c>
      <c r="O941" s="22">
        <f t="shared" si="72"/>
        <v>0.82906951008345375</v>
      </c>
      <c r="P941" s="27">
        <v>1145</v>
      </c>
      <c r="Q941" s="32">
        <f t="shared" si="73"/>
        <v>68.650655021834055</v>
      </c>
      <c r="R941" s="37" t="s">
        <v>2108</v>
      </c>
      <c r="S941" s="42">
        <f>ABS(O2323-O941)*100</f>
        <v>48.196537628994498</v>
      </c>
      <c r="T941" t="s">
        <v>80</v>
      </c>
      <c r="V941" s="7">
        <v>15000</v>
      </c>
      <c r="W941" t="s">
        <v>32</v>
      </c>
      <c r="X941" s="17" t="s">
        <v>33</v>
      </c>
      <c r="Z941" t="s">
        <v>2100</v>
      </c>
      <c r="AA941">
        <v>405</v>
      </c>
    </row>
    <row r="942" spans="1:27" x14ac:dyDescent="0.25">
      <c r="A942" t="s">
        <v>2112</v>
      </c>
      <c r="B942" t="s">
        <v>2107</v>
      </c>
      <c r="C942" s="17">
        <v>43721</v>
      </c>
      <c r="D942" s="7">
        <v>96500</v>
      </c>
      <c r="E942" t="s">
        <v>28</v>
      </c>
      <c r="F942" t="s">
        <v>29</v>
      </c>
      <c r="G942" s="7">
        <v>96500</v>
      </c>
      <c r="H942" s="7">
        <v>47480</v>
      </c>
      <c r="I942" s="12">
        <f t="shared" si="70"/>
        <v>49.202072538860101</v>
      </c>
      <c r="J942" s="12">
        <f t="shared" si="74"/>
        <v>0.35479020623793645</v>
      </c>
      <c r="K942" s="7">
        <v>94960</v>
      </c>
      <c r="L942" s="7">
        <v>16245</v>
      </c>
      <c r="M942" s="7">
        <f t="shared" si="71"/>
        <v>80255</v>
      </c>
      <c r="N942" s="7">
        <v>97179.015625</v>
      </c>
      <c r="O942" s="22">
        <f t="shared" si="72"/>
        <v>0.82584701526194326</v>
      </c>
      <c r="P942" s="27">
        <v>1182</v>
      </c>
      <c r="Q942" s="32">
        <f t="shared" si="73"/>
        <v>67.897631133671737</v>
      </c>
      <c r="R942" s="37" t="s">
        <v>2108</v>
      </c>
      <c r="S942" s="42">
        <f>ABS(O2323-O942)*100</f>
        <v>48.518787111145542</v>
      </c>
      <c r="T942" t="s">
        <v>80</v>
      </c>
      <c r="V942" s="7">
        <v>15000</v>
      </c>
      <c r="W942" t="s">
        <v>32</v>
      </c>
      <c r="X942" s="17" t="s">
        <v>33</v>
      </c>
      <c r="Z942" t="s">
        <v>2100</v>
      </c>
      <c r="AA942">
        <v>405</v>
      </c>
    </row>
    <row r="943" spans="1:27" x14ac:dyDescent="0.25">
      <c r="A943" t="s">
        <v>2112</v>
      </c>
      <c r="B943" t="s">
        <v>2107</v>
      </c>
      <c r="C943" s="17">
        <v>43220</v>
      </c>
      <c r="D943" s="7">
        <v>82500</v>
      </c>
      <c r="E943" t="s">
        <v>28</v>
      </c>
      <c r="F943" t="s">
        <v>29</v>
      </c>
      <c r="G943" s="7">
        <v>82500</v>
      </c>
      <c r="H943" s="7">
        <v>47480</v>
      </c>
      <c r="I943" s="12">
        <f t="shared" si="70"/>
        <v>57.551515151515154</v>
      </c>
      <c r="J943" s="12">
        <f t="shared" si="74"/>
        <v>7.9946524064171172</v>
      </c>
      <c r="K943" s="7">
        <v>94960</v>
      </c>
      <c r="L943" s="7">
        <v>16245</v>
      </c>
      <c r="M943" s="7">
        <f t="shared" si="71"/>
        <v>66255</v>
      </c>
      <c r="N943" s="7">
        <v>97179.015625</v>
      </c>
      <c r="O943" s="22">
        <f t="shared" si="72"/>
        <v>0.68178299166631429</v>
      </c>
      <c r="P943" s="27">
        <v>1182</v>
      </c>
      <c r="Q943" s="32">
        <f t="shared" si="73"/>
        <v>56.05329949238579</v>
      </c>
      <c r="R943" s="37" t="s">
        <v>2108</v>
      </c>
      <c r="S943" s="42">
        <f>ABS(O2323-O943)*100</f>
        <v>62.925189470708446</v>
      </c>
      <c r="T943" t="s">
        <v>80</v>
      </c>
      <c r="V943" s="7">
        <v>15000</v>
      </c>
      <c r="W943" t="s">
        <v>32</v>
      </c>
      <c r="X943" s="17" t="s">
        <v>33</v>
      </c>
      <c r="Z943" t="s">
        <v>2100</v>
      </c>
      <c r="AA943">
        <v>405</v>
      </c>
    </row>
    <row r="944" spans="1:27" x14ac:dyDescent="0.25">
      <c r="A944" t="s">
        <v>2113</v>
      </c>
      <c r="B944" t="s">
        <v>2107</v>
      </c>
      <c r="C944" s="17">
        <v>43192</v>
      </c>
      <c r="D944" s="7">
        <v>95000</v>
      </c>
      <c r="E944" t="s">
        <v>28</v>
      </c>
      <c r="F944" t="s">
        <v>29</v>
      </c>
      <c r="G944" s="7">
        <v>95000</v>
      </c>
      <c r="H944" s="7">
        <v>47480</v>
      </c>
      <c r="I944" s="12">
        <f t="shared" si="70"/>
        <v>49.978947368421053</v>
      </c>
      <c r="J944" s="12">
        <f t="shared" si="74"/>
        <v>0.42208462332301622</v>
      </c>
      <c r="K944" s="7">
        <v>94960</v>
      </c>
      <c r="L944" s="7">
        <v>16245</v>
      </c>
      <c r="M944" s="7">
        <f t="shared" si="71"/>
        <v>78755</v>
      </c>
      <c r="N944" s="7">
        <v>97179.015625</v>
      </c>
      <c r="O944" s="22">
        <f t="shared" si="72"/>
        <v>0.81041158416241166</v>
      </c>
      <c r="P944" s="27">
        <v>1182</v>
      </c>
      <c r="Q944" s="32">
        <f t="shared" si="73"/>
        <v>66.628595600676817</v>
      </c>
      <c r="R944" s="37" t="s">
        <v>2108</v>
      </c>
      <c r="S944" s="42">
        <f>ABS(O2323-O944)*100</f>
        <v>50.062330221098705</v>
      </c>
      <c r="T944" t="s">
        <v>80</v>
      </c>
      <c r="V944" s="7">
        <v>15000</v>
      </c>
      <c r="W944" t="s">
        <v>32</v>
      </c>
      <c r="X944" s="17" t="s">
        <v>33</v>
      </c>
      <c r="Z944" t="s">
        <v>2100</v>
      </c>
      <c r="AA944">
        <v>405</v>
      </c>
    </row>
    <row r="945" spans="1:27" x14ac:dyDescent="0.25">
      <c r="A945" t="s">
        <v>2114</v>
      </c>
      <c r="B945" t="s">
        <v>2115</v>
      </c>
      <c r="C945" s="17">
        <v>43524</v>
      </c>
      <c r="D945" s="7">
        <v>87000</v>
      </c>
      <c r="E945" t="s">
        <v>28</v>
      </c>
      <c r="F945" t="s">
        <v>29</v>
      </c>
      <c r="G945" s="7">
        <v>87000</v>
      </c>
      <c r="H945" s="7">
        <v>44390</v>
      </c>
      <c r="I945" s="12">
        <f t="shared" si="70"/>
        <v>51.022988505747122</v>
      </c>
      <c r="J945" s="12">
        <f t="shared" si="74"/>
        <v>1.466125760649085</v>
      </c>
      <c r="K945" s="7">
        <v>88786</v>
      </c>
      <c r="L945" s="7">
        <v>16245</v>
      </c>
      <c r="M945" s="7">
        <f t="shared" si="71"/>
        <v>70755</v>
      </c>
      <c r="N945" s="7">
        <v>89556.7890625</v>
      </c>
      <c r="O945" s="22">
        <f t="shared" si="72"/>
        <v>0.79005735623930662</v>
      </c>
      <c r="P945" s="27">
        <v>1134</v>
      </c>
      <c r="Q945" s="32">
        <f t="shared" si="73"/>
        <v>62.394179894179892</v>
      </c>
      <c r="R945" s="37" t="s">
        <v>2108</v>
      </c>
      <c r="S945" s="42">
        <f>ABS(O2323-O945)*100</f>
        <v>52.097753013409211</v>
      </c>
      <c r="T945" t="s">
        <v>80</v>
      </c>
      <c r="V945" s="7">
        <v>15000</v>
      </c>
      <c r="W945" t="s">
        <v>32</v>
      </c>
      <c r="X945" s="17" t="s">
        <v>33</v>
      </c>
      <c r="Z945" t="s">
        <v>2100</v>
      </c>
      <c r="AA945">
        <v>405</v>
      </c>
    </row>
    <row r="946" spans="1:27" x14ac:dyDescent="0.25">
      <c r="A946" t="s">
        <v>2116</v>
      </c>
      <c r="B946" t="s">
        <v>2115</v>
      </c>
      <c r="C946" s="17">
        <v>43682</v>
      </c>
      <c r="D946" s="7">
        <v>94500</v>
      </c>
      <c r="E946" t="s">
        <v>28</v>
      </c>
      <c r="F946" t="s">
        <v>29</v>
      </c>
      <c r="G946" s="7">
        <v>94500</v>
      </c>
      <c r="H946" s="7">
        <v>46520</v>
      </c>
      <c r="I946" s="12">
        <f t="shared" si="70"/>
        <v>49.227513227513228</v>
      </c>
      <c r="J946" s="12">
        <f t="shared" si="74"/>
        <v>0.32934951758480935</v>
      </c>
      <c r="K946" s="7">
        <v>93042</v>
      </c>
      <c r="L946" s="7">
        <v>16245</v>
      </c>
      <c r="M946" s="7">
        <f t="shared" si="71"/>
        <v>78255</v>
      </c>
      <c r="N946" s="7">
        <v>94811.109375</v>
      </c>
      <c r="O946" s="22">
        <f t="shared" si="72"/>
        <v>0.82537795956466731</v>
      </c>
      <c r="P946" s="27">
        <v>1145</v>
      </c>
      <c r="Q946" s="32">
        <f t="shared" si="73"/>
        <v>68.344978165938869</v>
      </c>
      <c r="R946" s="37" t="s">
        <v>2108</v>
      </c>
      <c r="S946" s="42">
        <f>ABS(O2323-O946)*100</f>
        <v>48.565692680873141</v>
      </c>
      <c r="T946" t="s">
        <v>80</v>
      </c>
      <c r="V946" s="7">
        <v>15000</v>
      </c>
      <c r="W946" t="s">
        <v>32</v>
      </c>
      <c r="X946" s="17" t="s">
        <v>33</v>
      </c>
      <c r="Z946" t="s">
        <v>2100</v>
      </c>
      <c r="AA946">
        <v>405</v>
      </c>
    </row>
    <row r="947" spans="1:27" x14ac:dyDescent="0.25">
      <c r="A947" t="s">
        <v>2117</v>
      </c>
      <c r="B947" t="s">
        <v>2115</v>
      </c>
      <c r="C947" s="17">
        <v>43851</v>
      </c>
      <c r="D947" s="7">
        <v>95000</v>
      </c>
      <c r="E947" t="s">
        <v>28</v>
      </c>
      <c r="F947" t="s">
        <v>29</v>
      </c>
      <c r="G947" s="7">
        <v>95000</v>
      </c>
      <c r="H947" s="7">
        <v>47350</v>
      </c>
      <c r="I947" s="12">
        <f t="shared" si="70"/>
        <v>49.84210526315789</v>
      </c>
      <c r="J947" s="12">
        <f t="shared" si="74"/>
        <v>0.28524251805985301</v>
      </c>
      <c r="K947" s="7">
        <v>94702</v>
      </c>
      <c r="L947" s="7">
        <v>16245</v>
      </c>
      <c r="M947" s="7">
        <f t="shared" si="71"/>
        <v>78755</v>
      </c>
      <c r="N947" s="7">
        <v>96860.4921875</v>
      </c>
      <c r="O947" s="22">
        <f t="shared" si="72"/>
        <v>0.81307660348811917</v>
      </c>
      <c r="P947" s="27">
        <v>1182</v>
      </c>
      <c r="Q947" s="32">
        <f t="shared" si="73"/>
        <v>66.628595600676817</v>
      </c>
      <c r="R947" s="37" t="s">
        <v>2108</v>
      </c>
      <c r="S947" s="42">
        <f>ABS(O2323-O947)*100</f>
        <v>49.795828288527957</v>
      </c>
      <c r="T947" t="s">
        <v>80</v>
      </c>
      <c r="V947" s="7">
        <v>15000</v>
      </c>
      <c r="W947" t="s">
        <v>32</v>
      </c>
      <c r="X947" s="17" t="s">
        <v>33</v>
      </c>
      <c r="Z947" t="s">
        <v>2100</v>
      </c>
      <c r="AA947">
        <v>405</v>
      </c>
    </row>
    <row r="948" spans="1:27" x14ac:dyDescent="0.25">
      <c r="A948" t="s">
        <v>2118</v>
      </c>
      <c r="B948" t="s">
        <v>2119</v>
      </c>
      <c r="C948" s="17">
        <v>43392</v>
      </c>
      <c r="D948" s="7">
        <v>106000</v>
      </c>
      <c r="E948" t="s">
        <v>28</v>
      </c>
      <c r="F948" t="s">
        <v>29</v>
      </c>
      <c r="G948" s="7">
        <v>106000</v>
      </c>
      <c r="H948" s="7">
        <v>44750</v>
      </c>
      <c r="I948" s="12">
        <f t="shared" si="70"/>
        <v>42.216981132075468</v>
      </c>
      <c r="J948" s="12">
        <f t="shared" si="74"/>
        <v>7.3398816130225697</v>
      </c>
      <c r="K948" s="7">
        <v>89493</v>
      </c>
      <c r="L948" s="7">
        <v>16952</v>
      </c>
      <c r="M948" s="7">
        <f t="shared" si="71"/>
        <v>89048</v>
      </c>
      <c r="N948" s="7">
        <v>89556.7890625</v>
      </c>
      <c r="O948" s="22">
        <f t="shared" si="72"/>
        <v>0.99431881080344531</v>
      </c>
      <c r="P948" s="27">
        <v>1134</v>
      </c>
      <c r="Q948" s="32">
        <f t="shared" si="73"/>
        <v>78.525573192239861</v>
      </c>
      <c r="R948" s="37" t="s">
        <v>2108</v>
      </c>
      <c r="S948" s="42">
        <f>ABS(O2323-O948)*100</f>
        <v>31.67160755699534</v>
      </c>
      <c r="T948" t="s">
        <v>80</v>
      </c>
      <c r="V948" s="7">
        <v>15000</v>
      </c>
      <c r="W948" t="s">
        <v>32</v>
      </c>
      <c r="X948" s="17" t="s">
        <v>33</v>
      </c>
      <c r="Z948" t="s">
        <v>2100</v>
      </c>
      <c r="AA948">
        <v>405</v>
      </c>
    </row>
    <row r="949" spans="1:27" x14ac:dyDescent="0.25">
      <c r="A949" t="s">
        <v>2120</v>
      </c>
      <c r="B949" t="s">
        <v>2119</v>
      </c>
      <c r="C949" s="17">
        <v>43217</v>
      </c>
      <c r="D949" s="7">
        <v>87000</v>
      </c>
      <c r="E949" t="s">
        <v>28</v>
      </c>
      <c r="F949" t="s">
        <v>29</v>
      </c>
      <c r="G949" s="7">
        <v>87000</v>
      </c>
      <c r="H949" s="7">
        <v>46010</v>
      </c>
      <c r="I949" s="12">
        <f t="shared" si="70"/>
        <v>52.885057471264361</v>
      </c>
      <c r="J949" s="12">
        <f t="shared" si="74"/>
        <v>3.3281947261663234</v>
      </c>
      <c r="K949" s="7">
        <v>92020</v>
      </c>
      <c r="L949" s="7">
        <v>16245</v>
      </c>
      <c r="M949" s="7">
        <f t="shared" si="71"/>
        <v>70755</v>
      </c>
      <c r="N949" s="7">
        <v>93549.3828125</v>
      </c>
      <c r="O949" s="22">
        <f t="shared" si="72"/>
        <v>0.75633850136471203</v>
      </c>
      <c r="P949" s="27">
        <v>1145</v>
      </c>
      <c r="Q949" s="32">
        <f t="shared" si="73"/>
        <v>61.79475982532751</v>
      </c>
      <c r="R949" s="37" t="s">
        <v>2108</v>
      </c>
      <c r="S949" s="42">
        <f>ABS(O2323-O949)*100</f>
        <v>55.469638500868669</v>
      </c>
      <c r="T949" t="s">
        <v>80</v>
      </c>
      <c r="V949" s="7">
        <v>15000</v>
      </c>
      <c r="W949" t="s">
        <v>32</v>
      </c>
      <c r="X949" s="17" t="s">
        <v>33</v>
      </c>
      <c r="Z949" t="s">
        <v>2100</v>
      </c>
      <c r="AA949">
        <v>405</v>
      </c>
    </row>
    <row r="950" spans="1:27" x14ac:dyDescent="0.25">
      <c r="A950" t="s">
        <v>2121</v>
      </c>
      <c r="B950" t="s">
        <v>2119</v>
      </c>
      <c r="C950" s="17">
        <v>43875</v>
      </c>
      <c r="D950" s="7">
        <v>85000</v>
      </c>
      <c r="E950" t="s">
        <v>28</v>
      </c>
      <c r="F950" t="s">
        <v>29</v>
      </c>
      <c r="G950" s="7">
        <v>85000</v>
      </c>
      <c r="H950" s="7">
        <v>47480</v>
      </c>
      <c r="I950" s="12">
        <f t="shared" si="70"/>
        <v>55.858823529411758</v>
      </c>
      <c r="J950" s="12">
        <f t="shared" si="74"/>
        <v>6.3019607843137209</v>
      </c>
      <c r="K950" s="7">
        <v>94960</v>
      </c>
      <c r="L950" s="7">
        <v>16245</v>
      </c>
      <c r="M950" s="7">
        <f t="shared" si="71"/>
        <v>68755</v>
      </c>
      <c r="N950" s="7">
        <v>97179.015625</v>
      </c>
      <c r="O950" s="22">
        <f t="shared" si="72"/>
        <v>0.70750871016553374</v>
      </c>
      <c r="P950" s="27">
        <v>1182</v>
      </c>
      <c r="Q950" s="32">
        <f t="shared" si="73"/>
        <v>58.16835871404399</v>
      </c>
      <c r="R950" s="37" t="s">
        <v>2108</v>
      </c>
      <c r="S950" s="42">
        <f>ABS(O2323-O950)*100</f>
        <v>60.352617620786496</v>
      </c>
      <c r="T950" t="s">
        <v>80</v>
      </c>
      <c r="V950" s="7">
        <v>15000</v>
      </c>
      <c r="W950" t="s">
        <v>32</v>
      </c>
      <c r="X950" s="17" t="s">
        <v>33</v>
      </c>
      <c r="Z950" t="s">
        <v>2100</v>
      </c>
      <c r="AA950">
        <v>405</v>
      </c>
    </row>
    <row r="951" spans="1:27" x14ac:dyDescent="0.25">
      <c r="A951" t="s">
        <v>2122</v>
      </c>
      <c r="B951" t="s">
        <v>2123</v>
      </c>
      <c r="C951" s="17">
        <v>43479</v>
      </c>
      <c r="D951" s="7">
        <v>84000</v>
      </c>
      <c r="E951" t="s">
        <v>28</v>
      </c>
      <c r="F951" t="s">
        <v>29</v>
      </c>
      <c r="G951" s="7">
        <v>84000</v>
      </c>
      <c r="H951" s="7">
        <v>45130</v>
      </c>
      <c r="I951" s="12">
        <f t="shared" si="70"/>
        <v>53.726190476190474</v>
      </c>
      <c r="J951" s="12">
        <f t="shared" si="74"/>
        <v>4.1693277310924373</v>
      </c>
      <c r="K951" s="7">
        <v>90266</v>
      </c>
      <c r="L951" s="7">
        <v>16952</v>
      </c>
      <c r="M951" s="7">
        <f t="shared" si="71"/>
        <v>67048</v>
      </c>
      <c r="N951" s="7">
        <v>90511.109375</v>
      </c>
      <c r="O951" s="22">
        <f t="shared" si="72"/>
        <v>0.74077094472691629</v>
      </c>
      <c r="P951" s="27">
        <v>1099</v>
      </c>
      <c r="Q951" s="32">
        <f t="shared" si="73"/>
        <v>61.008189262966333</v>
      </c>
      <c r="R951" s="37" t="s">
        <v>2108</v>
      </c>
      <c r="S951" s="42">
        <f>ABS(O2323-O951)*100</f>
        <v>57.026394164648245</v>
      </c>
      <c r="T951" t="s">
        <v>80</v>
      </c>
      <c r="V951" s="7">
        <v>15000</v>
      </c>
      <c r="W951" t="s">
        <v>32</v>
      </c>
      <c r="X951" s="17" t="s">
        <v>33</v>
      </c>
      <c r="Z951" t="s">
        <v>2100</v>
      </c>
      <c r="AA951">
        <v>405</v>
      </c>
    </row>
    <row r="952" spans="1:27" x14ac:dyDescent="0.25">
      <c r="A952" t="s">
        <v>2124</v>
      </c>
      <c r="B952" t="s">
        <v>2123</v>
      </c>
      <c r="C952" s="17">
        <v>43455</v>
      </c>
      <c r="D952" s="7">
        <v>80000</v>
      </c>
      <c r="E952" t="s">
        <v>28</v>
      </c>
      <c r="F952" t="s">
        <v>29</v>
      </c>
      <c r="G952" s="7">
        <v>80000</v>
      </c>
      <c r="H952" s="7">
        <v>36060</v>
      </c>
      <c r="I952" s="12">
        <f t="shared" si="70"/>
        <v>45.074999999999996</v>
      </c>
      <c r="J952" s="12">
        <f t="shared" si="74"/>
        <v>4.4818627450980415</v>
      </c>
      <c r="K952" s="7">
        <v>72110</v>
      </c>
      <c r="L952" s="7">
        <v>16952</v>
      </c>
      <c r="M952" s="7">
        <f t="shared" si="71"/>
        <v>63048</v>
      </c>
      <c r="N952" s="7">
        <v>71633.765625</v>
      </c>
      <c r="O952" s="22">
        <f t="shared" si="72"/>
        <v>0.88014359499197414</v>
      </c>
      <c r="P952" s="27">
        <v>868</v>
      </c>
      <c r="Q952" s="32">
        <f t="shared" si="73"/>
        <v>72.635944700460826</v>
      </c>
      <c r="R952" s="37" t="s">
        <v>2099</v>
      </c>
      <c r="S952" s="42">
        <f>ABS(O2323-O952)*100</f>
        <v>43.089129138142454</v>
      </c>
      <c r="T952" t="s">
        <v>80</v>
      </c>
      <c r="V952" s="7">
        <v>15000</v>
      </c>
      <c r="W952" t="s">
        <v>32</v>
      </c>
      <c r="X952" s="17" t="s">
        <v>33</v>
      </c>
      <c r="Z952" t="s">
        <v>2100</v>
      </c>
      <c r="AA952">
        <v>405</v>
      </c>
    </row>
    <row r="953" spans="1:27" x14ac:dyDescent="0.25">
      <c r="A953" t="s">
        <v>2125</v>
      </c>
      <c r="B953" t="s">
        <v>2123</v>
      </c>
      <c r="C953" s="17">
        <v>43311</v>
      </c>
      <c r="D953" s="7">
        <v>69200</v>
      </c>
      <c r="E953" t="s">
        <v>28</v>
      </c>
      <c r="F953" t="s">
        <v>29</v>
      </c>
      <c r="G953" s="7">
        <v>69200</v>
      </c>
      <c r="H953" s="7">
        <v>36400</v>
      </c>
      <c r="I953" s="12">
        <f t="shared" si="70"/>
        <v>52.601156069364166</v>
      </c>
      <c r="J953" s="12">
        <f t="shared" si="74"/>
        <v>3.0442933242661283</v>
      </c>
      <c r="K953" s="7">
        <v>72802</v>
      </c>
      <c r="L953" s="7">
        <v>16245</v>
      </c>
      <c r="M953" s="7">
        <f t="shared" si="71"/>
        <v>52955</v>
      </c>
      <c r="N953" s="7">
        <v>73450.6484375</v>
      </c>
      <c r="O953" s="22">
        <f t="shared" si="72"/>
        <v>0.72096027913300209</v>
      </c>
      <c r="P953" s="27">
        <v>876</v>
      </c>
      <c r="Q953" s="32">
        <f t="shared" si="73"/>
        <v>60.450913242009129</v>
      </c>
      <c r="R953" s="37" t="s">
        <v>2099</v>
      </c>
      <c r="S953" s="42">
        <f>ABS(O2323-O953)*100</f>
        <v>59.00746072403966</v>
      </c>
      <c r="T953" t="s">
        <v>80</v>
      </c>
      <c r="V953" s="7">
        <v>15000</v>
      </c>
      <c r="W953" t="s">
        <v>32</v>
      </c>
      <c r="X953" s="17" t="s">
        <v>33</v>
      </c>
      <c r="Z953" t="s">
        <v>2100</v>
      </c>
      <c r="AA953">
        <v>405</v>
      </c>
    </row>
    <row r="954" spans="1:27" x14ac:dyDescent="0.25">
      <c r="A954" t="s">
        <v>2126</v>
      </c>
      <c r="B954" t="s">
        <v>2123</v>
      </c>
      <c r="C954" s="17">
        <v>43495</v>
      </c>
      <c r="D954" s="7">
        <v>102500</v>
      </c>
      <c r="E954" t="s">
        <v>28</v>
      </c>
      <c r="F954" t="s">
        <v>29</v>
      </c>
      <c r="G954" s="7">
        <v>102500</v>
      </c>
      <c r="H954" s="7">
        <v>46530</v>
      </c>
      <c r="I954" s="12">
        <f t="shared" si="70"/>
        <v>45.395121951219515</v>
      </c>
      <c r="J954" s="12">
        <f t="shared" si="74"/>
        <v>4.161740793878522</v>
      </c>
      <c r="K954" s="7">
        <v>93052</v>
      </c>
      <c r="L954" s="7">
        <v>16245</v>
      </c>
      <c r="M954" s="7">
        <f t="shared" si="71"/>
        <v>86255</v>
      </c>
      <c r="N954" s="7">
        <v>94823.453125</v>
      </c>
      <c r="O954" s="22">
        <f t="shared" si="72"/>
        <v>0.90963782858967679</v>
      </c>
      <c r="P954" s="27">
        <v>1146</v>
      </c>
      <c r="Q954" s="32">
        <f t="shared" si="73"/>
        <v>75.266143106457235</v>
      </c>
      <c r="R954" s="37" t="s">
        <v>2108</v>
      </c>
      <c r="S954" s="42">
        <f>ABS(O2323-O954)*100</f>
        <v>40.139705778372189</v>
      </c>
      <c r="T954" t="s">
        <v>80</v>
      </c>
      <c r="V954" s="7">
        <v>15000</v>
      </c>
      <c r="W954" t="s">
        <v>32</v>
      </c>
      <c r="X954" s="17" t="s">
        <v>33</v>
      </c>
      <c r="Z954" t="s">
        <v>2100</v>
      </c>
      <c r="AA954">
        <v>405</v>
      </c>
    </row>
    <row r="955" spans="1:27" x14ac:dyDescent="0.25">
      <c r="A955" t="s">
        <v>2127</v>
      </c>
      <c r="B955" t="s">
        <v>2128</v>
      </c>
      <c r="C955" s="17">
        <v>43460</v>
      </c>
      <c r="D955" s="7">
        <v>70000</v>
      </c>
      <c r="E955" t="s">
        <v>28</v>
      </c>
      <c r="F955" t="s">
        <v>29</v>
      </c>
      <c r="G955" s="7">
        <v>70000</v>
      </c>
      <c r="H955" s="7">
        <v>34620</v>
      </c>
      <c r="I955" s="12">
        <f t="shared" si="70"/>
        <v>49.457142857142856</v>
      </c>
      <c r="J955" s="12">
        <f t="shared" si="74"/>
        <v>9.9719887955181719E-2</v>
      </c>
      <c r="K955" s="7">
        <v>69239</v>
      </c>
      <c r="L955" s="7">
        <v>21260</v>
      </c>
      <c r="M955" s="7">
        <f t="shared" si="71"/>
        <v>48740</v>
      </c>
      <c r="N955" s="7">
        <v>74967.1875</v>
      </c>
      <c r="O955" s="22">
        <f t="shared" si="72"/>
        <v>0.65015110777631879</v>
      </c>
      <c r="P955" s="27">
        <v>922</v>
      </c>
      <c r="Q955" s="32">
        <f t="shared" si="73"/>
        <v>52.863340563991322</v>
      </c>
      <c r="R955" s="37" t="s">
        <v>2129</v>
      </c>
      <c r="S955" s="42">
        <f>ABS(O2323-O955)*100</f>
        <v>66.08837785970799</v>
      </c>
      <c r="T955" t="s">
        <v>166</v>
      </c>
      <c r="V955" s="7">
        <v>13000</v>
      </c>
      <c r="W955" t="s">
        <v>32</v>
      </c>
      <c r="X955" s="17" t="s">
        <v>33</v>
      </c>
      <c r="Z955" t="s">
        <v>2130</v>
      </c>
      <c r="AA955">
        <v>405</v>
      </c>
    </row>
    <row r="956" spans="1:27" x14ac:dyDescent="0.25">
      <c r="A956" t="s">
        <v>2131</v>
      </c>
      <c r="B956" t="s">
        <v>2132</v>
      </c>
      <c r="C956" s="17">
        <v>43550</v>
      </c>
      <c r="D956" s="7">
        <v>67000</v>
      </c>
      <c r="E956" t="s">
        <v>28</v>
      </c>
      <c r="F956" t="s">
        <v>29</v>
      </c>
      <c r="G956" s="7">
        <v>67000</v>
      </c>
      <c r="H956" s="7">
        <v>43400</v>
      </c>
      <c r="I956" s="12">
        <f t="shared" si="70"/>
        <v>64.776119402985074</v>
      </c>
      <c r="J956" s="12">
        <f t="shared" si="74"/>
        <v>15.219256657887037</v>
      </c>
      <c r="K956" s="7">
        <v>86796</v>
      </c>
      <c r="L956" s="7">
        <v>25913</v>
      </c>
      <c r="M956" s="7">
        <f t="shared" si="71"/>
        <v>41087</v>
      </c>
      <c r="N956" s="7">
        <v>36898.7890625</v>
      </c>
      <c r="O956" s="22">
        <f t="shared" si="72"/>
        <v>1.1135053762985532</v>
      </c>
      <c r="P956" s="27">
        <v>704</v>
      </c>
      <c r="Q956" s="32">
        <f t="shared" si="73"/>
        <v>58.362215909090907</v>
      </c>
      <c r="R956" s="37" t="s">
        <v>1440</v>
      </c>
      <c r="S956" s="42">
        <f>ABS(O2323-O956)*100</f>
        <v>19.752951007484555</v>
      </c>
      <c r="T956" t="s">
        <v>228</v>
      </c>
      <c r="V956" s="7">
        <v>25000</v>
      </c>
      <c r="W956" t="s">
        <v>32</v>
      </c>
      <c r="X956" s="17" t="s">
        <v>33</v>
      </c>
      <c r="Z956" t="s">
        <v>2133</v>
      </c>
      <c r="AA956">
        <v>401</v>
      </c>
    </row>
    <row r="957" spans="1:27" x14ac:dyDescent="0.25">
      <c r="A957" t="s">
        <v>2134</v>
      </c>
      <c r="B957" t="s">
        <v>2135</v>
      </c>
      <c r="C957" s="17">
        <v>43774</v>
      </c>
      <c r="D957" s="7">
        <v>376000</v>
      </c>
      <c r="E957" t="s">
        <v>28</v>
      </c>
      <c r="F957" t="s">
        <v>29</v>
      </c>
      <c r="G957" s="7">
        <v>376000</v>
      </c>
      <c r="H957" s="7">
        <v>88120</v>
      </c>
      <c r="I957" s="12">
        <f t="shared" si="70"/>
        <v>23.436170212765958</v>
      </c>
      <c r="J957" s="12">
        <f t="shared" si="74"/>
        <v>26.120692532332079</v>
      </c>
      <c r="K957" s="7">
        <v>194866</v>
      </c>
      <c r="L957" s="7">
        <v>29567</v>
      </c>
      <c r="M957" s="7">
        <f t="shared" si="71"/>
        <v>346433</v>
      </c>
      <c r="N957" s="7">
        <v>100181.212890625</v>
      </c>
      <c r="O957" s="22">
        <f t="shared" si="72"/>
        <v>3.4580635430939104</v>
      </c>
      <c r="P957" s="27">
        <v>1456</v>
      </c>
      <c r="Q957" s="32">
        <f t="shared" si="73"/>
        <v>237.93475274725276</v>
      </c>
      <c r="R957" s="37" t="s">
        <v>1440</v>
      </c>
      <c r="S957" s="42">
        <f>ABS(O2323-O957)*100</f>
        <v>214.70286567205113</v>
      </c>
      <c r="T957" t="s">
        <v>228</v>
      </c>
      <c r="V957" s="7">
        <v>25000</v>
      </c>
      <c r="W957" t="s">
        <v>32</v>
      </c>
      <c r="X957" s="17" t="s">
        <v>33</v>
      </c>
      <c r="Y957" t="s">
        <v>2136</v>
      </c>
      <c r="Z957" t="s">
        <v>2133</v>
      </c>
      <c r="AA957">
        <v>401</v>
      </c>
    </row>
    <row r="958" spans="1:27" x14ac:dyDescent="0.25">
      <c r="A958" t="s">
        <v>2137</v>
      </c>
      <c r="B958" t="s">
        <v>2138</v>
      </c>
      <c r="C958" s="17">
        <v>43805</v>
      </c>
      <c r="D958" s="7">
        <v>105000</v>
      </c>
      <c r="E958" t="s">
        <v>28</v>
      </c>
      <c r="F958" t="s">
        <v>29</v>
      </c>
      <c r="G958" s="7">
        <v>105000</v>
      </c>
      <c r="H958" s="7">
        <v>51540</v>
      </c>
      <c r="I958" s="12">
        <f t="shared" si="70"/>
        <v>49.085714285714289</v>
      </c>
      <c r="J958" s="12">
        <f t="shared" si="74"/>
        <v>0.47114845938374827</v>
      </c>
      <c r="K958" s="7">
        <v>103074</v>
      </c>
      <c r="L958" s="7">
        <v>16245</v>
      </c>
      <c r="M958" s="7">
        <f t="shared" si="71"/>
        <v>88755</v>
      </c>
      <c r="N958" s="7">
        <v>93364.515625</v>
      </c>
      <c r="O958" s="22">
        <f t="shared" si="72"/>
        <v>0.95062882729971854</v>
      </c>
      <c r="P958" s="27">
        <v>1156</v>
      </c>
      <c r="Q958" s="32">
        <f t="shared" si="73"/>
        <v>76.77768166089966</v>
      </c>
      <c r="R958" s="37" t="s">
        <v>2139</v>
      </c>
      <c r="S958" s="42">
        <f>ABS(O2323-O958)*100</f>
        <v>36.040605907368018</v>
      </c>
      <c r="T958" t="s">
        <v>166</v>
      </c>
      <c r="V958" s="7">
        <v>15000</v>
      </c>
      <c r="W958" t="s">
        <v>32</v>
      </c>
      <c r="X958" s="17" t="s">
        <v>33</v>
      </c>
      <c r="Z958" t="s">
        <v>2140</v>
      </c>
      <c r="AA958">
        <v>405</v>
      </c>
    </row>
    <row r="959" spans="1:27" x14ac:dyDescent="0.25">
      <c r="A959" t="s">
        <v>2141</v>
      </c>
      <c r="B959" t="s">
        <v>2138</v>
      </c>
      <c r="C959" s="17">
        <v>43573</v>
      </c>
      <c r="D959" s="7">
        <v>103000</v>
      </c>
      <c r="E959" t="s">
        <v>28</v>
      </c>
      <c r="F959" t="s">
        <v>29</v>
      </c>
      <c r="G959" s="7">
        <v>103000</v>
      </c>
      <c r="H959" s="7">
        <v>50970</v>
      </c>
      <c r="I959" s="12">
        <f t="shared" si="70"/>
        <v>49.485436893203882</v>
      </c>
      <c r="J959" s="12">
        <f t="shared" si="74"/>
        <v>7.1425851894154846E-2</v>
      </c>
      <c r="K959" s="7">
        <v>101943</v>
      </c>
      <c r="L959" s="7">
        <v>16245</v>
      </c>
      <c r="M959" s="7">
        <f t="shared" si="71"/>
        <v>86755</v>
      </c>
      <c r="N959" s="7">
        <v>92148.390625</v>
      </c>
      <c r="O959" s="22">
        <f t="shared" si="72"/>
        <v>0.94147059337206951</v>
      </c>
      <c r="P959" s="27">
        <v>1156</v>
      </c>
      <c r="Q959" s="32">
        <f t="shared" si="73"/>
        <v>75.047577854671275</v>
      </c>
      <c r="R959" s="37" t="s">
        <v>2139</v>
      </c>
      <c r="S959" s="42">
        <f>ABS(O2323-O959)*100</f>
        <v>36.956429300132918</v>
      </c>
      <c r="T959" t="s">
        <v>166</v>
      </c>
      <c r="V959" s="7">
        <v>15000</v>
      </c>
      <c r="W959" t="s">
        <v>32</v>
      </c>
      <c r="X959" s="17" t="s">
        <v>33</v>
      </c>
      <c r="Z959" t="s">
        <v>2140</v>
      </c>
      <c r="AA959">
        <v>405</v>
      </c>
    </row>
    <row r="960" spans="1:27" x14ac:dyDescent="0.25">
      <c r="A960" t="s">
        <v>2142</v>
      </c>
      <c r="B960" t="s">
        <v>2143</v>
      </c>
      <c r="C960" s="17">
        <v>43206</v>
      </c>
      <c r="D960" s="7">
        <v>87000</v>
      </c>
      <c r="E960" t="s">
        <v>28</v>
      </c>
      <c r="F960" t="s">
        <v>29</v>
      </c>
      <c r="G960" s="7">
        <v>87000</v>
      </c>
      <c r="H960" s="7">
        <v>46150</v>
      </c>
      <c r="I960" s="12">
        <f t="shared" si="70"/>
        <v>53.045977011494251</v>
      </c>
      <c r="J960" s="12">
        <f t="shared" si="74"/>
        <v>3.4891142663962142</v>
      </c>
      <c r="K960" s="7">
        <v>92307</v>
      </c>
      <c r="L960" s="7">
        <v>16245</v>
      </c>
      <c r="M960" s="7">
        <f t="shared" si="71"/>
        <v>70755</v>
      </c>
      <c r="N960" s="7">
        <v>81787.09375</v>
      </c>
      <c r="O960" s="22">
        <f t="shared" si="72"/>
        <v>0.86511204587215207</v>
      </c>
      <c r="P960" s="27">
        <v>1036</v>
      </c>
      <c r="Q960" s="32">
        <f t="shared" si="73"/>
        <v>68.29633204633204</v>
      </c>
      <c r="R960" s="37" t="s">
        <v>2139</v>
      </c>
      <c r="S960" s="42">
        <f>ABS(O2323-O960)*100</f>
        <v>44.592284050124661</v>
      </c>
      <c r="T960" t="s">
        <v>166</v>
      </c>
      <c r="V960" s="7">
        <v>15000</v>
      </c>
      <c r="W960" t="s">
        <v>32</v>
      </c>
      <c r="X960" s="17" t="s">
        <v>33</v>
      </c>
      <c r="Z960" t="s">
        <v>2140</v>
      </c>
      <c r="AA960">
        <v>405</v>
      </c>
    </row>
    <row r="961" spans="1:27" x14ac:dyDescent="0.25">
      <c r="A961" t="s">
        <v>2144</v>
      </c>
      <c r="B961" t="s">
        <v>2145</v>
      </c>
      <c r="C961" s="17">
        <v>43861</v>
      </c>
      <c r="D961" s="7">
        <v>110000</v>
      </c>
      <c r="E961" t="s">
        <v>28</v>
      </c>
      <c r="F961" t="s">
        <v>29</v>
      </c>
      <c r="G961" s="7">
        <v>110000</v>
      </c>
      <c r="H961" s="7">
        <v>53900</v>
      </c>
      <c r="I961" s="12">
        <f t="shared" si="70"/>
        <v>49</v>
      </c>
      <c r="J961" s="12">
        <f t="shared" si="74"/>
        <v>0.55686274509803724</v>
      </c>
      <c r="K961" s="7">
        <v>107809</v>
      </c>
      <c r="L961" s="7">
        <v>16245</v>
      </c>
      <c r="M961" s="7">
        <f t="shared" si="71"/>
        <v>93755</v>
      </c>
      <c r="N961" s="7">
        <v>98455.9140625</v>
      </c>
      <c r="O961" s="22">
        <f t="shared" si="72"/>
        <v>0.95225361414535392</v>
      </c>
      <c r="P961" s="27">
        <v>1385</v>
      </c>
      <c r="Q961" s="32">
        <f t="shared" si="73"/>
        <v>67.693140794223822</v>
      </c>
      <c r="R961" s="37" t="s">
        <v>2139</v>
      </c>
      <c r="S961" s="42">
        <f>ABS(O2323-O961)*100</f>
        <v>35.87812722280448</v>
      </c>
      <c r="T961" t="s">
        <v>166</v>
      </c>
      <c r="V961" s="7">
        <v>15000</v>
      </c>
      <c r="W961" t="s">
        <v>32</v>
      </c>
      <c r="X961" s="17" t="s">
        <v>33</v>
      </c>
      <c r="Z961" t="s">
        <v>2140</v>
      </c>
      <c r="AA961">
        <v>405</v>
      </c>
    </row>
    <row r="962" spans="1:27" x14ac:dyDescent="0.25">
      <c r="A962" t="s">
        <v>2146</v>
      </c>
      <c r="B962" t="s">
        <v>2145</v>
      </c>
      <c r="C962" s="17">
        <v>43907</v>
      </c>
      <c r="D962" s="7">
        <v>117000</v>
      </c>
      <c r="E962" t="s">
        <v>28</v>
      </c>
      <c r="F962" t="s">
        <v>29</v>
      </c>
      <c r="G962" s="7">
        <v>117000</v>
      </c>
      <c r="H962" s="7">
        <v>53900</v>
      </c>
      <c r="I962" s="12">
        <f t="shared" ref="I962:I1025" si="75">H962/G962*100</f>
        <v>46.068376068376068</v>
      </c>
      <c r="J962" s="12">
        <f t="shared" si="74"/>
        <v>3.4884866767219691</v>
      </c>
      <c r="K962" s="7">
        <v>107809</v>
      </c>
      <c r="L962" s="7">
        <v>16245</v>
      </c>
      <c r="M962" s="7">
        <f t="shared" ref="M962:M1025" si="76">G962-L962</f>
        <v>100755</v>
      </c>
      <c r="N962" s="7">
        <v>98455.9140625</v>
      </c>
      <c r="O962" s="22">
        <f t="shared" ref="O962:O1025" si="77">M962/N962</f>
        <v>1.0233514254516041</v>
      </c>
      <c r="P962" s="27">
        <v>1385</v>
      </c>
      <c r="Q962" s="32">
        <f t="shared" ref="Q962:Q1025" si="78">M962/P962</f>
        <v>72.74729241877256</v>
      </c>
      <c r="R962" s="37" t="s">
        <v>2139</v>
      </c>
      <c r="S962" s="42">
        <f>ABS(O2323-O962)*100</f>
        <v>28.768346092179463</v>
      </c>
      <c r="T962" t="s">
        <v>166</v>
      </c>
      <c r="V962" s="7">
        <v>15000</v>
      </c>
      <c r="W962" t="s">
        <v>32</v>
      </c>
      <c r="X962" s="17" t="s">
        <v>33</v>
      </c>
      <c r="Z962" t="s">
        <v>2140</v>
      </c>
      <c r="AA962">
        <v>405</v>
      </c>
    </row>
    <row r="963" spans="1:27" x14ac:dyDescent="0.25">
      <c r="A963" t="s">
        <v>2147</v>
      </c>
      <c r="B963" t="s">
        <v>2148</v>
      </c>
      <c r="C963" s="17">
        <v>43350</v>
      </c>
      <c r="D963" s="7">
        <v>94000</v>
      </c>
      <c r="E963" t="s">
        <v>28</v>
      </c>
      <c r="F963" t="s">
        <v>29</v>
      </c>
      <c r="G963" s="7">
        <v>94000</v>
      </c>
      <c r="H963" s="7">
        <v>53900</v>
      </c>
      <c r="I963" s="12">
        <f t="shared" si="75"/>
        <v>57.340425531914896</v>
      </c>
      <c r="J963" s="12">
        <f t="shared" ref="J963:J1026" si="79">+ABS(I963-$I$2328)</f>
        <v>7.7835627868168586</v>
      </c>
      <c r="K963" s="7">
        <v>107809</v>
      </c>
      <c r="L963" s="7">
        <v>16245</v>
      </c>
      <c r="M963" s="7">
        <f t="shared" si="76"/>
        <v>77755</v>
      </c>
      <c r="N963" s="7">
        <v>98455.9140625</v>
      </c>
      <c r="O963" s="22">
        <f t="shared" si="77"/>
        <v>0.78974433115963938</v>
      </c>
      <c r="P963" s="27">
        <v>1385</v>
      </c>
      <c r="Q963" s="32">
        <f t="shared" si="78"/>
        <v>56.140794223826717</v>
      </c>
      <c r="R963" s="37" t="s">
        <v>2139</v>
      </c>
      <c r="S963" s="42">
        <f>ABS(O2323-O963)*100</f>
        <v>52.129055521375932</v>
      </c>
      <c r="T963" t="s">
        <v>166</v>
      </c>
      <c r="V963" s="7">
        <v>15000</v>
      </c>
      <c r="W963" t="s">
        <v>32</v>
      </c>
      <c r="X963" s="17" t="s">
        <v>33</v>
      </c>
      <c r="Z963" t="s">
        <v>2140</v>
      </c>
      <c r="AA963">
        <v>405</v>
      </c>
    </row>
    <row r="964" spans="1:27" x14ac:dyDescent="0.25">
      <c r="A964" t="s">
        <v>2149</v>
      </c>
      <c r="B964" t="s">
        <v>2150</v>
      </c>
      <c r="C964" s="17">
        <v>43614</v>
      </c>
      <c r="D964" s="7">
        <v>115000</v>
      </c>
      <c r="E964" t="s">
        <v>28</v>
      </c>
      <c r="F964" t="s">
        <v>29</v>
      </c>
      <c r="G964" s="7">
        <v>115000</v>
      </c>
      <c r="H964" s="7">
        <v>53900</v>
      </c>
      <c r="I964" s="12">
        <f t="shared" si="75"/>
        <v>46.869565217391305</v>
      </c>
      <c r="J964" s="12">
        <f t="shared" si="79"/>
        <v>2.6872975277067326</v>
      </c>
      <c r="K964" s="7">
        <v>107809</v>
      </c>
      <c r="L964" s="7">
        <v>16245</v>
      </c>
      <c r="M964" s="7">
        <f t="shared" si="76"/>
        <v>98755</v>
      </c>
      <c r="N964" s="7">
        <v>98455.9140625</v>
      </c>
      <c r="O964" s="22">
        <f t="shared" si="77"/>
        <v>1.0030377650783897</v>
      </c>
      <c r="P964" s="27">
        <v>1385</v>
      </c>
      <c r="Q964" s="32">
        <f t="shared" si="78"/>
        <v>71.303249097472928</v>
      </c>
      <c r="R964" s="37" t="s">
        <v>2139</v>
      </c>
      <c r="S964" s="42">
        <f>ABS(O2323-O964)*100</f>
        <v>30.7997121295009</v>
      </c>
      <c r="T964" t="s">
        <v>166</v>
      </c>
      <c r="V964" s="7">
        <v>15000</v>
      </c>
      <c r="W964" t="s">
        <v>32</v>
      </c>
      <c r="X964" s="17" t="s">
        <v>33</v>
      </c>
      <c r="Z964" t="s">
        <v>2140</v>
      </c>
      <c r="AA964">
        <v>405</v>
      </c>
    </row>
    <row r="965" spans="1:27" x14ac:dyDescent="0.25">
      <c r="A965" t="s">
        <v>2151</v>
      </c>
      <c r="B965" t="s">
        <v>2152</v>
      </c>
      <c r="C965" s="17">
        <v>43406</v>
      </c>
      <c r="D965" s="7">
        <v>347500</v>
      </c>
      <c r="E965" t="s">
        <v>28</v>
      </c>
      <c r="F965" t="s">
        <v>29</v>
      </c>
      <c r="G965" s="7">
        <v>347500</v>
      </c>
      <c r="H965" s="7">
        <v>173370</v>
      </c>
      <c r="I965" s="12">
        <f t="shared" si="75"/>
        <v>49.890647482014387</v>
      </c>
      <c r="J965" s="12">
        <f t="shared" si="79"/>
        <v>0.3337847369163498</v>
      </c>
      <c r="K965" s="7">
        <v>346734</v>
      </c>
      <c r="L965" s="7">
        <v>64754</v>
      </c>
      <c r="M965" s="7">
        <f t="shared" si="76"/>
        <v>282746</v>
      </c>
      <c r="N965" s="7">
        <v>408666.65625</v>
      </c>
      <c r="O965" s="22">
        <f t="shared" si="77"/>
        <v>0.69187440588994709</v>
      </c>
      <c r="P965" s="27">
        <v>2623</v>
      </c>
      <c r="Q965" s="32">
        <f t="shared" si="78"/>
        <v>107.79489134578726</v>
      </c>
      <c r="R965" s="37" t="s">
        <v>2153</v>
      </c>
      <c r="S965" s="42">
        <f>ABS(O2323-O965)*100</f>
        <v>61.916048048345161</v>
      </c>
      <c r="T965" t="s">
        <v>31</v>
      </c>
      <c r="V965" s="7">
        <v>59719</v>
      </c>
      <c r="W965" t="s">
        <v>32</v>
      </c>
      <c r="X965" s="17" t="s">
        <v>33</v>
      </c>
      <c r="Z965" t="s">
        <v>2154</v>
      </c>
      <c r="AA965">
        <v>405</v>
      </c>
    </row>
    <row r="966" spans="1:27" x14ac:dyDescent="0.25">
      <c r="A966" t="s">
        <v>2155</v>
      </c>
      <c r="B966" t="s">
        <v>2156</v>
      </c>
      <c r="C966" s="17">
        <v>43791</v>
      </c>
      <c r="D966" s="7">
        <v>230000</v>
      </c>
      <c r="E966" t="s">
        <v>47</v>
      </c>
      <c r="F966" t="s">
        <v>48</v>
      </c>
      <c r="G966" s="7">
        <v>230000</v>
      </c>
      <c r="H966" s="7">
        <v>116820</v>
      </c>
      <c r="I966" s="12">
        <f t="shared" si="75"/>
        <v>50.791304347826085</v>
      </c>
      <c r="J966" s="12">
        <f t="shared" si="79"/>
        <v>1.2344416027280474</v>
      </c>
      <c r="K966" s="7">
        <v>233641</v>
      </c>
      <c r="L966" s="7">
        <v>44882</v>
      </c>
      <c r="M966" s="7">
        <f t="shared" si="76"/>
        <v>185118</v>
      </c>
      <c r="N966" s="7">
        <v>192611.21875</v>
      </c>
      <c r="O966" s="22">
        <f t="shared" si="77"/>
        <v>0.9610966650923598</v>
      </c>
      <c r="P966" s="27">
        <v>1571</v>
      </c>
      <c r="Q966" s="32">
        <f t="shared" si="78"/>
        <v>117.83450031826862</v>
      </c>
      <c r="R966" s="37" t="s">
        <v>2157</v>
      </c>
      <c r="S966" s="42">
        <f>ABS(O2323-O966)*100</f>
        <v>34.993822128103893</v>
      </c>
      <c r="T966" t="s">
        <v>50</v>
      </c>
      <c r="V966" s="7">
        <v>42790</v>
      </c>
      <c r="W966" t="s">
        <v>32</v>
      </c>
      <c r="X966" s="17" t="s">
        <v>33</v>
      </c>
      <c r="Z966" t="s">
        <v>2158</v>
      </c>
      <c r="AA966">
        <v>405</v>
      </c>
    </row>
    <row r="967" spans="1:27" x14ac:dyDescent="0.25">
      <c r="A967" t="s">
        <v>2159</v>
      </c>
      <c r="B967" t="s">
        <v>2160</v>
      </c>
      <c r="C967" s="17">
        <v>43403</v>
      </c>
      <c r="D967" s="7">
        <v>234000</v>
      </c>
      <c r="E967" t="s">
        <v>28</v>
      </c>
      <c r="F967" t="s">
        <v>29</v>
      </c>
      <c r="G967" s="7">
        <v>234000</v>
      </c>
      <c r="H967" s="7">
        <v>114630</v>
      </c>
      <c r="I967" s="12">
        <f t="shared" si="75"/>
        <v>48.987179487179489</v>
      </c>
      <c r="J967" s="12">
        <f t="shared" si="79"/>
        <v>0.56968325791854824</v>
      </c>
      <c r="K967" s="7">
        <v>229268</v>
      </c>
      <c r="L967" s="7">
        <v>45024</v>
      </c>
      <c r="M967" s="7">
        <f t="shared" si="76"/>
        <v>188976</v>
      </c>
      <c r="N967" s="7">
        <v>188004.078125</v>
      </c>
      <c r="O967" s="22">
        <f t="shared" si="77"/>
        <v>1.0051696850658409</v>
      </c>
      <c r="P967" s="27">
        <v>1739</v>
      </c>
      <c r="Q967" s="32">
        <f t="shared" si="78"/>
        <v>108.66935020126509</v>
      </c>
      <c r="R967" s="37" t="s">
        <v>2157</v>
      </c>
      <c r="S967" s="42">
        <f>ABS(O2323-O967)*100</f>
        <v>30.58652013075578</v>
      </c>
      <c r="T967" t="s">
        <v>31</v>
      </c>
      <c r="V967" s="7">
        <v>42790</v>
      </c>
      <c r="W967" t="s">
        <v>32</v>
      </c>
      <c r="X967" s="17" t="s">
        <v>33</v>
      </c>
      <c r="Z967" t="s">
        <v>2158</v>
      </c>
      <c r="AA967">
        <v>405</v>
      </c>
    </row>
    <row r="968" spans="1:27" x14ac:dyDescent="0.25">
      <c r="A968" t="s">
        <v>2161</v>
      </c>
      <c r="B968" t="s">
        <v>2162</v>
      </c>
      <c r="C968" s="17">
        <v>43775</v>
      </c>
      <c r="D968" s="7">
        <v>210000</v>
      </c>
      <c r="E968" t="s">
        <v>28</v>
      </c>
      <c r="F968" t="s">
        <v>29</v>
      </c>
      <c r="G968" s="7">
        <v>210000</v>
      </c>
      <c r="H968" s="7">
        <v>114600</v>
      </c>
      <c r="I968" s="12">
        <f t="shared" si="75"/>
        <v>54.571428571428569</v>
      </c>
      <c r="J968" s="12">
        <f t="shared" si="79"/>
        <v>5.0145658263305322</v>
      </c>
      <c r="K968" s="7">
        <v>229207</v>
      </c>
      <c r="L968" s="7">
        <v>44882</v>
      </c>
      <c r="M968" s="7">
        <f t="shared" si="76"/>
        <v>165118</v>
      </c>
      <c r="N968" s="7">
        <v>188086.734375</v>
      </c>
      <c r="O968" s="22">
        <f t="shared" si="77"/>
        <v>0.87788222039516173</v>
      </c>
      <c r="P968" s="27">
        <v>1739</v>
      </c>
      <c r="Q968" s="32">
        <f t="shared" si="78"/>
        <v>94.949971247843592</v>
      </c>
      <c r="R968" s="37" t="s">
        <v>2157</v>
      </c>
      <c r="S968" s="42">
        <f>ABS(O2323-O968)*100</f>
        <v>43.315266597823701</v>
      </c>
      <c r="T968" t="s">
        <v>31</v>
      </c>
      <c r="V968" s="7">
        <v>42790</v>
      </c>
      <c r="W968" t="s">
        <v>32</v>
      </c>
      <c r="X968" s="17" t="s">
        <v>33</v>
      </c>
      <c r="Z968" t="s">
        <v>2158</v>
      </c>
      <c r="AA968">
        <v>405</v>
      </c>
    </row>
    <row r="969" spans="1:27" x14ac:dyDescent="0.25">
      <c r="A969" t="s">
        <v>2163</v>
      </c>
      <c r="B969" t="s">
        <v>2164</v>
      </c>
      <c r="C969" s="17">
        <v>43329</v>
      </c>
      <c r="D969" s="7">
        <v>242000</v>
      </c>
      <c r="E969" t="s">
        <v>28</v>
      </c>
      <c r="F969" t="s">
        <v>29</v>
      </c>
      <c r="G969" s="7">
        <v>242000</v>
      </c>
      <c r="H969" s="7">
        <v>109020</v>
      </c>
      <c r="I969" s="12">
        <f t="shared" si="75"/>
        <v>45.049586776859499</v>
      </c>
      <c r="J969" s="12">
        <f t="shared" si="79"/>
        <v>4.5072759682385382</v>
      </c>
      <c r="K969" s="7">
        <v>218034</v>
      </c>
      <c r="L969" s="7">
        <v>44882</v>
      </c>
      <c r="M969" s="7">
        <f t="shared" si="76"/>
        <v>197118</v>
      </c>
      <c r="N969" s="7">
        <v>176685.71875</v>
      </c>
      <c r="O969" s="22">
        <f t="shared" si="77"/>
        <v>1.1156419511127014</v>
      </c>
      <c r="P969" s="27">
        <v>1571</v>
      </c>
      <c r="Q969" s="32">
        <f t="shared" si="78"/>
        <v>125.47294716740929</v>
      </c>
      <c r="R969" s="37" t="s">
        <v>2157</v>
      </c>
      <c r="S969" s="42">
        <f>ABS(O2323-O969)*100</f>
        <v>19.539293526069734</v>
      </c>
      <c r="T969" t="s">
        <v>50</v>
      </c>
      <c r="V969" s="7">
        <v>42790</v>
      </c>
      <c r="W969" t="s">
        <v>32</v>
      </c>
      <c r="X969" s="17" t="s">
        <v>33</v>
      </c>
      <c r="Z969" t="s">
        <v>2158</v>
      </c>
      <c r="AA969">
        <v>405</v>
      </c>
    </row>
    <row r="970" spans="1:27" x14ac:dyDescent="0.25">
      <c r="A970" t="s">
        <v>2165</v>
      </c>
      <c r="B970" t="s">
        <v>2166</v>
      </c>
      <c r="C970" s="17">
        <v>43739</v>
      </c>
      <c r="D970" s="7">
        <v>342500</v>
      </c>
      <c r="E970" t="s">
        <v>28</v>
      </c>
      <c r="F970" t="s">
        <v>29</v>
      </c>
      <c r="G970" s="7">
        <v>342500</v>
      </c>
      <c r="H970" s="7">
        <v>170370</v>
      </c>
      <c r="I970" s="12">
        <f t="shared" si="75"/>
        <v>49.743065693430651</v>
      </c>
      <c r="J970" s="12">
        <f t="shared" si="79"/>
        <v>0.18620294833261397</v>
      </c>
      <c r="K970" s="7">
        <v>340738</v>
      </c>
      <c r="L970" s="7">
        <v>64605</v>
      </c>
      <c r="M970" s="7">
        <f t="shared" si="76"/>
        <v>277895</v>
      </c>
      <c r="N970" s="7">
        <v>394475.71875</v>
      </c>
      <c r="O970" s="22">
        <f t="shared" si="77"/>
        <v>0.70446668018144021</v>
      </c>
      <c r="P970" s="27">
        <v>2552</v>
      </c>
      <c r="Q970" s="32">
        <f t="shared" si="78"/>
        <v>108.8930250783699</v>
      </c>
      <c r="R970" s="37" t="s">
        <v>2167</v>
      </c>
      <c r="S970" s="42">
        <f>ABS(O2323-O970)*100</f>
        <v>60.656820619195848</v>
      </c>
      <c r="T970" t="s">
        <v>84</v>
      </c>
      <c r="V970" s="7">
        <v>60000</v>
      </c>
      <c r="W970" t="s">
        <v>32</v>
      </c>
      <c r="X970" s="17" t="s">
        <v>33</v>
      </c>
      <c r="Z970" t="s">
        <v>2168</v>
      </c>
      <c r="AA970">
        <v>405</v>
      </c>
    </row>
    <row r="971" spans="1:27" x14ac:dyDescent="0.25">
      <c r="A971" t="s">
        <v>2169</v>
      </c>
      <c r="B971" t="s">
        <v>2170</v>
      </c>
      <c r="C971" s="17">
        <v>43588</v>
      </c>
      <c r="D971" s="7">
        <v>452500</v>
      </c>
      <c r="E971" t="s">
        <v>28</v>
      </c>
      <c r="F971" t="s">
        <v>29</v>
      </c>
      <c r="G971" s="7">
        <v>452500</v>
      </c>
      <c r="H971" s="7">
        <v>176250</v>
      </c>
      <c r="I971" s="12">
        <f t="shared" si="75"/>
        <v>38.950276243093924</v>
      </c>
      <c r="J971" s="12">
        <f t="shared" si="79"/>
        <v>10.606586502004113</v>
      </c>
      <c r="K971" s="7">
        <v>352502</v>
      </c>
      <c r="L971" s="7">
        <v>70642</v>
      </c>
      <c r="M971" s="7">
        <f t="shared" si="76"/>
        <v>381858</v>
      </c>
      <c r="N971" s="7">
        <v>170824.25</v>
      </c>
      <c r="O971" s="22">
        <f t="shared" si="77"/>
        <v>2.2353851985300683</v>
      </c>
      <c r="P971" s="27">
        <v>2259</v>
      </c>
      <c r="Q971" s="32">
        <f t="shared" si="78"/>
        <v>169.03851261620187</v>
      </c>
      <c r="R971" s="37" t="s">
        <v>2171</v>
      </c>
      <c r="S971" s="42">
        <f>ABS(O2323-O971)*100</f>
        <v>92.435031215666967</v>
      </c>
      <c r="T971" t="s">
        <v>50</v>
      </c>
      <c r="V971" s="7">
        <v>56160</v>
      </c>
      <c r="W971" t="s">
        <v>32</v>
      </c>
      <c r="X971" s="17" t="s">
        <v>33</v>
      </c>
      <c r="Z971" t="s">
        <v>2172</v>
      </c>
      <c r="AA971">
        <v>401</v>
      </c>
    </row>
    <row r="972" spans="1:27" x14ac:dyDescent="0.25">
      <c r="A972" t="s">
        <v>2173</v>
      </c>
      <c r="B972" t="s">
        <v>2174</v>
      </c>
      <c r="C972" s="17">
        <v>43920</v>
      </c>
      <c r="D972" s="7">
        <v>300000</v>
      </c>
      <c r="E972" t="s">
        <v>28</v>
      </c>
      <c r="F972" t="s">
        <v>29</v>
      </c>
      <c r="G972" s="7">
        <v>300000</v>
      </c>
      <c r="H972" s="7">
        <v>186490</v>
      </c>
      <c r="I972" s="12">
        <f t="shared" si="75"/>
        <v>62.163333333333334</v>
      </c>
      <c r="J972" s="12">
        <f t="shared" si="79"/>
        <v>12.606470588235297</v>
      </c>
      <c r="K972" s="7">
        <v>372976</v>
      </c>
      <c r="L972" s="7">
        <v>68411</v>
      </c>
      <c r="M972" s="7">
        <f t="shared" si="76"/>
        <v>231589</v>
      </c>
      <c r="N972" s="7">
        <v>274382.875</v>
      </c>
      <c r="O972" s="22">
        <f t="shared" si="77"/>
        <v>0.84403591149775659</v>
      </c>
      <c r="P972" s="27">
        <v>3929</v>
      </c>
      <c r="Q972" s="32">
        <f t="shared" si="78"/>
        <v>58.943497073046579</v>
      </c>
      <c r="R972" s="37" t="s">
        <v>2175</v>
      </c>
      <c r="S972" s="42">
        <f>ABS(O2323-O972)*100</f>
        <v>46.699897487564215</v>
      </c>
      <c r="T972" t="s">
        <v>50</v>
      </c>
      <c r="V972" s="7">
        <v>60840</v>
      </c>
      <c r="W972" t="s">
        <v>32</v>
      </c>
      <c r="X972" s="17" t="s">
        <v>33</v>
      </c>
      <c r="Z972" t="s">
        <v>2176</v>
      </c>
      <c r="AA972">
        <v>401</v>
      </c>
    </row>
    <row r="973" spans="1:27" x14ac:dyDescent="0.25">
      <c r="A973" t="s">
        <v>2177</v>
      </c>
      <c r="B973" t="s">
        <v>2178</v>
      </c>
      <c r="C973" s="17">
        <v>43430</v>
      </c>
      <c r="D973" s="7">
        <v>380000</v>
      </c>
      <c r="E973" t="s">
        <v>28</v>
      </c>
      <c r="F973" t="s">
        <v>29</v>
      </c>
      <c r="G973" s="7">
        <v>380000</v>
      </c>
      <c r="H973" s="7">
        <v>193250</v>
      </c>
      <c r="I973" s="12">
        <f t="shared" si="75"/>
        <v>50.85526315789474</v>
      </c>
      <c r="J973" s="12">
        <f t="shared" si="79"/>
        <v>1.2984004127967026</v>
      </c>
      <c r="K973" s="7">
        <v>386496</v>
      </c>
      <c r="L973" s="7">
        <v>81472</v>
      </c>
      <c r="M973" s="7">
        <f t="shared" si="76"/>
        <v>298528</v>
      </c>
      <c r="N973" s="7">
        <v>376572.84375</v>
      </c>
      <c r="O973" s="22">
        <f t="shared" si="77"/>
        <v>0.79274967633669147</v>
      </c>
      <c r="P973" s="27">
        <v>2733</v>
      </c>
      <c r="Q973" s="32">
        <f t="shared" si="78"/>
        <v>109.23088181485546</v>
      </c>
      <c r="R973" s="37" t="s">
        <v>2179</v>
      </c>
      <c r="S973" s="42">
        <f>ABS(O2323-O973)*100</f>
        <v>51.828521003670723</v>
      </c>
      <c r="T973" t="s">
        <v>84</v>
      </c>
      <c r="V973" s="7">
        <v>78000</v>
      </c>
      <c r="W973" t="s">
        <v>32</v>
      </c>
      <c r="X973" s="17" t="s">
        <v>33</v>
      </c>
      <c r="Z973" t="s">
        <v>2180</v>
      </c>
      <c r="AA973">
        <v>405</v>
      </c>
    </row>
    <row r="974" spans="1:27" x14ac:dyDescent="0.25">
      <c r="A974" t="s">
        <v>2181</v>
      </c>
      <c r="B974" t="s">
        <v>2182</v>
      </c>
      <c r="C974" s="17">
        <v>43616</v>
      </c>
      <c r="D974" s="7">
        <v>378000</v>
      </c>
      <c r="E974" t="s">
        <v>28</v>
      </c>
      <c r="F974" t="s">
        <v>29</v>
      </c>
      <c r="G974" s="7">
        <v>378000</v>
      </c>
      <c r="H974" s="7">
        <v>191740</v>
      </c>
      <c r="I974" s="12">
        <f t="shared" si="75"/>
        <v>50.724867724867728</v>
      </c>
      <c r="J974" s="12">
        <f t="shared" si="79"/>
        <v>1.168004979769691</v>
      </c>
      <c r="K974" s="7">
        <v>383489</v>
      </c>
      <c r="L974" s="7">
        <v>81472</v>
      </c>
      <c r="M974" s="7">
        <f t="shared" si="76"/>
        <v>296528</v>
      </c>
      <c r="N974" s="7">
        <v>372860.5</v>
      </c>
      <c r="O974" s="22">
        <f t="shared" si="77"/>
        <v>0.7952786631997758</v>
      </c>
      <c r="P974" s="27">
        <v>2729</v>
      </c>
      <c r="Q974" s="32">
        <f t="shared" si="78"/>
        <v>108.65811652620008</v>
      </c>
      <c r="R974" s="37" t="s">
        <v>2179</v>
      </c>
      <c r="S974" s="42">
        <f>ABS(O2323-O974)*100</f>
        <v>51.575622317362289</v>
      </c>
      <c r="T974" t="s">
        <v>84</v>
      </c>
      <c r="V974" s="7">
        <v>78000</v>
      </c>
      <c r="W974" t="s">
        <v>32</v>
      </c>
      <c r="X974" s="17" t="s">
        <v>33</v>
      </c>
      <c r="Z974" t="s">
        <v>2180</v>
      </c>
      <c r="AA974">
        <v>405</v>
      </c>
    </row>
    <row r="975" spans="1:27" x14ac:dyDescent="0.25">
      <c r="A975" t="s">
        <v>2183</v>
      </c>
      <c r="B975" t="s">
        <v>2184</v>
      </c>
      <c r="C975" s="17">
        <v>43537</v>
      </c>
      <c r="D975" s="7">
        <v>315000</v>
      </c>
      <c r="E975" t="s">
        <v>28</v>
      </c>
      <c r="F975" t="s">
        <v>29</v>
      </c>
      <c r="G975" s="7">
        <v>315000</v>
      </c>
      <c r="H975" s="7">
        <v>162420</v>
      </c>
      <c r="I975" s="12">
        <f t="shared" si="75"/>
        <v>51.561904761904763</v>
      </c>
      <c r="J975" s="12">
        <f t="shared" si="79"/>
        <v>2.0050420168067262</v>
      </c>
      <c r="K975" s="7">
        <v>324833</v>
      </c>
      <c r="L975" s="7">
        <v>68856</v>
      </c>
      <c r="M975" s="7">
        <f t="shared" si="76"/>
        <v>246144</v>
      </c>
      <c r="N975" s="7">
        <v>387843.9375</v>
      </c>
      <c r="O975" s="22">
        <f t="shared" si="77"/>
        <v>0.63464702216726021</v>
      </c>
      <c r="P975" s="27">
        <v>2557</v>
      </c>
      <c r="Q975" s="32">
        <f t="shared" si="78"/>
        <v>96.262807978099332</v>
      </c>
      <c r="R975" s="37" t="s">
        <v>2185</v>
      </c>
      <c r="S975" s="42">
        <f>ABS(O2323-O975)*100</f>
        <v>67.638786420613854</v>
      </c>
      <c r="T975" t="s">
        <v>80</v>
      </c>
      <c r="V975" s="7">
        <v>62400</v>
      </c>
      <c r="W975" t="s">
        <v>32</v>
      </c>
      <c r="X975" s="17" t="s">
        <v>33</v>
      </c>
      <c r="Z975" t="s">
        <v>2186</v>
      </c>
      <c r="AA975">
        <v>405</v>
      </c>
    </row>
    <row r="976" spans="1:27" x14ac:dyDescent="0.25">
      <c r="A976" t="s">
        <v>2187</v>
      </c>
      <c r="B976" t="s">
        <v>2188</v>
      </c>
      <c r="C976" s="17">
        <v>43655</v>
      </c>
      <c r="D976" s="7">
        <v>405000</v>
      </c>
      <c r="E976" t="s">
        <v>28</v>
      </c>
      <c r="F976" t="s">
        <v>29</v>
      </c>
      <c r="G976" s="7">
        <v>405000</v>
      </c>
      <c r="H976" s="7">
        <v>156730</v>
      </c>
      <c r="I976" s="12">
        <f t="shared" si="75"/>
        <v>38.698765432098767</v>
      </c>
      <c r="J976" s="12">
        <f t="shared" si="79"/>
        <v>10.85809731299927</v>
      </c>
      <c r="K976" s="7">
        <v>313463</v>
      </c>
      <c r="L976" s="7">
        <v>67684</v>
      </c>
      <c r="M976" s="7">
        <f t="shared" si="76"/>
        <v>337316</v>
      </c>
      <c r="N976" s="7">
        <v>372392.4375</v>
      </c>
      <c r="O976" s="22">
        <f t="shared" si="77"/>
        <v>0.90580786834587634</v>
      </c>
      <c r="P976" s="27">
        <v>2346</v>
      </c>
      <c r="Q976" s="32">
        <f t="shared" si="78"/>
        <v>143.78346121057118</v>
      </c>
      <c r="R976" s="37" t="s">
        <v>2185</v>
      </c>
      <c r="S976" s="42">
        <f>ABS(O2323-O976)*100</f>
        <v>40.522701802752238</v>
      </c>
      <c r="T976" t="s">
        <v>80</v>
      </c>
      <c r="V976" s="7">
        <v>62400</v>
      </c>
      <c r="W976" t="s">
        <v>32</v>
      </c>
      <c r="X976" s="17" t="s">
        <v>33</v>
      </c>
      <c r="Z976" t="s">
        <v>2186</v>
      </c>
      <c r="AA976">
        <v>405</v>
      </c>
    </row>
    <row r="977" spans="1:27" x14ac:dyDescent="0.25">
      <c r="A977" t="s">
        <v>2189</v>
      </c>
      <c r="B977" t="s">
        <v>2190</v>
      </c>
      <c r="C977" s="17">
        <v>43455</v>
      </c>
      <c r="D977" s="7">
        <v>266000</v>
      </c>
      <c r="E977" t="s">
        <v>28</v>
      </c>
      <c r="F977" t="s">
        <v>29</v>
      </c>
      <c r="G977" s="7">
        <v>266000</v>
      </c>
      <c r="H977" s="7">
        <v>132900</v>
      </c>
      <c r="I977" s="12">
        <f t="shared" si="75"/>
        <v>49.962406015037594</v>
      </c>
      <c r="J977" s="12">
        <f t="shared" si="79"/>
        <v>0.40554326993955669</v>
      </c>
      <c r="K977" s="7">
        <v>265809</v>
      </c>
      <c r="L977" s="7">
        <v>72903</v>
      </c>
      <c r="M977" s="7">
        <f t="shared" si="76"/>
        <v>193097</v>
      </c>
      <c r="N977" s="7">
        <v>136812.765625</v>
      </c>
      <c r="O977" s="22">
        <f t="shared" si="77"/>
        <v>1.4113960719811303</v>
      </c>
      <c r="P977" s="27">
        <v>1644</v>
      </c>
      <c r="Q977" s="32">
        <f t="shared" si="78"/>
        <v>117.45559610705597</v>
      </c>
      <c r="R977" s="37" t="s">
        <v>2191</v>
      </c>
      <c r="S977" s="42">
        <f>ABS(O2323-O977)*100</f>
        <v>10.036118560773154</v>
      </c>
      <c r="T977" t="s">
        <v>1100</v>
      </c>
      <c r="V977" s="7">
        <v>71160</v>
      </c>
      <c r="W977" t="s">
        <v>32</v>
      </c>
      <c r="X977" s="17" t="s">
        <v>33</v>
      </c>
      <c r="Z977" t="s">
        <v>2192</v>
      </c>
      <c r="AA977">
        <v>401</v>
      </c>
    </row>
    <row r="978" spans="1:27" x14ac:dyDescent="0.25">
      <c r="A978" t="s">
        <v>2193</v>
      </c>
      <c r="B978" t="s">
        <v>2194</v>
      </c>
      <c r="C978" s="17">
        <v>43389</v>
      </c>
      <c r="D978" s="7">
        <v>370000</v>
      </c>
      <c r="E978" t="s">
        <v>28</v>
      </c>
      <c r="F978" t="s">
        <v>29</v>
      </c>
      <c r="G978" s="7">
        <v>370000</v>
      </c>
      <c r="H978" s="7">
        <v>155780</v>
      </c>
      <c r="I978" s="12">
        <f t="shared" si="75"/>
        <v>42.102702702702707</v>
      </c>
      <c r="J978" s="12">
        <f t="shared" si="79"/>
        <v>7.4541600423953298</v>
      </c>
      <c r="K978" s="7">
        <v>311550</v>
      </c>
      <c r="L978" s="7">
        <v>59662</v>
      </c>
      <c r="M978" s="7">
        <f t="shared" si="76"/>
        <v>310338</v>
      </c>
      <c r="N978" s="7">
        <v>226926.125</v>
      </c>
      <c r="O978" s="22">
        <f t="shared" si="77"/>
        <v>1.3675728169244505</v>
      </c>
      <c r="P978" s="27">
        <v>2716</v>
      </c>
      <c r="Q978" s="32">
        <f t="shared" si="78"/>
        <v>114.26288659793815</v>
      </c>
      <c r="R978" s="37" t="s">
        <v>2175</v>
      </c>
      <c r="S978" s="42">
        <f>ABS(O2323-O978)*100</f>
        <v>5.6537930551051829</v>
      </c>
      <c r="T978" t="s">
        <v>31</v>
      </c>
      <c r="V978" s="7">
        <v>56160</v>
      </c>
      <c r="W978" t="s">
        <v>32</v>
      </c>
      <c r="X978" s="17" t="s">
        <v>33</v>
      </c>
      <c r="Z978" t="s">
        <v>2195</v>
      </c>
      <c r="AA978">
        <v>401</v>
      </c>
    </row>
    <row r="979" spans="1:27" x14ac:dyDescent="0.25">
      <c r="A979" t="s">
        <v>2196</v>
      </c>
      <c r="B979" t="s">
        <v>2197</v>
      </c>
      <c r="C979" s="17">
        <v>43594</v>
      </c>
      <c r="D979" s="7">
        <v>465000</v>
      </c>
      <c r="E979" t="s">
        <v>28</v>
      </c>
      <c r="F979" t="s">
        <v>29</v>
      </c>
      <c r="G979" s="7">
        <v>465000</v>
      </c>
      <c r="H979" s="7">
        <v>178460</v>
      </c>
      <c r="I979" s="12">
        <f t="shared" si="75"/>
        <v>38.378494623655911</v>
      </c>
      <c r="J979" s="12">
        <f t="shared" si="79"/>
        <v>11.178368121442126</v>
      </c>
      <c r="K979" s="7">
        <v>356911</v>
      </c>
      <c r="L979" s="7">
        <v>62881</v>
      </c>
      <c r="M979" s="7">
        <f t="shared" si="76"/>
        <v>402119</v>
      </c>
      <c r="N979" s="7">
        <v>264891.90625</v>
      </c>
      <c r="O979" s="22">
        <f t="shared" si="77"/>
        <v>1.5180494024626319</v>
      </c>
      <c r="P979" s="27">
        <v>3128</v>
      </c>
      <c r="Q979" s="32">
        <f t="shared" si="78"/>
        <v>128.55466751918158</v>
      </c>
      <c r="R979" s="37" t="s">
        <v>2175</v>
      </c>
      <c r="S979" s="42">
        <f>ABS(O2323-O979)*100</f>
        <v>20.701451608923314</v>
      </c>
      <c r="T979" t="s">
        <v>50</v>
      </c>
      <c r="V979" s="7">
        <v>56160</v>
      </c>
      <c r="W979" t="s">
        <v>32</v>
      </c>
      <c r="X979" s="17" t="s">
        <v>33</v>
      </c>
      <c r="Z979" t="s">
        <v>2195</v>
      </c>
      <c r="AA979">
        <v>401</v>
      </c>
    </row>
    <row r="980" spans="1:27" x14ac:dyDescent="0.25">
      <c r="A980" t="s">
        <v>2198</v>
      </c>
      <c r="B980" t="s">
        <v>2199</v>
      </c>
      <c r="C980" s="17">
        <v>43763</v>
      </c>
      <c r="D980" s="7">
        <v>499900</v>
      </c>
      <c r="E980" t="s">
        <v>28</v>
      </c>
      <c r="F980" t="s">
        <v>29</v>
      </c>
      <c r="G980" s="7">
        <v>499900</v>
      </c>
      <c r="H980" s="7">
        <v>257680</v>
      </c>
      <c r="I980" s="12">
        <f t="shared" si="75"/>
        <v>51.546309261852372</v>
      </c>
      <c r="J980" s="12">
        <f t="shared" si="79"/>
        <v>1.9894465167543345</v>
      </c>
      <c r="K980" s="7">
        <v>515361</v>
      </c>
      <c r="L980" s="7">
        <v>69756</v>
      </c>
      <c r="M980" s="7">
        <f t="shared" si="76"/>
        <v>430144</v>
      </c>
      <c r="N980" s="7">
        <v>401445.9375</v>
      </c>
      <c r="O980" s="22">
        <f t="shared" si="77"/>
        <v>1.071486742844421</v>
      </c>
      <c r="P980" s="27">
        <v>3343</v>
      </c>
      <c r="Q980" s="32">
        <f t="shared" si="78"/>
        <v>128.67005683517797</v>
      </c>
      <c r="R980" s="37" t="s">
        <v>2175</v>
      </c>
      <c r="S980" s="42">
        <f>ABS(O2323-O980)*100</f>
        <v>23.95481435289777</v>
      </c>
      <c r="T980" t="s">
        <v>50</v>
      </c>
      <c r="V980" s="7">
        <v>60840</v>
      </c>
      <c r="W980" t="s">
        <v>32</v>
      </c>
      <c r="X980" s="17" t="s">
        <v>33</v>
      </c>
      <c r="Z980" t="s">
        <v>2192</v>
      </c>
      <c r="AA980">
        <v>401</v>
      </c>
    </row>
    <row r="981" spans="1:27" x14ac:dyDescent="0.25">
      <c r="A981" t="s">
        <v>2200</v>
      </c>
      <c r="B981" t="s">
        <v>2201</v>
      </c>
      <c r="C981" s="17">
        <v>43601</v>
      </c>
      <c r="D981" s="7">
        <v>360000</v>
      </c>
      <c r="E981" t="s">
        <v>28</v>
      </c>
      <c r="F981" t="s">
        <v>29</v>
      </c>
      <c r="G981" s="7">
        <v>360000</v>
      </c>
      <c r="H981" s="7">
        <v>211420</v>
      </c>
      <c r="I981" s="12">
        <f t="shared" si="75"/>
        <v>58.727777777777781</v>
      </c>
      <c r="J981" s="12">
        <f t="shared" si="79"/>
        <v>9.1709150326797442</v>
      </c>
      <c r="K981" s="7">
        <v>422845</v>
      </c>
      <c r="L981" s="7">
        <v>65536</v>
      </c>
      <c r="M981" s="7">
        <f t="shared" si="76"/>
        <v>294464</v>
      </c>
      <c r="N981" s="7">
        <v>321900</v>
      </c>
      <c r="O981" s="22">
        <f t="shared" si="77"/>
        <v>0.91476856166511344</v>
      </c>
      <c r="P981" s="27">
        <v>3134</v>
      </c>
      <c r="Q981" s="32">
        <f t="shared" si="78"/>
        <v>93.957881301850676</v>
      </c>
      <c r="R981" s="37" t="s">
        <v>2175</v>
      </c>
      <c r="S981" s="42">
        <f>ABS(O2323-O981)*100</f>
        <v>39.626632470828525</v>
      </c>
      <c r="T981" t="s">
        <v>31</v>
      </c>
      <c r="V981" s="7">
        <v>56160</v>
      </c>
      <c r="W981" t="s">
        <v>32</v>
      </c>
      <c r="X981" s="17" t="s">
        <v>33</v>
      </c>
      <c r="Z981" t="s">
        <v>2176</v>
      </c>
      <c r="AA981">
        <v>401</v>
      </c>
    </row>
    <row r="982" spans="1:27" x14ac:dyDescent="0.25">
      <c r="A982" t="s">
        <v>2202</v>
      </c>
      <c r="B982" t="s">
        <v>2203</v>
      </c>
      <c r="C982" s="17">
        <v>43328</v>
      </c>
      <c r="D982" s="7">
        <v>165000</v>
      </c>
      <c r="E982" t="s">
        <v>28</v>
      </c>
      <c r="F982" t="s">
        <v>29</v>
      </c>
      <c r="G982" s="7">
        <v>165000</v>
      </c>
      <c r="H982" s="7">
        <v>87940</v>
      </c>
      <c r="I982" s="12">
        <f t="shared" si="75"/>
        <v>53.296969696969697</v>
      </c>
      <c r="J982" s="12">
        <f t="shared" si="79"/>
        <v>3.7401069518716596</v>
      </c>
      <c r="K982" s="7">
        <v>175886</v>
      </c>
      <c r="L982" s="7">
        <v>49237</v>
      </c>
      <c r="M982" s="7">
        <f t="shared" si="76"/>
        <v>115763</v>
      </c>
      <c r="N982" s="7">
        <v>114098.1953125</v>
      </c>
      <c r="O982" s="22">
        <f t="shared" si="77"/>
        <v>1.0145909817674181</v>
      </c>
      <c r="P982" s="27">
        <v>1474</v>
      </c>
      <c r="Q982" s="32">
        <f t="shared" si="78"/>
        <v>78.536635006784266</v>
      </c>
      <c r="R982" s="37" t="s">
        <v>2175</v>
      </c>
      <c r="S982" s="42">
        <f>ABS(O2323-O982)*100</f>
        <v>29.644390460598057</v>
      </c>
      <c r="T982" t="s">
        <v>50</v>
      </c>
      <c r="V982" s="7">
        <v>46800</v>
      </c>
      <c r="W982" t="s">
        <v>32</v>
      </c>
      <c r="X982" s="17" t="s">
        <v>33</v>
      </c>
      <c r="Z982" t="s">
        <v>2176</v>
      </c>
      <c r="AA982">
        <v>401</v>
      </c>
    </row>
    <row r="983" spans="1:27" x14ac:dyDescent="0.25">
      <c r="A983" t="s">
        <v>2204</v>
      </c>
      <c r="B983" t="s">
        <v>2205</v>
      </c>
      <c r="C983" s="17">
        <v>43539</v>
      </c>
      <c r="D983" s="7">
        <v>458000</v>
      </c>
      <c r="E983" t="s">
        <v>28</v>
      </c>
      <c r="F983" t="s">
        <v>29</v>
      </c>
      <c r="G983" s="7">
        <v>458000</v>
      </c>
      <c r="H983" s="7">
        <v>258310</v>
      </c>
      <c r="I983" s="12">
        <f t="shared" si="75"/>
        <v>56.39956331877729</v>
      </c>
      <c r="J983" s="12">
        <f t="shared" si="79"/>
        <v>6.8427005736792523</v>
      </c>
      <c r="K983" s="7">
        <v>516622</v>
      </c>
      <c r="L983" s="7">
        <v>82494</v>
      </c>
      <c r="M983" s="7">
        <f t="shared" si="76"/>
        <v>375506</v>
      </c>
      <c r="N983" s="7">
        <v>307892.1875</v>
      </c>
      <c r="O983" s="22">
        <f t="shared" si="77"/>
        <v>1.2196022349544027</v>
      </c>
      <c r="P983" s="27">
        <v>3389</v>
      </c>
      <c r="Q983" s="32">
        <f t="shared" si="78"/>
        <v>110.80141634700502</v>
      </c>
      <c r="R983" s="37" t="s">
        <v>2206</v>
      </c>
      <c r="S983" s="42">
        <f>ABS(O2323-O983)*100</f>
        <v>9.1432651418996045</v>
      </c>
      <c r="T983" t="s">
        <v>31</v>
      </c>
      <c r="V983" s="7">
        <v>51480</v>
      </c>
      <c r="W983" t="s">
        <v>32</v>
      </c>
      <c r="X983" s="17" t="s">
        <v>33</v>
      </c>
      <c r="Z983" t="s">
        <v>2195</v>
      </c>
      <c r="AA983">
        <v>401</v>
      </c>
    </row>
    <row r="984" spans="1:27" x14ac:dyDescent="0.25">
      <c r="A984" t="s">
        <v>2207</v>
      </c>
      <c r="B984" t="s">
        <v>2208</v>
      </c>
      <c r="C984" s="17">
        <v>43556</v>
      </c>
      <c r="D984" s="7">
        <v>295000</v>
      </c>
      <c r="E984" t="s">
        <v>28</v>
      </c>
      <c r="F984" t="s">
        <v>29</v>
      </c>
      <c r="G984" s="7">
        <v>295000</v>
      </c>
      <c r="H984" s="7">
        <v>116440</v>
      </c>
      <c r="I984" s="12">
        <f t="shared" si="75"/>
        <v>39.471186440677961</v>
      </c>
      <c r="J984" s="12">
        <f t="shared" si="79"/>
        <v>10.085676304420076</v>
      </c>
      <c r="K984" s="7">
        <v>232886</v>
      </c>
      <c r="L984" s="7">
        <v>50803</v>
      </c>
      <c r="M984" s="7">
        <f t="shared" si="76"/>
        <v>244197</v>
      </c>
      <c r="N984" s="7">
        <v>129136.8828125</v>
      </c>
      <c r="O984" s="22">
        <f t="shared" si="77"/>
        <v>1.8909934534703092</v>
      </c>
      <c r="P984" s="27">
        <v>2077</v>
      </c>
      <c r="Q984" s="32">
        <f t="shared" si="78"/>
        <v>117.57197881559942</v>
      </c>
      <c r="R984" s="37" t="s">
        <v>2206</v>
      </c>
      <c r="S984" s="42">
        <f>ABS(O2323-O984)*100</f>
        <v>57.995856709691054</v>
      </c>
      <c r="T984" t="s">
        <v>50</v>
      </c>
      <c r="V984" s="7">
        <v>46800</v>
      </c>
      <c r="W984" t="s">
        <v>32</v>
      </c>
      <c r="X984" s="17" t="s">
        <v>33</v>
      </c>
      <c r="Z984" t="s">
        <v>2192</v>
      </c>
      <c r="AA984">
        <v>401</v>
      </c>
    </row>
    <row r="985" spans="1:27" x14ac:dyDescent="0.25">
      <c r="A985" t="s">
        <v>2209</v>
      </c>
      <c r="B985" t="s">
        <v>2210</v>
      </c>
      <c r="C985" s="17">
        <v>43745</v>
      </c>
      <c r="D985" s="7">
        <v>240000</v>
      </c>
      <c r="E985" t="s">
        <v>28</v>
      </c>
      <c r="F985" t="s">
        <v>29</v>
      </c>
      <c r="G985" s="7">
        <v>240000</v>
      </c>
      <c r="H985" s="7">
        <v>118520</v>
      </c>
      <c r="I985" s="12">
        <f t="shared" si="75"/>
        <v>49.383333333333333</v>
      </c>
      <c r="J985" s="12">
        <f t="shared" si="79"/>
        <v>0.17352941176470438</v>
      </c>
      <c r="K985" s="7">
        <v>237045</v>
      </c>
      <c r="L985" s="7">
        <v>51582</v>
      </c>
      <c r="M985" s="7">
        <f t="shared" si="76"/>
        <v>188418</v>
      </c>
      <c r="N985" s="7">
        <v>131534.046875</v>
      </c>
      <c r="O985" s="22">
        <f t="shared" si="77"/>
        <v>1.4324656199398944</v>
      </c>
      <c r="P985" s="27">
        <v>1930</v>
      </c>
      <c r="Q985" s="32">
        <f t="shared" si="78"/>
        <v>97.6259067357513</v>
      </c>
      <c r="R985" s="37" t="s">
        <v>2206</v>
      </c>
      <c r="S985" s="42">
        <f>ABS(O2323-O985)*100</f>
        <v>12.14307335664957</v>
      </c>
      <c r="T985" t="s">
        <v>50</v>
      </c>
      <c r="V985" s="7">
        <v>46800</v>
      </c>
      <c r="W985" t="s">
        <v>32</v>
      </c>
      <c r="X985" s="17" t="s">
        <v>33</v>
      </c>
      <c r="Z985" t="s">
        <v>2192</v>
      </c>
      <c r="AA985">
        <v>401</v>
      </c>
    </row>
    <row r="986" spans="1:27" x14ac:dyDescent="0.25">
      <c r="A986" t="s">
        <v>2211</v>
      </c>
      <c r="B986" t="s">
        <v>2212</v>
      </c>
      <c r="C986" s="17">
        <v>43756</v>
      </c>
      <c r="D986" s="7">
        <v>211500</v>
      </c>
      <c r="E986" t="s">
        <v>28</v>
      </c>
      <c r="F986" t="s">
        <v>29</v>
      </c>
      <c r="G986" s="7">
        <v>211500</v>
      </c>
      <c r="H986" s="7">
        <v>105730</v>
      </c>
      <c r="I986" s="12">
        <f t="shared" si="75"/>
        <v>49.990543735224584</v>
      </c>
      <c r="J986" s="12">
        <f t="shared" si="79"/>
        <v>0.43368099012654682</v>
      </c>
      <c r="K986" s="7">
        <v>211461</v>
      </c>
      <c r="L986" s="7">
        <v>50198</v>
      </c>
      <c r="M986" s="7">
        <f t="shared" si="76"/>
        <v>161302</v>
      </c>
      <c r="N986" s="7">
        <v>114370.921875</v>
      </c>
      <c r="O986" s="22">
        <f t="shared" si="77"/>
        <v>1.4103409971311818</v>
      </c>
      <c r="P986" s="27">
        <v>1679</v>
      </c>
      <c r="Q986" s="32">
        <f t="shared" si="78"/>
        <v>96.07027992852889</v>
      </c>
      <c r="R986" s="37" t="s">
        <v>2206</v>
      </c>
      <c r="S986" s="42">
        <f>ABS(O2323-O986)*100</f>
        <v>9.9306110757783053</v>
      </c>
      <c r="T986" t="s">
        <v>50</v>
      </c>
      <c r="V986" s="7">
        <v>46800</v>
      </c>
      <c r="W986" t="s">
        <v>32</v>
      </c>
      <c r="X986" s="17" t="s">
        <v>33</v>
      </c>
      <c r="Z986" t="s">
        <v>2192</v>
      </c>
      <c r="AA986">
        <v>401</v>
      </c>
    </row>
    <row r="987" spans="1:27" x14ac:dyDescent="0.25">
      <c r="A987" t="s">
        <v>2213</v>
      </c>
      <c r="B987" t="s">
        <v>2214</v>
      </c>
      <c r="C987" s="17">
        <v>43614</v>
      </c>
      <c r="D987" s="7">
        <v>389500</v>
      </c>
      <c r="E987" t="s">
        <v>28</v>
      </c>
      <c r="F987" t="s">
        <v>29</v>
      </c>
      <c r="G987" s="7">
        <v>389500</v>
      </c>
      <c r="H987" s="7">
        <v>173660</v>
      </c>
      <c r="I987" s="12">
        <f t="shared" si="75"/>
        <v>44.585365853658537</v>
      </c>
      <c r="J987" s="12">
        <f t="shared" si="79"/>
        <v>4.9714968914395001</v>
      </c>
      <c r="K987" s="7">
        <v>347328</v>
      </c>
      <c r="L987" s="7">
        <v>66305</v>
      </c>
      <c r="M987" s="7">
        <f t="shared" si="76"/>
        <v>323195</v>
      </c>
      <c r="N987" s="7">
        <v>193808.96875</v>
      </c>
      <c r="O987" s="22">
        <f t="shared" si="77"/>
        <v>1.6675956849907132</v>
      </c>
      <c r="P987" s="27">
        <v>1968</v>
      </c>
      <c r="Q987" s="32">
        <f t="shared" si="78"/>
        <v>164.22510162601625</v>
      </c>
      <c r="R987" s="37" t="s">
        <v>2215</v>
      </c>
      <c r="S987" s="42">
        <f>ABS(O2323-O987)*100</f>
        <v>35.656079861731449</v>
      </c>
      <c r="T987" t="s">
        <v>50</v>
      </c>
      <c r="V987" s="7">
        <v>46800</v>
      </c>
      <c r="W987" t="s">
        <v>32</v>
      </c>
      <c r="X987" s="17" t="s">
        <v>33</v>
      </c>
      <c r="Z987" t="s">
        <v>2216</v>
      </c>
      <c r="AA987">
        <v>401</v>
      </c>
    </row>
    <row r="988" spans="1:27" x14ac:dyDescent="0.25">
      <c r="A988" t="s">
        <v>2217</v>
      </c>
      <c r="B988" t="s">
        <v>2218</v>
      </c>
      <c r="C988" s="17">
        <v>43404</v>
      </c>
      <c r="D988" s="7">
        <v>500000</v>
      </c>
      <c r="E988" t="s">
        <v>28</v>
      </c>
      <c r="F988" t="s">
        <v>29</v>
      </c>
      <c r="G988" s="7">
        <v>500000</v>
      </c>
      <c r="H988" s="7">
        <v>243150</v>
      </c>
      <c r="I988" s="12">
        <f t="shared" si="75"/>
        <v>48.63</v>
      </c>
      <c r="J988" s="12">
        <f t="shared" si="79"/>
        <v>0.92686274509803468</v>
      </c>
      <c r="K988" s="7">
        <v>486301</v>
      </c>
      <c r="L988" s="7">
        <v>93698</v>
      </c>
      <c r="M988" s="7">
        <f t="shared" si="76"/>
        <v>406302</v>
      </c>
      <c r="N988" s="7">
        <v>404745.375</v>
      </c>
      <c r="O988" s="22">
        <f t="shared" si="77"/>
        <v>1.0038459364730232</v>
      </c>
      <c r="P988" s="27">
        <v>3533</v>
      </c>
      <c r="Q988" s="32">
        <f t="shared" si="78"/>
        <v>115.00198131899236</v>
      </c>
      <c r="R988" s="37" t="s">
        <v>2219</v>
      </c>
      <c r="S988" s="42">
        <f>ABS(O2323-O988)*100</f>
        <v>30.718894990037548</v>
      </c>
      <c r="T988" t="s">
        <v>50</v>
      </c>
      <c r="V988" s="7">
        <v>88860</v>
      </c>
      <c r="W988" t="s">
        <v>32</v>
      </c>
      <c r="X988" s="17" t="s">
        <v>33</v>
      </c>
      <c r="Z988" t="s">
        <v>2220</v>
      </c>
      <c r="AA988">
        <v>401</v>
      </c>
    </row>
    <row r="989" spans="1:27" x14ac:dyDescent="0.25">
      <c r="A989" t="s">
        <v>2221</v>
      </c>
      <c r="B989" t="s">
        <v>2222</v>
      </c>
      <c r="C989" s="17">
        <v>43367</v>
      </c>
      <c r="D989" s="7">
        <v>735000</v>
      </c>
      <c r="E989" t="s">
        <v>28</v>
      </c>
      <c r="F989" t="s">
        <v>29</v>
      </c>
      <c r="G989" s="7">
        <v>735000</v>
      </c>
      <c r="H989" s="7">
        <v>248070</v>
      </c>
      <c r="I989" s="12">
        <f t="shared" si="75"/>
        <v>33.751020408163264</v>
      </c>
      <c r="J989" s="12">
        <f t="shared" si="79"/>
        <v>15.805842336934774</v>
      </c>
      <c r="K989" s="7">
        <v>700625</v>
      </c>
      <c r="L989" s="7">
        <v>178500</v>
      </c>
      <c r="M989" s="7">
        <f t="shared" si="76"/>
        <v>556500</v>
      </c>
      <c r="N989" s="7">
        <v>435104.15625</v>
      </c>
      <c r="O989" s="22">
        <f t="shared" si="77"/>
        <v>1.279004100526792</v>
      </c>
      <c r="P989" s="27">
        <v>3469</v>
      </c>
      <c r="Q989" s="32">
        <f t="shared" si="78"/>
        <v>160.42087056788699</v>
      </c>
      <c r="R989" s="37" t="s">
        <v>2223</v>
      </c>
      <c r="S989" s="42">
        <f>ABS(O2323-O989)*100</f>
        <v>3.203078584660668</v>
      </c>
      <c r="T989" t="s">
        <v>80</v>
      </c>
      <c r="V989" s="7">
        <v>93113</v>
      </c>
      <c r="W989" t="s">
        <v>32</v>
      </c>
      <c r="X989" s="17" t="s">
        <v>33</v>
      </c>
      <c r="Y989" t="s">
        <v>2224</v>
      </c>
      <c r="Z989" t="s">
        <v>2225</v>
      </c>
      <c r="AA989">
        <v>401</v>
      </c>
    </row>
    <row r="990" spans="1:27" x14ac:dyDescent="0.25">
      <c r="A990" t="s">
        <v>2226</v>
      </c>
      <c r="B990" t="s">
        <v>2227</v>
      </c>
      <c r="C990" s="17">
        <v>43528</v>
      </c>
      <c r="D990" s="7">
        <v>390000</v>
      </c>
      <c r="E990" t="s">
        <v>28</v>
      </c>
      <c r="F990" t="s">
        <v>29</v>
      </c>
      <c r="G990" s="7">
        <v>390000</v>
      </c>
      <c r="H990" s="7">
        <v>214370</v>
      </c>
      <c r="I990" s="12">
        <f t="shared" si="75"/>
        <v>54.966666666666661</v>
      </c>
      <c r="J990" s="12">
        <f t="shared" si="79"/>
        <v>5.4098039215686242</v>
      </c>
      <c r="K990" s="7">
        <v>428732</v>
      </c>
      <c r="L990" s="7">
        <v>75853</v>
      </c>
      <c r="M990" s="7">
        <f t="shared" si="76"/>
        <v>314147</v>
      </c>
      <c r="N990" s="7">
        <v>243364.828125</v>
      </c>
      <c r="O990" s="22">
        <f t="shared" si="77"/>
        <v>1.2908479931974557</v>
      </c>
      <c r="P990" s="27">
        <v>2956</v>
      </c>
      <c r="Q990" s="32">
        <f t="shared" si="78"/>
        <v>106.27435723951285</v>
      </c>
      <c r="R990" s="37" t="s">
        <v>2215</v>
      </c>
      <c r="S990" s="42">
        <f>ABS(O2323-O990)*100</f>
        <v>2.0186893175943021</v>
      </c>
      <c r="T990" t="s">
        <v>50</v>
      </c>
      <c r="V990" s="7">
        <v>65520</v>
      </c>
      <c r="W990" t="s">
        <v>32</v>
      </c>
      <c r="X990" s="17" t="s">
        <v>33</v>
      </c>
      <c r="Z990" t="s">
        <v>2216</v>
      </c>
      <c r="AA990">
        <v>401</v>
      </c>
    </row>
    <row r="991" spans="1:27" x14ac:dyDescent="0.25">
      <c r="A991" t="s">
        <v>2228</v>
      </c>
      <c r="B991" t="s">
        <v>2229</v>
      </c>
      <c r="C991" s="17">
        <v>43201</v>
      </c>
      <c r="D991" s="7">
        <v>489999</v>
      </c>
      <c r="E991" t="s">
        <v>28</v>
      </c>
      <c r="F991" t="s">
        <v>29</v>
      </c>
      <c r="G991" s="7">
        <v>489999</v>
      </c>
      <c r="H991" s="7">
        <v>234150</v>
      </c>
      <c r="I991" s="12">
        <f t="shared" si="75"/>
        <v>47.785811807779197</v>
      </c>
      <c r="J991" s="12">
        <f t="shared" si="79"/>
        <v>1.7710509373188401</v>
      </c>
      <c r="K991" s="7">
        <v>468303</v>
      </c>
      <c r="L991" s="7">
        <v>95158</v>
      </c>
      <c r="M991" s="7">
        <f t="shared" si="76"/>
        <v>394841</v>
      </c>
      <c r="N991" s="7">
        <v>384685.5625</v>
      </c>
      <c r="O991" s="22">
        <f t="shared" si="77"/>
        <v>1.0263993206139626</v>
      </c>
      <c r="P991" s="27">
        <v>4227</v>
      </c>
      <c r="Q991" s="32">
        <f t="shared" si="78"/>
        <v>93.409273716583868</v>
      </c>
      <c r="R991" s="37" t="s">
        <v>2219</v>
      </c>
      <c r="S991" s="42">
        <f>ABS(O2323-O991)*100</f>
        <v>28.463556575943617</v>
      </c>
      <c r="T991" t="s">
        <v>31</v>
      </c>
      <c r="V991" s="7">
        <v>88860</v>
      </c>
      <c r="W991" t="s">
        <v>32</v>
      </c>
      <c r="X991" s="17" t="s">
        <v>33</v>
      </c>
      <c r="Z991" t="s">
        <v>2220</v>
      </c>
      <c r="AA991">
        <v>401</v>
      </c>
    </row>
    <row r="992" spans="1:27" x14ac:dyDescent="0.25">
      <c r="A992" t="s">
        <v>2230</v>
      </c>
      <c r="B992" t="s">
        <v>2231</v>
      </c>
      <c r="C992" s="17">
        <v>43811</v>
      </c>
      <c r="D992" s="7">
        <v>330000</v>
      </c>
      <c r="E992" t="s">
        <v>28</v>
      </c>
      <c r="F992" t="s">
        <v>29</v>
      </c>
      <c r="G992" s="7">
        <v>330000</v>
      </c>
      <c r="H992" s="7">
        <v>179210</v>
      </c>
      <c r="I992" s="12">
        <f t="shared" si="75"/>
        <v>54.306060606060605</v>
      </c>
      <c r="J992" s="12">
        <f t="shared" si="79"/>
        <v>4.7491978609625676</v>
      </c>
      <c r="K992" s="7">
        <v>358429</v>
      </c>
      <c r="L992" s="7">
        <v>83500</v>
      </c>
      <c r="M992" s="7">
        <f t="shared" si="76"/>
        <v>246500</v>
      </c>
      <c r="N992" s="7">
        <v>283431.96875</v>
      </c>
      <c r="O992" s="22">
        <f t="shared" si="77"/>
        <v>0.86969723664949139</v>
      </c>
      <c r="P992" s="27">
        <v>2872</v>
      </c>
      <c r="Q992" s="32">
        <f t="shared" si="78"/>
        <v>85.828690807799447</v>
      </c>
      <c r="R992" s="37" t="s">
        <v>2219</v>
      </c>
      <c r="S992" s="42">
        <f>ABS(O2323-O992)*100</f>
        <v>44.133764972390729</v>
      </c>
      <c r="T992" t="s">
        <v>31</v>
      </c>
      <c r="V992" s="7">
        <v>71640</v>
      </c>
      <c r="W992" t="s">
        <v>32</v>
      </c>
      <c r="X992" s="17" t="s">
        <v>33</v>
      </c>
      <c r="Z992" t="s">
        <v>2220</v>
      </c>
      <c r="AA992">
        <v>401</v>
      </c>
    </row>
    <row r="993" spans="1:27" x14ac:dyDescent="0.25">
      <c r="A993" t="s">
        <v>2232</v>
      </c>
      <c r="B993" t="s">
        <v>2233</v>
      </c>
      <c r="C993" s="17">
        <v>43782</v>
      </c>
      <c r="D993" s="7">
        <v>310000</v>
      </c>
      <c r="E993" t="s">
        <v>28</v>
      </c>
      <c r="F993" t="s">
        <v>29</v>
      </c>
      <c r="G993" s="7">
        <v>310000</v>
      </c>
      <c r="H993" s="7">
        <v>175720</v>
      </c>
      <c r="I993" s="12">
        <f t="shared" si="75"/>
        <v>56.683870967741932</v>
      </c>
      <c r="J993" s="12">
        <f t="shared" si="79"/>
        <v>7.1270082226438944</v>
      </c>
      <c r="K993" s="7">
        <v>351449</v>
      </c>
      <c r="L993" s="7">
        <v>75243</v>
      </c>
      <c r="M993" s="7">
        <f t="shared" si="76"/>
        <v>234757</v>
      </c>
      <c r="N993" s="7">
        <v>284748.46875</v>
      </c>
      <c r="O993" s="22">
        <f t="shared" si="77"/>
        <v>0.8244363912843693</v>
      </c>
      <c r="P993" s="27">
        <v>3156</v>
      </c>
      <c r="Q993" s="32">
        <f t="shared" si="78"/>
        <v>74.384347275031686</v>
      </c>
      <c r="R993" s="37" t="s">
        <v>2219</v>
      </c>
      <c r="S993" s="42">
        <f>ABS(O2323-O993)*100</f>
        <v>48.659849508902944</v>
      </c>
      <c r="T993" t="s">
        <v>31</v>
      </c>
      <c r="V993" s="7">
        <v>71640</v>
      </c>
      <c r="W993" t="s">
        <v>32</v>
      </c>
      <c r="X993" s="17" t="s">
        <v>33</v>
      </c>
      <c r="Z993" t="s">
        <v>2220</v>
      </c>
      <c r="AA993">
        <v>401</v>
      </c>
    </row>
    <row r="994" spans="1:27" x14ac:dyDescent="0.25">
      <c r="A994" t="s">
        <v>2234</v>
      </c>
      <c r="B994" t="s">
        <v>2235</v>
      </c>
      <c r="C994" s="17">
        <v>43564</v>
      </c>
      <c r="D994" s="7">
        <v>366000</v>
      </c>
      <c r="E994" t="s">
        <v>28</v>
      </c>
      <c r="F994" t="s">
        <v>29</v>
      </c>
      <c r="G994" s="7">
        <v>366000</v>
      </c>
      <c r="H994" s="7">
        <v>181700</v>
      </c>
      <c r="I994" s="12">
        <f t="shared" si="75"/>
        <v>49.644808743169399</v>
      </c>
      <c r="J994" s="12">
        <f t="shared" si="79"/>
        <v>8.7945998071361942E-2</v>
      </c>
      <c r="K994" s="7">
        <v>363400</v>
      </c>
      <c r="L994" s="7">
        <v>76597</v>
      </c>
      <c r="M994" s="7">
        <f t="shared" si="76"/>
        <v>289403</v>
      </c>
      <c r="N994" s="7">
        <v>295673.1875</v>
      </c>
      <c r="O994" s="22">
        <f t="shared" si="77"/>
        <v>0.97879352012600063</v>
      </c>
      <c r="P994" s="27">
        <v>2648</v>
      </c>
      <c r="Q994" s="32">
        <f t="shared" si="78"/>
        <v>109.29116314199396</v>
      </c>
      <c r="R994" s="37" t="s">
        <v>2219</v>
      </c>
      <c r="S994" s="42">
        <f>ABS(O2323-O994)*100</f>
        <v>33.224136624739806</v>
      </c>
      <c r="T994" t="s">
        <v>80</v>
      </c>
      <c r="V994" s="7">
        <v>71640</v>
      </c>
      <c r="W994" t="s">
        <v>32</v>
      </c>
      <c r="X994" s="17" t="s">
        <v>33</v>
      </c>
      <c r="Z994" t="s">
        <v>2220</v>
      </c>
      <c r="AA994">
        <v>401</v>
      </c>
    </row>
    <row r="995" spans="1:27" x14ac:dyDescent="0.25">
      <c r="A995" t="s">
        <v>2236</v>
      </c>
      <c r="B995" t="s">
        <v>2237</v>
      </c>
      <c r="C995" s="17">
        <v>43322</v>
      </c>
      <c r="D995" s="7">
        <v>329900</v>
      </c>
      <c r="E995" t="s">
        <v>28</v>
      </c>
      <c r="F995" t="s">
        <v>29</v>
      </c>
      <c r="G995" s="7">
        <v>329900</v>
      </c>
      <c r="H995" s="7">
        <v>168580</v>
      </c>
      <c r="I995" s="12">
        <f t="shared" si="75"/>
        <v>51.100333434374058</v>
      </c>
      <c r="J995" s="12">
        <f t="shared" si="79"/>
        <v>1.5434706892760204</v>
      </c>
      <c r="K995" s="7">
        <v>337158</v>
      </c>
      <c r="L995" s="7">
        <v>76438</v>
      </c>
      <c r="M995" s="7">
        <f t="shared" si="76"/>
        <v>253462</v>
      </c>
      <c r="N995" s="7">
        <v>268783.5</v>
      </c>
      <c r="O995" s="22">
        <f t="shared" si="77"/>
        <v>0.94299687294793022</v>
      </c>
      <c r="P995" s="27">
        <v>2969</v>
      </c>
      <c r="Q995" s="32">
        <f t="shared" si="78"/>
        <v>85.369484674974743</v>
      </c>
      <c r="R995" s="37" t="s">
        <v>2219</v>
      </c>
      <c r="S995" s="42">
        <f>ABS(O2323-O995)*100</f>
        <v>36.803801342546848</v>
      </c>
      <c r="T995" t="s">
        <v>31</v>
      </c>
      <c r="V995" s="7">
        <v>71640</v>
      </c>
      <c r="W995" t="s">
        <v>32</v>
      </c>
      <c r="X995" s="17" t="s">
        <v>33</v>
      </c>
      <c r="Z995" t="s">
        <v>2220</v>
      </c>
      <c r="AA995">
        <v>401</v>
      </c>
    </row>
    <row r="996" spans="1:27" x14ac:dyDescent="0.25">
      <c r="A996" t="s">
        <v>2238</v>
      </c>
      <c r="B996" t="s">
        <v>2239</v>
      </c>
      <c r="C996" s="17">
        <v>43455</v>
      </c>
      <c r="D996" s="7">
        <v>402062</v>
      </c>
      <c r="E996" t="s">
        <v>28</v>
      </c>
      <c r="F996" t="s">
        <v>29</v>
      </c>
      <c r="G996" s="7">
        <v>402062</v>
      </c>
      <c r="H996" s="7">
        <v>174480</v>
      </c>
      <c r="I996" s="12">
        <f t="shared" si="75"/>
        <v>43.396292114151549</v>
      </c>
      <c r="J996" s="12">
        <f t="shared" si="79"/>
        <v>6.1605706309464878</v>
      </c>
      <c r="K996" s="7">
        <v>348960</v>
      </c>
      <c r="L996" s="7">
        <v>88350</v>
      </c>
      <c r="M996" s="7">
        <f t="shared" si="76"/>
        <v>313712</v>
      </c>
      <c r="N996" s="7">
        <v>268670.09375</v>
      </c>
      <c r="O996" s="22">
        <f t="shared" si="77"/>
        <v>1.1676476366287045</v>
      </c>
      <c r="P996" s="27">
        <v>5672</v>
      </c>
      <c r="Q996" s="32">
        <f t="shared" si="78"/>
        <v>55.308885754583919</v>
      </c>
      <c r="R996" s="37" t="s">
        <v>2219</v>
      </c>
      <c r="S996" s="42">
        <f>ABS(O2323-O996)*100</f>
        <v>14.338724974469418</v>
      </c>
      <c r="T996" t="s">
        <v>80</v>
      </c>
      <c r="V996" s="7">
        <v>71640</v>
      </c>
      <c r="W996" t="s">
        <v>32</v>
      </c>
      <c r="X996" s="17" t="s">
        <v>33</v>
      </c>
      <c r="Z996" t="s">
        <v>2220</v>
      </c>
      <c r="AA996">
        <v>401</v>
      </c>
    </row>
    <row r="997" spans="1:27" x14ac:dyDescent="0.25">
      <c r="A997" t="s">
        <v>2240</v>
      </c>
      <c r="B997" t="s">
        <v>2241</v>
      </c>
      <c r="C997" s="17">
        <v>43700</v>
      </c>
      <c r="D997" s="7">
        <v>515000</v>
      </c>
      <c r="E997" t="s">
        <v>28</v>
      </c>
      <c r="F997" t="s">
        <v>29</v>
      </c>
      <c r="G997" s="7">
        <v>515000</v>
      </c>
      <c r="H997" s="7">
        <v>293120</v>
      </c>
      <c r="I997" s="12">
        <f t="shared" si="75"/>
        <v>56.916504854368931</v>
      </c>
      <c r="J997" s="12">
        <f t="shared" si="79"/>
        <v>7.3596421092708937</v>
      </c>
      <c r="K997" s="7">
        <v>586241</v>
      </c>
      <c r="L997" s="7">
        <v>117491</v>
      </c>
      <c r="M997" s="7">
        <f t="shared" si="76"/>
        <v>397509</v>
      </c>
      <c r="N997" s="7">
        <v>545058.125</v>
      </c>
      <c r="O997" s="22">
        <f t="shared" si="77"/>
        <v>0.72929653144790751</v>
      </c>
      <c r="P997" s="27">
        <v>3260</v>
      </c>
      <c r="Q997" s="32">
        <f t="shared" si="78"/>
        <v>121.93527607361963</v>
      </c>
      <c r="R997" s="37" t="s">
        <v>2242</v>
      </c>
      <c r="S997" s="42">
        <f>ABS(O2323-O997)*100</f>
        <v>58.173835492549117</v>
      </c>
      <c r="T997" t="s">
        <v>31</v>
      </c>
      <c r="V997" s="7">
        <v>102500</v>
      </c>
      <c r="W997" t="s">
        <v>32</v>
      </c>
      <c r="X997" s="17" t="s">
        <v>33</v>
      </c>
      <c r="Z997" t="s">
        <v>2243</v>
      </c>
      <c r="AA997">
        <v>405</v>
      </c>
    </row>
    <row r="998" spans="1:27" x14ac:dyDescent="0.25">
      <c r="A998" t="s">
        <v>2244</v>
      </c>
      <c r="B998" t="s">
        <v>2245</v>
      </c>
      <c r="C998" s="17">
        <v>43633</v>
      </c>
      <c r="D998" s="7">
        <v>685000</v>
      </c>
      <c r="E998" t="s">
        <v>28</v>
      </c>
      <c r="F998" t="s">
        <v>29</v>
      </c>
      <c r="G998" s="7">
        <v>685000</v>
      </c>
      <c r="H998" s="7">
        <v>355230</v>
      </c>
      <c r="I998" s="12">
        <f t="shared" si="75"/>
        <v>51.858394160583941</v>
      </c>
      <c r="J998" s="12">
        <f t="shared" si="79"/>
        <v>2.3015314154859041</v>
      </c>
      <c r="K998" s="7">
        <v>710454</v>
      </c>
      <c r="L998" s="7">
        <v>125612</v>
      </c>
      <c r="M998" s="7">
        <f t="shared" si="76"/>
        <v>559388</v>
      </c>
      <c r="N998" s="7">
        <v>680048.8125</v>
      </c>
      <c r="O998" s="22">
        <f t="shared" si="77"/>
        <v>0.82257036512360648</v>
      </c>
      <c r="P998" s="27">
        <v>4505</v>
      </c>
      <c r="Q998" s="32">
        <f t="shared" si="78"/>
        <v>124.17047724750277</v>
      </c>
      <c r="R998" s="37" t="s">
        <v>2242</v>
      </c>
      <c r="S998" s="42">
        <f>ABS(O2323-O998)*100</f>
        <v>48.846452124979223</v>
      </c>
      <c r="T998" t="s">
        <v>31</v>
      </c>
      <c r="V998" s="7">
        <v>105000</v>
      </c>
      <c r="W998" t="s">
        <v>32</v>
      </c>
      <c r="X998" s="17" t="s">
        <v>33</v>
      </c>
      <c r="Z998" t="s">
        <v>2243</v>
      </c>
      <c r="AA998">
        <v>405</v>
      </c>
    </row>
    <row r="999" spans="1:27" x14ac:dyDescent="0.25">
      <c r="A999" t="s">
        <v>2246</v>
      </c>
      <c r="B999" t="s">
        <v>2247</v>
      </c>
      <c r="C999" s="17">
        <v>43439</v>
      </c>
      <c r="D999" s="7">
        <v>770000</v>
      </c>
      <c r="E999" t="s">
        <v>28</v>
      </c>
      <c r="F999" t="s">
        <v>29</v>
      </c>
      <c r="G999" s="7">
        <v>770000</v>
      </c>
      <c r="H999" s="7">
        <v>360430</v>
      </c>
      <c r="I999" s="12">
        <f t="shared" si="75"/>
        <v>46.809090909090912</v>
      </c>
      <c r="J999" s="12">
        <f t="shared" si="79"/>
        <v>2.747771836007125</v>
      </c>
      <c r="K999" s="7">
        <v>720866</v>
      </c>
      <c r="L999" s="7">
        <v>119753</v>
      </c>
      <c r="M999" s="7">
        <f t="shared" si="76"/>
        <v>650247</v>
      </c>
      <c r="N999" s="7">
        <v>698968.625</v>
      </c>
      <c r="O999" s="22">
        <f t="shared" si="77"/>
        <v>0.9302949756864981</v>
      </c>
      <c r="P999" s="27">
        <v>4505</v>
      </c>
      <c r="Q999" s="32">
        <f t="shared" si="78"/>
        <v>144.33895671476137</v>
      </c>
      <c r="R999" s="37" t="s">
        <v>2242</v>
      </c>
      <c r="S999" s="42">
        <f>ABS(O2323-O999)*100</f>
        <v>38.073991068690063</v>
      </c>
      <c r="T999" t="s">
        <v>31</v>
      </c>
      <c r="V999" s="7">
        <v>102500</v>
      </c>
      <c r="W999" t="s">
        <v>32</v>
      </c>
      <c r="X999" s="17" t="s">
        <v>33</v>
      </c>
      <c r="Z999" t="s">
        <v>2243</v>
      </c>
      <c r="AA999">
        <v>405</v>
      </c>
    </row>
    <row r="1000" spans="1:27" x14ac:dyDescent="0.25">
      <c r="A1000" t="s">
        <v>2248</v>
      </c>
      <c r="B1000" t="s">
        <v>2249</v>
      </c>
      <c r="C1000" s="17">
        <v>43643</v>
      </c>
      <c r="D1000" s="7">
        <v>750000</v>
      </c>
      <c r="E1000" t="s">
        <v>159</v>
      </c>
      <c r="F1000" t="s">
        <v>160</v>
      </c>
      <c r="G1000" s="7">
        <v>750000</v>
      </c>
      <c r="H1000" s="7">
        <v>346480</v>
      </c>
      <c r="I1000" s="12">
        <f t="shared" si="75"/>
        <v>46.197333333333333</v>
      </c>
      <c r="J1000" s="12">
        <f t="shared" si="79"/>
        <v>3.3595294117647043</v>
      </c>
      <c r="K1000" s="7">
        <v>692956</v>
      </c>
      <c r="L1000" s="7">
        <v>124828</v>
      </c>
      <c r="M1000" s="7">
        <f t="shared" si="76"/>
        <v>625172</v>
      </c>
      <c r="N1000" s="7">
        <v>660613.9375</v>
      </c>
      <c r="O1000" s="22">
        <f t="shared" si="77"/>
        <v>0.94635000037370542</v>
      </c>
      <c r="P1000" s="27">
        <v>4223</v>
      </c>
      <c r="Q1000" s="32">
        <f t="shared" si="78"/>
        <v>148.03978214539427</v>
      </c>
      <c r="R1000" s="37" t="s">
        <v>2242</v>
      </c>
      <c r="S1000" s="42">
        <f>ABS(O2323-O1000)*100</f>
        <v>36.468488599969326</v>
      </c>
      <c r="T1000" t="s">
        <v>31</v>
      </c>
      <c r="V1000" s="7">
        <v>100000</v>
      </c>
      <c r="W1000" t="s">
        <v>32</v>
      </c>
      <c r="X1000" s="17" t="s">
        <v>33</v>
      </c>
      <c r="Z1000" t="s">
        <v>2243</v>
      </c>
      <c r="AA1000">
        <v>405</v>
      </c>
    </row>
    <row r="1001" spans="1:27" x14ac:dyDescent="0.25">
      <c r="A1001" t="s">
        <v>2250</v>
      </c>
      <c r="B1001" t="s">
        <v>2251</v>
      </c>
      <c r="C1001" s="17">
        <v>43476</v>
      </c>
      <c r="D1001" s="7">
        <v>340000</v>
      </c>
      <c r="E1001" t="s">
        <v>28</v>
      </c>
      <c r="F1001" t="s">
        <v>29</v>
      </c>
      <c r="G1001" s="7">
        <v>340000</v>
      </c>
      <c r="H1001" s="7">
        <v>167930</v>
      </c>
      <c r="I1001" s="12">
        <f t="shared" si="75"/>
        <v>49.391176470588235</v>
      </c>
      <c r="J1001" s="12">
        <f t="shared" si="79"/>
        <v>0.16568627450980244</v>
      </c>
      <c r="K1001" s="7">
        <v>335855</v>
      </c>
      <c r="L1001" s="7">
        <v>60216</v>
      </c>
      <c r="M1001" s="7">
        <f t="shared" si="76"/>
        <v>279784</v>
      </c>
      <c r="N1001" s="7">
        <v>257606.546875</v>
      </c>
      <c r="O1001" s="22">
        <f t="shared" si="77"/>
        <v>1.0860904095568709</v>
      </c>
      <c r="P1001" s="27">
        <v>2296</v>
      </c>
      <c r="Q1001" s="32">
        <f t="shared" si="78"/>
        <v>121.85714285714286</v>
      </c>
      <c r="R1001" s="37" t="s">
        <v>2252</v>
      </c>
      <c r="S1001" s="42">
        <f>ABS(O2323-O1001)*100</f>
        <v>22.494447681652787</v>
      </c>
      <c r="T1001" t="s">
        <v>31</v>
      </c>
      <c r="V1001" s="7">
        <v>55000</v>
      </c>
      <c r="W1001" t="s">
        <v>32</v>
      </c>
      <c r="X1001" s="17" t="s">
        <v>33</v>
      </c>
      <c r="Z1001" t="s">
        <v>2253</v>
      </c>
      <c r="AA1001">
        <v>405</v>
      </c>
    </row>
    <row r="1002" spans="1:27" x14ac:dyDescent="0.25">
      <c r="A1002" t="s">
        <v>2254</v>
      </c>
      <c r="B1002" t="s">
        <v>2255</v>
      </c>
      <c r="C1002" s="17">
        <v>43270</v>
      </c>
      <c r="D1002" s="7">
        <v>319000</v>
      </c>
      <c r="E1002" t="s">
        <v>28</v>
      </c>
      <c r="F1002" t="s">
        <v>29</v>
      </c>
      <c r="G1002" s="7">
        <v>319000</v>
      </c>
      <c r="H1002" s="7">
        <v>160010</v>
      </c>
      <c r="I1002" s="12">
        <f t="shared" si="75"/>
        <v>50.159874608150467</v>
      </c>
      <c r="J1002" s="12">
        <f t="shared" si="79"/>
        <v>0.60301186305242993</v>
      </c>
      <c r="K1002" s="7">
        <v>320022</v>
      </c>
      <c r="L1002" s="7">
        <v>59819</v>
      </c>
      <c r="M1002" s="7">
        <f t="shared" si="76"/>
        <v>259181</v>
      </c>
      <c r="N1002" s="7">
        <v>243180.375</v>
      </c>
      <c r="O1002" s="22">
        <f t="shared" si="77"/>
        <v>1.0657973530964413</v>
      </c>
      <c r="P1002" s="27">
        <v>2394</v>
      </c>
      <c r="Q1002" s="32">
        <f t="shared" si="78"/>
        <v>108.26274018379281</v>
      </c>
      <c r="R1002" s="37" t="s">
        <v>2252</v>
      </c>
      <c r="S1002" s="42">
        <f>ABS(O2323-O1002)*100</f>
        <v>24.52375332769574</v>
      </c>
      <c r="T1002" t="s">
        <v>31</v>
      </c>
      <c r="V1002" s="7">
        <v>55000</v>
      </c>
      <c r="W1002" t="s">
        <v>32</v>
      </c>
      <c r="X1002" s="17" t="s">
        <v>33</v>
      </c>
      <c r="Z1002" t="s">
        <v>2253</v>
      </c>
      <c r="AA1002">
        <v>405</v>
      </c>
    </row>
    <row r="1003" spans="1:27" x14ac:dyDescent="0.25">
      <c r="A1003" t="s">
        <v>2256</v>
      </c>
      <c r="B1003" t="s">
        <v>2257</v>
      </c>
      <c r="C1003" s="17">
        <v>43567</v>
      </c>
      <c r="D1003" s="7">
        <v>325000</v>
      </c>
      <c r="E1003" t="s">
        <v>28</v>
      </c>
      <c r="F1003" t="s">
        <v>29</v>
      </c>
      <c r="G1003" s="7">
        <v>325000</v>
      </c>
      <c r="H1003" s="7">
        <v>157040</v>
      </c>
      <c r="I1003" s="12">
        <f t="shared" si="75"/>
        <v>48.32</v>
      </c>
      <c r="J1003" s="12">
        <f t="shared" si="79"/>
        <v>1.236862745098037</v>
      </c>
      <c r="K1003" s="7">
        <v>314075</v>
      </c>
      <c r="L1003" s="7">
        <v>59819</v>
      </c>
      <c r="M1003" s="7">
        <f t="shared" si="76"/>
        <v>265181</v>
      </c>
      <c r="N1003" s="7">
        <v>237622.4375</v>
      </c>
      <c r="O1003" s="22">
        <f t="shared" si="77"/>
        <v>1.115976263815575</v>
      </c>
      <c r="P1003" s="27">
        <v>2223</v>
      </c>
      <c r="Q1003" s="32">
        <f t="shared" si="78"/>
        <v>119.28969860548808</v>
      </c>
      <c r="R1003" s="37" t="s">
        <v>2252</v>
      </c>
      <c r="S1003" s="42">
        <f>ABS(O2323-O1003)*100</f>
        <v>19.505862255782368</v>
      </c>
      <c r="T1003" t="s">
        <v>31</v>
      </c>
      <c r="V1003" s="7">
        <v>55000</v>
      </c>
      <c r="W1003" t="s">
        <v>32</v>
      </c>
      <c r="X1003" s="17" t="s">
        <v>33</v>
      </c>
      <c r="Z1003" t="s">
        <v>2253</v>
      </c>
      <c r="AA1003">
        <v>405</v>
      </c>
    </row>
    <row r="1004" spans="1:27" x14ac:dyDescent="0.25">
      <c r="A1004" t="s">
        <v>2258</v>
      </c>
      <c r="B1004" t="s">
        <v>2259</v>
      </c>
      <c r="C1004" s="17">
        <v>43235</v>
      </c>
      <c r="D1004" s="7">
        <v>360000</v>
      </c>
      <c r="E1004" t="s">
        <v>28</v>
      </c>
      <c r="F1004" t="s">
        <v>29</v>
      </c>
      <c r="G1004" s="7">
        <v>360000</v>
      </c>
      <c r="H1004" s="7">
        <v>181070</v>
      </c>
      <c r="I1004" s="12">
        <f t="shared" si="75"/>
        <v>50.297222222222224</v>
      </c>
      <c r="J1004" s="12">
        <f t="shared" si="79"/>
        <v>0.74035947712418704</v>
      </c>
      <c r="K1004" s="7">
        <v>362138</v>
      </c>
      <c r="L1004" s="7">
        <v>60026</v>
      </c>
      <c r="M1004" s="7">
        <f t="shared" si="76"/>
        <v>299974</v>
      </c>
      <c r="N1004" s="7">
        <v>282347.65625</v>
      </c>
      <c r="O1004" s="22">
        <f t="shared" si="77"/>
        <v>1.062427802603727</v>
      </c>
      <c r="P1004" s="27">
        <v>2878</v>
      </c>
      <c r="Q1004" s="32">
        <f t="shared" si="78"/>
        <v>104.23002084781098</v>
      </c>
      <c r="R1004" s="37" t="s">
        <v>2252</v>
      </c>
      <c r="S1004" s="42">
        <f>ABS(O2323-O1004)*100</f>
        <v>24.860708376967168</v>
      </c>
      <c r="T1004" t="s">
        <v>31</v>
      </c>
      <c r="V1004" s="7">
        <v>55000</v>
      </c>
      <c r="W1004" t="s">
        <v>32</v>
      </c>
      <c r="X1004" s="17" t="s">
        <v>33</v>
      </c>
      <c r="Z1004" t="s">
        <v>2253</v>
      </c>
      <c r="AA1004">
        <v>405</v>
      </c>
    </row>
    <row r="1005" spans="1:27" x14ac:dyDescent="0.25">
      <c r="A1005" t="s">
        <v>2260</v>
      </c>
      <c r="B1005" t="s">
        <v>2261</v>
      </c>
      <c r="C1005" s="17">
        <v>43754</v>
      </c>
      <c r="D1005" s="7">
        <v>371000</v>
      </c>
      <c r="E1005" t="s">
        <v>28</v>
      </c>
      <c r="F1005" t="s">
        <v>29</v>
      </c>
      <c r="G1005" s="7">
        <v>371000</v>
      </c>
      <c r="H1005" s="7">
        <v>173080</v>
      </c>
      <c r="I1005" s="12">
        <f t="shared" si="75"/>
        <v>46.652291105121293</v>
      </c>
      <c r="J1005" s="12">
        <f t="shared" si="79"/>
        <v>2.9045716399767443</v>
      </c>
      <c r="K1005" s="7">
        <v>346169</v>
      </c>
      <c r="L1005" s="7">
        <v>58627</v>
      </c>
      <c r="M1005" s="7">
        <f t="shared" si="76"/>
        <v>312373</v>
      </c>
      <c r="N1005" s="7">
        <v>268730.84375</v>
      </c>
      <c r="O1005" s="22">
        <f t="shared" si="77"/>
        <v>1.1624009943964611</v>
      </c>
      <c r="P1005" s="27">
        <v>2767</v>
      </c>
      <c r="Q1005" s="32">
        <f t="shared" si="78"/>
        <v>112.89230213227322</v>
      </c>
      <c r="R1005" s="37" t="s">
        <v>2252</v>
      </c>
      <c r="S1005" s="42">
        <f>ABS(O2323-O1005)*100</f>
        <v>14.863389197693767</v>
      </c>
      <c r="T1005" t="s">
        <v>31</v>
      </c>
      <c r="V1005" s="7">
        <v>55000</v>
      </c>
      <c r="W1005" t="s">
        <v>32</v>
      </c>
      <c r="X1005" s="17" t="s">
        <v>33</v>
      </c>
      <c r="Z1005" t="s">
        <v>2253</v>
      </c>
      <c r="AA1005">
        <v>405</v>
      </c>
    </row>
    <row r="1006" spans="1:27" x14ac:dyDescent="0.25">
      <c r="A1006" t="s">
        <v>2262</v>
      </c>
      <c r="B1006" t="s">
        <v>2263</v>
      </c>
      <c r="C1006" s="17">
        <v>43509</v>
      </c>
      <c r="D1006" s="7">
        <v>335000</v>
      </c>
      <c r="E1006" t="s">
        <v>28</v>
      </c>
      <c r="F1006" t="s">
        <v>29</v>
      </c>
      <c r="G1006" s="7">
        <v>335000</v>
      </c>
      <c r="H1006" s="7">
        <v>170470</v>
      </c>
      <c r="I1006" s="12">
        <f t="shared" si="75"/>
        <v>50.886567164179105</v>
      </c>
      <c r="J1006" s="12">
        <f t="shared" si="79"/>
        <v>1.3297044190810681</v>
      </c>
      <c r="K1006" s="7">
        <v>340948</v>
      </c>
      <c r="L1006" s="7">
        <v>61010</v>
      </c>
      <c r="M1006" s="7">
        <f t="shared" si="76"/>
        <v>273990</v>
      </c>
      <c r="N1006" s="7">
        <v>261624.296875</v>
      </c>
      <c r="O1006" s="22">
        <f t="shared" si="77"/>
        <v>1.0472651174707528</v>
      </c>
      <c r="P1006" s="27">
        <v>2541</v>
      </c>
      <c r="Q1006" s="32">
        <f t="shared" si="78"/>
        <v>107.82762691853601</v>
      </c>
      <c r="R1006" s="37" t="s">
        <v>2252</v>
      </c>
      <c r="S1006" s="42">
        <f>ABS(O2323-O1006)*100</f>
        <v>26.376976890264594</v>
      </c>
      <c r="T1006" t="s">
        <v>31</v>
      </c>
      <c r="V1006" s="7">
        <v>55000</v>
      </c>
      <c r="W1006" t="s">
        <v>32</v>
      </c>
      <c r="X1006" s="17" t="s">
        <v>33</v>
      </c>
      <c r="Z1006" t="s">
        <v>2253</v>
      </c>
      <c r="AA1006">
        <v>405</v>
      </c>
    </row>
    <row r="1007" spans="1:27" x14ac:dyDescent="0.25">
      <c r="A1007" t="s">
        <v>2264</v>
      </c>
      <c r="B1007" t="s">
        <v>2265</v>
      </c>
      <c r="C1007" s="17">
        <v>43312</v>
      </c>
      <c r="D1007" s="7">
        <v>190000</v>
      </c>
      <c r="E1007" t="s">
        <v>28</v>
      </c>
      <c r="F1007" t="s">
        <v>29</v>
      </c>
      <c r="G1007" s="7">
        <v>190000</v>
      </c>
      <c r="H1007" s="7">
        <v>95050</v>
      </c>
      <c r="I1007" s="12">
        <f t="shared" si="75"/>
        <v>50.026315789473685</v>
      </c>
      <c r="J1007" s="12">
        <f t="shared" si="79"/>
        <v>0.46945304437564772</v>
      </c>
      <c r="K1007" s="7">
        <v>190100</v>
      </c>
      <c r="L1007" s="7">
        <v>49138</v>
      </c>
      <c r="M1007" s="7">
        <f t="shared" si="76"/>
        <v>140862</v>
      </c>
      <c r="N1007" s="7">
        <v>115542.625</v>
      </c>
      <c r="O1007" s="22">
        <f t="shared" si="77"/>
        <v>1.2191344969010354</v>
      </c>
      <c r="P1007" s="27">
        <v>1721</v>
      </c>
      <c r="Q1007" s="32">
        <f t="shared" si="78"/>
        <v>81.848925043579314</v>
      </c>
      <c r="R1007" s="37" t="s">
        <v>2266</v>
      </c>
      <c r="S1007" s="42">
        <f>ABS(O2323-O1007)*100</f>
        <v>9.1900389472363351</v>
      </c>
      <c r="T1007" t="s">
        <v>50</v>
      </c>
      <c r="V1007" s="7">
        <v>45000</v>
      </c>
      <c r="W1007" t="s">
        <v>32</v>
      </c>
      <c r="X1007" s="17" t="s">
        <v>33</v>
      </c>
      <c r="Z1007" t="s">
        <v>2267</v>
      </c>
      <c r="AA1007">
        <v>401</v>
      </c>
    </row>
    <row r="1008" spans="1:27" x14ac:dyDescent="0.25">
      <c r="A1008" t="s">
        <v>2268</v>
      </c>
      <c r="B1008" t="s">
        <v>2269</v>
      </c>
      <c r="C1008" s="17">
        <v>43789</v>
      </c>
      <c r="D1008" s="7">
        <v>378000</v>
      </c>
      <c r="E1008" t="s">
        <v>28</v>
      </c>
      <c r="F1008" t="s">
        <v>29</v>
      </c>
      <c r="G1008" s="7">
        <v>378000</v>
      </c>
      <c r="H1008" s="7">
        <v>184550</v>
      </c>
      <c r="I1008" s="12">
        <f t="shared" si="75"/>
        <v>48.822751322751323</v>
      </c>
      <c r="J1008" s="12">
        <f t="shared" si="79"/>
        <v>0.73411142234671445</v>
      </c>
      <c r="K1008" s="7">
        <v>369106</v>
      </c>
      <c r="L1008" s="7">
        <v>61755</v>
      </c>
      <c r="M1008" s="7">
        <f t="shared" si="76"/>
        <v>316245</v>
      </c>
      <c r="N1008" s="7">
        <v>384188.75</v>
      </c>
      <c r="O1008" s="22">
        <f t="shared" si="77"/>
        <v>0.82315007922538075</v>
      </c>
      <c r="P1008" s="27">
        <v>3043</v>
      </c>
      <c r="Q1008" s="32">
        <f t="shared" si="78"/>
        <v>103.92540256325994</v>
      </c>
      <c r="R1008" s="37" t="s">
        <v>2270</v>
      </c>
      <c r="S1008" s="42">
        <f>ABS(O2323-O1008)*100</f>
        <v>48.788480714801793</v>
      </c>
      <c r="T1008" t="s">
        <v>31</v>
      </c>
      <c r="V1008" s="7">
        <v>55000</v>
      </c>
      <c r="W1008" t="s">
        <v>32</v>
      </c>
      <c r="X1008" s="17" t="s">
        <v>33</v>
      </c>
      <c r="Z1008" t="s">
        <v>2271</v>
      </c>
      <c r="AA1008">
        <v>405</v>
      </c>
    </row>
    <row r="1009" spans="1:27" x14ac:dyDescent="0.25">
      <c r="A1009" t="s">
        <v>2272</v>
      </c>
      <c r="B1009" t="s">
        <v>2273</v>
      </c>
      <c r="C1009" s="17">
        <v>43683</v>
      </c>
      <c r="D1009" s="7">
        <v>379000</v>
      </c>
      <c r="E1009" t="s">
        <v>28</v>
      </c>
      <c r="F1009" t="s">
        <v>29</v>
      </c>
      <c r="G1009" s="7">
        <v>379000</v>
      </c>
      <c r="H1009" s="7">
        <v>192670</v>
      </c>
      <c r="I1009" s="12">
        <f t="shared" si="75"/>
        <v>50.836411609498676</v>
      </c>
      <c r="J1009" s="12">
        <f t="shared" si="79"/>
        <v>1.2795488644006383</v>
      </c>
      <c r="K1009" s="7">
        <v>385344</v>
      </c>
      <c r="L1009" s="7">
        <v>68008</v>
      </c>
      <c r="M1009" s="7">
        <f t="shared" si="76"/>
        <v>310992</v>
      </c>
      <c r="N1009" s="7">
        <v>396670</v>
      </c>
      <c r="O1009" s="22">
        <f t="shared" si="77"/>
        <v>0.78400685708523454</v>
      </c>
      <c r="P1009" s="27">
        <v>3027</v>
      </c>
      <c r="Q1009" s="32">
        <f t="shared" si="78"/>
        <v>102.73934588701685</v>
      </c>
      <c r="R1009" s="37" t="s">
        <v>2270</v>
      </c>
      <c r="S1009" s="42">
        <f>ABS(O2323-O1009)*100</f>
        <v>52.702802928816418</v>
      </c>
      <c r="T1009" t="s">
        <v>31</v>
      </c>
      <c r="V1009" s="7">
        <v>60000</v>
      </c>
      <c r="W1009" t="s">
        <v>32</v>
      </c>
      <c r="X1009" s="17" t="s">
        <v>33</v>
      </c>
      <c r="Z1009" t="s">
        <v>2271</v>
      </c>
      <c r="AA1009">
        <v>405</v>
      </c>
    </row>
    <row r="1010" spans="1:27" x14ac:dyDescent="0.25">
      <c r="A1010" t="s">
        <v>2274</v>
      </c>
      <c r="B1010" t="s">
        <v>2275</v>
      </c>
      <c r="C1010" s="17">
        <v>43327</v>
      </c>
      <c r="D1010" s="7">
        <v>180000</v>
      </c>
      <c r="E1010" t="s">
        <v>28</v>
      </c>
      <c r="F1010" t="s">
        <v>29</v>
      </c>
      <c r="G1010" s="7">
        <v>180000</v>
      </c>
      <c r="H1010" s="7">
        <v>82390</v>
      </c>
      <c r="I1010" s="12">
        <f t="shared" si="75"/>
        <v>45.772222222222219</v>
      </c>
      <c r="J1010" s="12">
        <f t="shared" si="79"/>
        <v>3.7846405228758186</v>
      </c>
      <c r="K1010" s="7">
        <v>164789</v>
      </c>
      <c r="L1010" s="7">
        <v>48633</v>
      </c>
      <c r="M1010" s="7">
        <f t="shared" si="76"/>
        <v>131367</v>
      </c>
      <c r="N1010" s="7">
        <v>95209.8359375</v>
      </c>
      <c r="O1010" s="22">
        <f t="shared" si="77"/>
        <v>1.379762906914735</v>
      </c>
      <c r="P1010" s="27">
        <v>1560</v>
      </c>
      <c r="Q1010" s="32">
        <f t="shared" si="78"/>
        <v>84.20961538461539</v>
      </c>
      <c r="R1010" s="37" t="s">
        <v>2266</v>
      </c>
      <c r="S1010" s="42">
        <f>ABS(O2323-O1010)*100</f>
        <v>6.872802054133631</v>
      </c>
      <c r="T1010" t="s">
        <v>50</v>
      </c>
      <c r="V1010" s="7">
        <v>45000</v>
      </c>
      <c r="W1010" t="s">
        <v>32</v>
      </c>
      <c r="X1010" s="17" t="s">
        <v>33</v>
      </c>
      <c r="Z1010" t="s">
        <v>2267</v>
      </c>
      <c r="AA1010">
        <v>401</v>
      </c>
    </row>
    <row r="1011" spans="1:27" x14ac:dyDescent="0.25">
      <c r="A1011" t="s">
        <v>2276</v>
      </c>
      <c r="B1011" t="s">
        <v>2277</v>
      </c>
      <c r="C1011" s="17">
        <v>43298</v>
      </c>
      <c r="D1011" s="7">
        <v>360000</v>
      </c>
      <c r="E1011" t="s">
        <v>28</v>
      </c>
      <c r="F1011" t="s">
        <v>29</v>
      </c>
      <c r="G1011" s="7">
        <v>360000</v>
      </c>
      <c r="H1011" s="7">
        <v>165620</v>
      </c>
      <c r="I1011" s="12">
        <f t="shared" si="75"/>
        <v>46.005555555555553</v>
      </c>
      <c r="J1011" s="12">
        <f t="shared" si="79"/>
        <v>3.5513071895424844</v>
      </c>
      <c r="K1011" s="7">
        <v>331237</v>
      </c>
      <c r="L1011" s="7">
        <v>72848</v>
      </c>
      <c r="M1011" s="7">
        <f t="shared" si="76"/>
        <v>287152</v>
      </c>
      <c r="N1011" s="7">
        <v>241485.046875</v>
      </c>
      <c r="O1011" s="22">
        <f t="shared" si="77"/>
        <v>1.1891088235729916</v>
      </c>
      <c r="P1011" s="27">
        <v>2406</v>
      </c>
      <c r="Q1011" s="32">
        <f t="shared" si="78"/>
        <v>119.34829592684954</v>
      </c>
      <c r="R1011" s="37" t="s">
        <v>2252</v>
      </c>
      <c r="S1011" s="42">
        <f>ABS(O2323-O1011)*100</f>
        <v>12.192606280040707</v>
      </c>
      <c r="T1011" t="s">
        <v>31</v>
      </c>
      <c r="V1011" s="7">
        <v>65000</v>
      </c>
      <c r="W1011" t="s">
        <v>32</v>
      </c>
      <c r="X1011" s="17" t="s">
        <v>33</v>
      </c>
      <c r="Z1011" t="s">
        <v>2253</v>
      </c>
      <c r="AA1011">
        <v>405</v>
      </c>
    </row>
    <row r="1012" spans="1:27" x14ac:dyDescent="0.25">
      <c r="A1012" t="s">
        <v>2278</v>
      </c>
      <c r="B1012" t="s">
        <v>2279</v>
      </c>
      <c r="C1012" s="17">
        <v>43494</v>
      </c>
      <c r="D1012" s="7">
        <v>335000</v>
      </c>
      <c r="E1012" t="s">
        <v>28</v>
      </c>
      <c r="F1012" t="s">
        <v>29</v>
      </c>
      <c r="G1012" s="7">
        <v>335000</v>
      </c>
      <c r="H1012" s="7">
        <v>177640</v>
      </c>
      <c r="I1012" s="12">
        <f t="shared" si="75"/>
        <v>53.026865671641787</v>
      </c>
      <c r="J1012" s="12">
        <f t="shared" si="79"/>
        <v>3.4700029265437493</v>
      </c>
      <c r="K1012" s="7">
        <v>355270</v>
      </c>
      <c r="L1012" s="7">
        <v>58627</v>
      </c>
      <c r="M1012" s="7">
        <f t="shared" si="76"/>
        <v>276373</v>
      </c>
      <c r="N1012" s="7">
        <v>277236.4375</v>
      </c>
      <c r="O1012" s="22">
        <f t="shared" si="77"/>
        <v>0.99688555549268298</v>
      </c>
      <c r="P1012" s="27">
        <v>2823</v>
      </c>
      <c r="Q1012" s="32">
        <f t="shared" si="78"/>
        <v>97.900460503010976</v>
      </c>
      <c r="R1012" s="37" t="s">
        <v>2252</v>
      </c>
      <c r="S1012" s="42">
        <f>ABS(O2323-O1012)*100</f>
        <v>31.414933088071571</v>
      </c>
      <c r="T1012" t="s">
        <v>31</v>
      </c>
      <c r="V1012" s="7">
        <v>55000</v>
      </c>
      <c r="W1012" t="s">
        <v>32</v>
      </c>
      <c r="X1012" s="17" t="s">
        <v>33</v>
      </c>
      <c r="Z1012" t="s">
        <v>2253</v>
      </c>
      <c r="AA1012">
        <v>405</v>
      </c>
    </row>
    <row r="1013" spans="1:27" x14ac:dyDescent="0.25">
      <c r="A1013" t="s">
        <v>2280</v>
      </c>
      <c r="B1013" t="s">
        <v>2281</v>
      </c>
      <c r="C1013" s="17">
        <v>43721</v>
      </c>
      <c r="D1013" s="7">
        <v>350000</v>
      </c>
      <c r="E1013" t="s">
        <v>28</v>
      </c>
      <c r="F1013" t="s">
        <v>29</v>
      </c>
      <c r="G1013" s="7">
        <v>350000</v>
      </c>
      <c r="H1013" s="7">
        <v>179130</v>
      </c>
      <c r="I1013" s="12">
        <f t="shared" si="75"/>
        <v>51.180000000000007</v>
      </c>
      <c r="J1013" s="12">
        <f t="shared" si="79"/>
        <v>1.6231372549019696</v>
      </c>
      <c r="K1013" s="7">
        <v>358268</v>
      </c>
      <c r="L1013" s="7">
        <v>66255</v>
      </c>
      <c r="M1013" s="7">
        <f t="shared" si="76"/>
        <v>283745</v>
      </c>
      <c r="N1013" s="7">
        <v>272909.34375</v>
      </c>
      <c r="O1013" s="22">
        <f t="shared" si="77"/>
        <v>1.0397042332853434</v>
      </c>
      <c r="P1013" s="27">
        <v>2709</v>
      </c>
      <c r="Q1013" s="32">
        <f t="shared" si="78"/>
        <v>104.74160206718346</v>
      </c>
      <c r="R1013" s="37" t="s">
        <v>2252</v>
      </c>
      <c r="S1013" s="42">
        <f>ABS(O2323-O1013)*100</f>
        <v>27.133065308805527</v>
      </c>
      <c r="T1013" t="s">
        <v>31</v>
      </c>
      <c r="V1013" s="7">
        <v>60000</v>
      </c>
      <c r="W1013" t="s">
        <v>32</v>
      </c>
      <c r="X1013" s="17" t="s">
        <v>33</v>
      </c>
      <c r="Z1013" t="s">
        <v>2253</v>
      </c>
      <c r="AA1013">
        <v>405</v>
      </c>
    </row>
    <row r="1014" spans="1:27" x14ac:dyDescent="0.25">
      <c r="A1014" t="s">
        <v>2282</v>
      </c>
      <c r="B1014" t="s">
        <v>2283</v>
      </c>
      <c r="C1014" s="17">
        <v>43217</v>
      </c>
      <c r="D1014" s="7">
        <v>350000</v>
      </c>
      <c r="E1014" t="s">
        <v>28</v>
      </c>
      <c r="F1014" t="s">
        <v>29</v>
      </c>
      <c r="G1014" s="7">
        <v>350000</v>
      </c>
      <c r="H1014" s="7">
        <v>181720</v>
      </c>
      <c r="I1014" s="12">
        <f t="shared" si="75"/>
        <v>51.92</v>
      </c>
      <c r="J1014" s="12">
        <f t="shared" si="79"/>
        <v>2.3631372549019645</v>
      </c>
      <c r="K1014" s="7">
        <v>363438</v>
      </c>
      <c r="L1014" s="7">
        <v>64581</v>
      </c>
      <c r="M1014" s="7">
        <f t="shared" si="76"/>
        <v>285419</v>
      </c>
      <c r="N1014" s="7">
        <v>279305.59375</v>
      </c>
      <c r="O1014" s="22">
        <f t="shared" si="77"/>
        <v>1.021887876171474</v>
      </c>
      <c r="P1014" s="27">
        <v>2673</v>
      </c>
      <c r="Q1014" s="32">
        <f t="shared" si="78"/>
        <v>106.77852600074823</v>
      </c>
      <c r="R1014" s="37" t="s">
        <v>2252</v>
      </c>
      <c r="S1014" s="42">
        <f>ABS(O2323-O1014)*100</f>
        <v>28.914701020192467</v>
      </c>
      <c r="T1014" t="s">
        <v>31</v>
      </c>
      <c r="V1014" s="7">
        <v>60000</v>
      </c>
      <c r="W1014" t="s">
        <v>32</v>
      </c>
      <c r="X1014" s="17" t="s">
        <v>33</v>
      </c>
      <c r="Z1014" t="s">
        <v>2253</v>
      </c>
      <c r="AA1014">
        <v>405</v>
      </c>
    </row>
    <row r="1015" spans="1:27" x14ac:dyDescent="0.25">
      <c r="A1015" t="s">
        <v>2284</v>
      </c>
      <c r="B1015" t="s">
        <v>2285</v>
      </c>
      <c r="C1015" s="17">
        <v>43374</v>
      </c>
      <c r="D1015" s="7">
        <v>337000</v>
      </c>
      <c r="E1015" t="s">
        <v>28</v>
      </c>
      <c r="F1015" t="s">
        <v>29</v>
      </c>
      <c r="G1015" s="7">
        <v>337000</v>
      </c>
      <c r="H1015" s="7">
        <v>165210</v>
      </c>
      <c r="I1015" s="12">
        <f t="shared" si="75"/>
        <v>49.023738872403563</v>
      </c>
      <c r="J1015" s="12">
        <f t="shared" si="79"/>
        <v>0.5331238726944747</v>
      </c>
      <c r="K1015" s="7">
        <v>330420</v>
      </c>
      <c r="L1015" s="7">
        <v>60216</v>
      </c>
      <c r="M1015" s="7">
        <f t="shared" si="76"/>
        <v>276784</v>
      </c>
      <c r="N1015" s="7">
        <v>252527.109375</v>
      </c>
      <c r="O1015" s="22">
        <f t="shared" si="77"/>
        <v>1.0960565805589562</v>
      </c>
      <c r="P1015" s="27">
        <v>2486</v>
      </c>
      <c r="Q1015" s="32">
        <f t="shared" si="78"/>
        <v>111.33708769107</v>
      </c>
      <c r="R1015" s="37" t="s">
        <v>2252</v>
      </c>
      <c r="S1015" s="42">
        <f>ABS(O2323-O1015)*100</f>
        <v>21.497830581444255</v>
      </c>
      <c r="T1015" t="s">
        <v>31</v>
      </c>
      <c r="V1015" s="7">
        <v>55000</v>
      </c>
      <c r="W1015" t="s">
        <v>32</v>
      </c>
      <c r="X1015" s="17" t="s">
        <v>33</v>
      </c>
      <c r="Z1015" t="s">
        <v>2253</v>
      </c>
      <c r="AA1015">
        <v>405</v>
      </c>
    </row>
    <row r="1016" spans="1:27" x14ac:dyDescent="0.25">
      <c r="A1016" t="s">
        <v>2284</v>
      </c>
      <c r="B1016" t="s">
        <v>2285</v>
      </c>
      <c r="C1016" s="17">
        <v>43819</v>
      </c>
      <c r="D1016" s="7">
        <v>331000</v>
      </c>
      <c r="E1016" t="s">
        <v>28</v>
      </c>
      <c r="F1016" t="s">
        <v>29</v>
      </c>
      <c r="G1016" s="7">
        <v>331000</v>
      </c>
      <c r="H1016" s="7">
        <v>165210</v>
      </c>
      <c r="I1016" s="12">
        <f t="shared" si="75"/>
        <v>49.912386706948638</v>
      </c>
      <c r="J1016" s="12">
        <f t="shared" si="79"/>
        <v>0.35552396185060076</v>
      </c>
      <c r="K1016" s="7">
        <v>330420</v>
      </c>
      <c r="L1016" s="7">
        <v>60216</v>
      </c>
      <c r="M1016" s="7">
        <f t="shared" si="76"/>
        <v>270784</v>
      </c>
      <c r="N1016" s="7">
        <v>252527.109375</v>
      </c>
      <c r="O1016" s="22">
        <f t="shared" si="77"/>
        <v>1.0722967552679215</v>
      </c>
      <c r="P1016" s="27">
        <v>2486</v>
      </c>
      <c r="Q1016" s="32">
        <f t="shared" si="78"/>
        <v>108.92357200321803</v>
      </c>
      <c r="R1016" s="37" t="s">
        <v>2252</v>
      </c>
      <c r="S1016" s="42">
        <f>ABS(O2323-O1016)*100</f>
        <v>23.873813110547726</v>
      </c>
      <c r="T1016" t="s">
        <v>31</v>
      </c>
      <c r="V1016" s="7">
        <v>55000</v>
      </c>
      <c r="W1016" t="s">
        <v>32</v>
      </c>
      <c r="X1016" s="17" t="s">
        <v>33</v>
      </c>
      <c r="Z1016" t="s">
        <v>2253</v>
      </c>
      <c r="AA1016">
        <v>405</v>
      </c>
    </row>
    <row r="1017" spans="1:27" x14ac:dyDescent="0.25">
      <c r="A1017" t="s">
        <v>2286</v>
      </c>
      <c r="B1017" t="s">
        <v>2287</v>
      </c>
      <c r="C1017" s="17">
        <v>43314</v>
      </c>
      <c r="D1017" s="7">
        <v>243000</v>
      </c>
      <c r="E1017" t="s">
        <v>28</v>
      </c>
      <c r="F1017" t="s">
        <v>29</v>
      </c>
      <c r="G1017" s="7">
        <v>243000</v>
      </c>
      <c r="H1017" s="7">
        <v>92400</v>
      </c>
      <c r="I1017" s="12">
        <f t="shared" si="75"/>
        <v>38.02469135802469</v>
      </c>
      <c r="J1017" s="12">
        <f t="shared" si="79"/>
        <v>11.532171387073348</v>
      </c>
      <c r="K1017" s="7">
        <v>184809</v>
      </c>
      <c r="L1017" s="7">
        <v>49307</v>
      </c>
      <c r="M1017" s="7">
        <f t="shared" si="76"/>
        <v>193693</v>
      </c>
      <c r="N1017" s="7">
        <v>111067.2109375</v>
      </c>
      <c r="O1017" s="22">
        <f t="shared" si="77"/>
        <v>1.7439260278985071</v>
      </c>
      <c r="P1017" s="27">
        <v>1373</v>
      </c>
      <c r="Q1017" s="32">
        <f t="shared" si="78"/>
        <v>141.07283321194464</v>
      </c>
      <c r="R1017" s="37" t="s">
        <v>2266</v>
      </c>
      <c r="S1017" s="42">
        <f>ABS(O2323-O1017)*100</f>
        <v>43.289114152510841</v>
      </c>
      <c r="T1017" t="s">
        <v>50</v>
      </c>
      <c r="V1017" s="7">
        <v>45000</v>
      </c>
      <c r="W1017" t="s">
        <v>32</v>
      </c>
      <c r="X1017" s="17" t="s">
        <v>33</v>
      </c>
      <c r="Z1017" t="s">
        <v>2267</v>
      </c>
      <c r="AA1017">
        <v>401</v>
      </c>
    </row>
    <row r="1018" spans="1:27" x14ac:dyDescent="0.25">
      <c r="A1018" t="s">
        <v>2288</v>
      </c>
      <c r="B1018" t="s">
        <v>2289</v>
      </c>
      <c r="C1018" s="17">
        <v>43420</v>
      </c>
      <c r="D1018" s="7">
        <v>370000</v>
      </c>
      <c r="E1018" t="s">
        <v>28</v>
      </c>
      <c r="F1018" t="s">
        <v>29</v>
      </c>
      <c r="G1018" s="7">
        <v>370000</v>
      </c>
      <c r="H1018" s="7">
        <v>241740</v>
      </c>
      <c r="I1018" s="12">
        <f t="shared" si="75"/>
        <v>65.335135135135133</v>
      </c>
      <c r="J1018" s="12">
        <f t="shared" si="79"/>
        <v>15.778272390037095</v>
      </c>
      <c r="K1018" s="7">
        <v>483475</v>
      </c>
      <c r="L1018" s="7">
        <v>60606</v>
      </c>
      <c r="M1018" s="7">
        <f t="shared" si="76"/>
        <v>309394</v>
      </c>
      <c r="N1018" s="7">
        <v>346613.9375</v>
      </c>
      <c r="O1018" s="22">
        <f t="shared" si="77"/>
        <v>0.89261846257985511</v>
      </c>
      <c r="P1018" s="27">
        <v>3225</v>
      </c>
      <c r="Q1018" s="32">
        <f t="shared" si="78"/>
        <v>95.936124031007751</v>
      </c>
      <c r="R1018" s="37" t="s">
        <v>2266</v>
      </c>
      <c r="S1018" s="42">
        <f>ABS(O2323-O1018)*100</f>
        <v>41.841642379354361</v>
      </c>
      <c r="T1018" t="s">
        <v>50</v>
      </c>
      <c r="V1018" s="7">
        <v>45000</v>
      </c>
      <c r="W1018" t="s">
        <v>32</v>
      </c>
      <c r="X1018" s="17" t="s">
        <v>33</v>
      </c>
      <c r="Z1018" t="s">
        <v>2267</v>
      </c>
      <c r="AA1018">
        <v>401</v>
      </c>
    </row>
    <row r="1019" spans="1:27" x14ac:dyDescent="0.25">
      <c r="A1019" t="s">
        <v>2290</v>
      </c>
      <c r="B1019" t="s">
        <v>2291</v>
      </c>
      <c r="C1019" s="17">
        <v>43203</v>
      </c>
      <c r="D1019" s="7">
        <v>220000</v>
      </c>
      <c r="E1019" t="s">
        <v>28</v>
      </c>
      <c r="F1019" t="s">
        <v>29</v>
      </c>
      <c r="G1019" s="7">
        <v>220000</v>
      </c>
      <c r="H1019" s="7">
        <v>89320</v>
      </c>
      <c r="I1019" s="12">
        <f t="shared" si="75"/>
        <v>40.6</v>
      </c>
      <c r="J1019" s="12">
        <f t="shared" si="79"/>
        <v>8.9568627450980358</v>
      </c>
      <c r="K1019" s="7">
        <v>178630</v>
      </c>
      <c r="L1019" s="7">
        <v>48541</v>
      </c>
      <c r="M1019" s="7">
        <f t="shared" si="76"/>
        <v>171459</v>
      </c>
      <c r="N1019" s="7">
        <v>106630.328125</v>
      </c>
      <c r="O1019" s="22">
        <f t="shared" si="77"/>
        <v>1.6079759203123056</v>
      </c>
      <c r="P1019" s="27">
        <v>1497</v>
      </c>
      <c r="Q1019" s="32">
        <f t="shared" si="78"/>
        <v>114.53507014028057</v>
      </c>
      <c r="R1019" s="37" t="s">
        <v>2266</v>
      </c>
      <c r="S1019" s="42">
        <f>ABS(O2323-O1019)*100</f>
        <v>29.694103393890693</v>
      </c>
      <c r="T1019" t="s">
        <v>50</v>
      </c>
      <c r="V1019" s="7">
        <v>45000</v>
      </c>
      <c r="W1019" t="s">
        <v>32</v>
      </c>
      <c r="X1019" s="17" t="s">
        <v>33</v>
      </c>
      <c r="Z1019" t="s">
        <v>2267</v>
      </c>
      <c r="AA1019">
        <v>401</v>
      </c>
    </row>
    <row r="1020" spans="1:27" x14ac:dyDescent="0.25">
      <c r="A1020" t="s">
        <v>2292</v>
      </c>
      <c r="B1020" t="s">
        <v>2293</v>
      </c>
      <c r="C1020" s="17">
        <v>43656</v>
      </c>
      <c r="D1020" s="7">
        <v>185000</v>
      </c>
      <c r="E1020" t="s">
        <v>28</v>
      </c>
      <c r="F1020" t="s">
        <v>29</v>
      </c>
      <c r="G1020" s="7">
        <v>185000</v>
      </c>
      <c r="H1020" s="7">
        <v>98890</v>
      </c>
      <c r="I1020" s="12">
        <f t="shared" si="75"/>
        <v>53.454054054054055</v>
      </c>
      <c r="J1020" s="12">
        <f t="shared" si="79"/>
        <v>3.8971913089560175</v>
      </c>
      <c r="K1020" s="7">
        <v>197784</v>
      </c>
      <c r="L1020" s="7">
        <v>44213</v>
      </c>
      <c r="M1020" s="7">
        <f t="shared" si="76"/>
        <v>140787</v>
      </c>
      <c r="N1020" s="7">
        <v>117229.7734375</v>
      </c>
      <c r="O1020" s="22">
        <f t="shared" si="77"/>
        <v>1.2009491776000005</v>
      </c>
      <c r="P1020" s="27">
        <v>1864</v>
      </c>
      <c r="Q1020" s="32">
        <f t="shared" si="78"/>
        <v>75.529506437768234</v>
      </c>
      <c r="R1020" s="37" t="s">
        <v>2294</v>
      </c>
      <c r="S1020" s="42">
        <f>ABS(O2323-O1020)*100</f>
        <v>11.008570877339817</v>
      </c>
      <c r="T1020" t="s">
        <v>31</v>
      </c>
      <c r="V1020" s="7">
        <v>40950</v>
      </c>
      <c r="W1020" t="s">
        <v>32</v>
      </c>
      <c r="X1020" s="17" t="s">
        <v>33</v>
      </c>
      <c r="Z1020" t="s">
        <v>2295</v>
      </c>
      <c r="AA1020">
        <v>401</v>
      </c>
    </row>
    <row r="1021" spans="1:27" x14ac:dyDescent="0.25">
      <c r="A1021" t="s">
        <v>2296</v>
      </c>
      <c r="B1021" t="s">
        <v>2297</v>
      </c>
      <c r="C1021" s="17">
        <v>43516</v>
      </c>
      <c r="D1021" s="7">
        <v>255000</v>
      </c>
      <c r="E1021" t="s">
        <v>28</v>
      </c>
      <c r="F1021" t="s">
        <v>29</v>
      </c>
      <c r="G1021" s="7">
        <v>255000</v>
      </c>
      <c r="H1021" s="7">
        <v>135820</v>
      </c>
      <c r="I1021" s="12">
        <f t="shared" si="75"/>
        <v>53.262745098039211</v>
      </c>
      <c r="J1021" s="12">
        <f t="shared" si="79"/>
        <v>3.705882352941174</v>
      </c>
      <c r="K1021" s="7">
        <v>271649</v>
      </c>
      <c r="L1021" s="7">
        <v>48395</v>
      </c>
      <c r="M1021" s="7">
        <f t="shared" si="76"/>
        <v>206605</v>
      </c>
      <c r="N1021" s="7">
        <v>170422.90625</v>
      </c>
      <c r="O1021" s="22">
        <f t="shared" si="77"/>
        <v>1.2123076911792778</v>
      </c>
      <c r="P1021" s="27">
        <v>2272</v>
      </c>
      <c r="Q1021" s="32">
        <f t="shared" si="78"/>
        <v>90.935299295774641</v>
      </c>
      <c r="R1021" s="37" t="s">
        <v>2294</v>
      </c>
      <c r="S1021" s="42">
        <f>ABS(O2323-O1021)*100</f>
        <v>9.8727195194120867</v>
      </c>
      <c r="T1021" t="s">
        <v>31</v>
      </c>
      <c r="V1021" s="7">
        <v>40950</v>
      </c>
      <c r="W1021" t="s">
        <v>32</v>
      </c>
      <c r="X1021" s="17" t="s">
        <v>33</v>
      </c>
      <c r="Z1021" t="s">
        <v>2295</v>
      </c>
      <c r="AA1021">
        <v>401</v>
      </c>
    </row>
    <row r="1022" spans="1:27" x14ac:dyDescent="0.25">
      <c r="A1022" t="s">
        <v>2298</v>
      </c>
      <c r="B1022" t="s">
        <v>2299</v>
      </c>
      <c r="C1022" s="17">
        <v>43340</v>
      </c>
      <c r="D1022" s="7">
        <v>255000</v>
      </c>
      <c r="E1022" t="s">
        <v>28</v>
      </c>
      <c r="F1022" t="s">
        <v>29</v>
      </c>
      <c r="G1022" s="7">
        <v>255000</v>
      </c>
      <c r="H1022" s="7">
        <v>112030</v>
      </c>
      <c r="I1022" s="12">
        <f t="shared" si="75"/>
        <v>43.933333333333337</v>
      </c>
      <c r="J1022" s="12">
        <f t="shared" si="79"/>
        <v>5.6235294117647001</v>
      </c>
      <c r="K1022" s="7">
        <v>224068</v>
      </c>
      <c r="L1022" s="7">
        <v>43642</v>
      </c>
      <c r="M1022" s="7">
        <f t="shared" si="76"/>
        <v>211358</v>
      </c>
      <c r="N1022" s="7">
        <v>137729.765625</v>
      </c>
      <c r="O1022" s="22">
        <f t="shared" si="77"/>
        <v>1.5345847648900333</v>
      </c>
      <c r="P1022" s="27">
        <v>2144</v>
      </c>
      <c r="Q1022" s="32">
        <f t="shared" si="78"/>
        <v>98.581156716417908</v>
      </c>
      <c r="R1022" s="37" t="s">
        <v>2294</v>
      </c>
      <c r="S1022" s="42">
        <f>ABS(O2323-O1022)*100</f>
        <v>22.354987851663456</v>
      </c>
      <c r="T1022" t="s">
        <v>31</v>
      </c>
      <c r="V1022" s="7">
        <v>40950</v>
      </c>
      <c r="W1022" t="s">
        <v>32</v>
      </c>
      <c r="X1022" s="17" t="s">
        <v>33</v>
      </c>
      <c r="Z1022" t="s">
        <v>2295</v>
      </c>
      <c r="AA1022">
        <v>401</v>
      </c>
    </row>
    <row r="1023" spans="1:27" x14ac:dyDescent="0.25">
      <c r="A1023" t="s">
        <v>2300</v>
      </c>
      <c r="B1023" t="s">
        <v>2301</v>
      </c>
      <c r="C1023" s="17">
        <v>43658</v>
      </c>
      <c r="D1023" s="7">
        <v>374000</v>
      </c>
      <c r="E1023" t="s">
        <v>28</v>
      </c>
      <c r="F1023" t="s">
        <v>29</v>
      </c>
      <c r="G1023" s="7">
        <v>374000</v>
      </c>
      <c r="H1023" s="7">
        <v>199380</v>
      </c>
      <c r="I1023" s="12">
        <f t="shared" si="75"/>
        <v>53.310160427807482</v>
      </c>
      <c r="J1023" s="12">
        <f t="shared" si="79"/>
        <v>3.7532976827094444</v>
      </c>
      <c r="K1023" s="7">
        <v>398750</v>
      </c>
      <c r="L1023" s="7">
        <v>72506</v>
      </c>
      <c r="M1023" s="7">
        <f t="shared" si="76"/>
        <v>301494</v>
      </c>
      <c r="N1023" s="7">
        <v>319847.0625</v>
      </c>
      <c r="O1023" s="22">
        <f t="shared" si="77"/>
        <v>0.94261925572632077</v>
      </c>
      <c r="P1023" s="27">
        <v>2756</v>
      </c>
      <c r="Q1023" s="32">
        <f t="shared" si="78"/>
        <v>109.3955007256894</v>
      </c>
      <c r="R1023" s="37" t="s">
        <v>2302</v>
      </c>
      <c r="S1023" s="42">
        <f>ABS(O2323-O1023)*100</f>
        <v>36.841563064707792</v>
      </c>
      <c r="T1023" t="s">
        <v>50</v>
      </c>
      <c r="V1023" s="7">
        <v>54054</v>
      </c>
      <c r="W1023" t="s">
        <v>32</v>
      </c>
      <c r="X1023" s="17" t="s">
        <v>33</v>
      </c>
      <c r="Z1023" t="s">
        <v>2303</v>
      </c>
      <c r="AA1023">
        <v>401</v>
      </c>
    </row>
    <row r="1024" spans="1:27" x14ac:dyDescent="0.25">
      <c r="A1024" t="s">
        <v>2304</v>
      </c>
      <c r="B1024" t="s">
        <v>2305</v>
      </c>
      <c r="C1024" s="17">
        <v>43343</v>
      </c>
      <c r="D1024" s="7">
        <v>385000</v>
      </c>
      <c r="E1024" t="s">
        <v>28</v>
      </c>
      <c r="F1024" t="s">
        <v>29</v>
      </c>
      <c r="G1024" s="7">
        <v>385000</v>
      </c>
      <c r="H1024" s="7">
        <v>179490</v>
      </c>
      <c r="I1024" s="12">
        <f t="shared" si="75"/>
        <v>46.62077922077922</v>
      </c>
      <c r="J1024" s="12">
        <f t="shared" si="79"/>
        <v>2.9360835243188177</v>
      </c>
      <c r="K1024" s="7">
        <v>358973</v>
      </c>
      <c r="L1024" s="7">
        <v>66936</v>
      </c>
      <c r="M1024" s="7">
        <f t="shared" si="76"/>
        <v>318064</v>
      </c>
      <c r="N1024" s="7">
        <v>286310.78125</v>
      </c>
      <c r="O1024" s="22">
        <f t="shared" si="77"/>
        <v>1.1109047260161462</v>
      </c>
      <c r="P1024" s="27">
        <v>2378</v>
      </c>
      <c r="Q1024" s="32">
        <f t="shared" si="78"/>
        <v>133.75273338940286</v>
      </c>
      <c r="R1024" s="37" t="s">
        <v>2302</v>
      </c>
      <c r="S1024" s="42">
        <f>ABS(O2323-O1024)*100</f>
        <v>20.013016035725251</v>
      </c>
      <c r="T1024" t="s">
        <v>50</v>
      </c>
      <c r="V1024" s="7">
        <v>54054</v>
      </c>
      <c r="W1024" t="s">
        <v>32</v>
      </c>
      <c r="X1024" s="17" t="s">
        <v>33</v>
      </c>
      <c r="Z1024" t="s">
        <v>2303</v>
      </c>
      <c r="AA1024">
        <v>401</v>
      </c>
    </row>
    <row r="1025" spans="1:27" x14ac:dyDescent="0.25">
      <c r="A1025" t="s">
        <v>2306</v>
      </c>
      <c r="B1025" t="s">
        <v>2307</v>
      </c>
      <c r="C1025" s="17">
        <v>43208</v>
      </c>
      <c r="D1025" s="7">
        <v>369300</v>
      </c>
      <c r="E1025" t="s">
        <v>28</v>
      </c>
      <c r="F1025" t="s">
        <v>29</v>
      </c>
      <c r="G1025" s="7">
        <v>369300</v>
      </c>
      <c r="H1025" s="7">
        <v>173020</v>
      </c>
      <c r="I1025" s="12">
        <f t="shared" si="75"/>
        <v>46.850798808556725</v>
      </c>
      <c r="J1025" s="12">
        <f t="shared" si="79"/>
        <v>2.7060639365413124</v>
      </c>
      <c r="K1025" s="7">
        <v>346034</v>
      </c>
      <c r="L1025" s="7">
        <v>71372</v>
      </c>
      <c r="M1025" s="7">
        <f t="shared" si="76"/>
        <v>297928</v>
      </c>
      <c r="N1025" s="7">
        <v>259115.09375</v>
      </c>
      <c r="O1025" s="22">
        <f t="shared" si="77"/>
        <v>1.1497902174986669</v>
      </c>
      <c r="P1025" s="27">
        <v>2204</v>
      </c>
      <c r="Q1025" s="32">
        <f t="shared" si="78"/>
        <v>135.17604355716878</v>
      </c>
      <c r="R1025" s="37" t="s">
        <v>2308</v>
      </c>
      <c r="S1025" s="42">
        <f>ABS(O2323-O1025)*100</f>
        <v>16.124466887473176</v>
      </c>
      <c r="T1025" t="s">
        <v>50</v>
      </c>
      <c r="V1025" s="7">
        <v>55495</v>
      </c>
      <c r="W1025" t="s">
        <v>32</v>
      </c>
      <c r="X1025" s="17" t="s">
        <v>33</v>
      </c>
      <c r="Z1025" t="s">
        <v>2309</v>
      </c>
      <c r="AA1025">
        <v>401</v>
      </c>
    </row>
    <row r="1026" spans="1:27" x14ac:dyDescent="0.25">
      <c r="A1026" t="s">
        <v>2310</v>
      </c>
      <c r="B1026" t="s">
        <v>2311</v>
      </c>
      <c r="C1026" s="17">
        <v>43290</v>
      </c>
      <c r="D1026" s="7">
        <v>360000</v>
      </c>
      <c r="E1026" t="s">
        <v>28</v>
      </c>
      <c r="F1026" t="s">
        <v>29</v>
      </c>
      <c r="G1026" s="7">
        <v>360000</v>
      </c>
      <c r="H1026" s="7">
        <v>197170</v>
      </c>
      <c r="I1026" s="12">
        <f t="shared" ref="I1026:I1089" si="80">H1026/G1026*100</f>
        <v>54.769444444444446</v>
      </c>
      <c r="J1026" s="12">
        <f t="shared" si="79"/>
        <v>5.2125816993464085</v>
      </c>
      <c r="K1026" s="7">
        <v>394347</v>
      </c>
      <c r="L1026" s="7">
        <v>71246</v>
      </c>
      <c r="M1026" s="7">
        <f t="shared" ref="M1026:M1089" si="81">G1026-L1026</f>
        <v>288754</v>
      </c>
      <c r="N1026" s="7">
        <v>304812.25</v>
      </c>
      <c r="O1026" s="22">
        <f t="shared" ref="O1026:O1089" si="82">M1026/N1026</f>
        <v>0.94731757007797424</v>
      </c>
      <c r="P1026" s="27">
        <v>3367</v>
      </c>
      <c r="Q1026" s="32">
        <f t="shared" ref="Q1026:Q1089" si="83">M1026/P1026</f>
        <v>85.760023760023756</v>
      </c>
      <c r="R1026" s="37" t="s">
        <v>2308</v>
      </c>
      <c r="S1026" s="42">
        <f>ABS(O2323-O1026)*100</f>
        <v>36.371731629542445</v>
      </c>
      <c r="T1026" t="s">
        <v>31</v>
      </c>
      <c r="V1026" s="7">
        <v>55495</v>
      </c>
      <c r="W1026" t="s">
        <v>32</v>
      </c>
      <c r="X1026" s="17" t="s">
        <v>33</v>
      </c>
      <c r="Z1026" t="s">
        <v>2309</v>
      </c>
      <c r="AA1026">
        <v>401</v>
      </c>
    </row>
    <row r="1027" spans="1:27" x14ac:dyDescent="0.25">
      <c r="A1027" t="s">
        <v>2312</v>
      </c>
      <c r="B1027" t="s">
        <v>2313</v>
      </c>
      <c r="C1027" s="17">
        <v>43462</v>
      </c>
      <c r="D1027" s="7">
        <v>315000</v>
      </c>
      <c r="E1027" t="s">
        <v>28</v>
      </c>
      <c r="F1027" t="s">
        <v>29</v>
      </c>
      <c r="G1027" s="7">
        <v>315000</v>
      </c>
      <c r="H1027" s="7">
        <v>189840</v>
      </c>
      <c r="I1027" s="12">
        <f t="shared" si="80"/>
        <v>60.266666666666666</v>
      </c>
      <c r="J1027" s="12">
        <f t="shared" ref="J1027:J1090" si="84">+ABS(I1027-$I$2328)</f>
        <v>10.709803921568628</v>
      </c>
      <c r="K1027" s="7">
        <v>379674</v>
      </c>
      <c r="L1027" s="7">
        <v>60967</v>
      </c>
      <c r="M1027" s="7">
        <f t="shared" si="81"/>
        <v>254033</v>
      </c>
      <c r="N1027" s="7">
        <v>300666.96875</v>
      </c>
      <c r="O1027" s="22">
        <f t="shared" si="82"/>
        <v>0.84489826420282488</v>
      </c>
      <c r="P1027" s="27">
        <v>2775</v>
      </c>
      <c r="Q1027" s="32">
        <f t="shared" si="83"/>
        <v>91.54342342342342</v>
      </c>
      <c r="R1027" s="37" t="s">
        <v>2308</v>
      </c>
      <c r="S1027" s="42">
        <f>ABS(O2323-O1027)*100</f>
        <v>46.613662217057382</v>
      </c>
      <c r="T1027" t="s">
        <v>50</v>
      </c>
      <c r="V1027" s="7">
        <v>55495</v>
      </c>
      <c r="W1027" t="s">
        <v>32</v>
      </c>
      <c r="X1027" s="17" t="s">
        <v>33</v>
      </c>
      <c r="Z1027" t="s">
        <v>2309</v>
      </c>
      <c r="AA1027">
        <v>401</v>
      </c>
    </row>
    <row r="1028" spans="1:27" x14ac:dyDescent="0.25">
      <c r="A1028" t="s">
        <v>2314</v>
      </c>
      <c r="B1028" t="s">
        <v>2315</v>
      </c>
      <c r="C1028" s="17">
        <v>43742</v>
      </c>
      <c r="D1028" s="7">
        <v>443500</v>
      </c>
      <c r="E1028" t="s">
        <v>28</v>
      </c>
      <c r="F1028" t="s">
        <v>29</v>
      </c>
      <c r="G1028" s="7">
        <v>443500</v>
      </c>
      <c r="H1028" s="7">
        <v>204550</v>
      </c>
      <c r="I1028" s="12">
        <f t="shared" si="80"/>
        <v>46.121758737316796</v>
      </c>
      <c r="J1028" s="12">
        <f t="shared" si="84"/>
        <v>3.4351040077812414</v>
      </c>
      <c r="K1028" s="7">
        <v>409100</v>
      </c>
      <c r="L1028" s="7">
        <v>81961</v>
      </c>
      <c r="M1028" s="7">
        <f t="shared" si="81"/>
        <v>361539</v>
      </c>
      <c r="N1028" s="7">
        <v>308621.6875</v>
      </c>
      <c r="O1028" s="22">
        <f t="shared" si="82"/>
        <v>1.1714633632155225</v>
      </c>
      <c r="P1028" s="27">
        <v>4364</v>
      </c>
      <c r="Q1028" s="32">
        <f t="shared" si="83"/>
        <v>82.845783684692947</v>
      </c>
      <c r="R1028" s="37" t="s">
        <v>2308</v>
      </c>
      <c r="S1028" s="42">
        <f>ABS(O2323-O1028)*100</f>
        <v>13.957152315787624</v>
      </c>
      <c r="T1028" t="s">
        <v>50</v>
      </c>
      <c r="V1028" s="7">
        <v>55495</v>
      </c>
      <c r="W1028" t="s">
        <v>32</v>
      </c>
      <c r="X1028" s="17" t="s">
        <v>33</v>
      </c>
      <c r="Z1028" t="s">
        <v>2309</v>
      </c>
      <c r="AA1028">
        <v>401</v>
      </c>
    </row>
    <row r="1029" spans="1:27" x14ac:dyDescent="0.25">
      <c r="A1029" t="s">
        <v>2316</v>
      </c>
      <c r="B1029" t="s">
        <v>2317</v>
      </c>
      <c r="C1029" s="17">
        <v>43265</v>
      </c>
      <c r="D1029" s="7">
        <v>355000</v>
      </c>
      <c r="E1029" t="s">
        <v>28</v>
      </c>
      <c r="F1029" t="s">
        <v>29</v>
      </c>
      <c r="G1029" s="7">
        <v>355000</v>
      </c>
      <c r="H1029" s="7">
        <v>160830</v>
      </c>
      <c r="I1029" s="12">
        <f t="shared" si="80"/>
        <v>45.304225352112674</v>
      </c>
      <c r="J1029" s="12">
        <f t="shared" si="84"/>
        <v>4.2526373929853634</v>
      </c>
      <c r="K1029" s="7">
        <v>321651</v>
      </c>
      <c r="L1029" s="7">
        <v>61491</v>
      </c>
      <c r="M1029" s="7">
        <f t="shared" si="81"/>
        <v>293509</v>
      </c>
      <c r="N1029" s="7">
        <v>245433.96875</v>
      </c>
      <c r="O1029" s="22">
        <f t="shared" si="82"/>
        <v>1.195877659049589</v>
      </c>
      <c r="P1029" s="27">
        <v>2538</v>
      </c>
      <c r="Q1029" s="32">
        <f t="shared" si="83"/>
        <v>115.64578408195429</v>
      </c>
      <c r="R1029" s="37" t="s">
        <v>2308</v>
      </c>
      <c r="S1029" s="42">
        <f>ABS(O2323-O1029)*100</f>
        <v>11.515722732380972</v>
      </c>
      <c r="T1029" t="s">
        <v>50</v>
      </c>
      <c r="V1029" s="7">
        <v>55495</v>
      </c>
      <c r="W1029" t="s">
        <v>32</v>
      </c>
      <c r="X1029" s="17" t="s">
        <v>33</v>
      </c>
      <c r="Z1029" t="s">
        <v>2309</v>
      </c>
      <c r="AA1029">
        <v>401</v>
      </c>
    </row>
    <row r="1030" spans="1:27" x14ac:dyDescent="0.25">
      <c r="A1030" t="s">
        <v>2318</v>
      </c>
      <c r="B1030" t="s">
        <v>2319</v>
      </c>
      <c r="C1030" s="17">
        <v>43357</v>
      </c>
      <c r="D1030" s="7">
        <v>257500</v>
      </c>
      <c r="E1030" t="s">
        <v>28</v>
      </c>
      <c r="F1030" t="s">
        <v>29</v>
      </c>
      <c r="G1030" s="7">
        <v>257500</v>
      </c>
      <c r="H1030" s="7">
        <v>125090</v>
      </c>
      <c r="I1030" s="12">
        <f t="shared" si="80"/>
        <v>48.578640776699025</v>
      </c>
      <c r="J1030" s="12">
        <f t="shared" si="84"/>
        <v>0.9782219683990121</v>
      </c>
      <c r="K1030" s="7">
        <v>250174</v>
      </c>
      <c r="L1030" s="7">
        <v>59811</v>
      </c>
      <c r="M1030" s="7">
        <f t="shared" si="81"/>
        <v>197689</v>
      </c>
      <c r="N1030" s="7">
        <v>179587.734375</v>
      </c>
      <c r="O1030" s="22">
        <f t="shared" si="82"/>
        <v>1.1007934405319824</v>
      </c>
      <c r="P1030" s="27">
        <v>1954</v>
      </c>
      <c r="Q1030" s="32">
        <f t="shared" si="83"/>
        <v>101.17144319344933</v>
      </c>
      <c r="R1030" s="37" t="s">
        <v>2308</v>
      </c>
      <c r="S1030" s="42">
        <f>ABS(O2323-O1030)*100</f>
        <v>21.024144584141634</v>
      </c>
      <c r="T1030" t="s">
        <v>396</v>
      </c>
      <c r="V1030" s="7">
        <v>55495</v>
      </c>
      <c r="W1030" t="s">
        <v>32</v>
      </c>
      <c r="X1030" s="17" t="s">
        <v>33</v>
      </c>
      <c r="Z1030" t="s">
        <v>2309</v>
      </c>
      <c r="AA1030">
        <v>401</v>
      </c>
    </row>
    <row r="1031" spans="1:27" x14ac:dyDescent="0.25">
      <c r="A1031" t="s">
        <v>2320</v>
      </c>
      <c r="B1031" t="s">
        <v>2321</v>
      </c>
      <c r="C1031" s="17">
        <v>43717</v>
      </c>
      <c r="D1031" s="7">
        <v>265000</v>
      </c>
      <c r="E1031" t="s">
        <v>28</v>
      </c>
      <c r="F1031" t="s">
        <v>29</v>
      </c>
      <c r="G1031" s="7">
        <v>265000</v>
      </c>
      <c r="H1031" s="7">
        <v>140340</v>
      </c>
      <c r="I1031" s="12">
        <f t="shared" si="80"/>
        <v>52.958490566037732</v>
      </c>
      <c r="J1031" s="12">
        <f t="shared" si="84"/>
        <v>3.4016278209396944</v>
      </c>
      <c r="K1031" s="7">
        <v>280678</v>
      </c>
      <c r="L1031" s="7">
        <v>51349</v>
      </c>
      <c r="M1031" s="7">
        <f t="shared" si="81"/>
        <v>213651</v>
      </c>
      <c r="N1031" s="7">
        <v>175060.3125</v>
      </c>
      <c r="O1031" s="22">
        <f t="shared" si="82"/>
        <v>1.2204422404421333</v>
      </c>
      <c r="P1031" s="27">
        <v>2633</v>
      </c>
      <c r="Q1031" s="32">
        <f t="shared" si="83"/>
        <v>81.143562476262815</v>
      </c>
      <c r="R1031" s="37" t="s">
        <v>2322</v>
      </c>
      <c r="S1031" s="42">
        <f>ABS(O2323-O1031)*100</f>
        <v>9.059264593126537</v>
      </c>
      <c r="T1031" t="s">
        <v>31</v>
      </c>
      <c r="V1031" s="7">
        <v>46420</v>
      </c>
      <c r="W1031" t="s">
        <v>32</v>
      </c>
      <c r="X1031" s="17" t="s">
        <v>33</v>
      </c>
      <c r="Z1031" t="s">
        <v>2323</v>
      </c>
      <c r="AA1031">
        <v>401</v>
      </c>
    </row>
    <row r="1032" spans="1:27" x14ac:dyDescent="0.25">
      <c r="A1032" t="s">
        <v>2324</v>
      </c>
      <c r="B1032" t="s">
        <v>2325</v>
      </c>
      <c r="C1032" s="17">
        <v>43641</v>
      </c>
      <c r="D1032" s="7">
        <v>244000</v>
      </c>
      <c r="E1032" t="s">
        <v>28</v>
      </c>
      <c r="F1032" t="s">
        <v>29</v>
      </c>
      <c r="G1032" s="7">
        <v>244000</v>
      </c>
      <c r="H1032" s="7">
        <v>128180</v>
      </c>
      <c r="I1032" s="12">
        <f t="shared" si="80"/>
        <v>52.532786885245898</v>
      </c>
      <c r="J1032" s="12">
        <f t="shared" si="84"/>
        <v>2.9759241401478604</v>
      </c>
      <c r="K1032" s="7">
        <v>256369</v>
      </c>
      <c r="L1032" s="7">
        <v>51349</v>
      </c>
      <c r="M1032" s="7">
        <f t="shared" si="81"/>
        <v>192651</v>
      </c>
      <c r="N1032" s="7">
        <v>156503.8125</v>
      </c>
      <c r="O1032" s="22">
        <f t="shared" si="82"/>
        <v>1.2309668175016504</v>
      </c>
      <c r="P1032" s="27">
        <v>2104</v>
      </c>
      <c r="Q1032" s="32">
        <f t="shared" si="83"/>
        <v>91.564163498098864</v>
      </c>
      <c r="R1032" s="37" t="s">
        <v>2322</v>
      </c>
      <c r="S1032" s="42">
        <f>ABS(O2323-O1032)*100</f>
        <v>8.0068068871748324</v>
      </c>
      <c r="T1032" t="s">
        <v>50</v>
      </c>
      <c r="V1032" s="7">
        <v>46420</v>
      </c>
      <c r="W1032" t="s">
        <v>32</v>
      </c>
      <c r="X1032" s="17" t="s">
        <v>33</v>
      </c>
      <c r="Z1032" t="s">
        <v>2323</v>
      </c>
      <c r="AA1032">
        <v>401</v>
      </c>
    </row>
    <row r="1033" spans="1:27" x14ac:dyDescent="0.25">
      <c r="A1033" t="s">
        <v>2326</v>
      </c>
      <c r="B1033" t="s">
        <v>2327</v>
      </c>
      <c r="C1033" s="17">
        <v>43910</v>
      </c>
      <c r="D1033" s="7">
        <v>315000</v>
      </c>
      <c r="E1033" t="s">
        <v>28</v>
      </c>
      <c r="F1033" t="s">
        <v>29</v>
      </c>
      <c r="G1033" s="7">
        <v>315000</v>
      </c>
      <c r="H1033" s="7">
        <v>142360</v>
      </c>
      <c r="I1033" s="12">
        <f t="shared" si="80"/>
        <v>45.193650793650789</v>
      </c>
      <c r="J1033" s="12">
        <f t="shared" si="84"/>
        <v>4.3632119514472478</v>
      </c>
      <c r="K1033" s="7">
        <v>284721</v>
      </c>
      <c r="L1033" s="7">
        <v>52992</v>
      </c>
      <c r="M1033" s="7">
        <f t="shared" si="81"/>
        <v>262008</v>
      </c>
      <c r="N1033" s="7">
        <v>176892.359375</v>
      </c>
      <c r="O1033" s="22">
        <f t="shared" si="82"/>
        <v>1.4811719450502694</v>
      </c>
      <c r="P1033" s="27">
        <v>2561</v>
      </c>
      <c r="Q1033" s="32">
        <f t="shared" si="83"/>
        <v>102.30691136274892</v>
      </c>
      <c r="R1033" s="37" t="s">
        <v>2322</v>
      </c>
      <c r="S1033" s="42">
        <f>ABS(O2323-O1033)*100</f>
        <v>17.013705867687069</v>
      </c>
      <c r="T1033" t="s">
        <v>31</v>
      </c>
      <c r="V1033" s="7">
        <v>46420</v>
      </c>
      <c r="W1033" t="s">
        <v>32</v>
      </c>
      <c r="X1033" s="17" t="s">
        <v>33</v>
      </c>
      <c r="Z1033" t="s">
        <v>2323</v>
      </c>
      <c r="AA1033">
        <v>401</v>
      </c>
    </row>
    <row r="1034" spans="1:27" x14ac:dyDescent="0.25">
      <c r="A1034" t="s">
        <v>2328</v>
      </c>
      <c r="B1034" t="s">
        <v>2329</v>
      </c>
      <c r="C1034" s="17">
        <v>43613</v>
      </c>
      <c r="D1034" s="7">
        <v>230000</v>
      </c>
      <c r="E1034" t="s">
        <v>28</v>
      </c>
      <c r="F1034" t="s">
        <v>29</v>
      </c>
      <c r="G1034" s="7">
        <v>230000</v>
      </c>
      <c r="H1034" s="7">
        <v>105070</v>
      </c>
      <c r="I1034" s="12">
        <f t="shared" si="80"/>
        <v>45.682608695652171</v>
      </c>
      <c r="J1034" s="12">
        <f t="shared" si="84"/>
        <v>3.8742540494458666</v>
      </c>
      <c r="K1034" s="7">
        <v>210147</v>
      </c>
      <c r="L1034" s="7">
        <v>40929</v>
      </c>
      <c r="M1034" s="7">
        <f t="shared" si="81"/>
        <v>189071</v>
      </c>
      <c r="N1034" s="7">
        <v>136466.125</v>
      </c>
      <c r="O1034" s="22">
        <f t="shared" si="82"/>
        <v>1.3854793634684066</v>
      </c>
      <c r="P1034" s="27">
        <v>1612</v>
      </c>
      <c r="Q1034" s="32">
        <f t="shared" si="83"/>
        <v>117.28970223325062</v>
      </c>
      <c r="R1034" s="37" t="s">
        <v>2330</v>
      </c>
      <c r="S1034" s="42">
        <f>ABS(O2323-O1034)*100</f>
        <v>7.4444477095007899</v>
      </c>
      <c r="T1034" t="s">
        <v>50</v>
      </c>
      <c r="V1034" s="7">
        <v>36000</v>
      </c>
      <c r="W1034" t="s">
        <v>32</v>
      </c>
      <c r="X1034" s="17" t="s">
        <v>33</v>
      </c>
      <c r="Z1034" t="s">
        <v>2331</v>
      </c>
      <c r="AA1034">
        <v>401</v>
      </c>
    </row>
    <row r="1035" spans="1:27" x14ac:dyDescent="0.25">
      <c r="A1035" t="s">
        <v>2332</v>
      </c>
      <c r="B1035" t="s">
        <v>2333</v>
      </c>
      <c r="C1035" s="17">
        <v>43920</v>
      </c>
      <c r="D1035" s="7">
        <v>265000</v>
      </c>
      <c r="E1035" t="s">
        <v>28</v>
      </c>
      <c r="F1035" t="s">
        <v>29</v>
      </c>
      <c r="G1035" s="7">
        <v>265000</v>
      </c>
      <c r="H1035" s="7">
        <v>106970</v>
      </c>
      <c r="I1035" s="12">
        <f t="shared" si="80"/>
        <v>40.366037735849062</v>
      </c>
      <c r="J1035" s="12">
        <f t="shared" si="84"/>
        <v>9.1908250092489752</v>
      </c>
      <c r="K1035" s="7">
        <v>213946</v>
      </c>
      <c r="L1035" s="7">
        <v>40929</v>
      </c>
      <c r="M1035" s="7">
        <f t="shared" si="81"/>
        <v>224071</v>
      </c>
      <c r="N1035" s="7">
        <v>139529.84375</v>
      </c>
      <c r="O1035" s="22">
        <f t="shared" si="82"/>
        <v>1.6059001714462968</v>
      </c>
      <c r="P1035" s="27">
        <v>1772</v>
      </c>
      <c r="Q1035" s="32">
        <f t="shared" si="83"/>
        <v>126.45090293453724</v>
      </c>
      <c r="R1035" s="37" t="s">
        <v>2330</v>
      </c>
      <c r="S1035" s="42">
        <f>ABS(O2323-O1035)*100</f>
        <v>29.486528507289812</v>
      </c>
      <c r="T1035" t="s">
        <v>31</v>
      </c>
      <c r="V1035" s="7">
        <v>36000</v>
      </c>
      <c r="W1035" t="s">
        <v>32</v>
      </c>
      <c r="X1035" s="17" t="s">
        <v>33</v>
      </c>
      <c r="Z1035" t="s">
        <v>2331</v>
      </c>
      <c r="AA1035">
        <v>401</v>
      </c>
    </row>
    <row r="1036" spans="1:27" x14ac:dyDescent="0.25">
      <c r="A1036" t="s">
        <v>2334</v>
      </c>
      <c r="B1036" t="s">
        <v>2335</v>
      </c>
      <c r="C1036" s="17">
        <v>43781</v>
      </c>
      <c r="D1036" s="7">
        <v>222000</v>
      </c>
      <c r="E1036" t="s">
        <v>28</v>
      </c>
      <c r="F1036" t="s">
        <v>29</v>
      </c>
      <c r="G1036" s="7">
        <v>222000</v>
      </c>
      <c r="H1036" s="7">
        <v>92030</v>
      </c>
      <c r="I1036" s="12">
        <f t="shared" si="80"/>
        <v>41.454954954954957</v>
      </c>
      <c r="J1036" s="12">
        <f t="shared" si="84"/>
        <v>8.1019077901430805</v>
      </c>
      <c r="K1036" s="7">
        <v>184059</v>
      </c>
      <c r="L1036" s="7">
        <v>40565</v>
      </c>
      <c r="M1036" s="7">
        <f t="shared" si="81"/>
        <v>181435</v>
      </c>
      <c r="N1036" s="7">
        <v>115720.96875</v>
      </c>
      <c r="O1036" s="22">
        <f t="shared" si="82"/>
        <v>1.5678662385895383</v>
      </c>
      <c r="P1036" s="27">
        <v>1323</v>
      </c>
      <c r="Q1036" s="32">
        <f t="shared" si="83"/>
        <v>137.13907785336357</v>
      </c>
      <c r="R1036" s="37" t="s">
        <v>2330</v>
      </c>
      <c r="S1036" s="42">
        <f>ABS(O2323-O1036)*100</f>
        <v>25.683135221613963</v>
      </c>
      <c r="T1036" t="s">
        <v>50</v>
      </c>
      <c r="V1036" s="7">
        <v>36000</v>
      </c>
      <c r="W1036" t="s">
        <v>32</v>
      </c>
      <c r="X1036" s="17" t="s">
        <v>33</v>
      </c>
      <c r="Z1036" t="s">
        <v>2331</v>
      </c>
      <c r="AA1036">
        <v>401</v>
      </c>
    </row>
    <row r="1037" spans="1:27" x14ac:dyDescent="0.25">
      <c r="A1037" t="s">
        <v>2336</v>
      </c>
      <c r="B1037" t="s">
        <v>2337</v>
      </c>
      <c r="C1037" s="17">
        <v>43662</v>
      </c>
      <c r="D1037" s="7">
        <v>150000</v>
      </c>
      <c r="E1037" t="s">
        <v>28</v>
      </c>
      <c r="F1037" t="s">
        <v>29</v>
      </c>
      <c r="G1037" s="7">
        <v>150000</v>
      </c>
      <c r="H1037" s="7">
        <v>85310</v>
      </c>
      <c r="I1037" s="12">
        <f t="shared" si="80"/>
        <v>56.873333333333335</v>
      </c>
      <c r="J1037" s="12">
        <f t="shared" si="84"/>
        <v>7.3164705882352976</v>
      </c>
      <c r="K1037" s="7">
        <v>170628</v>
      </c>
      <c r="L1037" s="7">
        <v>40977</v>
      </c>
      <c r="M1037" s="7">
        <f t="shared" si="81"/>
        <v>109023</v>
      </c>
      <c r="N1037" s="7">
        <v>104557.2578125</v>
      </c>
      <c r="O1037" s="22">
        <f t="shared" si="82"/>
        <v>1.0427109727333161</v>
      </c>
      <c r="P1037" s="27">
        <v>1323</v>
      </c>
      <c r="Q1037" s="32">
        <f t="shared" si="83"/>
        <v>82.40589569160997</v>
      </c>
      <c r="R1037" s="37" t="s">
        <v>2330</v>
      </c>
      <c r="S1037" s="42">
        <f>ABS(O2323-O1037)*100</f>
        <v>26.832391364008256</v>
      </c>
      <c r="T1037" t="s">
        <v>50</v>
      </c>
      <c r="V1037" s="7">
        <v>36000</v>
      </c>
      <c r="W1037" t="s">
        <v>32</v>
      </c>
      <c r="X1037" s="17" t="s">
        <v>33</v>
      </c>
      <c r="Z1037" t="s">
        <v>2331</v>
      </c>
      <c r="AA1037">
        <v>401</v>
      </c>
    </row>
    <row r="1038" spans="1:27" x14ac:dyDescent="0.25">
      <c r="A1038" t="s">
        <v>2338</v>
      </c>
      <c r="B1038" t="s">
        <v>2339</v>
      </c>
      <c r="C1038" s="17">
        <v>43328</v>
      </c>
      <c r="D1038" s="7">
        <v>170000</v>
      </c>
      <c r="E1038" t="s">
        <v>28</v>
      </c>
      <c r="F1038" t="s">
        <v>29</v>
      </c>
      <c r="G1038" s="7">
        <v>170000</v>
      </c>
      <c r="H1038" s="7">
        <v>106800</v>
      </c>
      <c r="I1038" s="12">
        <f t="shared" si="80"/>
        <v>62.82352941176471</v>
      </c>
      <c r="J1038" s="12">
        <f t="shared" si="84"/>
        <v>13.266666666666673</v>
      </c>
      <c r="K1038" s="7">
        <v>213603</v>
      </c>
      <c r="L1038" s="7">
        <v>41799</v>
      </c>
      <c r="M1038" s="7">
        <f t="shared" si="81"/>
        <v>128201</v>
      </c>
      <c r="N1038" s="7">
        <v>138551.609375</v>
      </c>
      <c r="O1038" s="22">
        <f t="shared" si="82"/>
        <v>0.9252941959917238</v>
      </c>
      <c r="P1038" s="27">
        <v>1612</v>
      </c>
      <c r="Q1038" s="32">
        <f t="shared" si="83"/>
        <v>79.529156327543419</v>
      </c>
      <c r="R1038" s="37" t="s">
        <v>2330</v>
      </c>
      <c r="S1038" s="42">
        <f>ABS(O2323-O1038)*100</f>
        <v>38.574069038167494</v>
      </c>
      <c r="T1038" t="s">
        <v>50</v>
      </c>
      <c r="V1038" s="7">
        <v>36000</v>
      </c>
      <c r="W1038" t="s">
        <v>32</v>
      </c>
      <c r="X1038" s="17" t="s">
        <v>33</v>
      </c>
      <c r="Z1038" t="s">
        <v>2331</v>
      </c>
      <c r="AA1038">
        <v>401</v>
      </c>
    </row>
    <row r="1039" spans="1:27" x14ac:dyDescent="0.25">
      <c r="A1039" t="s">
        <v>2340</v>
      </c>
      <c r="B1039" t="s">
        <v>2341</v>
      </c>
      <c r="C1039" s="17">
        <v>43756</v>
      </c>
      <c r="D1039" s="7">
        <v>207500</v>
      </c>
      <c r="E1039" t="s">
        <v>28</v>
      </c>
      <c r="F1039" t="s">
        <v>29</v>
      </c>
      <c r="G1039" s="7">
        <v>207500</v>
      </c>
      <c r="H1039" s="7">
        <v>108850</v>
      </c>
      <c r="I1039" s="12">
        <f t="shared" si="80"/>
        <v>52.457831325301207</v>
      </c>
      <c r="J1039" s="12">
        <f t="shared" si="84"/>
        <v>2.9009685802031697</v>
      </c>
      <c r="K1039" s="7">
        <v>217693</v>
      </c>
      <c r="L1039" s="7">
        <v>40929</v>
      </c>
      <c r="M1039" s="7">
        <f t="shared" si="81"/>
        <v>166571</v>
      </c>
      <c r="N1039" s="7">
        <v>142551.609375</v>
      </c>
      <c r="O1039" s="22">
        <f t="shared" si="82"/>
        <v>1.1684961027820735</v>
      </c>
      <c r="P1039" s="27">
        <v>1612</v>
      </c>
      <c r="Q1039" s="32">
        <f t="shared" si="83"/>
        <v>103.33188585607941</v>
      </c>
      <c r="R1039" s="37" t="s">
        <v>2330</v>
      </c>
      <c r="S1039" s="42">
        <f>ABS(O2323-O1039)*100</f>
        <v>14.253878359132521</v>
      </c>
      <c r="T1039" t="s">
        <v>50</v>
      </c>
      <c r="V1039" s="7">
        <v>36000</v>
      </c>
      <c r="W1039" t="s">
        <v>32</v>
      </c>
      <c r="X1039" s="17" t="s">
        <v>33</v>
      </c>
      <c r="Z1039" t="s">
        <v>2331</v>
      </c>
      <c r="AA1039">
        <v>401</v>
      </c>
    </row>
    <row r="1040" spans="1:27" x14ac:dyDescent="0.25">
      <c r="A1040" t="s">
        <v>2342</v>
      </c>
      <c r="B1040" t="s">
        <v>2343</v>
      </c>
      <c r="C1040" s="17">
        <v>43693</v>
      </c>
      <c r="D1040" s="7">
        <v>210000</v>
      </c>
      <c r="E1040" t="s">
        <v>28</v>
      </c>
      <c r="F1040" t="s">
        <v>29</v>
      </c>
      <c r="G1040" s="7">
        <v>210000</v>
      </c>
      <c r="H1040" s="7">
        <v>107930</v>
      </c>
      <c r="I1040" s="12">
        <f t="shared" si="80"/>
        <v>51.395238095238092</v>
      </c>
      <c r="J1040" s="12">
        <f t="shared" si="84"/>
        <v>1.8383753501400548</v>
      </c>
      <c r="K1040" s="7">
        <v>215860</v>
      </c>
      <c r="L1040" s="7">
        <v>42630</v>
      </c>
      <c r="M1040" s="7">
        <f t="shared" si="81"/>
        <v>167370</v>
      </c>
      <c r="N1040" s="7">
        <v>139701.609375</v>
      </c>
      <c r="O1040" s="22">
        <f t="shared" si="82"/>
        <v>1.1980534852016624</v>
      </c>
      <c r="P1040" s="27">
        <v>1377</v>
      </c>
      <c r="Q1040" s="32">
        <f t="shared" si="83"/>
        <v>121.54684095860567</v>
      </c>
      <c r="R1040" s="37" t="s">
        <v>2330</v>
      </c>
      <c r="S1040" s="42">
        <f>ABS(O2323-O1040)*100</f>
        <v>11.298140117173627</v>
      </c>
      <c r="T1040" t="s">
        <v>50</v>
      </c>
      <c r="V1040" s="7">
        <v>36000</v>
      </c>
      <c r="W1040" t="s">
        <v>32</v>
      </c>
      <c r="X1040" s="17" t="s">
        <v>33</v>
      </c>
      <c r="Z1040" t="s">
        <v>2331</v>
      </c>
      <c r="AA1040">
        <v>401</v>
      </c>
    </row>
    <row r="1041" spans="1:27" x14ac:dyDescent="0.25">
      <c r="A1041" t="s">
        <v>2344</v>
      </c>
      <c r="B1041" t="s">
        <v>2345</v>
      </c>
      <c r="C1041" s="17">
        <v>43703</v>
      </c>
      <c r="D1041" s="7">
        <v>233900</v>
      </c>
      <c r="E1041" t="s">
        <v>28</v>
      </c>
      <c r="F1041" t="s">
        <v>29</v>
      </c>
      <c r="G1041" s="7">
        <v>233900</v>
      </c>
      <c r="H1041" s="7">
        <v>108550</v>
      </c>
      <c r="I1041" s="12">
        <f t="shared" si="80"/>
        <v>46.40872167592989</v>
      </c>
      <c r="J1041" s="12">
        <f t="shared" si="84"/>
        <v>3.1481410691681475</v>
      </c>
      <c r="K1041" s="7">
        <v>217097</v>
      </c>
      <c r="L1041" s="7">
        <v>45351</v>
      </c>
      <c r="M1041" s="7">
        <f t="shared" si="81"/>
        <v>188549</v>
      </c>
      <c r="N1041" s="7">
        <v>138504.84375</v>
      </c>
      <c r="O1041" s="22">
        <f t="shared" si="82"/>
        <v>1.3613170117019824</v>
      </c>
      <c r="P1041" s="27">
        <v>1592</v>
      </c>
      <c r="Q1041" s="32">
        <f t="shared" si="83"/>
        <v>118.43530150753769</v>
      </c>
      <c r="R1041" s="37" t="s">
        <v>2330</v>
      </c>
      <c r="S1041" s="42">
        <f>ABS(O2323-O1041)*100</f>
        <v>5.0282125328583671</v>
      </c>
      <c r="T1041" t="s">
        <v>50</v>
      </c>
      <c r="V1041" s="7">
        <v>36000</v>
      </c>
      <c r="W1041" t="s">
        <v>32</v>
      </c>
      <c r="X1041" s="17" t="s">
        <v>33</v>
      </c>
      <c r="Z1041" t="s">
        <v>2331</v>
      </c>
      <c r="AA1041">
        <v>401</v>
      </c>
    </row>
    <row r="1042" spans="1:27" x14ac:dyDescent="0.25">
      <c r="A1042" t="s">
        <v>2346</v>
      </c>
      <c r="B1042" t="s">
        <v>2347</v>
      </c>
      <c r="C1042" s="17">
        <v>43402</v>
      </c>
      <c r="D1042" s="7">
        <v>245000</v>
      </c>
      <c r="E1042" t="s">
        <v>28</v>
      </c>
      <c r="F1042" t="s">
        <v>29</v>
      </c>
      <c r="G1042" s="7">
        <v>245000</v>
      </c>
      <c r="H1042" s="7">
        <v>115750</v>
      </c>
      <c r="I1042" s="12">
        <f t="shared" si="80"/>
        <v>47.244897959183675</v>
      </c>
      <c r="J1042" s="12">
        <f t="shared" si="84"/>
        <v>2.3119647859143626</v>
      </c>
      <c r="K1042" s="7">
        <v>231493</v>
      </c>
      <c r="L1042" s="7">
        <v>50544</v>
      </c>
      <c r="M1042" s="7">
        <f t="shared" si="81"/>
        <v>194456</v>
      </c>
      <c r="N1042" s="7">
        <v>145926.609375</v>
      </c>
      <c r="O1042" s="22">
        <f t="shared" si="82"/>
        <v>1.3325602563703094</v>
      </c>
      <c r="P1042" s="27">
        <v>1592</v>
      </c>
      <c r="Q1042" s="32">
        <f t="shared" si="83"/>
        <v>122.14572864321607</v>
      </c>
      <c r="R1042" s="37" t="s">
        <v>2330</v>
      </c>
      <c r="S1042" s="42">
        <f>ABS(O2323-O1042)*100</f>
        <v>2.1525369996910682</v>
      </c>
      <c r="T1042" t="s">
        <v>50</v>
      </c>
      <c r="V1042" s="7">
        <v>36000</v>
      </c>
      <c r="W1042" t="s">
        <v>32</v>
      </c>
      <c r="X1042" s="17" t="s">
        <v>33</v>
      </c>
      <c r="Z1042" t="s">
        <v>2331</v>
      </c>
      <c r="AA1042">
        <v>401</v>
      </c>
    </row>
    <row r="1043" spans="1:27" x14ac:dyDescent="0.25">
      <c r="A1043" t="s">
        <v>2348</v>
      </c>
      <c r="B1043" t="s">
        <v>2349</v>
      </c>
      <c r="C1043" s="17">
        <v>43518</v>
      </c>
      <c r="D1043" s="7">
        <v>200000</v>
      </c>
      <c r="E1043" t="s">
        <v>28</v>
      </c>
      <c r="F1043" t="s">
        <v>29</v>
      </c>
      <c r="G1043" s="7">
        <v>200000</v>
      </c>
      <c r="H1043" s="7">
        <v>100790</v>
      </c>
      <c r="I1043" s="12">
        <f t="shared" si="80"/>
        <v>50.395000000000003</v>
      </c>
      <c r="J1043" s="12">
        <f t="shared" si="84"/>
        <v>0.83813725490196589</v>
      </c>
      <c r="K1043" s="7">
        <v>201579</v>
      </c>
      <c r="L1043" s="7">
        <v>42441</v>
      </c>
      <c r="M1043" s="7">
        <f t="shared" si="81"/>
        <v>157559</v>
      </c>
      <c r="N1043" s="7">
        <v>128337.09375</v>
      </c>
      <c r="O1043" s="22">
        <f t="shared" si="82"/>
        <v>1.2276964936335875</v>
      </c>
      <c r="P1043" s="27">
        <v>1564</v>
      </c>
      <c r="Q1043" s="32">
        <f t="shared" si="83"/>
        <v>100.74104859335038</v>
      </c>
      <c r="R1043" s="37" t="s">
        <v>2330</v>
      </c>
      <c r="S1043" s="42">
        <f>ABS(O2323-O1043)*100</f>
        <v>8.3338392739811251</v>
      </c>
      <c r="T1043" t="s">
        <v>31</v>
      </c>
      <c r="V1043" s="7">
        <v>36000</v>
      </c>
      <c r="W1043" t="s">
        <v>32</v>
      </c>
      <c r="X1043" s="17" t="s">
        <v>33</v>
      </c>
      <c r="Z1043" t="s">
        <v>2331</v>
      </c>
      <c r="AA1043">
        <v>401</v>
      </c>
    </row>
    <row r="1044" spans="1:27" x14ac:dyDescent="0.25">
      <c r="A1044" t="s">
        <v>2350</v>
      </c>
      <c r="B1044" t="s">
        <v>2351</v>
      </c>
      <c r="C1044" s="17">
        <v>43696</v>
      </c>
      <c r="D1044" s="7">
        <v>224900</v>
      </c>
      <c r="E1044" t="s">
        <v>28</v>
      </c>
      <c r="F1044" t="s">
        <v>29</v>
      </c>
      <c r="G1044" s="7">
        <v>224900</v>
      </c>
      <c r="H1044" s="7">
        <v>104550</v>
      </c>
      <c r="I1044" s="12">
        <f t="shared" si="80"/>
        <v>46.487327701200535</v>
      </c>
      <c r="J1044" s="12">
        <f t="shared" si="84"/>
        <v>3.0695350438975026</v>
      </c>
      <c r="K1044" s="7">
        <v>209109</v>
      </c>
      <c r="L1044" s="7">
        <v>40977</v>
      </c>
      <c r="M1044" s="7">
        <f t="shared" si="81"/>
        <v>183923</v>
      </c>
      <c r="N1044" s="7">
        <v>135590.328125</v>
      </c>
      <c r="O1044" s="22">
        <f t="shared" si="82"/>
        <v>1.3564610584203496</v>
      </c>
      <c r="P1044" s="27">
        <v>1592</v>
      </c>
      <c r="Q1044" s="32">
        <f t="shared" si="83"/>
        <v>115.52952261306532</v>
      </c>
      <c r="R1044" s="37" t="s">
        <v>2330</v>
      </c>
      <c r="S1044" s="42">
        <f>ABS(O2323-O1044)*100</f>
        <v>4.5426172046950875</v>
      </c>
      <c r="T1044" t="s">
        <v>50</v>
      </c>
      <c r="V1044" s="7">
        <v>36000</v>
      </c>
      <c r="W1044" t="s">
        <v>32</v>
      </c>
      <c r="X1044" s="17" t="s">
        <v>33</v>
      </c>
      <c r="Z1044" t="s">
        <v>2331</v>
      </c>
      <c r="AA1044">
        <v>401</v>
      </c>
    </row>
    <row r="1045" spans="1:27" x14ac:dyDescent="0.25">
      <c r="A1045" t="s">
        <v>2352</v>
      </c>
      <c r="B1045" t="s">
        <v>2353</v>
      </c>
      <c r="C1045" s="17">
        <v>43790</v>
      </c>
      <c r="D1045" s="7">
        <v>240000</v>
      </c>
      <c r="E1045" t="s">
        <v>28</v>
      </c>
      <c r="F1045" t="s">
        <v>29</v>
      </c>
      <c r="G1045" s="7">
        <v>240000</v>
      </c>
      <c r="H1045" s="7">
        <v>106150</v>
      </c>
      <c r="I1045" s="12">
        <f t="shared" si="80"/>
        <v>44.229166666666671</v>
      </c>
      <c r="J1045" s="12">
        <f t="shared" si="84"/>
        <v>5.3276960784313658</v>
      </c>
      <c r="K1045" s="7">
        <v>212290</v>
      </c>
      <c r="L1045" s="7">
        <v>42346</v>
      </c>
      <c r="M1045" s="7">
        <f t="shared" si="81"/>
        <v>197654</v>
      </c>
      <c r="N1045" s="7">
        <v>137051.609375</v>
      </c>
      <c r="O1045" s="22">
        <f t="shared" si="82"/>
        <v>1.4421866397729048</v>
      </c>
      <c r="P1045" s="27">
        <v>1948</v>
      </c>
      <c r="Q1045" s="32">
        <f t="shared" si="83"/>
        <v>101.46509240246407</v>
      </c>
      <c r="R1045" s="37" t="s">
        <v>2330</v>
      </c>
      <c r="S1045" s="42">
        <f>ABS(O2323-O1045)*100</f>
        <v>13.115175339950614</v>
      </c>
      <c r="T1045" t="s">
        <v>31</v>
      </c>
      <c r="V1045" s="7">
        <v>36000</v>
      </c>
      <c r="W1045" t="s">
        <v>32</v>
      </c>
      <c r="X1045" s="17" t="s">
        <v>33</v>
      </c>
      <c r="Z1045" t="s">
        <v>2331</v>
      </c>
      <c r="AA1045">
        <v>401</v>
      </c>
    </row>
    <row r="1046" spans="1:27" x14ac:dyDescent="0.25">
      <c r="A1046" t="s">
        <v>2354</v>
      </c>
      <c r="B1046" t="s">
        <v>2355</v>
      </c>
      <c r="C1046" s="17">
        <v>43560</v>
      </c>
      <c r="D1046" s="7">
        <v>245900</v>
      </c>
      <c r="E1046" t="s">
        <v>28</v>
      </c>
      <c r="F1046" t="s">
        <v>29</v>
      </c>
      <c r="G1046" s="7">
        <v>245900</v>
      </c>
      <c r="H1046" s="7">
        <v>122400</v>
      </c>
      <c r="I1046" s="12">
        <f t="shared" si="80"/>
        <v>49.776331842212279</v>
      </c>
      <c r="J1046" s="12">
        <f t="shared" si="84"/>
        <v>0.21946909711424212</v>
      </c>
      <c r="K1046" s="7">
        <v>244809</v>
      </c>
      <c r="L1046" s="7">
        <v>45013</v>
      </c>
      <c r="M1046" s="7">
        <f t="shared" si="81"/>
        <v>200887</v>
      </c>
      <c r="N1046" s="7">
        <v>165120.65625</v>
      </c>
      <c r="O1046" s="22">
        <f t="shared" si="82"/>
        <v>1.216607325590132</v>
      </c>
      <c r="P1046" s="27">
        <v>2490</v>
      </c>
      <c r="Q1046" s="32">
        <f t="shared" si="83"/>
        <v>80.677510040160641</v>
      </c>
      <c r="R1046" s="37" t="s">
        <v>2356</v>
      </c>
      <c r="S1046" s="42">
        <f>ABS(O2323-O1046)*100</f>
        <v>9.4427560783266742</v>
      </c>
      <c r="T1046" t="s">
        <v>125</v>
      </c>
      <c r="V1046" s="7">
        <v>39325</v>
      </c>
      <c r="W1046" t="s">
        <v>32</v>
      </c>
      <c r="X1046" s="17" t="s">
        <v>33</v>
      </c>
      <c r="Z1046" t="s">
        <v>2357</v>
      </c>
      <c r="AA1046">
        <v>401</v>
      </c>
    </row>
    <row r="1047" spans="1:27" x14ac:dyDescent="0.25">
      <c r="A1047" t="s">
        <v>2358</v>
      </c>
      <c r="B1047" t="s">
        <v>2359</v>
      </c>
      <c r="C1047" s="17">
        <v>43378</v>
      </c>
      <c r="D1047" s="7">
        <v>382500</v>
      </c>
      <c r="E1047" t="s">
        <v>28</v>
      </c>
      <c r="F1047" t="s">
        <v>29</v>
      </c>
      <c r="G1047" s="7">
        <v>382500</v>
      </c>
      <c r="H1047" s="7">
        <v>190390</v>
      </c>
      <c r="I1047" s="12">
        <f t="shared" si="80"/>
        <v>49.775163398692811</v>
      </c>
      <c r="J1047" s="12">
        <f t="shared" si="84"/>
        <v>0.21830065359477402</v>
      </c>
      <c r="K1047" s="7">
        <v>380773</v>
      </c>
      <c r="L1047" s="7">
        <v>61225</v>
      </c>
      <c r="M1047" s="7">
        <f t="shared" si="81"/>
        <v>321275</v>
      </c>
      <c r="N1047" s="7">
        <v>264089.25</v>
      </c>
      <c r="O1047" s="22">
        <f t="shared" si="82"/>
        <v>1.2165394842841957</v>
      </c>
      <c r="P1047" s="27">
        <v>2824</v>
      </c>
      <c r="Q1047" s="32">
        <f t="shared" si="83"/>
        <v>113.76593484419263</v>
      </c>
      <c r="R1047" s="37" t="s">
        <v>2356</v>
      </c>
      <c r="S1047" s="42">
        <f>ABS(O2323-O1047)*100</f>
        <v>9.449540208920304</v>
      </c>
      <c r="T1047" t="s">
        <v>31</v>
      </c>
      <c r="V1047" s="7">
        <v>39325</v>
      </c>
      <c r="W1047" t="s">
        <v>32</v>
      </c>
      <c r="X1047" s="17" t="s">
        <v>33</v>
      </c>
      <c r="Z1047" t="s">
        <v>2357</v>
      </c>
      <c r="AA1047">
        <v>401</v>
      </c>
    </row>
    <row r="1048" spans="1:27" x14ac:dyDescent="0.25">
      <c r="A1048" t="s">
        <v>2360</v>
      </c>
      <c r="B1048" t="s">
        <v>2361</v>
      </c>
      <c r="C1048" s="17">
        <v>43419</v>
      </c>
      <c r="D1048" s="7">
        <v>360000</v>
      </c>
      <c r="E1048" t="s">
        <v>28</v>
      </c>
      <c r="F1048" t="s">
        <v>29</v>
      </c>
      <c r="G1048" s="7">
        <v>360000</v>
      </c>
      <c r="H1048" s="7">
        <v>207750</v>
      </c>
      <c r="I1048" s="12">
        <f t="shared" si="80"/>
        <v>57.708333333333329</v>
      </c>
      <c r="J1048" s="12">
        <f t="shared" si="84"/>
        <v>8.1514705882352914</v>
      </c>
      <c r="K1048" s="7">
        <v>415503</v>
      </c>
      <c r="L1048" s="7">
        <v>84438</v>
      </c>
      <c r="M1048" s="7">
        <f t="shared" si="81"/>
        <v>275562</v>
      </c>
      <c r="N1048" s="7">
        <v>459812.5</v>
      </c>
      <c r="O1048" s="22">
        <f t="shared" si="82"/>
        <v>0.59929210275927691</v>
      </c>
      <c r="P1048" s="27">
        <v>2098</v>
      </c>
      <c r="Q1048" s="32">
        <f t="shared" si="83"/>
        <v>131.34509056244042</v>
      </c>
      <c r="R1048" s="37" t="s">
        <v>2362</v>
      </c>
      <c r="S1048" s="42">
        <f>ABS(O2323-O1048)*100</f>
        <v>71.174278361412178</v>
      </c>
      <c r="T1048" t="s">
        <v>50</v>
      </c>
      <c r="V1048" s="7">
        <v>75000</v>
      </c>
      <c r="W1048" t="s">
        <v>32</v>
      </c>
      <c r="X1048" s="17" t="s">
        <v>33</v>
      </c>
      <c r="Z1048" t="s">
        <v>2363</v>
      </c>
      <c r="AA1048">
        <v>405</v>
      </c>
    </row>
    <row r="1049" spans="1:27" x14ac:dyDescent="0.25">
      <c r="A1049" t="s">
        <v>2364</v>
      </c>
      <c r="B1049" t="s">
        <v>2365</v>
      </c>
      <c r="C1049" s="17">
        <v>43578</v>
      </c>
      <c r="D1049" s="7">
        <v>287500</v>
      </c>
      <c r="E1049" t="s">
        <v>28</v>
      </c>
      <c r="F1049" t="s">
        <v>29</v>
      </c>
      <c r="G1049" s="7">
        <v>287500</v>
      </c>
      <c r="H1049" s="7">
        <v>136970</v>
      </c>
      <c r="I1049" s="12">
        <f t="shared" si="80"/>
        <v>47.641739130434786</v>
      </c>
      <c r="J1049" s="12">
        <f t="shared" si="84"/>
        <v>1.9151236146632513</v>
      </c>
      <c r="K1049" s="7">
        <v>273938</v>
      </c>
      <c r="L1049" s="7">
        <v>54860</v>
      </c>
      <c r="M1049" s="7">
        <f t="shared" si="81"/>
        <v>232640</v>
      </c>
      <c r="N1049" s="7">
        <v>175262.40625</v>
      </c>
      <c r="O1049" s="22">
        <f t="shared" si="82"/>
        <v>1.3273810680663298</v>
      </c>
      <c r="P1049" s="27">
        <v>1366</v>
      </c>
      <c r="Q1049" s="32">
        <f t="shared" si="83"/>
        <v>170.30746705710104</v>
      </c>
      <c r="R1049" s="37" t="s">
        <v>2366</v>
      </c>
      <c r="S1049" s="42">
        <f>ABS(O2323-O1049)*100</f>
        <v>1.6346181692931117</v>
      </c>
      <c r="T1049" t="s">
        <v>50</v>
      </c>
      <c r="V1049" s="7">
        <v>53820</v>
      </c>
      <c r="W1049" t="s">
        <v>32</v>
      </c>
      <c r="X1049" s="17" t="s">
        <v>33</v>
      </c>
      <c r="Z1049" t="s">
        <v>2367</v>
      </c>
      <c r="AA1049">
        <v>405</v>
      </c>
    </row>
    <row r="1050" spans="1:27" x14ac:dyDescent="0.25">
      <c r="A1050" t="s">
        <v>2368</v>
      </c>
      <c r="B1050" t="s">
        <v>2369</v>
      </c>
      <c r="C1050" s="17">
        <v>43810</v>
      </c>
      <c r="D1050" s="7">
        <v>287000</v>
      </c>
      <c r="E1050" t="s">
        <v>28</v>
      </c>
      <c r="F1050" t="s">
        <v>29</v>
      </c>
      <c r="G1050" s="7">
        <v>287000</v>
      </c>
      <c r="H1050" s="7">
        <v>148810</v>
      </c>
      <c r="I1050" s="12">
        <f t="shared" si="80"/>
        <v>51.850174216027881</v>
      </c>
      <c r="J1050" s="12">
        <f t="shared" si="84"/>
        <v>2.2933114709298437</v>
      </c>
      <c r="K1050" s="7">
        <v>297625</v>
      </c>
      <c r="L1050" s="7">
        <v>54860</v>
      </c>
      <c r="M1050" s="7">
        <f t="shared" si="81"/>
        <v>232140</v>
      </c>
      <c r="N1050" s="7">
        <v>194212</v>
      </c>
      <c r="O1050" s="22">
        <f t="shared" si="82"/>
        <v>1.1952917430436842</v>
      </c>
      <c r="P1050" s="27">
        <v>1579</v>
      </c>
      <c r="Q1050" s="32">
        <f t="shared" si="83"/>
        <v>147.01709943001899</v>
      </c>
      <c r="R1050" s="37" t="s">
        <v>2366</v>
      </c>
      <c r="S1050" s="42">
        <f>ABS(O2323-O1050)*100</f>
        <v>11.574314332971447</v>
      </c>
      <c r="T1050" t="s">
        <v>50</v>
      </c>
      <c r="V1050" s="7">
        <v>53820</v>
      </c>
      <c r="W1050" t="s">
        <v>32</v>
      </c>
      <c r="X1050" s="17" t="s">
        <v>33</v>
      </c>
      <c r="Z1050" t="s">
        <v>2367</v>
      </c>
      <c r="AA1050">
        <v>405</v>
      </c>
    </row>
    <row r="1051" spans="1:27" x14ac:dyDescent="0.25">
      <c r="A1051" t="s">
        <v>2370</v>
      </c>
      <c r="B1051" t="s">
        <v>2371</v>
      </c>
      <c r="C1051" s="17">
        <v>43385</v>
      </c>
      <c r="D1051" s="7">
        <v>258500</v>
      </c>
      <c r="E1051" t="s">
        <v>28</v>
      </c>
      <c r="F1051" t="s">
        <v>29</v>
      </c>
      <c r="G1051" s="7">
        <v>258500</v>
      </c>
      <c r="H1051" s="7">
        <v>101730</v>
      </c>
      <c r="I1051" s="12">
        <f t="shared" si="80"/>
        <v>39.353965183752415</v>
      </c>
      <c r="J1051" s="12">
        <f t="shared" si="84"/>
        <v>10.202897561345623</v>
      </c>
      <c r="K1051" s="7">
        <v>203463</v>
      </c>
      <c r="L1051" s="7">
        <v>42294</v>
      </c>
      <c r="M1051" s="7">
        <f t="shared" si="81"/>
        <v>216206</v>
      </c>
      <c r="N1051" s="7">
        <v>108167.1171875</v>
      </c>
      <c r="O1051" s="22">
        <f t="shared" si="82"/>
        <v>1.9988144791288307</v>
      </c>
      <c r="P1051" s="27">
        <v>1905</v>
      </c>
      <c r="Q1051" s="32">
        <f t="shared" si="83"/>
        <v>113.49396325459318</v>
      </c>
      <c r="R1051" s="37" t="s">
        <v>2372</v>
      </c>
      <c r="S1051" s="42">
        <f>ABS(O2323-O1051)*100</f>
        <v>68.777959275543196</v>
      </c>
      <c r="T1051" t="s">
        <v>50</v>
      </c>
      <c r="V1051" s="7">
        <v>39270</v>
      </c>
      <c r="W1051" t="s">
        <v>32</v>
      </c>
      <c r="X1051" s="17" t="s">
        <v>33</v>
      </c>
      <c r="Z1051" t="s">
        <v>2373</v>
      </c>
      <c r="AA1051">
        <v>401</v>
      </c>
    </row>
    <row r="1052" spans="1:27" x14ac:dyDescent="0.25">
      <c r="A1052" t="s">
        <v>2374</v>
      </c>
      <c r="B1052" t="s">
        <v>2375</v>
      </c>
      <c r="C1052" s="17">
        <v>43291</v>
      </c>
      <c r="D1052" s="7">
        <v>172000</v>
      </c>
      <c r="E1052" t="s">
        <v>28</v>
      </c>
      <c r="F1052" t="s">
        <v>29</v>
      </c>
      <c r="G1052" s="7">
        <v>172000</v>
      </c>
      <c r="H1052" s="7">
        <v>83760</v>
      </c>
      <c r="I1052" s="12">
        <f t="shared" si="80"/>
        <v>48.697674418604656</v>
      </c>
      <c r="J1052" s="12">
        <f t="shared" si="84"/>
        <v>0.85918832649338128</v>
      </c>
      <c r="K1052" s="7">
        <v>167514</v>
      </c>
      <c r="L1052" s="7">
        <v>42372</v>
      </c>
      <c r="M1052" s="7">
        <f t="shared" si="81"/>
        <v>129628</v>
      </c>
      <c r="N1052" s="7">
        <v>83987.921875</v>
      </c>
      <c r="O1052" s="22">
        <f t="shared" si="82"/>
        <v>1.5434123991414688</v>
      </c>
      <c r="P1052" s="27">
        <v>1225</v>
      </c>
      <c r="Q1052" s="32">
        <f t="shared" si="83"/>
        <v>105.81877551020408</v>
      </c>
      <c r="R1052" s="37" t="s">
        <v>2372</v>
      </c>
      <c r="S1052" s="42">
        <f>ABS(O2323-O1052)*100</f>
        <v>23.237751276807007</v>
      </c>
      <c r="T1052" t="s">
        <v>50</v>
      </c>
      <c r="V1052" s="7">
        <v>39270</v>
      </c>
      <c r="W1052" t="s">
        <v>32</v>
      </c>
      <c r="X1052" s="17" t="s">
        <v>33</v>
      </c>
      <c r="Z1052" t="s">
        <v>2373</v>
      </c>
      <c r="AA1052">
        <v>401</v>
      </c>
    </row>
    <row r="1053" spans="1:27" x14ac:dyDescent="0.25">
      <c r="A1053" t="s">
        <v>2376</v>
      </c>
      <c r="B1053" t="s">
        <v>2377</v>
      </c>
      <c r="C1053" s="17">
        <v>43642</v>
      </c>
      <c r="D1053" s="7">
        <v>324500</v>
      </c>
      <c r="E1053" t="s">
        <v>28</v>
      </c>
      <c r="F1053" t="s">
        <v>29</v>
      </c>
      <c r="G1053" s="7">
        <v>324500</v>
      </c>
      <c r="H1053" s="7">
        <v>179080</v>
      </c>
      <c r="I1053" s="12">
        <f t="shared" si="80"/>
        <v>55.186440677966097</v>
      </c>
      <c r="J1053" s="12">
        <f t="shared" si="84"/>
        <v>5.6295779328680595</v>
      </c>
      <c r="K1053" s="7">
        <v>358161</v>
      </c>
      <c r="L1053" s="7">
        <v>40515</v>
      </c>
      <c r="M1053" s="7">
        <f t="shared" si="81"/>
        <v>283985</v>
      </c>
      <c r="N1053" s="7">
        <v>213185.234375</v>
      </c>
      <c r="O1053" s="22">
        <f t="shared" si="82"/>
        <v>1.332104452883734</v>
      </c>
      <c r="P1053" s="27">
        <v>2591</v>
      </c>
      <c r="Q1053" s="32">
        <f t="shared" si="83"/>
        <v>109.60439984561945</v>
      </c>
      <c r="R1053" s="37" t="s">
        <v>2372</v>
      </c>
      <c r="S1053" s="42">
        <f>ABS(O2323-O1053)*100</f>
        <v>2.1069566510335314</v>
      </c>
      <c r="T1053" t="s">
        <v>31</v>
      </c>
      <c r="V1053" s="7">
        <v>39270</v>
      </c>
      <c r="W1053" t="s">
        <v>32</v>
      </c>
      <c r="X1053" s="17" t="s">
        <v>33</v>
      </c>
      <c r="Z1053" t="s">
        <v>2373</v>
      </c>
      <c r="AA1053">
        <v>401</v>
      </c>
    </row>
    <row r="1054" spans="1:27" x14ac:dyDescent="0.25">
      <c r="A1054" t="s">
        <v>2378</v>
      </c>
      <c r="B1054" t="s">
        <v>2379</v>
      </c>
      <c r="C1054" s="17">
        <v>43404</v>
      </c>
      <c r="D1054" s="7">
        <v>357000</v>
      </c>
      <c r="E1054" t="s">
        <v>28</v>
      </c>
      <c r="F1054" t="s">
        <v>29</v>
      </c>
      <c r="G1054" s="7">
        <v>357000</v>
      </c>
      <c r="H1054" s="7">
        <v>167310</v>
      </c>
      <c r="I1054" s="12">
        <f t="shared" si="80"/>
        <v>46.865546218487395</v>
      </c>
      <c r="J1054" s="12">
        <f t="shared" si="84"/>
        <v>2.6913165266106418</v>
      </c>
      <c r="K1054" s="7">
        <v>334624</v>
      </c>
      <c r="L1054" s="7">
        <v>52140</v>
      </c>
      <c r="M1054" s="7">
        <f t="shared" si="81"/>
        <v>304860</v>
      </c>
      <c r="N1054" s="7">
        <v>189586.578125</v>
      </c>
      <c r="O1054" s="22">
        <f t="shared" si="82"/>
        <v>1.6080252252825453</v>
      </c>
      <c r="P1054" s="27">
        <v>2071</v>
      </c>
      <c r="Q1054" s="32">
        <f t="shared" si="83"/>
        <v>147.2042491549976</v>
      </c>
      <c r="R1054" s="37" t="s">
        <v>2372</v>
      </c>
      <c r="S1054" s="42">
        <f>ABS(O2323-O1054)*100</f>
        <v>29.699033890914663</v>
      </c>
      <c r="T1054" t="s">
        <v>50</v>
      </c>
      <c r="V1054" s="7">
        <v>39270</v>
      </c>
      <c r="W1054" t="s">
        <v>32</v>
      </c>
      <c r="X1054" s="17" t="s">
        <v>33</v>
      </c>
      <c r="Z1054" t="s">
        <v>2373</v>
      </c>
      <c r="AA1054">
        <v>401</v>
      </c>
    </row>
    <row r="1055" spans="1:27" x14ac:dyDescent="0.25">
      <c r="A1055" t="s">
        <v>2380</v>
      </c>
      <c r="B1055" t="s">
        <v>2381</v>
      </c>
      <c r="C1055" s="17">
        <v>43570</v>
      </c>
      <c r="D1055" s="7">
        <v>790000</v>
      </c>
      <c r="E1055" t="s">
        <v>28</v>
      </c>
      <c r="F1055" t="s">
        <v>29</v>
      </c>
      <c r="G1055" s="7">
        <v>790000</v>
      </c>
      <c r="H1055" s="7">
        <v>434650</v>
      </c>
      <c r="I1055" s="12">
        <f t="shared" si="80"/>
        <v>55.018987341772153</v>
      </c>
      <c r="J1055" s="12">
        <f t="shared" si="84"/>
        <v>5.4621245966741157</v>
      </c>
      <c r="K1055" s="7">
        <v>869299</v>
      </c>
      <c r="L1055" s="7">
        <v>60314</v>
      </c>
      <c r="M1055" s="7">
        <f t="shared" si="81"/>
        <v>729686</v>
      </c>
      <c r="N1055" s="7">
        <v>542942.9375</v>
      </c>
      <c r="O1055" s="22">
        <f t="shared" si="82"/>
        <v>1.3439460201100784</v>
      </c>
      <c r="P1055" s="27">
        <v>6343</v>
      </c>
      <c r="Q1055" s="32">
        <f t="shared" si="83"/>
        <v>115.03799463976037</v>
      </c>
      <c r="R1055" s="37" t="s">
        <v>2372</v>
      </c>
      <c r="S1055" s="42">
        <f>ABS(O2323-O1055)*100</f>
        <v>3.2911133736679643</v>
      </c>
      <c r="T1055" t="s">
        <v>376</v>
      </c>
      <c r="V1055" s="7">
        <v>39270</v>
      </c>
      <c r="W1055" t="s">
        <v>32</v>
      </c>
      <c r="X1055" s="17" t="s">
        <v>33</v>
      </c>
      <c r="Z1055" t="s">
        <v>2373</v>
      </c>
      <c r="AA1055">
        <v>401</v>
      </c>
    </row>
    <row r="1056" spans="1:27" x14ac:dyDescent="0.25">
      <c r="A1056" t="s">
        <v>2382</v>
      </c>
      <c r="B1056" t="s">
        <v>2383</v>
      </c>
      <c r="C1056" s="17">
        <v>43301</v>
      </c>
      <c r="D1056" s="7">
        <v>210000</v>
      </c>
      <c r="E1056" t="s">
        <v>28</v>
      </c>
      <c r="F1056" t="s">
        <v>29</v>
      </c>
      <c r="G1056" s="7">
        <v>210000</v>
      </c>
      <c r="H1056" s="7">
        <v>108560</v>
      </c>
      <c r="I1056" s="12">
        <f t="shared" si="80"/>
        <v>51.695238095238096</v>
      </c>
      <c r="J1056" s="12">
        <f t="shared" si="84"/>
        <v>2.1383753501400591</v>
      </c>
      <c r="K1056" s="7">
        <v>217114</v>
      </c>
      <c r="L1056" s="7">
        <v>41856</v>
      </c>
      <c r="M1056" s="7">
        <f t="shared" si="81"/>
        <v>168144</v>
      </c>
      <c r="N1056" s="7">
        <v>117622.8203125</v>
      </c>
      <c r="O1056" s="22">
        <f t="shared" si="82"/>
        <v>1.4295185199034972</v>
      </c>
      <c r="P1056" s="27">
        <v>2098</v>
      </c>
      <c r="Q1056" s="32">
        <f t="shared" si="83"/>
        <v>80.144899904671121</v>
      </c>
      <c r="R1056" s="37" t="s">
        <v>2372</v>
      </c>
      <c r="S1056" s="42">
        <f>ABS(O2323-O1056)*100</f>
        <v>11.84836335300985</v>
      </c>
      <c r="T1056" t="s">
        <v>50</v>
      </c>
      <c r="V1056" s="7">
        <v>39270</v>
      </c>
      <c r="W1056" t="s">
        <v>32</v>
      </c>
      <c r="X1056" s="17" t="s">
        <v>33</v>
      </c>
      <c r="Z1056" t="s">
        <v>2373</v>
      </c>
      <c r="AA1056">
        <v>401</v>
      </c>
    </row>
    <row r="1057" spans="1:27" x14ac:dyDescent="0.25">
      <c r="A1057" t="s">
        <v>2384</v>
      </c>
      <c r="B1057" t="s">
        <v>2385</v>
      </c>
      <c r="C1057" s="17">
        <v>43606</v>
      </c>
      <c r="D1057" s="7">
        <v>260000</v>
      </c>
      <c r="E1057" t="s">
        <v>28</v>
      </c>
      <c r="F1057" t="s">
        <v>29</v>
      </c>
      <c r="G1057" s="7">
        <v>260000</v>
      </c>
      <c r="H1057" s="7">
        <v>124880</v>
      </c>
      <c r="I1057" s="12">
        <f t="shared" si="80"/>
        <v>48.030769230769231</v>
      </c>
      <c r="J1057" s="12">
        <f t="shared" si="84"/>
        <v>1.5260935143288066</v>
      </c>
      <c r="K1057" s="7">
        <v>249765</v>
      </c>
      <c r="L1057" s="7">
        <v>53848</v>
      </c>
      <c r="M1057" s="7">
        <f t="shared" si="81"/>
        <v>206152</v>
      </c>
      <c r="N1057" s="7">
        <v>131487.921875</v>
      </c>
      <c r="O1057" s="22">
        <f t="shared" si="82"/>
        <v>1.5678398217897151</v>
      </c>
      <c r="P1057" s="27">
        <v>2469</v>
      </c>
      <c r="Q1057" s="32">
        <f t="shared" si="83"/>
        <v>83.496152288375868</v>
      </c>
      <c r="R1057" s="37" t="s">
        <v>2372</v>
      </c>
      <c r="S1057" s="42">
        <f>ABS(O2323-O1057)*100</f>
        <v>25.680493541631645</v>
      </c>
      <c r="T1057" t="s">
        <v>50</v>
      </c>
      <c r="V1057" s="7">
        <v>39270</v>
      </c>
      <c r="W1057" t="s">
        <v>32</v>
      </c>
      <c r="X1057" s="17" t="s">
        <v>33</v>
      </c>
      <c r="Z1057" t="s">
        <v>2373</v>
      </c>
      <c r="AA1057">
        <v>401</v>
      </c>
    </row>
    <row r="1058" spans="1:27" x14ac:dyDescent="0.25">
      <c r="A1058" t="s">
        <v>2386</v>
      </c>
      <c r="B1058" t="s">
        <v>2387</v>
      </c>
      <c r="C1058" s="17">
        <v>43371</v>
      </c>
      <c r="D1058" s="7">
        <v>217000</v>
      </c>
      <c r="E1058" t="s">
        <v>28</v>
      </c>
      <c r="F1058" t="s">
        <v>29</v>
      </c>
      <c r="G1058" s="7">
        <v>217000</v>
      </c>
      <c r="H1058" s="7">
        <v>88920</v>
      </c>
      <c r="I1058" s="12">
        <f t="shared" si="80"/>
        <v>40.976958525345623</v>
      </c>
      <c r="J1058" s="12">
        <f t="shared" si="84"/>
        <v>8.5799042197524145</v>
      </c>
      <c r="K1058" s="7">
        <v>177845</v>
      </c>
      <c r="L1058" s="7">
        <v>43684</v>
      </c>
      <c r="M1058" s="7">
        <f t="shared" si="81"/>
        <v>173316</v>
      </c>
      <c r="N1058" s="7">
        <v>90040.9375</v>
      </c>
      <c r="O1058" s="22">
        <f t="shared" si="82"/>
        <v>1.9248577903800701</v>
      </c>
      <c r="P1058" s="27">
        <v>1560</v>
      </c>
      <c r="Q1058" s="32">
        <f t="shared" si="83"/>
        <v>111.1</v>
      </c>
      <c r="R1058" s="37" t="s">
        <v>2372</v>
      </c>
      <c r="S1058" s="42">
        <f>ABS(O2323-O1058)*100</f>
        <v>61.382290400667138</v>
      </c>
      <c r="T1058" t="s">
        <v>50</v>
      </c>
      <c r="V1058" s="7">
        <v>39270</v>
      </c>
      <c r="W1058" t="s">
        <v>32</v>
      </c>
      <c r="X1058" s="17" t="s">
        <v>33</v>
      </c>
      <c r="Z1058" t="s">
        <v>2373</v>
      </c>
      <c r="AA1058">
        <v>401</v>
      </c>
    </row>
    <row r="1059" spans="1:27" x14ac:dyDescent="0.25">
      <c r="A1059" t="s">
        <v>2388</v>
      </c>
      <c r="B1059" t="s">
        <v>2389</v>
      </c>
      <c r="C1059" s="17">
        <v>43291</v>
      </c>
      <c r="D1059" s="7">
        <v>165000</v>
      </c>
      <c r="E1059" t="s">
        <v>28</v>
      </c>
      <c r="F1059" t="s">
        <v>29</v>
      </c>
      <c r="G1059" s="7">
        <v>165000</v>
      </c>
      <c r="H1059" s="7">
        <v>69960</v>
      </c>
      <c r="I1059" s="12">
        <f t="shared" si="80"/>
        <v>42.4</v>
      </c>
      <c r="J1059" s="12">
        <f t="shared" si="84"/>
        <v>7.1568627450980387</v>
      </c>
      <c r="K1059" s="7">
        <v>139922</v>
      </c>
      <c r="L1059" s="7">
        <v>43525</v>
      </c>
      <c r="M1059" s="7">
        <f t="shared" si="81"/>
        <v>121475</v>
      </c>
      <c r="N1059" s="7">
        <v>64695.97265625</v>
      </c>
      <c r="O1059" s="22">
        <f t="shared" si="82"/>
        <v>1.8776284676240171</v>
      </c>
      <c r="P1059" s="27">
        <v>1023</v>
      </c>
      <c r="Q1059" s="32">
        <f t="shared" si="83"/>
        <v>118.74389051808407</v>
      </c>
      <c r="R1059" s="37" t="s">
        <v>2372</v>
      </c>
      <c r="S1059" s="42">
        <f>ABS(O2323-O1059)*100</f>
        <v>56.659358125061843</v>
      </c>
      <c r="T1059" t="s">
        <v>50</v>
      </c>
      <c r="V1059" s="7">
        <v>39270</v>
      </c>
      <c r="W1059" t="s">
        <v>32</v>
      </c>
      <c r="X1059" s="17" t="s">
        <v>33</v>
      </c>
      <c r="Z1059" t="s">
        <v>2373</v>
      </c>
      <c r="AA1059">
        <v>401</v>
      </c>
    </row>
    <row r="1060" spans="1:27" x14ac:dyDescent="0.25">
      <c r="A1060" t="s">
        <v>2390</v>
      </c>
      <c r="B1060" t="s">
        <v>2391</v>
      </c>
      <c r="C1060" s="17">
        <v>43273</v>
      </c>
      <c r="D1060" s="7">
        <v>355000</v>
      </c>
      <c r="E1060" t="s">
        <v>28</v>
      </c>
      <c r="F1060" t="s">
        <v>29</v>
      </c>
      <c r="G1060" s="7">
        <v>355000</v>
      </c>
      <c r="H1060" s="7">
        <v>212220</v>
      </c>
      <c r="I1060" s="12">
        <f t="shared" si="80"/>
        <v>59.780281690140846</v>
      </c>
      <c r="J1060" s="12">
        <f t="shared" si="84"/>
        <v>10.223418945042809</v>
      </c>
      <c r="K1060" s="7">
        <v>424437</v>
      </c>
      <c r="L1060" s="7">
        <v>51037</v>
      </c>
      <c r="M1060" s="7">
        <f t="shared" si="81"/>
        <v>303963</v>
      </c>
      <c r="N1060" s="7">
        <v>250604.03125</v>
      </c>
      <c r="O1060" s="22">
        <f t="shared" si="82"/>
        <v>1.2129214302094353</v>
      </c>
      <c r="P1060" s="27">
        <v>3000</v>
      </c>
      <c r="Q1060" s="32">
        <f t="shared" si="83"/>
        <v>101.321</v>
      </c>
      <c r="R1060" s="37" t="s">
        <v>2372</v>
      </c>
      <c r="S1060" s="42">
        <f>ABS(O2323-O1060)*100</f>
        <v>9.8113456163963377</v>
      </c>
      <c r="T1060" t="s">
        <v>50</v>
      </c>
      <c r="V1060" s="7">
        <v>39270</v>
      </c>
      <c r="W1060" t="s">
        <v>32</v>
      </c>
      <c r="X1060" s="17" t="s">
        <v>33</v>
      </c>
      <c r="Z1060" t="s">
        <v>2373</v>
      </c>
      <c r="AA1060">
        <v>401</v>
      </c>
    </row>
    <row r="1061" spans="1:27" x14ac:dyDescent="0.25">
      <c r="A1061" t="s">
        <v>2392</v>
      </c>
      <c r="B1061" t="s">
        <v>2393</v>
      </c>
      <c r="C1061" s="17">
        <v>43692</v>
      </c>
      <c r="D1061" s="7">
        <v>300000</v>
      </c>
      <c r="E1061" t="s">
        <v>28</v>
      </c>
      <c r="F1061" t="s">
        <v>29</v>
      </c>
      <c r="G1061" s="7">
        <v>300000</v>
      </c>
      <c r="H1061" s="7">
        <v>121870</v>
      </c>
      <c r="I1061" s="12">
        <f t="shared" si="80"/>
        <v>40.623333333333335</v>
      </c>
      <c r="J1061" s="12">
        <f t="shared" si="84"/>
        <v>8.9335294117647024</v>
      </c>
      <c r="K1061" s="7">
        <v>243736</v>
      </c>
      <c r="L1061" s="7">
        <v>42281</v>
      </c>
      <c r="M1061" s="7">
        <f t="shared" si="81"/>
        <v>257719</v>
      </c>
      <c r="N1061" s="7">
        <v>135204.703125</v>
      </c>
      <c r="O1061" s="22">
        <f t="shared" si="82"/>
        <v>1.9061393135247122</v>
      </c>
      <c r="P1061" s="27">
        <v>1733</v>
      </c>
      <c r="Q1061" s="32">
        <f t="shared" si="83"/>
        <v>148.71263704558569</v>
      </c>
      <c r="R1061" s="37" t="s">
        <v>2372</v>
      </c>
      <c r="S1061" s="42">
        <f>ABS(O2323-O1061)*100</f>
        <v>59.510442715131347</v>
      </c>
      <c r="T1061" t="s">
        <v>50</v>
      </c>
      <c r="V1061" s="7">
        <v>39270</v>
      </c>
      <c r="W1061" t="s">
        <v>32</v>
      </c>
      <c r="X1061" s="17" t="s">
        <v>33</v>
      </c>
      <c r="Z1061" t="s">
        <v>2373</v>
      </c>
      <c r="AA1061">
        <v>401</v>
      </c>
    </row>
    <row r="1062" spans="1:27" x14ac:dyDescent="0.25">
      <c r="A1062" t="s">
        <v>2394</v>
      </c>
      <c r="B1062" t="s">
        <v>2395</v>
      </c>
      <c r="C1062" s="17">
        <v>43616</v>
      </c>
      <c r="D1062" s="7">
        <v>220000</v>
      </c>
      <c r="E1062" t="s">
        <v>28</v>
      </c>
      <c r="F1062" t="s">
        <v>29</v>
      </c>
      <c r="G1062" s="7">
        <v>220000</v>
      </c>
      <c r="H1062" s="7">
        <v>112730</v>
      </c>
      <c r="I1062" s="12">
        <f t="shared" si="80"/>
        <v>51.240909090909092</v>
      </c>
      <c r="J1062" s="12">
        <f t="shared" si="84"/>
        <v>1.6840463458110548</v>
      </c>
      <c r="K1062" s="7">
        <v>225468</v>
      </c>
      <c r="L1062" s="7">
        <v>44595</v>
      </c>
      <c r="M1062" s="7">
        <f t="shared" si="81"/>
        <v>175405</v>
      </c>
      <c r="N1062" s="7">
        <v>121391.2734375</v>
      </c>
      <c r="O1062" s="22">
        <f t="shared" si="82"/>
        <v>1.4449555971608596</v>
      </c>
      <c r="P1062" s="27">
        <v>1530</v>
      </c>
      <c r="Q1062" s="32">
        <f t="shared" si="83"/>
        <v>114.64379084967321</v>
      </c>
      <c r="R1062" s="37" t="s">
        <v>2372</v>
      </c>
      <c r="S1062" s="42">
        <f>ABS(O2323-O1062)*100</f>
        <v>13.392071078746092</v>
      </c>
      <c r="T1062" t="s">
        <v>50</v>
      </c>
      <c r="V1062" s="7">
        <v>39270</v>
      </c>
      <c r="W1062" t="s">
        <v>32</v>
      </c>
      <c r="X1062" s="17" t="s">
        <v>33</v>
      </c>
      <c r="Z1062" t="s">
        <v>2373</v>
      </c>
      <c r="AA1062">
        <v>401</v>
      </c>
    </row>
    <row r="1063" spans="1:27" x14ac:dyDescent="0.25">
      <c r="A1063" t="s">
        <v>2396</v>
      </c>
      <c r="B1063" t="s">
        <v>2397</v>
      </c>
      <c r="C1063" s="17">
        <v>43215</v>
      </c>
      <c r="D1063" s="7">
        <v>285000</v>
      </c>
      <c r="E1063" t="s">
        <v>28</v>
      </c>
      <c r="F1063" t="s">
        <v>29</v>
      </c>
      <c r="G1063" s="7">
        <v>285000</v>
      </c>
      <c r="H1063" s="7">
        <v>131490</v>
      </c>
      <c r="I1063" s="12">
        <f t="shared" si="80"/>
        <v>46.136842105263156</v>
      </c>
      <c r="J1063" s="12">
        <f t="shared" si="84"/>
        <v>3.4200206398348811</v>
      </c>
      <c r="K1063" s="7">
        <v>262986</v>
      </c>
      <c r="L1063" s="7">
        <v>49169</v>
      </c>
      <c r="M1063" s="7">
        <f t="shared" si="81"/>
        <v>235831</v>
      </c>
      <c r="N1063" s="7">
        <v>158382.96875</v>
      </c>
      <c r="O1063" s="22">
        <f t="shared" si="82"/>
        <v>1.4889921679157816</v>
      </c>
      <c r="P1063" s="27">
        <v>1911</v>
      </c>
      <c r="Q1063" s="32">
        <f t="shared" si="83"/>
        <v>123.40711669283098</v>
      </c>
      <c r="R1063" s="37" t="s">
        <v>2398</v>
      </c>
      <c r="S1063" s="42">
        <f>ABS(O2323-O1063)*100</f>
        <v>17.79572815423829</v>
      </c>
      <c r="T1063" t="s">
        <v>50</v>
      </c>
      <c r="V1063" s="7">
        <v>41828</v>
      </c>
      <c r="W1063" t="s">
        <v>32</v>
      </c>
      <c r="X1063" s="17" t="s">
        <v>33</v>
      </c>
      <c r="Z1063" t="s">
        <v>2399</v>
      </c>
      <c r="AA1063">
        <v>401</v>
      </c>
    </row>
    <row r="1064" spans="1:27" x14ac:dyDescent="0.25">
      <c r="A1064" t="s">
        <v>2400</v>
      </c>
      <c r="B1064" t="s">
        <v>2401</v>
      </c>
      <c r="C1064" s="17">
        <v>43307</v>
      </c>
      <c r="D1064" s="7">
        <v>161000</v>
      </c>
      <c r="E1064" t="s">
        <v>159</v>
      </c>
      <c r="F1064" t="s">
        <v>160</v>
      </c>
      <c r="G1064" s="7">
        <v>161000</v>
      </c>
      <c r="H1064" s="7">
        <v>87650</v>
      </c>
      <c r="I1064" s="12">
        <f t="shared" si="80"/>
        <v>54.440993788819881</v>
      </c>
      <c r="J1064" s="12">
        <f t="shared" si="84"/>
        <v>4.8841310437218439</v>
      </c>
      <c r="K1064" s="7">
        <v>175299</v>
      </c>
      <c r="L1064" s="7">
        <v>57740</v>
      </c>
      <c r="M1064" s="7">
        <f t="shared" si="81"/>
        <v>103260</v>
      </c>
      <c r="N1064" s="7">
        <v>87080.7421875</v>
      </c>
      <c r="O1064" s="22">
        <f t="shared" si="82"/>
        <v>1.1857960486563521</v>
      </c>
      <c r="P1064" s="27">
        <v>1258</v>
      </c>
      <c r="Q1064" s="32">
        <f t="shared" si="83"/>
        <v>82.08267090620032</v>
      </c>
      <c r="R1064" s="37" t="s">
        <v>2398</v>
      </c>
      <c r="S1064" s="42">
        <f>ABS(O2323-O1064)*100</f>
        <v>12.523883771704657</v>
      </c>
      <c r="T1064" t="s">
        <v>50</v>
      </c>
      <c r="V1064" s="7">
        <v>41828</v>
      </c>
      <c r="W1064" t="s">
        <v>32</v>
      </c>
      <c r="X1064" s="17" t="s">
        <v>33</v>
      </c>
      <c r="Z1064" t="s">
        <v>2399</v>
      </c>
      <c r="AA1064">
        <v>401</v>
      </c>
    </row>
    <row r="1065" spans="1:27" x14ac:dyDescent="0.25">
      <c r="A1065" t="s">
        <v>2400</v>
      </c>
      <c r="B1065" t="s">
        <v>2401</v>
      </c>
      <c r="C1065" s="17">
        <v>43812</v>
      </c>
      <c r="D1065" s="7">
        <v>193000</v>
      </c>
      <c r="E1065" t="s">
        <v>28</v>
      </c>
      <c r="F1065" t="s">
        <v>29</v>
      </c>
      <c r="G1065" s="7">
        <v>193000</v>
      </c>
      <c r="H1065" s="7">
        <v>87650</v>
      </c>
      <c r="I1065" s="12">
        <f t="shared" si="80"/>
        <v>45.414507772020727</v>
      </c>
      <c r="J1065" s="12">
        <f t="shared" si="84"/>
        <v>4.1423549730773104</v>
      </c>
      <c r="K1065" s="7">
        <v>175299</v>
      </c>
      <c r="L1065" s="7">
        <v>57740</v>
      </c>
      <c r="M1065" s="7">
        <f t="shared" si="81"/>
        <v>135260</v>
      </c>
      <c r="N1065" s="7">
        <v>87080.7421875</v>
      </c>
      <c r="O1065" s="22">
        <f t="shared" si="82"/>
        <v>1.5532710976298487</v>
      </c>
      <c r="P1065" s="27">
        <v>1258</v>
      </c>
      <c r="Q1065" s="32">
        <f t="shared" si="83"/>
        <v>107.51987281399046</v>
      </c>
      <c r="R1065" s="37" t="s">
        <v>2398</v>
      </c>
      <c r="S1065" s="42">
        <f>ABS(O2323-O1065)*100</f>
        <v>24.223621125645</v>
      </c>
      <c r="T1065" t="s">
        <v>50</v>
      </c>
      <c r="V1065" s="7">
        <v>41828</v>
      </c>
      <c r="W1065" t="s">
        <v>32</v>
      </c>
      <c r="X1065" s="17" t="s">
        <v>33</v>
      </c>
      <c r="Z1065" t="s">
        <v>2399</v>
      </c>
      <c r="AA1065">
        <v>401</v>
      </c>
    </row>
    <row r="1066" spans="1:27" x14ac:dyDescent="0.25">
      <c r="A1066" t="s">
        <v>2402</v>
      </c>
      <c r="B1066" t="s">
        <v>2403</v>
      </c>
      <c r="C1066" s="17">
        <v>43511</v>
      </c>
      <c r="D1066" s="7">
        <v>242500</v>
      </c>
      <c r="E1066" t="s">
        <v>28</v>
      </c>
      <c r="F1066" t="s">
        <v>29</v>
      </c>
      <c r="G1066" s="7">
        <v>242500</v>
      </c>
      <c r="H1066" s="7">
        <v>155190</v>
      </c>
      <c r="I1066" s="12">
        <f t="shared" si="80"/>
        <v>63.995876288659794</v>
      </c>
      <c r="J1066" s="12">
        <f t="shared" si="84"/>
        <v>14.439013543561757</v>
      </c>
      <c r="K1066" s="7">
        <v>310371</v>
      </c>
      <c r="L1066" s="7">
        <v>58256</v>
      </c>
      <c r="M1066" s="7">
        <f t="shared" si="81"/>
        <v>184244</v>
      </c>
      <c r="N1066" s="7">
        <v>186751.859375</v>
      </c>
      <c r="O1066" s="22">
        <f t="shared" si="82"/>
        <v>0.98657116784061472</v>
      </c>
      <c r="P1066" s="27">
        <v>2032</v>
      </c>
      <c r="Q1066" s="32">
        <f t="shared" si="83"/>
        <v>90.671259842519689</v>
      </c>
      <c r="R1066" s="37" t="s">
        <v>2398</v>
      </c>
      <c r="S1066" s="42">
        <f>ABS(O2323-O1066)*100</f>
        <v>32.4463718532784</v>
      </c>
      <c r="T1066" t="s">
        <v>50</v>
      </c>
      <c r="V1066" s="7">
        <v>41828</v>
      </c>
      <c r="W1066" t="s">
        <v>32</v>
      </c>
      <c r="X1066" s="17" t="s">
        <v>33</v>
      </c>
      <c r="Z1066" t="s">
        <v>2399</v>
      </c>
      <c r="AA1066">
        <v>401</v>
      </c>
    </row>
    <row r="1067" spans="1:27" x14ac:dyDescent="0.25">
      <c r="A1067" t="s">
        <v>2404</v>
      </c>
      <c r="B1067" t="s">
        <v>2405</v>
      </c>
      <c r="C1067" s="17">
        <v>43671</v>
      </c>
      <c r="D1067" s="7">
        <v>259000</v>
      </c>
      <c r="E1067" t="s">
        <v>28</v>
      </c>
      <c r="F1067" t="s">
        <v>29</v>
      </c>
      <c r="G1067" s="7">
        <v>259000</v>
      </c>
      <c r="H1067" s="7">
        <v>113440</v>
      </c>
      <c r="I1067" s="12">
        <f t="shared" si="80"/>
        <v>43.799227799227793</v>
      </c>
      <c r="J1067" s="12">
        <f t="shared" si="84"/>
        <v>5.7576349458702438</v>
      </c>
      <c r="K1067" s="7">
        <v>226888</v>
      </c>
      <c r="L1067" s="7">
        <v>49151</v>
      </c>
      <c r="M1067" s="7">
        <f t="shared" si="81"/>
        <v>209849</v>
      </c>
      <c r="N1067" s="7">
        <v>131657.03125</v>
      </c>
      <c r="O1067" s="22">
        <f t="shared" si="82"/>
        <v>1.5939065161018509</v>
      </c>
      <c r="P1067" s="27">
        <v>1518</v>
      </c>
      <c r="Q1067" s="32">
        <f t="shared" si="83"/>
        <v>138.24044795783925</v>
      </c>
      <c r="R1067" s="37" t="s">
        <v>2398</v>
      </c>
      <c r="S1067" s="42">
        <f>ABS(O2323-O1067)*100</f>
        <v>28.287162972845216</v>
      </c>
      <c r="T1067" t="s">
        <v>50</v>
      </c>
      <c r="V1067" s="7">
        <v>41828</v>
      </c>
      <c r="W1067" t="s">
        <v>32</v>
      </c>
      <c r="X1067" s="17" t="s">
        <v>33</v>
      </c>
      <c r="Z1067" t="s">
        <v>2399</v>
      </c>
      <c r="AA1067">
        <v>401</v>
      </c>
    </row>
    <row r="1068" spans="1:27" x14ac:dyDescent="0.25">
      <c r="A1068" t="s">
        <v>2406</v>
      </c>
      <c r="B1068" t="s">
        <v>2407</v>
      </c>
      <c r="C1068" s="17">
        <v>43677</v>
      </c>
      <c r="D1068" s="7">
        <v>278000</v>
      </c>
      <c r="E1068" t="s">
        <v>28</v>
      </c>
      <c r="F1068" t="s">
        <v>29</v>
      </c>
      <c r="G1068" s="7">
        <v>278000</v>
      </c>
      <c r="H1068" s="7">
        <v>140180</v>
      </c>
      <c r="I1068" s="12">
        <f t="shared" si="80"/>
        <v>50.424460431654673</v>
      </c>
      <c r="J1068" s="12">
        <f t="shared" si="84"/>
        <v>0.86759768655663549</v>
      </c>
      <c r="K1068" s="7">
        <v>280350</v>
      </c>
      <c r="L1068" s="7">
        <v>49513</v>
      </c>
      <c r="M1068" s="7">
        <f t="shared" si="81"/>
        <v>228487</v>
      </c>
      <c r="N1068" s="7">
        <v>162561.265625</v>
      </c>
      <c r="O1068" s="22">
        <f t="shared" si="82"/>
        <v>1.4055439290628986</v>
      </c>
      <c r="P1068" s="27">
        <v>2546</v>
      </c>
      <c r="Q1068" s="32">
        <f t="shared" si="83"/>
        <v>89.743519245875888</v>
      </c>
      <c r="R1068" s="37" t="s">
        <v>2408</v>
      </c>
      <c r="S1068" s="42">
        <f>ABS(O2323-O1068)*100</f>
        <v>9.4509042689499889</v>
      </c>
      <c r="T1068" t="s">
        <v>31</v>
      </c>
      <c r="V1068" s="7">
        <v>46800</v>
      </c>
      <c r="W1068" t="s">
        <v>32</v>
      </c>
      <c r="X1068" s="17" t="s">
        <v>33</v>
      </c>
      <c r="Z1068" t="s">
        <v>2409</v>
      </c>
      <c r="AA1068">
        <v>401</v>
      </c>
    </row>
    <row r="1069" spans="1:27" x14ac:dyDescent="0.25">
      <c r="A1069" t="s">
        <v>2410</v>
      </c>
      <c r="B1069" t="s">
        <v>2411</v>
      </c>
      <c r="C1069" s="17">
        <v>43216</v>
      </c>
      <c r="D1069" s="7">
        <v>294000</v>
      </c>
      <c r="E1069" t="s">
        <v>28</v>
      </c>
      <c r="F1069" t="s">
        <v>29</v>
      </c>
      <c r="G1069" s="7">
        <v>294000</v>
      </c>
      <c r="H1069" s="7">
        <v>152200</v>
      </c>
      <c r="I1069" s="12">
        <f t="shared" si="80"/>
        <v>51.768707482993193</v>
      </c>
      <c r="J1069" s="12">
        <f t="shared" si="84"/>
        <v>2.2118447378951558</v>
      </c>
      <c r="K1069" s="7">
        <v>304405</v>
      </c>
      <c r="L1069" s="7">
        <v>49975</v>
      </c>
      <c r="M1069" s="7">
        <f t="shared" si="81"/>
        <v>244025</v>
      </c>
      <c r="N1069" s="7">
        <v>179176.0625</v>
      </c>
      <c r="O1069" s="22">
        <f t="shared" si="82"/>
        <v>1.3619285779315526</v>
      </c>
      <c r="P1069" s="27">
        <v>2496</v>
      </c>
      <c r="Q1069" s="32">
        <f t="shared" si="83"/>
        <v>97.766426282051285</v>
      </c>
      <c r="R1069" s="37" t="s">
        <v>2408</v>
      </c>
      <c r="S1069" s="42">
        <f>ABS(O2323-O1069)*100</f>
        <v>5.0893691558153931</v>
      </c>
      <c r="T1069" t="s">
        <v>31</v>
      </c>
      <c r="V1069" s="7">
        <v>46800</v>
      </c>
      <c r="W1069" t="s">
        <v>32</v>
      </c>
      <c r="X1069" s="17" t="s">
        <v>33</v>
      </c>
      <c r="Z1069" t="s">
        <v>2409</v>
      </c>
      <c r="AA1069">
        <v>401</v>
      </c>
    </row>
    <row r="1070" spans="1:27" x14ac:dyDescent="0.25">
      <c r="A1070" t="s">
        <v>2412</v>
      </c>
      <c r="B1070" t="s">
        <v>2413</v>
      </c>
      <c r="C1070" s="17">
        <v>43724</v>
      </c>
      <c r="D1070" s="7">
        <v>255000</v>
      </c>
      <c r="E1070" t="s">
        <v>28</v>
      </c>
      <c r="F1070" t="s">
        <v>29</v>
      </c>
      <c r="G1070" s="7">
        <v>255000</v>
      </c>
      <c r="H1070" s="7">
        <v>126730</v>
      </c>
      <c r="I1070" s="12">
        <f t="shared" si="80"/>
        <v>49.698039215686272</v>
      </c>
      <c r="J1070" s="12">
        <f t="shared" si="84"/>
        <v>0.14117647058823479</v>
      </c>
      <c r="K1070" s="7">
        <v>253468</v>
      </c>
      <c r="L1070" s="7">
        <v>51162</v>
      </c>
      <c r="M1070" s="7">
        <f t="shared" si="81"/>
        <v>203838</v>
      </c>
      <c r="N1070" s="7">
        <v>142469.015625</v>
      </c>
      <c r="O1070" s="22">
        <f t="shared" si="82"/>
        <v>1.4307531999556482</v>
      </c>
      <c r="P1070" s="27">
        <v>1999</v>
      </c>
      <c r="Q1070" s="32">
        <f t="shared" si="83"/>
        <v>101.96998499249625</v>
      </c>
      <c r="R1070" s="37" t="s">
        <v>2408</v>
      </c>
      <c r="S1070" s="42">
        <f>ABS(O2323-O1070)*100</f>
        <v>11.97183135822495</v>
      </c>
      <c r="T1070" t="s">
        <v>31</v>
      </c>
      <c r="V1070" s="7">
        <v>46800</v>
      </c>
      <c r="W1070" t="s">
        <v>32</v>
      </c>
      <c r="X1070" s="17" t="s">
        <v>33</v>
      </c>
      <c r="Z1070" t="s">
        <v>2409</v>
      </c>
      <c r="AA1070">
        <v>401</v>
      </c>
    </row>
    <row r="1071" spans="1:27" x14ac:dyDescent="0.25">
      <c r="A1071" t="s">
        <v>2414</v>
      </c>
      <c r="B1071" t="s">
        <v>2415</v>
      </c>
      <c r="C1071" s="17">
        <v>43586</v>
      </c>
      <c r="D1071" s="7">
        <v>295000</v>
      </c>
      <c r="E1071" t="s">
        <v>28</v>
      </c>
      <c r="F1071" t="s">
        <v>29</v>
      </c>
      <c r="G1071" s="7">
        <v>295000</v>
      </c>
      <c r="H1071" s="7">
        <v>140100</v>
      </c>
      <c r="I1071" s="12">
        <f t="shared" si="80"/>
        <v>47.491525423728817</v>
      </c>
      <c r="J1071" s="12">
        <f t="shared" si="84"/>
        <v>2.0653373213692205</v>
      </c>
      <c r="K1071" s="7">
        <v>280190</v>
      </c>
      <c r="L1071" s="7">
        <v>49938</v>
      </c>
      <c r="M1071" s="7">
        <f t="shared" si="81"/>
        <v>245062</v>
      </c>
      <c r="N1071" s="7">
        <v>162149.296875</v>
      </c>
      <c r="O1071" s="22">
        <f t="shared" si="82"/>
        <v>1.5113355698909812</v>
      </c>
      <c r="P1071" s="27">
        <v>2312</v>
      </c>
      <c r="Q1071" s="32">
        <f t="shared" si="83"/>
        <v>105.99567474048443</v>
      </c>
      <c r="R1071" s="37" t="s">
        <v>2408</v>
      </c>
      <c r="S1071" s="42">
        <f>ABS(O2323-O1071)*100</f>
        <v>20.030068351758246</v>
      </c>
      <c r="T1071" t="s">
        <v>31</v>
      </c>
      <c r="V1071" s="7">
        <v>46800</v>
      </c>
      <c r="W1071" t="s">
        <v>32</v>
      </c>
      <c r="X1071" s="17" t="s">
        <v>33</v>
      </c>
      <c r="Z1071" t="s">
        <v>2409</v>
      </c>
      <c r="AA1071">
        <v>401</v>
      </c>
    </row>
    <row r="1072" spans="1:27" x14ac:dyDescent="0.25">
      <c r="A1072" t="s">
        <v>2416</v>
      </c>
      <c r="B1072" t="s">
        <v>2417</v>
      </c>
      <c r="C1072" s="17">
        <v>43894</v>
      </c>
      <c r="D1072" s="7">
        <v>257000</v>
      </c>
      <c r="E1072" t="s">
        <v>28</v>
      </c>
      <c r="F1072" t="s">
        <v>29</v>
      </c>
      <c r="G1072" s="7">
        <v>257000</v>
      </c>
      <c r="H1072" s="7">
        <v>136890</v>
      </c>
      <c r="I1072" s="12">
        <f t="shared" si="80"/>
        <v>53.264591439688715</v>
      </c>
      <c r="J1072" s="12">
        <f t="shared" si="84"/>
        <v>3.7077286945906778</v>
      </c>
      <c r="K1072" s="7">
        <v>273777</v>
      </c>
      <c r="L1072" s="7">
        <v>49492</v>
      </c>
      <c r="M1072" s="7">
        <f t="shared" si="81"/>
        <v>207508</v>
      </c>
      <c r="N1072" s="7">
        <v>157947.1875</v>
      </c>
      <c r="O1072" s="22">
        <f t="shared" si="82"/>
        <v>1.3137809117367159</v>
      </c>
      <c r="P1072" s="27">
        <v>2633</v>
      </c>
      <c r="Q1072" s="32">
        <f t="shared" si="83"/>
        <v>78.810482339536648</v>
      </c>
      <c r="R1072" s="37" t="s">
        <v>2408</v>
      </c>
      <c r="S1072" s="42">
        <f>ABS(O2323-O1072)*100</f>
        <v>0.27460253633171394</v>
      </c>
      <c r="T1072" t="s">
        <v>31</v>
      </c>
      <c r="V1072" s="7">
        <v>46800</v>
      </c>
      <c r="W1072" t="s">
        <v>32</v>
      </c>
      <c r="X1072" s="17" t="s">
        <v>33</v>
      </c>
      <c r="Z1072" t="s">
        <v>2409</v>
      </c>
      <c r="AA1072">
        <v>401</v>
      </c>
    </row>
    <row r="1073" spans="1:27" x14ac:dyDescent="0.25">
      <c r="A1073" t="s">
        <v>2418</v>
      </c>
      <c r="B1073" t="s">
        <v>2419</v>
      </c>
      <c r="C1073" s="17">
        <v>43432</v>
      </c>
      <c r="D1073" s="7">
        <v>234750</v>
      </c>
      <c r="E1073" t="s">
        <v>246</v>
      </c>
      <c r="F1073" t="s">
        <v>2091</v>
      </c>
      <c r="G1073" s="7">
        <v>234750</v>
      </c>
      <c r="H1073" s="7">
        <v>128510</v>
      </c>
      <c r="I1073" s="12">
        <f t="shared" si="80"/>
        <v>54.743343982960603</v>
      </c>
      <c r="J1073" s="12">
        <f t="shared" si="84"/>
        <v>5.1864812378625658</v>
      </c>
      <c r="K1073" s="7">
        <v>257014</v>
      </c>
      <c r="L1073" s="7">
        <v>53939</v>
      </c>
      <c r="M1073" s="7">
        <f t="shared" si="81"/>
        <v>180811</v>
      </c>
      <c r="N1073" s="7">
        <v>143010.5625</v>
      </c>
      <c r="O1073" s="22">
        <f t="shared" si="82"/>
        <v>1.2643192001989363</v>
      </c>
      <c r="P1073" s="27">
        <v>1856</v>
      </c>
      <c r="Q1073" s="32">
        <f t="shared" si="83"/>
        <v>97.419719827586206</v>
      </c>
      <c r="R1073" s="37" t="s">
        <v>2408</v>
      </c>
      <c r="S1073" s="42">
        <f>ABS(O2323-O1073)*100</f>
        <v>4.6715686174462423</v>
      </c>
      <c r="T1073" t="s">
        <v>84</v>
      </c>
      <c r="V1073" s="7">
        <v>46800</v>
      </c>
      <c r="W1073" t="s">
        <v>32</v>
      </c>
      <c r="X1073" s="17" t="s">
        <v>33</v>
      </c>
      <c r="Z1073" t="s">
        <v>2409</v>
      </c>
      <c r="AA1073">
        <v>401</v>
      </c>
    </row>
    <row r="1074" spans="1:27" x14ac:dyDescent="0.25">
      <c r="A1074" t="s">
        <v>2420</v>
      </c>
      <c r="B1074" t="s">
        <v>2421</v>
      </c>
      <c r="C1074" s="17">
        <v>43679</v>
      </c>
      <c r="D1074" s="7">
        <v>274225</v>
      </c>
      <c r="E1074" t="s">
        <v>28</v>
      </c>
      <c r="F1074" t="s">
        <v>29</v>
      </c>
      <c r="G1074" s="7">
        <v>274225</v>
      </c>
      <c r="H1074" s="7">
        <v>136070</v>
      </c>
      <c r="I1074" s="12">
        <f t="shared" si="80"/>
        <v>49.619837724496307</v>
      </c>
      <c r="J1074" s="12">
        <f t="shared" si="84"/>
        <v>6.2974979398269681E-2</v>
      </c>
      <c r="K1074" s="7">
        <v>272134</v>
      </c>
      <c r="L1074" s="7">
        <v>50236</v>
      </c>
      <c r="M1074" s="7">
        <f t="shared" si="81"/>
        <v>223989</v>
      </c>
      <c r="N1074" s="7">
        <v>156266.203125</v>
      </c>
      <c r="O1074" s="22">
        <f t="shared" si="82"/>
        <v>1.4333809583946144</v>
      </c>
      <c r="P1074" s="27">
        <v>2129</v>
      </c>
      <c r="Q1074" s="32">
        <f t="shared" si="83"/>
        <v>105.20854861437294</v>
      </c>
      <c r="R1074" s="37" t="s">
        <v>2408</v>
      </c>
      <c r="S1074" s="42">
        <f>ABS(O2323-O1074)*100</f>
        <v>12.234607202121573</v>
      </c>
      <c r="T1074" t="s">
        <v>31</v>
      </c>
      <c r="V1074" s="7">
        <v>46800</v>
      </c>
      <c r="W1074" t="s">
        <v>32</v>
      </c>
      <c r="X1074" s="17" t="s">
        <v>33</v>
      </c>
      <c r="Z1074" t="s">
        <v>2409</v>
      </c>
      <c r="AA1074">
        <v>401</v>
      </c>
    </row>
    <row r="1075" spans="1:27" x14ac:dyDescent="0.25">
      <c r="A1075" t="s">
        <v>2422</v>
      </c>
      <c r="B1075" t="s">
        <v>2423</v>
      </c>
      <c r="C1075" s="17">
        <v>43901</v>
      </c>
      <c r="D1075" s="7">
        <v>266000</v>
      </c>
      <c r="E1075" t="s">
        <v>28</v>
      </c>
      <c r="F1075" t="s">
        <v>29</v>
      </c>
      <c r="G1075" s="7">
        <v>266000</v>
      </c>
      <c r="H1075" s="7">
        <v>127020</v>
      </c>
      <c r="I1075" s="12">
        <f t="shared" si="80"/>
        <v>47.751879699248114</v>
      </c>
      <c r="J1075" s="12">
        <f t="shared" si="84"/>
        <v>1.804983045849923</v>
      </c>
      <c r="K1075" s="7">
        <v>254039</v>
      </c>
      <c r="L1075" s="7">
        <v>50394</v>
      </c>
      <c r="M1075" s="7">
        <f t="shared" si="81"/>
        <v>215606</v>
      </c>
      <c r="N1075" s="7">
        <v>143411.96875</v>
      </c>
      <c r="O1075" s="22">
        <f t="shared" si="82"/>
        <v>1.5034031111855857</v>
      </c>
      <c r="P1075" s="27">
        <v>2041</v>
      </c>
      <c r="Q1075" s="32">
        <f t="shared" si="83"/>
        <v>105.63743263106321</v>
      </c>
      <c r="R1075" s="37" t="s">
        <v>2408</v>
      </c>
      <c r="S1075" s="42">
        <f>ABS(O2323-O1075)*100</f>
        <v>19.236822481218695</v>
      </c>
      <c r="T1075" t="s">
        <v>31</v>
      </c>
      <c r="V1075" s="7">
        <v>46800</v>
      </c>
      <c r="W1075" t="s">
        <v>32</v>
      </c>
      <c r="X1075" s="17" t="s">
        <v>33</v>
      </c>
      <c r="Z1075" t="s">
        <v>2409</v>
      </c>
      <c r="AA1075">
        <v>401</v>
      </c>
    </row>
    <row r="1076" spans="1:27" x14ac:dyDescent="0.25">
      <c r="A1076" t="s">
        <v>2424</v>
      </c>
      <c r="B1076" t="s">
        <v>2425</v>
      </c>
      <c r="C1076" s="17">
        <v>43817</v>
      </c>
      <c r="D1076" s="7">
        <v>275000</v>
      </c>
      <c r="E1076" t="s">
        <v>28</v>
      </c>
      <c r="F1076" t="s">
        <v>29</v>
      </c>
      <c r="G1076" s="7">
        <v>275000</v>
      </c>
      <c r="H1076" s="7">
        <v>127090</v>
      </c>
      <c r="I1076" s="12">
        <f t="shared" si="80"/>
        <v>46.214545454545451</v>
      </c>
      <c r="J1076" s="12">
        <f t="shared" si="84"/>
        <v>3.342317290552586</v>
      </c>
      <c r="K1076" s="7">
        <v>254175</v>
      </c>
      <c r="L1076" s="7">
        <v>50431</v>
      </c>
      <c r="M1076" s="7">
        <f t="shared" si="81"/>
        <v>224569</v>
      </c>
      <c r="N1076" s="7">
        <v>143481.6875</v>
      </c>
      <c r="O1076" s="22">
        <f t="shared" si="82"/>
        <v>1.5651404992013354</v>
      </c>
      <c r="P1076" s="27">
        <v>2107</v>
      </c>
      <c r="Q1076" s="32">
        <f t="shared" si="83"/>
        <v>106.58234456573327</v>
      </c>
      <c r="R1076" s="37" t="s">
        <v>2408</v>
      </c>
      <c r="S1076" s="42">
        <f>ABS(O2323-O1076)*100</f>
        <v>25.410561282793665</v>
      </c>
      <c r="T1076" t="s">
        <v>125</v>
      </c>
      <c r="V1076" s="7">
        <v>46800</v>
      </c>
      <c r="W1076" t="s">
        <v>32</v>
      </c>
      <c r="X1076" s="17" t="s">
        <v>33</v>
      </c>
      <c r="Z1076" t="s">
        <v>2409</v>
      </c>
      <c r="AA1076">
        <v>401</v>
      </c>
    </row>
    <row r="1077" spans="1:27" x14ac:dyDescent="0.25">
      <c r="A1077" t="s">
        <v>2426</v>
      </c>
      <c r="B1077" t="s">
        <v>2427</v>
      </c>
      <c r="C1077" s="17">
        <v>43439</v>
      </c>
      <c r="D1077" s="7">
        <v>326000</v>
      </c>
      <c r="E1077" t="s">
        <v>28</v>
      </c>
      <c r="F1077" t="s">
        <v>29</v>
      </c>
      <c r="G1077" s="7">
        <v>326000</v>
      </c>
      <c r="H1077" s="7">
        <v>144970</v>
      </c>
      <c r="I1077" s="12">
        <f t="shared" si="80"/>
        <v>44.469325153374236</v>
      </c>
      <c r="J1077" s="12">
        <f t="shared" si="84"/>
        <v>5.0875375917238017</v>
      </c>
      <c r="K1077" s="7">
        <v>289940</v>
      </c>
      <c r="L1077" s="7">
        <v>49513</v>
      </c>
      <c r="M1077" s="7">
        <f t="shared" si="81"/>
        <v>276487</v>
      </c>
      <c r="N1077" s="7">
        <v>169314.78125</v>
      </c>
      <c r="O1077" s="22">
        <f t="shared" si="82"/>
        <v>1.632976152222386</v>
      </c>
      <c r="P1077" s="27">
        <v>2472</v>
      </c>
      <c r="Q1077" s="32">
        <f t="shared" si="83"/>
        <v>111.84749190938511</v>
      </c>
      <c r="R1077" s="37" t="s">
        <v>2408</v>
      </c>
      <c r="S1077" s="42">
        <f>ABS(O2323-O1077)*100</f>
        <v>32.194126584898733</v>
      </c>
      <c r="T1077" t="s">
        <v>31</v>
      </c>
      <c r="V1077" s="7">
        <v>46800</v>
      </c>
      <c r="W1077" t="s">
        <v>32</v>
      </c>
      <c r="X1077" s="17" t="s">
        <v>33</v>
      </c>
      <c r="Z1077" t="s">
        <v>2409</v>
      </c>
      <c r="AA1077">
        <v>401</v>
      </c>
    </row>
    <row r="1078" spans="1:27" x14ac:dyDescent="0.25">
      <c r="A1078" t="s">
        <v>2428</v>
      </c>
      <c r="B1078" t="s">
        <v>2429</v>
      </c>
      <c r="C1078" s="17">
        <v>43728</v>
      </c>
      <c r="D1078" s="7">
        <v>290000</v>
      </c>
      <c r="E1078" t="s">
        <v>28</v>
      </c>
      <c r="F1078" t="s">
        <v>29</v>
      </c>
      <c r="G1078" s="7">
        <v>290000</v>
      </c>
      <c r="H1078" s="7">
        <v>128060</v>
      </c>
      <c r="I1078" s="12">
        <f t="shared" si="80"/>
        <v>44.158620689655173</v>
      </c>
      <c r="J1078" s="12">
        <f t="shared" si="84"/>
        <v>5.3982420554428643</v>
      </c>
      <c r="K1078" s="7">
        <v>256118</v>
      </c>
      <c r="L1078" s="7">
        <v>53001</v>
      </c>
      <c r="M1078" s="7">
        <f t="shared" si="81"/>
        <v>236999</v>
      </c>
      <c r="N1078" s="7">
        <v>143040.140625</v>
      </c>
      <c r="O1078" s="22">
        <f t="shared" si="82"/>
        <v>1.6568705746824346</v>
      </c>
      <c r="P1078" s="27">
        <v>2100</v>
      </c>
      <c r="Q1078" s="32">
        <f t="shared" si="83"/>
        <v>112.85666666666667</v>
      </c>
      <c r="R1078" s="37" t="s">
        <v>2408</v>
      </c>
      <c r="S1078" s="42">
        <f>ABS(O2323-O1078)*100</f>
        <v>34.583568830903587</v>
      </c>
      <c r="T1078" t="s">
        <v>125</v>
      </c>
      <c r="V1078" s="7">
        <v>46800</v>
      </c>
      <c r="W1078" t="s">
        <v>32</v>
      </c>
      <c r="X1078" s="17" t="s">
        <v>33</v>
      </c>
      <c r="Z1078" t="s">
        <v>2409</v>
      </c>
      <c r="AA1078">
        <v>401</v>
      </c>
    </row>
    <row r="1079" spans="1:27" x14ac:dyDescent="0.25">
      <c r="A1079" t="s">
        <v>2430</v>
      </c>
      <c r="B1079" t="s">
        <v>2431</v>
      </c>
      <c r="C1079" s="17">
        <v>43312</v>
      </c>
      <c r="D1079" s="7">
        <v>238000</v>
      </c>
      <c r="E1079" t="s">
        <v>28</v>
      </c>
      <c r="F1079" t="s">
        <v>29</v>
      </c>
      <c r="G1079" s="7">
        <v>238000</v>
      </c>
      <c r="H1079" s="7">
        <v>129440</v>
      </c>
      <c r="I1079" s="12">
        <f t="shared" si="80"/>
        <v>54.386554621848738</v>
      </c>
      <c r="J1079" s="12">
        <f t="shared" si="84"/>
        <v>4.8296918767507009</v>
      </c>
      <c r="K1079" s="7">
        <v>258878</v>
      </c>
      <c r="L1079" s="7">
        <v>50805</v>
      </c>
      <c r="M1079" s="7">
        <f t="shared" si="81"/>
        <v>187195</v>
      </c>
      <c r="N1079" s="7">
        <v>146530.28125</v>
      </c>
      <c r="O1079" s="22">
        <f t="shared" si="82"/>
        <v>1.2775175097126894</v>
      </c>
      <c r="P1079" s="27">
        <v>2299</v>
      </c>
      <c r="Q1079" s="32">
        <f t="shared" si="83"/>
        <v>81.424532405393649</v>
      </c>
      <c r="R1079" s="37" t="s">
        <v>2408</v>
      </c>
      <c r="S1079" s="42">
        <f>ABS(O2323-O1079)*100</f>
        <v>3.3517376660709308</v>
      </c>
      <c r="T1079" t="s">
        <v>125</v>
      </c>
      <c r="V1079" s="7">
        <v>46800</v>
      </c>
      <c r="W1079" t="s">
        <v>32</v>
      </c>
      <c r="X1079" s="17" t="s">
        <v>33</v>
      </c>
      <c r="Z1079" t="s">
        <v>2409</v>
      </c>
      <c r="AA1079">
        <v>401</v>
      </c>
    </row>
    <row r="1080" spans="1:27" x14ac:dyDescent="0.25">
      <c r="A1080" t="s">
        <v>2432</v>
      </c>
      <c r="B1080" t="s">
        <v>2433</v>
      </c>
      <c r="C1080" s="17">
        <v>43703</v>
      </c>
      <c r="D1080" s="7">
        <v>235000</v>
      </c>
      <c r="E1080" t="s">
        <v>28</v>
      </c>
      <c r="F1080" t="s">
        <v>29</v>
      </c>
      <c r="G1080" s="7">
        <v>235000</v>
      </c>
      <c r="H1080" s="7">
        <v>133350</v>
      </c>
      <c r="I1080" s="12">
        <f t="shared" si="80"/>
        <v>56.744680851063833</v>
      </c>
      <c r="J1080" s="12">
        <f t="shared" si="84"/>
        <v>7.1878181059657962</v>
      </c>
      <c r="K1080" s="7">
        <v>266691</v>
      </c>
      <c r="L1080" s="7">
        <v>49513</v>
      </c>
      <c r="M1080" s="7">
        <f t="shared" si="81"/>
        <v>185487</v>
      </c>
      <c r="N1080" s="7">
        <v>152942.25</v>
      </c>
      <c r="O1080" s="22">
        <f t="shared" si="82"/>
        <v>1.2127911025239919</v>
      </c>
      <c r="P1080" s="27">
        <v>2400</v>
      </c>
      <c r="Q1080" s="32">
        <f t="shared" si="83"/>
        <v>77.286249999999995</v>
      </c>
      <c r="R1080" s="37" t="s">
        <v>2408</v>
      </c>
      <c r="S1080" s="42">
        <f>ABS(O2323-O1080)*100</f>
        <v>9.8243783849406796</v>
      </c>
      <c r="T1080" t="s">
        <v>31</v>
      </c>
      <c r="V1080" s="7">
        <v>46800</v>
      </c>
      <c r="W1080" t="s">
        <v>32</v>
      </c>
      <c r="X1080" s="17" t="s">
        <v>33</v>
      </c>
      <c r="Z1080" t="s">
        <v>2409</v>
      </c>
      <c r="AA1080">
        <v>401</v>
      </c>
    </row>
    <row r="1081" spans="1:27" x14ac:dyDescent="0.25">
      <c r="A1081" t="s">
        <v>2434</v>
      </c>
      <c r="B1081" t="s">
        <v>2435</v>
      </c>
      <c r="C1081" s="17">
        <v>43259</v>
      </c>
      <c r="D1081" s="7">
        <v>250000</v>
      </c>
      <c r="E1081" t="s">
        <v>28</v>
      </c>
      <c r="F1081" t="s">
        <v>29</v>
      </c>
      <c r="G1081" s="7">
        <v>250000</v>
      </c>
      <c r="H1081" s="7">
        <v>135360</v>
      </c>
      <c r="I1081" s="12">
        <f t="shared" si="80"/>
        <v>54.144000000000005</v>
      </c>
      <c r="J1081" s="12">
        <f t="shared" si="84"/>
        <v>4.5871372549019682</v>
      </c>
      <c r="K1081" s="7">
        <v>270721</v>
      </c>
      <c r="L1081" s="7">
        <v>49836</v>
      </c>
      <c r="M1081" s="7">
        <f t="shared" si="81"/>
        <v>200164</v>
      </c>
      <c r="N1081" s="7">
        <v>155552.8125</v>
      </c>
      <c r="O1081" s="22">
        <f t="shared" si="82"/>
        <v>1.2867912626137827</v>
      </c>
      <c r="P1081" s="27">
        <v>2145</v>
      </c>
      <c r="Q1081" s="32">
        <f t="shared" si="83"/>
        <v>93.316550116550118</v>
      </c>
      <c r="R1081" s="37" t="s">
        <v>2408</v>
      </c>
      <c r="S1081" s="42">
        <f>ABS(O2323-O1081)*100</f>
        <v>2.4243623759615973</v>
      </c>
      <c r="T1081" t="s">
        <v>125</v>
      </c>
      <c r="V1081" s="7">
        <v>46800</v>
      </c>
      <c r="W1081" t="s">
        <v>32</v>
      </c>
      <c r="X1081" s="17" t="s">
        <v>33</v>
      </c>
      <c r="Z1081" t="s">
        <v>2409</v>
      </c>
      <c r="AA1081">
        <v>401</v>
      </c>
    </row>
    <row r="1082" spans="1:27" x14ac:dyDescent="0.25">
      <c r="A1082" t="s">
        <v>2436</v>
      </c>
      <c r="B1082" t="s">
        <v>2437</v>
      </c>
      <c r="C1082" s="17">
        <v>43644</v>
      </c>
      <c r="D1082" s="7">
        <v>323500</v>
      </c>
      <c r="E1082" t="s">
        <v>28</v>
      </c>
      <c r="F1082" t="s">
        <v>29</v>
      </c>
      <c r="G1082" s="7">
        <v>323500</v>
      </c>
      <c r="H1082" s="7">
        <v>136410</v>
      </c>
      <c r="I1082" s="12">
        <f t="shared" si="80"/>
        <v>42.166924265842347</v>
      </c>
      <c r="J1082" s="12">
        <f t="shared" si="84"/>
        <v>7.3899384792556901</v>
      </c>
      <c r="K1082" s="7">
        <v>272829</v>
      </c>
      <c r="L1082" s="7">
        <v>50052</v>
      </c>
      <c r="M1082" s="7">
        <f t="shared" si="81"/>
        <v>273448</v>
      </c>
      <c r="N1082" s="7">
        <v>156885.21875</v>
      </c>
      <c r="O1082" s="22">
        <f t="shared" si="82"/>
        <v>1.7429812838884797</v>
      </c>
      <c r="P1082" s="27">
        <v>2354</v>
      </c>
      <c r="Q1082" s="32">
        <f t="shared" si="83"/>
        <v>116.16312659303314</v>
      </c>
      <c r="R1082" s="37" t="s">
        <v>2408</v>
      </c>
      <c r="S1082" s="42">
        <f>ABS(O2323-O1082)*100</f>
        <v>43.194639751508099</v>
      </c>
      <c r="T1082" t="s">
        <v>31</v>
      </c>
      <c r="V1082" s="7">
        <v>46800</v>
      </c>
      <c r="W1082" t="s">
        <v>32</v>
      </c>
      <c r="X1082" s="17" t="s">
        <v>33</v>
      </c>
      <c r="Z1082" t="s">
        <v>2409</v>
      </c>
      <c r="AA1082">
        <v>401</v>
      </c>
    </row>
    <row r="1083" spans="1:27" x14ac:dyDescent="0.25">
      <c r="A1083" t="s">
        <v>2438</v>
      </c>
      <c r="B1083" t="s">
        <v>2439</v>
      </c>
      <c r="C1083" s="17">
        <v>43444</v>
      </c>
      <c r="D1083" s="7">
        <v>170700</v>
      </c>
      <c r="E1083" t="s">
        <v>28</v>
      </c>
      <c r="F1083" t="s">
        <v>29</v>
      </c>
      <c r="G1083" s="7">
        <v>170700</v>
      </c>
      <c r="H1083" s="7">
        <v>90790</v>
      </c>
      <c r="I1083" s="12">
        <f t="shared" si="80"/>
        <v>53.18687756297598</v>
      </c>
      <c r="J1083" s="12">
        <f t="shared" si="84"/>
        <v>3.6300148178779423</v>
      </c>
      <c r="K1083" s="7">
        <v>181576</v>
      </c>
      <c r="L1083" s="7">
        <v>49513</v>
      </c>
      <c r="M1083" s="7">
        <f t="shared" si="81"/>
        <v>121187</v>
      </c>
      <c r="N1083" s="7">
        <v>93002.109375</v>
      </c>
      <c r="O1083" s="22">
        <f t="shared" si="82"/>
        <v>1.3030564662931872</v>
      </c>
      <c r="P1083" s="27">
        <v>1346</v>
      </c>
      <c r="Q1083" s="32">
        <f t="shared" si="83"/>
        <v>90.034918276374441</v>
      </c>
      <c r="R1083" s="37" t="s">
        <v>2408</v>
      </c>
      <c r="S1083" s="42">
        <f>ABS(O2323-O1083)*100</f>
        <v>0.79784200802115457</v>
      </c>
      <c r="T1083" t="s">
        <v>50</v>
      </c>
      <c r="V1083" s="7">
        <v>46800</v>
      </c>
      <c r="W1083" t="s">
        <v>32</v>
      </c>
      <c r="X1083" s="17" t="s">
        <v>33</v>
      </c>
      <c r="Z1083" t="s">
        <v>2409</v>
      </c>
      <c r="AA1083">
        <v>401</v>
      </c>
    </row>
    <row r="1084" spans="1:27" x14ac:dyDescent="0.25">
      <c r="A1084" t="s">
        <v>2440</v>
      </c>
      <c r="B1084" t="s">
        <v>2441</v>
      </c>
      <c r="C1084" s="17">
        <v>43591</v>
      </c>
      <c r="D1084" s="7">
        <v>330000</v>
      </c>
      <c r="E1084" t="s">
        <v>28</v>
      </c>
      <c r="F1084" t="s">
        <v>29</v>
      </c>
      <c r="G1084" s="7">
        <v>330000</v>
      </c>
      <c r="H1084" s="7">
        <v>151500</v>
      </c>
      <c r="I1084" s="12">
        <f t="shared" si="80"/>
        <v>45.909090909090914</v>
      </c>
      <c r="J1084" s="12">
        <f t="shared" si="84"/>
        <v>3.6477718360071236</v>
      </c>
      <c r="K1084" s="7">
        <v>302990</v>
      </c>
      <c r="L1084" s="7">
        <v>68774</v>
      </c>
      <c r="M1084" s="7">
        <f t="shared" si="81"/>
        <v>261226</v>
      </c>
      <c r="N1084" s="7">
        <v>164940.84375</v>
      </c>
      <c r="O1084" s="22">
        <f t="shared" si="82"/>
        <v>1.5837556911976207</v>
      </c>
      <c r="P1084" s="27">
        <v>2300</v>
      </c>
      <c r="Q1084" s="32">
        <f t="shared" si="83"/>
        <v>113.57652173913044</v>
      </c>
      <c r="R1084" s="37" t="s">
        <v>2408</v>
      </c>
      <c r="S1084" s="42">
        <f>ABS(O2323-O1084)*100</f>
        <v>27.272080482422201</v>
      </c>
      <c r="T1084" t="s">
        <v>31</v>
      </c>
      <c r="V1084" s="7">
        <v>46800</v>
      </c>
      <c r="W1084" t="s">
        <v>32</v>
      </c>
      <c r="X1084" s="17" t="s">
        <v>33</v>
      </c>
      <c r="Z1084" t="s">
        <v>2409</v>
      </c>
      <c r="AA1084">
        <v>401</v>
      </c>
    </row>
    <row r="1085" spans="1:27" x14ac:dyDescent="0.25">
      <c r="A1085" t="s">
        <v>2442</v>
      </c>
      <c r="B1085" t="s">
        <v>2443</v>
      </c>
      <c r="C1085" s="17">
        <v>43444</v>
      </c>
      <c r="D1085" s="7">
        <v>255000</v>
      </c>
      <c r="E1085" t="s">
        <v>28</v>
      </c>
      <c r="F1085" t="s">
        <v>29</v>
      </c>
      <c r="G1085" s="7">
        <v>255000</v>
      </c>
      <c r="H1085" s="7">
        <v>125700</v>
      </c>
      <c r="I1085" s="12">
        <f t="shared" si="80"/>
        <v>49.294117647058819</v>
      </c>
      <c r="J1085" s="12">
        <f t="shared" si="84"/>
        <v>0.26274509803921831</v>
      </c>
      <c r="K1085" s="7">
        <v>251391</v>
      </c>
      <c r="L1085" s="7">
        <v>50882</v>
      </c>
      <c r="M1085" s="7">
        <f t="shared" si="81"/>
        <v>204118</v>
      </c>
      <c r="N1085" s="7">
        <v>141203.515625</v>
      </c>
      <c r="O1085" s="22">
        <f t="shared" si="82"/>
        <v>1.4455589090436289</v>
      </c>
      <c r="P1085" s="27">
        <v>2080</v>
      </c>
      <c r="Q1085" s="32">
        <f t="shared" si="83"/>
        <v>98.133653846153848</v>
      </c>
      <c r="R1085" s="37" t="s">
        <v>2408</v>
      </c>
      <c r="S1085" s="42">
        <f>ABS(O2323-O1085)*100</f>
        <v>13.452402267023022</v>
      </c>
      <c r="T1085" t="s">
        <v>31</v>
      </c>
      <c r="V1085" s="7">
        <v>46800</v>
      </c>
      <c r="W1085" t="s">
        <v>32</v>
      </c>
      <c r="X1085" s="17" t="s">
        <v>33</v>
      </c>
      <c r="Z1085" t="s">
        <v>2409</v>
      </c>
      <c r="AA1085">
        <v>401</v>
      </c>
    </row>
    <row r="1086" spans="1:27" x14ac:dyDescent="0.25">
      <c r="A1086" t="s">
        <v>2444</v>
      </c>
      <c r="B1086" t="s">
        <v>2445</v>
      </c>
      <c r="C1086" s="17">
        <v>43279</v>
      </c>
      <c r="D1086" s="7">
        <v>246000</v>
      </c>
      <c r="E1086" t="s">
        <v>28</v>
      </c>
      <c r="F1086" t="s">
        <v>29</v>
      </c>
      <c r="G1086" s="7">
        <v>246000</v>
      </c>
      <c r="H1086" s="7">
        <v>121060</v>
      </c>
      <c r="I1086" s="12">
        <f t="shared" si="80"/>
        <v>49.211382113821138</v>
      </c>
      <c r="J1086" s="12">
        <f t="shared" si="84"/>
        <v>0.34548063127689943</v>
      </c>
      <c r="K1086" s="7">
        <v>242111</v>
      </c>
      <c r="L1086" s="7">
        <v>49492</v>
      </c>
      <c r="M1086" s="7">
        <f t="shared" si="81"/>
        <v>196508</v>
      </c>
      <c r="N1086" s="7">
        <v>135647.1875</v>
      </c>
      <c r="O1086" s="22">
        <f t="shared" si="82"/>
        <v>1.4486699180548803</v>
      </c>
      <c r="P1086" s="27">
        <v>2192</v>
      </c>
      <c r="Q1086" s="32">
        <f t="shared" si="83"/>
        <v>89.647810218978108</v>
      </c>
      <c r="R1086" s="37" t="s">
        <v>2408</v>
      </c>
      <c r="S1086" s="42">
        <f>ABS(O2323-O1086)*100</f>
        <v>13.763503168148162</v>
      </c>
      <c r="T1086" t="s">
        <v>125</v>
      </c>
      <c r="V1086" s="7">
        <v>46800</v>
      </c>
      <c r="W1086" t="s">
        <v>32</v>
      </c>
      <c r="X1086" s="17" t="s">
        <v>33</v>
      </c>
      <c r="Z1086" t="s">
        <v>2409</v>
      </c>
      <c r="AA1086">
        <v>401</v>
      </c>
    </row>
    <row r="1087" spans="1:27" x14ac:dyDescent="0.25">
      <c r="A1087" t="s">
        <v>2446</v>
      </c>
      <c r="B1087" t="s">
        <v>2447</v>
      </c>
      <c r="C1087" s="17">
        <v>43524</v>
      </c>
      <c r="D1087" s="7">
        <v>254000</v>
      </c>
      <c r="E1087" t="s">
        <v>28</v>
      </c>
      <c r="F1087" t="s">
        <v>29</v>
      </c>
      <c r="G1087" s="7">
        <v>254000</v>
      </c>
      <c r="H1087" s="7">
        <v>138130</v>
      </c>
      <c r="I1087" s="12">
        <f t="shared" si="80"/>
        <v>54.381889763779526</v>
      </c>
      <c r="J1087" s="12">
        <f t="shared" si="84"/>
        <v>4.8250270186814888</v>
      </c>
      <c r="K1087" s="7">
        <v>276260</v>
      </c>
      <c r="L1087" s="7">
        <v>49513</v>
      </c>
      <c r="M1087" s="7">
        <f t="shared" si="81"/>
        <v>204487</v>
      </c>
      <c r="N1087" s="7">
        <v>159680.984375</v>
      </c>
      <c r="O1087" s="22">
        <f t="shared" si="82"/>
        <v>1.2805970654575631</v>
      </c>
      <c r="P1087" s="27">
        <v>2263</v>
      </c>
      <c r="Q1087" s="32">
        <f t="shared" si="83"/>
        <v>90.361025187803804</v>
      </c>
      <c r="R1087" s="37" t="s">
        <v>2408</v>
      </c>
      <c r="S1087" s="42">
        <f>ABS(O2323-O1087)*100</f>
        <v>3.0437820915835578</v>
      </c>
      <c r="T1087" t="s">
        <v>125</v>
      </c>
      <c r="V1087" s="7">
        <v>46800</v>
      </c>
      <c r="W1087" t="s">
        <v>32</v>
      </c>
      <c r="X1087" s="17" t="s">
        <v>33</v>
      </c>
      <c r="Z1087" t="s">
        <v>2409</v>
      </c>
      <c r="AA1087">
        <v>401</v>
      </c>
    </row>
    <row r="1088" spans="1:27" x14ac:dyDescent="0.25">
      <c r="A1088" t="s">
        <v>2448</v>
      </c>
      <c r="B1088" t="s">
        <v>2449</v>
      </c>
      <c r="C1088" s="17">
        <v>43532</v>
      </c>
      <c r="D1088" s="7">
        <v>281000</v>
      </c>
      <c r="E1088" t="s">
        <v>28</v>
      </c>
      <c r="F1088" t="s">
        <v>29</v>
      </c>
      <c r="G1088" s="7">
        <v>281000</v>
      </c>
      <c r="H1088" s="7">
        <v>145170</v>
      </c>
      <c r="I1088" s="12">
        <f t="shared" si="80"/>
        <v>51.661921708185055</v>
      </c>
      <c r="J1088" s="12">
        <f t="shared" si="84"/>
        <v>2.1050589630870178</v>
      </c>
      <c r="K1088" s="7">
        <v>290337</v>
      </c>
      <c r="L1088" s="7">
        <v>53860</v>
      </c>
      <c r="M1088" s="7">
        <f t="shared" si="81"/>
        <v>227140</v>
      </c>
      <c r="N1088" s="7">
        <v>166533.09375</v>
      </c>
      <c r="O1088" s="22">
        <f t="shared" si="82"/>
        <v>1.3639331071395531</v>
      </c>
      <c r="P1088" s="27">
        <v>2822</v>
      </c>
      <c r="Q1088" s="32">
        <f t="shared" si="83"/>
        <v>80.489014883061657</v>
      </c>
      <c r="R1088" s="37" t="s">
        <v>2408</v>
      </c>
      <c r="S1088" s="42">
        <f>ABS(O2323-O1088)*100</f>
        <v>5.2898220766154358</v>
      </c>
      <c r="T1088" t="s">
        <v>396</v>
      </c>
      <c r="V1088" s="7">
        <v>46800</v>
      </c>
      <c r="W1088" t="s">
        <v>32</v>
      </c>
      <c r="X1088" s="17" t="s">
        <v>33</v>
      </c>
      <c r="Z1088" t="s">
        <v>2409</v>
      </c>
      <c r="AA1088">
        <v>401</v>
      </c>
    </row>
    <row r="1089" spans="1:27" x14ac:dyDescent="0.25">
      <c r="A1089" t="s">
        <v>2450</v>
      </c>
      <c r="B1089" t="s">
        <v>2451</v>
      </c>
      <c r="C1089" s="17">
        <v>43431</v>
      </c>
      <c r="D1089" s="7">
        <v>272000</v>
      </c>
      <c r="E1089" t="s">
        <v>28</v>
      </c>
      <c r="F1089" t="s">
        <v>29</v>
      </c>
      <c r="G1089" s="7">
        <v>272000</v>
      </c>
      <c r="H1089" s="7">
        <v>156860</v>
      </c>
      <c r="I1089" s="12">
        <f t="shared" si="80"/>
        <v>57.669117647058819</v>
      </c>
      <c r="J1089" s="12">
        <f t="shared" si="84"/>
        <v>8.1122549019607817</v>
      </c>
      <c r="K1089" s="7">
        <v>313726</v>
      </c>
      <c r="L1089" s="7">
        <v>60142</v>
      </c>
      <c r="M1089" s="7">
        <f t="shared" si="81"/>
        <v>211858</v>
      </c>
      <c r="N1089" s="7">
        <v>178580.28125</v>
      </c>
      <c r="O1089" s="22">
        <f t="shared" si="82"/>
        <v>1.1863459868976995</v>
      </c>
      <c r="P1089" s="27">
        <v>2739</v>
      </c>
      <c r="Q1089" s="32">
        <f t="shared" si="83"/>
        <v>77.348667396860165</v>
      </c>
      <c r="R1089" s="37" t="s">
        <v>2408</v>
      </c>
      <c r="S1089" s="42">
        <f>ABS(O2323-O1089)*100</f>
        <v>12.468889947569917</v>
      </c>
      <c r="T1089" t="s">
        <v>125</v>
      </c>
      <c r="V1089" s="7">
        <v>46800</v>
      </c>
      <c r="W1089" t="s">
        <v>32</v>
      </c>
      <c r="X1089" s="17" t="s">
        <v>33</v>
      </c>
      <c r="Z1089" t="s">
        <v>2409</v>
      </c>
      <c r="AA1089">
        <v>401</v>
      </c>
    </row>
    <row r="1090" spans="1:27" x14ac:dyDescent="0.25">
      <c r="A1090" t="s">
        <v>2452</v>
      </c>
      <c r="B1090" t="s">
        <v>2453</v>
      </c>
      <c r="C1090" s="17">
        <v>43242</v>
      </c>
      <c r="D1090" s="7">
        <v>269000</v>
      </c>
      <c r="E1090" t="s">
        <v>28</v>
      </c>
      <c r="F1090" t="s">
        <v>29</v>
      </c>
      <c r="G1090" s="7">
        <v>269000</v>
      </c>
      <c r="H1090" s="7">
        <v>117530</v>
      </c>
      <c r="I1090" s="12">
        <f t="shared" ref="I1090:I1153" si="85">H1090/G1090*100</f>
        <v>43.691449814126393</v>
      </c>
      <c r="J1090" s="12">
        <f t="shared" si="84"/>
        <v>5.8654129309716438</v>
      </c>
      <c r="K1090" s="7">
        <v>235059</v>
      </c>
      <c r="L1090" s="7">
        <v>49535</v>
      </c>
      <c r="M1090" s="7">
        <f t="shared" ref="M1090:M1153" si="86">G1090-L1090</f>
        <v>219465</v>
      </c>
      <c r="N1090" s="7">
        <v>130650.703125</v>
      </c>
      <c r="O1090" s="22">
        <f t="shared" ref="O1090:O1153" si="87">M1090/N1090</f>
        <v>1.6797843008164064</v>
      </c>
      <c r="P1090" s="27">
        <v>1928</v>
      </c>
      <c r="Q1090" s="32">
        <f t="shared" ref="Q1090:Q1153" si="88">M1090/P1090</f>
        <v>113.83039419087137</v>
      </c>
      <c r="R1090" s="37" t="s">
        <v>2408</v>
      </c>
      <c r="S1090" s="42">
        <f>ABS(O2323-O1090)*100</f>
        <v>36.874941444300767</v>
      </c>
      <c r="T1090" t="s">
        <v>31</v>
      </c>
      <c r="V1090" s="7">
        <v>46800</v>
      </c>
      <c r="W1090" t="s">
        <v>32</v>
      </c>
      <c r="X1090" s="17" t="s">
        <v>33</v>
      </c>
      <c r="Z1090" t="s">
        <v>2409</v>
      </c>
      <c r="AA1090">
        <v>401</v>
      </c>
    </row>
    <row r="1091" spans="1:27" x14ac:dyDescent="0.25">
      <c r="A1091" t="s">
        <v>2454</v>
      </c>
      <c r="B1091" t="s">
        <v>2455</v>
      </c>
      <c r="C1091" s="17">
        <v>43822</v>
      </c>
      <c r="D1091" s="7">
        <v>319000</v>
      </c>
      <c r="E1091" t="s">
        <v>28</v>
      </c>
      <c r="F1091" t="s">
        <v>29</v>
      </c>
      <c r="G1091" s="7">
        <v>319000</v>
      </c>
      <c r="H1091" s="7">
        <v>148730</v>
      </c>
      <c r="I1091" s="12">
        <f t="shared" si="85"/>
        <v>46.623824451410655</v>
      </c>
      <c r="J1091" s="12">
        <f t="shared" ref="J1091:J1154" si="89">+ABS(I1091-$I$2328)</f>
        <v>2.9330382936873818</v>
      </c>
      <c r="K1091" s="7">
        <v>297455</v>
      </c>
      <c r="L1091" s="7">
        <v>63705</v>
      </c>
      <c r="M1091" s="7">
        <f t="shared" si="86"/>
        <v>255295</v>
      </c>
      <c r="N1091" s="7">
        <v>164612.671875</v>
      </c>
      <c r="O1091" s="22">
        <f t="shared" si="87"/>
        <v>1.5508830340464941</v>
      </c>
      <c r="P1091" s="27">
        <v>2680</v>
      </c>
      <c r="Q1091" s="32">
        <f t="shared" si="88"/>
        <v>95.259328358208961</v>
      </c>
      <c r="R1091" s="37" t="s">
        <v>2408</v>
      </c>
      <c r="S1091" s="42">
        <f>ABS(O2323-O1091)*100</f>
        <v>23.984814767309537</v>
      </c>
      <c r="T1091" t="s">
        <v>31</v>
      </c>
      <c r="V1091" s="7">
        <v>46800</v>
      </c>
      <c r="W1091" t="s">
        <v>32</v>
      </c>
      <c r="X1091" s="17" t="s">
        <v>33</v>
      </c>
      <c r="Z1091" t="s">
        <v>2409</v>
      </c>
      <c r="AA1091">
        <v>401</v>
      </c>
    </row>
    <row r="1092" spans="1:27" x14ac:dyDescent="0.25">
      <c r="A1092" t="s">
        <v>2456</v>
      </c>
      <c r="B1092" t="s">
        <v>2457</v>
      </c>
      <c r="C1092" s="17">
        <v>43210</v>
      </c>
      <c r="D1092" s="7">
        <v>249000</v>
      </c>
      <c r="E1092" t="s">
        <v>28</v>
      </c>
      <c r="F1092" t="s">
        <v>29</v>
      </c>
      <c r="G1092" s="7">
        <v>249000</v>
      </c>
      <c r="H1092" s="7">
        <v>141950</v>
      </c>
      <c r="I1092" s="12">
        <f t="shared" si="85"/>
        <v>57.008032128514053</v>
      </c>
      <c r="J1092" s="12">
        <f t="shared" si="89"/>
        <v>7.4511693834160155</v>
      </c>
      <c r="K1092" s="7">
        <v>283890</v>
      </c>
      <c r="L1092" s="7">
        <v>49513</v>
      </c>
      <c r="M1092" s="7">
        <f t="shared" si="86"/>
        <v>199487</v>
      </c>
      <c r="N1092" s="7">
        <v>165054.21875</v>
      </c>
      <c r="O1092" s="22">
        <f t="shared" si="87"/>
        <v>1.2086149721635031</v>
      </c>
      <c r="P1092" s="27">
        <v>2668</v>
      </c>
      <c r="Q1092" s="32">
        <f t="shared" si="88"/>
        <v>74.770239880059975</v>
      </c>
      <c r="R1092" s="37" t="s">
        <v>2408</v>
      </c>
      <c r="S1092" s="42">
        <f>ABS(O2323-O1092)*100</f>
        <v>10.24199142098956</v>
      </c>
      <c r="T1092" t="s">
        <v>31</v>
      </c>
      <c r="V1092" s="7">
        <v>46800</v>
      </c>
      <c r="W1092" t="s">
        <v>32</v>
      </c>
      <c r="X1092" s="17" t="s">
        <v>33</v>
      </c>
      <c r="Z1092" t="s">
        <v>2409</v>
      </c>
      <c r="AA1092">
        <v>401</v>
      </c>
    </row>
    <row r="1093" spans="1:27" x14ac:dyDescent="0.25">
      <c r="A1093" t="s">
        <v>2458</v>
      </c>
      <c r="B1093" t="s">
        <v>2459</v>
      </c>
      <c r="C1093" s="17">
        <v>43280</v>
      </c>
      <c r="D1093" s="7">
        <v>270000</v>
      </c>
      <c r="E1093" t="s">
        <v>28</v>
      </c>
      <c r="F1093" t="s">
        <v>29</v>
      </c>
      <c r="G1093" s="7">
        <v>270000</v>
      </c>
      <c r="H1093" s="7">
        <v>125860</v>
      </c>
      <c r="I1093" s="12">
        <f t="shared" si="85"/>
        <v>46.614814814814814</v>
      </c>
      <c r="J1093" s="12">
        <f t="shared" si="89"/>
        <v>2.9420479302832234</v>
      </c>
      <c r="K1093" s="7">
        <v>251721</v>
      </c>
      <c r="L1093" s="7">
        <v>49513</v>
      </c>
      <c r="M1093" s="7">
        <f t="shared" si="86"/>
        <v>220487</v>
      </c>
      <c r="N1093" s="7">
        <v>142400</v>
      </c>
      <c r="O1093" s="22">
        <f t="shared" si="87"/>
        <v>1.5483637640449439</v>
      </c>
      <c r="P1093" s="27">
        <v>1989</v>
      </c>
      <c r="Q1093" s="32">
        <f t="shared" si="88"/>
        <v>110.85319255907491</v>
      </c>
      <c r="R1093" s="37" t="s">
        <v>2408</v>
      </c>
      <c r="S1093" s="42">
        <f>ABS(O2323-O1093)*100</f>
        <v>23.732887767154519</v>
      </c>
      <c r="T1093" t="s">
        <v>31</v>
      </c>
      <c r="V1093" s="7">
        <v>46800</v>
      </c>
      <c r="W1093" t="s">
        <v>32</v>
      </c>
      <c r="X1093" s="17" t="s">
        <v>33</v>
      </c>
      <c r="Z1093" t="s">
        <v>2409</v>
      </c>
      <c r="AA1093">
        <v>401</v>
      </c>
    </row>
    <row r="1094" spans="1:27" x14ac:dyDescent="0.25">
      <c r="A1094" t="s">
        <v>2460</v>
      </c>
      <c r="B1094" t="s">
        <v>2461</v>
      </c>
      <c r="C1094" s="17">
        <v>43621</v>
      </c>
      <c r="D1094" s="7">
        <v>287000</v>
      </c>
      <c r="E1094" t="s">
        <v>28</v>
      </c>
      <c r="F1094" t="s">
        <v>29</v>
      </c>
      <c r="G1094" s="7">
        <v>287000</v>
      </c>
      <c r="H1094" s="7">
        <v>147720</v>
      </c>
      <c r="I1094" s="12">
        <f t="shared" si="85"/>
        <v>51.47038327526132</v>
      </c>
      <c r="J1094" s="12">
        <f t="shared" si="89"/>
        <v>1.9135205301632823</v>
      </c>
      <c r="K1094" s="7">
        <v>295438</v>
      </c>
      <c r="L1094" s="7">
        <v>57650</v>
      </c>
      <c r="M1094" s="7">
        <f t="shared" si="86"/>
        <v>229350</v>
      </c>
      <c r="N1094" s="7">
        <v>167456.34375</v>
      </c>
      <c r="O1094" s="22">
        <f t="shared" si="87"/>
        <v>1.3696106989079058</v>
      </c>
      <c r="P1094" s="27">
        <v>2531</v>
      </c>
      <c r="Q1094" s="32">
        <f t="shared" si="88"/>
        <v>90.616357171078619</v>
      </c>
      <c r="R1094" s="37" t="s">
        <v>2408</v>
      </c>
      <c r="S1094" s="42">
        <f>ABS(O2323-O1094)*100</f>
        <v>5.8575812534507055</v>
      </c>
      <c r="T1094" t="s">
        <v>31</v>
      </c>
      <c r="V1094" s="7">
        <v>46800</v>
      </c>
      <c r="W1094" t="s">
        <v>32</v>
      </c>
      <c r="X1094" s="17" t="s">
        <v>33</v>
      </c>
      <c r="Z1094" t="s">
        <v>2409</v>
      </c>
      <c r="AA1094">
        <v>401</v>
      </c>
    </row>
    <row r="1095" spans="1:27" x14ac:dyDescent="0.25">
      <c r="A1095" t="s">
        <v>2462</v>
      </c>
      <c r="B1095" t="s">
        <v>2463</v>
      </c>
      <c r="C1095" s="17">
        <v>43728</v>
      </c>
      <c r="D1095" s="7">
        <v>266000</v>
      </c>
      <c r="E1095" t="s">
        <v>28</v>
      </c>
      <c r="F1095" t="s">
        <v>29</v>
      </c>
      <c r="G1095" s="7">
        <v>266000</v>
      </c>
      <c r="H1095" s="7">
        <v>128130</v>
      </c>
      <c r="I1095" s="12">
        <f t="shared" si="85"/>
        <v>48.169172932330831</v>
      </c>
      <c r="J1095" s="12">
        <f t="shared" si="89"/>
        <v>1.3876898127672064</v>
      </c>
      <c r="K1095" s="7">
        <v>256268</v>
      </c>
      <c r="L1095" s="7">
        <v>49513</v>
      </c>
      <c r="M1095" s="7">
        <f t="shared" si="86"/>
        <v>216487</v>
      </c>
      <c r="N1095" s="7">
        <v>145602.109375</v>
      </c>
      <c r="O1095" s="22">
        <f t="shared" si="87"/>
        <v>1.4868397231968329</v>
      </c>
      <c r="P1095" s="27">
        <v>2125</v>
      </c>
      <c r="Q1095" s="32">
        <f t="shared" si="88"/>
        <v>101.87623529411765</v>
      </c>
      <c r="R1095" s="37" t="s">
        <v>2408</v>
      </c>
      <c r="S1095" s="42">
        <f>ABS(O2323-O1095)*100</f>
        <v>17.580483682343417</v>
      </c>
      <c r="T1095" t="s">
        <v>125</v>
      </c>
      <c r="V1095" s="7">
        <v>46800</v>
      </c>
      <c r="W1095" t="s">
        <v>32</v>
      </c>
      <c r="X1095" s="17" t="s">
        <v>33</v>
      </c>
      <c r="Z1095" t="s">
        <v>2409</v>
      </c>
      <c r="AA1095">
        <v>401</v>
      </c>
    </row>
    <row r="1096" spans="1:27" x14ac:dyDescent="0.25">
      <c r="A1096" t="s">
        <v>2464</v>
      </c>
      <c r="B1096" t="s">
        <v>2465</v>
      </c>
      <c r="C1096" s="17">
        <v>43308</v>
      </c>
      <c r="D1096" s="7">
        <v>255000</v>
      </c>
      <c r="E1096" t="s">
        <v>28</v>
      </c>
      <c r="F1096" t="s">
        <v>29</v>
      </c>
      <c r="G1096" s="7">
        <v>255000</v>
      </c>
      <c r="H1096" s="7">
        <v>137050</v>
      </c>
      <c r="I1096" s="12">
        <f t="shared" si="85"/>
        <v>53.745098039215691</v>
      </c>
      <c r="J1096" s="12">
        <f t="shared" si="89"/>
        <v>4.1882352941176535</v>
      </c>
      <c r="K1096" s="7">
        <v>274090</v>
      </c>
      <c r="L1096" s="7">
        <v>50635</v>
      </c>
      <c r="M1096" s="7">
        <f t="shared" si="86"/>
        <v>204365</v>
      </c>
      <c r="N1096" s="7">
        <v>157362.671875</v>
      </c>
      <c r="O1096" s="22">
        <f t="shared" si="87"/>
        <v>1.2986879134991809</v>
      </c>
      <c r="P1096" s="27">
        <v>2307</v>
      </c>
      <c r="Q1096" s="32">
        <f t="shared" si="88"/>
        <v>88.584742089293457</v>
      </c>
      <c r="R1096" s="37" t="s">
        <v>2408</v>
      </c>
      <c r="S1096" s="42">
        <f>ABS(O2323-O1096)*100</f>
        <v>1.2346972874217821</v>
      </c>
      <c r="T1096" t="s">
        <v>125</v>
      </c>
      <c r="V1096" s="7">
        <v>46800</v>
      </c>
      <c r="W1096" t="s">
        <v>32</v>
      </c>
      <c r="X1096" s="17" t="s">
        <v>33</v>
      </c>
      <c r="Z1096" t="s">
        <v>2409</v>
      </c>
      <c r="AA1096">
        <v>401</v>
      </c>
    </row>
    <row r="1097" spans="1:27" x14ac:dyDescent="0.25">
      <c r="A1097" t="s">
        <v>2466</v>
      </c>
      <c r="B1097" t="s">
        <v>2467</v>
      </c>
      <c r="C1097" s="17">
        <v>43644</v>
      </c>
      <c r="D1097" s="7">
        <v>280000</v>
      </c>
      <c r="E1097" t="s">
        <v>28</v>
      </c>
      <c r="F1097" t="s">
        <v>29</v>
      </c>
      <c r="G1097" s="7">
        <v>280000</v>
      </c>
      <c r="H1097" s="7">
        <v>144510</v>
      </c>
      <c r="I1097" s="12">
        <f t="shared" si="85"/>
        <v>51.610714285714288</v>
      </c>
      <c r="J1097" s="12">
        <f t="shared" si="89"/>
        <v>2.0538515406162503</v>
      </c>
      <c r="K1097" s="7">
        <v>289021</v>
      </c>
      <c r="L1097" s="7">
        <v>49535</v>
      </c>
      <c r="M1097" s="7">
        <f t="shared" si="86"/>
        <v>230465</v>
      </c>
      <c r="N1097" s="7">
        <v>168652.109375</v>
      </c>
      <c r="O1097" s="22">
        <f t="shared" si="87"/>
        <v>1.3665112215558377</v>
      </c>
      <c r="P1097" s="27">
        <v>2842</v>
      </c>
      <c r="Q1097" s="32">
        <f t="shared" si="88"/>
        <v>81.092540464461649</v>
      </c>
      <c r="R1097" s="37" t="s">
        <v>2408</v>
      </c>
      <c r="S1097" s="42">
        <f>ABS(O2323-O1097)*100</f>
        <v>5.5476335182438996</v>
      </c>
      <c r="T1097" t="s">
        <v>31</v>
      </c>
      <c r="V1097" s="7">
        <v>46800</v>
      </c>
      <c r="W1097" t="s">
        <v>32</v>
      </c>
      <c r="X1097" s="17" t="s">
        <v>33</v>
      </c>
      <c r="Z1097" t="s">
        <v>2409</v>
      </c>
      <c r="AA1097">
        <v>401</v>
      </c>
    </row>
    <row r="1098" spans="1:27" x14ac:dyDescent="0.25">
      <c r="A1098" t="s">
        <v>2468</v>
      </c>
      <c r="B1098" t="s">
        <v>2469</v>
      </c>
      <c r="C1098" s="17">
        <v>43823</v>
      </c>
      <c r="D1098" s="7">
        <v>230000</v>
      </c>
      <c r="E1098" t="s">
        <v>28</v>
      </c>
      <c r="F1098" t="s">
        <v>29</v>
      </c>
      <c r="G1098" s="7">
        <v>230000</v>
      </c>
      <c r="H1098" s="7">
        <v>130010</v>
      </c>
      <c r="I1098" s="12">
        <f t="shared" si="85"/>
        <v>56.526086956521738</v>
      </c>
      <c r="J1098" s="12">
        <f t="shared" si="89"/>
        <v>6.9692242114237004</v>
      </c>
      <c r="K1098" s="7">
        <v>260027</v>
      </c>
      <c r="L1098" s="7">
        <v>49535</v>
      </c>
      <c r="M1098" s="7">
        <f t="shared" si="86"/>
        <v>180465</v>
      </c>
      <c r="N1098" s="7">
        <v>148233.796875</v>
      </c>
      <c r="O1098" s="22">
        <f t="shared" si="87"/>
        <v>1.2174349156837652</v>
      </c>
      <c r="P1098" s="27">
        <v>2129</v>
      </c>
      <c r="Q1098" s="32">
        <f t="shared" si="88"/>
        <v>84.765147956787217</v>
      </c>
      <c r="R1098" s="37" t="s">
        <v>2408</v>
      </c>
      <c r="S1098" s="42">
        <f>ABS(O2323-O1098)*100</f>
        <v>9.3599970689633558</v>
      </c>
      <c r="T1098" t="s">
        <v>31</v>
      </c>
      <c r="V1098" s="7">
        <v>46800</v>
      </c>
      <c r="W1098" t="s">
        <v>32</v>
      </c>
      <c r="X1098" s="17" t="s">
        <v>33</v>
      </c>
      <c r="Z1098" t="s">
        <v>2409</v>
      </c>
      <c r="AA1098">
        <v>401</v>
      </c>
    </row>
    <row r="1099" spans="1:27" x14ac:dyDescent="0.25">
      <c r="A1099" t="s">
        <v>2470</v>
      </c>
      <c r="B1099" t="s">
        <v>2471</v>
      </c>
      <c r="C1099" s="17">
        <v>43858</v>
      </c>
      <c r="D1099" s="7">
        <v>235000</v>
      </c>
      <c r="E1099" t="s">
        <v>28</v>
      </c>
      <c r="F1099" t="s">
        <v>29</v>
      </c>
      <c r="G1099" s="7">
        <v>235000</v>
      </c>
      <c r="H1099" s="7">
        <v>120210</v>
      </c>
      <c r="I1099" s="12">
        <f t="shared" si="85"/>
        <v>51.153191489361703</v>
      </c>
      <c r="J1099" s="12">
        <f t="shared" si="89"/>
        <v>1.5963287442636656</v>
      </c>
      <c r="K1099" s="7">
        <v>240425</v>
      </c>
      <c r="L1099" s="7">
        <v>52160</v>
      </c>
      <c r="M1099" s="7">
        <f t="shared" si="86"/>
        <v>182840</v>
      </c>
      <c r="N1099" s="7">
        <v>132580.984375</v>
      </c>
      <c r="O1099" s="22">
        <f t="shared" si="87"/>
        <v>1.3790816297067487</v>
      </c>
      <c r="P1099" s="27">
        <v>1970</v>
      </c>
      <c r="Q1099" s="32">
        <f t="shared" si="88"/>
        <v>92.812182741116757</v>
      </c>
      <c r="R1099" s="37" t="s">
        <v>2408</v>
      </c>
      <c r="S1099" s="42">
        <f>ABS(O2323-O1099)*100</f>
        <v>6.8046743333350035</v>
      </c>
      <c r="T1099" t="s">
        <v>31</v>
      </c>
      <c r="V1099" s="7">
        <v>46800</v>
      </c>
      <c r="W1099" t="s">
        <v>32</v>
      </c>
      <c r="X1099" s="17" t="s">
        <v>33</v>
      </c>
      <c r="Z1099" t="s">
        <v>2409</v>
      </c>
      <c r="AA1099">
        <v>401</v>
      </c>
    </row>
    <row r="1100" spans="1:27" x14ac:dyDescent="0.25">
      <c r="A1100" t="s">
        <v>2472</v>
      </c>
      <c r="B1100" t="s">
        <v>2473</v>
      </c>
      <c r="C1100" s="17">
        <v>43515</v>
      </c>
      <c r="D1100" s="7">
        <v>258000</v>
      </c>
      <c r="E1100" t="s">
        <v>28</v>
      </c>
      <c r="F1100" t="s">
        <v>29</v>
      </c>
      <c r="G1100" s="7">
        <v>258000</v>
      </c>
      <c r="H1100" s="7">
        <v>136120</v>
      </c>
      <c r="I1100" s="12">
        <f t="shared" si="85"/>
        <v>52.759689922480625</v>
      </c>
      <c r="J1100" s="12">
        <f t="shared" si="89"/>
        <v>3.2028271773825878</v>
      </c>
      <c r="K1100" s="7">
        <v>272241</v>
      </c>
      <c r="L1100" s="7">
        <v>55921</v>
      </c>
      <c r="M1100" s="7">
        <f t="shared" si="86"/>
        <v>202079</v>
      </c>
      <c r="N1100" s="7">
        <v>152338.03125</v>
      </c>
      <c r="O1100" s="22">
        <f t="shared" si="87"/>
        <v>1.3265170774615744</v>
      </c>
      <c r="P1100" s="27">
        <v>2336</v>
      </c>
      <c r="Q1100" s="32">
        <f t="shared" si="88"/>
        <v>86.506421232876718</v>
      </c>
      <c r="R1100" s="37" t="s">
        <v>2408</v>
      </c>
      <c r="S1100" s="42">
        <f>ABS(O2323-O1100)*100</f>
        <v>1.5482191088175723</v>
      </c>
      <c r="T1100" t="s">
        <v>125</v>
      </c>
      <c r="V1100" s="7">
        <v>46800</v>
      </c>
      <c r="W1100" t="s">
        <v>32</v>
      </c>
      <c r="X1100" s="17" t="s">
        <v>33</v>
      </c>
      <c r="Z1100" t="s">
        <v>2409</v>
      </c>
      <c r="AA1100">
        <v>401</v>
      </c>
    </row>
    <row r="1101" spans="1:27" x14ac:dyDescent="0.25">
      <c r="A1101" t="s">
        <v>2474</v>
      </c>
      <c r="B1101" t="s">
        <v>2475</v>
      </c>
      <c r="C1101" s="17">
        <v>43542</v>
      </c>
      <c r="D1101" s="7">
        <v>265000</v>
      </c>
      <c r="E1101" t="s">
        <v>28</v>
      </c>
      <c r="F1101" t="s">
        <v>29</v>
      </c>
      <c r="G1101" s="7">
        <v>265000</v>
      </c>
      <c r="H1101" s="7">
        <v>120880</v>
      </c>
      <c r="I1101" s="12">
        <f t="shared" si="85"/>
        <v>45.615094339622644</v>
      </c>
      <c r="J1101" s="12">
        <f t="shared" si="89"/>
        <v>3.9417684054753934</v>
      </c>
      <c r="K1101" s="7">
        <v>241769</v>
      </c>
      <c r="L1101" s="7">
        <v>50346</v>
      </c>
      <c r="M1101" s="7">
        <f t="shared" si="86"/>
        <v>214654</v>
      </c>
      <c r="N1101" s="7">
        <v>134804.921875</v>
      </c>
      <c r="O1101" s="22">
        <f t="shared" si="87"/>
        <v>1.5923305841832787</v>
      </c>
      <c r="P1101" s="27">
        <v>2107</v>
      </c>
      <c r="Q1101" s="32">
        <f t="shared" si="88"/>
        <v>101.8766018035121</v>
      </c>
      <c r="R1101" s="37" t="s">
        <v>2408</v>
      </c>
      <c r="S1101" s="42">
        <f>ABS(O2323-O1101)*100</f>
        <v>28.129569780987996</v>
      </c>
      <c r="T1101" t="s">
        <v>31</v>
      </c>
      <c r="V1101" s="7">
        <v>46800</v>
      </c>
      <c r="W1101" t="s">
        <v>32</v>
      </c>
      <c r="X1101" s="17" t="s">
        <v>33</v>
      </c>
      <c r="Z1101" t="s">
        <v>2409</v>
      </c>
      <c r="AA1101">
        <v>401</v>
      </c>
    </row>
    <row r="1102" spans="1:27" x14ac:dyDescent="0.25">
      <c r="A1102" t="s">
        <v>2476</v>
      </c>
      <c r="B1102" t="s">
        <v>2477</v>
      </c>
      <c r="C1102" s="17">
        <v>43210</v>
      </c>
      <c r="D1102" s="7">
        <v>246000</v>
      </c>
      <c r="E1102" t="s">
        <v>28</v>
      </c>
      <c r="F1102" t="s">
        <v>29</v>
      </c>
      <c r="G1102" s="7">
        <v>246000</v>
      </c>
      <c r="H1102" s="7">
        <v>122380</v>
      </c>
      <c r="I1102" s="12">
        <f t="shared" si="85"/>
        <v>49.747967479674799</v>
      </c>
      <c r="J1102" s="12">
        <f t="shared" si="89"/>
        <v>0.19110473457676136</v>
      </c>
      <c r="K1102" s="7">
        <v>244755</v>
      </c>
      <c r="L1102" s="7">
        <v>51869</v>
      </c>
      <c r="M1102" s="7">
        <f t="shared" si="86"/>
        <v>194131</v>
      </c>
      <c r="N1102" s="7">
        <v>135835.21875</v>
      </c>
      <c r="O1102" s="22">
        <f t="shared" si="87"/>
        <v>1.4291654387312569</v>
      </c>
      <c r="P1102" s="27">
        <v>2053</v>
      </c>
      <c r="Q1102" s="32">
        <f t="shared" si="88"/>
        <v>94.559668777398926</v>
      </c>
      <c r="R1102" s="37" t="s">
        <v>2408</v>
      </c>
      <c r="S1102" s="42">
        <f>ABS(O2323-O1102)*100</f>
        <v>11.813055235785818</v>
      </c>
      <c r="T1102" t="s">
        <v>31</v>
      </c>
      <c r="V1102" s="7">
        <v>46800</v>
      </c>
      <c r="W1102" t="s">
        <v>32</v>
      </c>
      <c r="X1102" s="17" t="s">
        <v>33</v>
      </c>
      <c r="Z1102" t="s">
        <v>2409</v>
      </c>
      <c r="AA1102">
        <v>401</v>
      </c>
    </row>
    <row r="1103" spans="1:27" x14ac:dyDescent="0.25">
      <c r="A1103" t="s">
        <v>2478</v>
      </c>
      <c r="B1103" t="s">
        <v>2479</v>
      </c>
      <c r="C1103" s="17">
        <v>43614</v>
      </c>
      <c r="D1103" s="7">
        <v>320000</v>
      </c>
      <c r="E1103" t="s">
        <v>28</v>
      </c>
      <c r="F1103" t="s">
        <v>29</v>
      </c>
      <c r="G1103" s="7">
        <v>320000</v>
      </c>
      <c r="H1103" s="7">
        <v>146980</v>
      </c>
      <c r="I1103" s="12">
        <f t="shared" si="85"/>
        <v>45.931249999999999</v>
      </c>
      <c r="J1103" s="12">
        <f t="shared" si="89"/>
        <v>3.6256127450980387</v>
      </c>
      <c r="K1103" s="7">
        <v>293954</v>
      </c>
      <c r="L1103" s="7">
        <v>59637</v>
      </c>
      <c r="M1103" s="7">
        <f t="shared" si="86"/>
        <v>260363</v>
      </c>
      <c r="N1103" s="7">
        <v>165011.96875</v>
      </c>
      <c r="O1103" s="22">
        <f t="shared" si="87"/>
        <v>1.5778431223644194</v>
      </c>
      <c r="P1103" s="27">
        <v>2548</v>
      </c>
      <c r="Q1103" s="32">
        <f t="shared" si="88"/>
        <v>102.18328100470957</v>
      </c>
      <c r="R1103" s="37" t="s">
        <v>2408</v>
      </c>
      <c r="S1103" s="42">
        <f>ABS(O2323-O1103)*100</f>
        <v>26.680823599102066</v>
      </c>
      <c r="T1103" t="s">
        <v>1100</v>
      </c>
      <c r="V1103" s="7">
        <v>46800</v>
      </c>
      <c r="W1103" t="s">
        <v>32</v>
      </c>
      <c r="X1103" s="17" t="s">
        <v>33</v>
      </c>
      <c r="Z1103" t="s">
        <v>2409</v>
      </c>
      <c r="AA1103">
        <v>401</v>
      </c>
    </row>
    <row r="1104" spans="1:27" x14ac:dyDescent="0.25">
      <c r="A1104" t="s">
        <v>2480</v>
      </c>
      <c r="B1104" t="s">
        <v>2481</v>
      </c>
      <c r="C1104" s="17">
        <v>43328</v>
      </c>
      <c r="D1104" s="7">
        <v>289900</v>
      </c>
      <c r="E1104" t="s">
        <v>28</v>
      </c>
      <c r="F1104" t="s">
        <v>29</v>
      </c>
      <c r="G1104" s="7">
        <v>289900</v>
      </c>
      <c r="H1104" s="7">
        <v>131530</v>
      </c>
      <c r="I1104" s="12">
        <f t="shared" si="85"/>
        <v>45.37081752328389</v>
      </c>
      <c r="J1104" s="12">
        <f t="shared" si="89"/>
        <v>4.1860452218141475</v>
      </c>
      <c r="K1104" s="7">
        <v>263067</v>
      </c>
      <c r="L1104" s="7">
        <v>55362</v>
      </c>
      <c r="M1104" s="7">
        <f t="shared" si="86"/>
        <v>234538</v>
      </c>
      <c r="N1104" s="7">
        <v>146271.125</v>
      </c>
      <c r="O1104" s="22">
        <f t="shared" si="87"/>
        <v>1.603447023464132</v>
      </c>
      <c r="P1104" s="27">
        <v>2731</v>
      </c>
      <c r="Q1104" s="32">
        <f t="shared" si="88"/>
        <v>85.879897473452942</v>
      </c>
      <c r="R1104" s="37" t="s">
        <v>2408</v>
      </c>
      <c r="S1104" s="42">
        <f>ABS(O2323-O1104)*100</f>
        <v>29.241213709073332</v>
      </c>
      <c r="T1104" t="s">
        <v>31</v>
      </c>
      <c r="V1104" s="7">
        <v>46800</v>
      </c>
      <c r="W1104" t="s">
        <v>32</v>
      </c>
      <c r="X1104" s="17" t="s">
        <v>33</v>
      </c>
      <c r="Z1104" t="s">
        <v>2409</v>
      </c>
      <c r="AA1104">
        <v>401</v>
      </c>
    </row>
    <row r="1105" spans="1:27" x14ac:dyDescent="0.25">
      <c r="A1105" t="s">
        <v>2482</v>
      </c>
      <c r="B1105" t="s">
        <v>2483</v>
      </c>
      <c r="C1105" s="17">
        <v>43280</v>
      </c>
      <c r="D1105" s="7">
        <v>78000</v>
      </c>
      <c r="E1105" t="s">
        <v>28</v>
      </c>
      <c r="F1105" t="s">
        <v>29</v>
      </c>
      <c r="G1105" s="7">
        <v>78000</v>
      </c>
      <c r="H1105" s="7">
        <v>47320</v>
      </c>
      <c r="I1105" s="12">
        <f t="shared" si="85"/>
        <v>60.666666666666671</v>
      </c>
      <c r="J1105" s="12">
        <f t="shared" si="89"/>
        <v>11.109803921568634</v>
      </c>
      <c r="K1105" s="7">
        <v>94632</v>
      </c>
      <c r="L1105" s="7">
        <v>21542</v>
      </c>
      <c r="M1105" s="7">
        <f t="shared" si="86"/>
        <v>56458</v>
      </c>
      <c r="N1105" s="7">
        <v>89134.1484375</v>
      </c>
      <c r="O1105" s="22">
        <f t="shared" si="87"/>
        <v>0.63340482844897317</v>
      </c>
      <c r="P1105" s="27">
        <v>1193</v>
      </c>
      <c r="Q1105" s="32">
        <f t="shared" si="88"/>
        <v>47.324392288348697</v>
      </c>
      <c r="R1105" s="37" t="s">
        <v>2484</v>
      </c>
      <c r="S1105" s="42">
        <f>ABS(O2323-O1105)*100</f>
        <v>67.763005792442556</v>
      </c>
      <c r="T1105" t="s">
        <v>80</v>
      </c>
      <c r="V1105" s="7">
        <v>19750</v>
      </c>
      <c r="W1105" t="s">
        <v>32</v>
      </c>
      <c r="X1105" s="17" t="s">
        <v>33</v>
      </c>
      <c r="Z1105" t="s">
        <v>2485</v>
      </c>
      <c r="AA1105">
        <v>405</v>
      </c>
    </row>
    <row r="1106" spans="1:27" x14ac:dyDescent="0.25">
      <c r="A1106" t="s">
        <v>2486</v>
      </c>
      <c r="B1106" t="s">
        <v>2487</v>
      </c>
      <c r="C1106" s="17">
        <v>43602</v>
      </c>
      <c r="D1106" s="7">
        <v>125000</v>
      </c>
      <c r="E1106" t="s">
        <v>28</v>
      </c>
      <c r="F1106" t="s">
        <v>29</v>
      </c>
      <c r="G1106" s="7">
        <v>125000</v>
      </c>
      <c r="H1106" s="7">
        <v>59080</v>
      </c>
      <c r="I1106" s="12">
        <f t="shared" si="85"/>
        <v>47.264000000000003</v>
      </c>
      <c r="J1106" s="12">
        <f t="shared" si="89"/>
        <v>2.2928627450980343</v>
      </c>
      <c r="K1106" s="7">
        <v>118164</v>
      </c>
      <c r="L1106" s="7">
        <v>21542</v>
      </c>
      <c r="M1106" s="7">
        <f t="shared" si="86"/>
        <v>103458</v>
      </c>
      <c r="N1106" s="7">
        <v>117831.7109375</v>
      </c>
      <c r="O1106" s="22">
        <f t="shared" si="87"/>
        <v>0.87801491785921648</v>
      </c>
      <c r="P1106" s="27">
        <v>1541</v>
      </c>
      <c r="Q1106" s="32">
        <f t="shared" si="88"/>
        <v>67.1369240752758</v>
      </c>
      <c r="R1106" s="37" t="s">
        <v>2484</v>
      </c>
      <c r="S1106" s="42">
        <f>ABS(O2323-O1106)*100</f>
        <v>43.301996851418224</v>
      </c>
      <c r="T1106" t="s">
        <v>80</v>
      </c>
      <c r="V1106" s="7">
        <v>19750</v>
      </c>
      <c r="W1106" t="s">
        <v>32</v>
      </c>
      <c r="X1106" s="17" t="s">
        <v>33</v>
      </c>
      <c r="Z1106" t="s">
        <v>2485</v>
      </c>
      <c r="AA1106">
        <v>405</v>
      </c>
    </row>
    <row r="1107" spans="1:27" x14ac:dyDescent="0.25">
      <c r="A1107" t="s">
        <v>2488</v>
      </c>
      <c r="B1107" t="s">
        <v>2489</v>
      </c>
      <c r="C1107" s="17">
        <v>43300</v>
      </c>
      <c r="D1107" s="7">
        <v>120000</v>
      </c>
      <c r="E1107" t="s">
        <v>28</v>
      </c>
      <c r="F1107" t="s">
        <v>29</v>
      </c>
      <c r="G1107" s="7">
        <v>120000</v>
      </c>
      <c r="H1107" s="7">
        <v>59080</v>
      </c>
      <c r="I1107" s="12">
        <f t="shared" si="85"/>
        <v>49.233333333333334</v>
      </c>
      <c r="J1107" s="12">
        <f t="shared" si="89"/>
        <v>0.32352941176470296</v>
      </c>
      <c r="K1107" s="7">
        <v>118164</v>
      </c>
      <c r="L1107" s="7">
        <v>21542</v>
      </c>
      <c r="M1107" s="7">
        <f t="shared" si="86"/>
        <v>98458</v>
      </c>
      <c r="N1107" s="7">
        <v>117831.7109375</v>
      </c>
      <c r="O1107" s="22">
        <f t="shared" si="87"/>
        <v>0.83558151890218957</v>
      </c>
      <c r="P1107" s="27">
        <v>1541</v>
      </c>
      <c r="Q1107" s="32">
        <f t="shared" si="88"/>
        <v>63.892277741726154</v>
      </c>
      <c r="R1107" s="37" t="s">
        <v>2484</v>
      </c>
      <c r="S1107" s="42">
        <f>ABS(O2323-O1107)*100</f>
        <v>47.545336747120913</v>
      </c>
      <c r="T1107" t="s">
        <v>80</v>
      </c>
      <c r="V1107" s="7">
        <v>19750</v>
      </c>
      <c r="W1107" t="s">
        <v>32</v>
      </c>
      <c r="X1107" s="17" t="s">
        <v>33</v>
      </c>
      <c r="Z1107" t="s">
        <v>2485</v>
      </c>
      <c r="AA1107">
        <v>405</v>
      </c>
    </row>
    <row r="1108" spans="1:27" x14ac:dyDescent="0.25">
      <c r="A1108" t="s">
        <v>2490</v>
      </c>
      <c r="B1108" t="s">
        <v>2491</v>
      </c>
      <c r="C1108" s="17">
        <v>43656</v>
      </c>
      <c r="D1108" s="7">
        <v>72000</v>
      </c>
      <c r="E1108" t="s">
        <v>28</v>
      </c>
      <c r="F1108" t="s">
        <v>29</v>
      </c>
      <c r="G1108" s="7">
        <v>72000</v>
      </c>
      <c r="H1108" s="7">
        <v>47040</v>
      </c>
      <c r="I1108" s="12">
        <f t="shared" si="85"/>
        <v>65.333333333333329</v>
      </c>
      <c r="J1108" s="12">
        <f t="shared" si="89"/>
        <v>15.776470588235291</v>
      </c>
      <c r="K1108" s="7">
        <v>94080</v>
      </c>
      <c r="L1108" s="7">
        <v>21542</v>
      </c>
      <c r="M1108" s="7">
        <f t="shared" si="86"/>
        <v>50458</v>
      </c>
      <c r="N1108" s="7">
        <v>88460.9765625</v>
      </c>
      <c r="O1108" s="22">
        <f t="shared" si="87"/>
        <v>0.57039840572356892</v>
      </c>
      <c r="P1108" s="27">
        <v>1182</v>
      </c>
      <c r="Q1108" s="32">
        <f t="shared" si="88"/>
        <v>42.688663282571909</v>
      </c>
      <c r="R1108" s="37" t="s">
        <v>2484</v>
      </c>
      <c r="S1108" s="42">
        <f>ABS(O2323-O1108)*100</f>
        <v>74.063648064982985</v>
      </c>
      <c r="T1108" t="s">
        <v>80</v>
      </c>
      <c r="V1108" s="7">
        <v>19750</v>
      </c>
      <c r="W1108" t="s">
        <v>32</v>
      </c>
      <c r="X1108" s="17" t="s">
        <v>33</v>
      </c>
      <c r="Z1108" t="s">
        <v>2485</v>
      </c>
      <c r="AA1108">
        <v>405</v>
      </c>
    </row>
    <row r="1109" spans="1:27" x14ac:dyDescent="0.25">
      <c r="A1109" t="s">
        <v>2492</v>
      </c>
      <c r="B1109" t="s">
        <v>2483</v>
      </c>
      <c r="C1109" s="17">
        <v>43580</v>
      </c>
      <c r="D1109" s="7">
        <v>85000</v>
      </c>
      <c r="E1109" t="s">
        <v>28</v>
      </c>
      <c r="F1109" t="s">
        <v>29</v>
      </c>
      <c r="G1109" s="7">
        <v>85000</v>
      </c>
      <c r="H1109" s="7">
        <v>47540</v>
      </c>
      <c r="I1109" s="12">
        <f t="shared" si="85"/>
        <v>55.929411764705883</v>
      </c>
      <c r="J1109" s="12">
        <f t="shared" si="89"/>
        <v>6.3725490196078454</v>
      </c>
      <c r="K1109" s="7">
        <v>95073</v>
      </c>
      <c r="L1109" s="7">
        <v>21542</v>
      </c>
      <c r="M1109" s="7">
        <f t="shared" si="86"/>
        <v>63458</v>
      </c>
      <c r="N1109" s="7">
        <v>89671.953125</v>
      </c>
      <c r="O1109" s="22">
        <f t="shared" si="87"/>
        <v>0.70766831532643726</v>
      </c>
      <c r="P1109" s="27">
        <v>1208</v>
      </c>
      <c r="Q1109" s="32">
        <f t="shared" si="88"/>
        <v>52.531456953642383</v>
      </c>
      <c r="R1109" s="37" t="s">
        <v>2484</v>
      </c>
      <c r="S1109" s="42">
        <f>ABS(O2323-O1109)*100</f>
        <v>60.336657104696144</v>
      </c>
      <c r="T1109" t="s">
        <v>80</v>
      </c>
      <c r="V1109" s="7">
        <v>19750</v>
      </c>
      <c r="W1109" t="s">
        <v>32</v>
      </c>
      <c r="X1109" s="17" t="s">
        <v>33</v>
      </c>
      <c r="Z1109" t="s">
        <v>2485</v>
      </c>
      <c r="AA1109">
        <v>405</v>
      </c>
    </row>
    <row r="1110" spans="1:27" x14ac:dyDescent="0.25">
      <c r="A1110" t="s">
        <v>2493</v>
      </c>
      <c r="B1110" t="s">
        <v>2494</v>
      </c>
      <c r="C1110" s="17">
        <v>43860</v>
      </c>
      <c r="D1110" s="7">
        <v>126000</v>
      </c>
      <c r="E1110" t="s">
        <v>28</v>
      </c>
      <c r="F1110" t="s">
        <v>29</v>
      </c>
      <c r="G1110" s="7">
        <v>126000</v>
      </c>
      <c r="H1110" s="7">
        <v>59410</v>
      </c>
      <c r="I1110" s="12">
        <f t="shared" si="85"/>
        <v>47.150793650793652</v>
      </c>
      <c r="J1110" s="12">
        <f t="shared" si="89"/>
        <v>2.4060690943043852</v>
      </c>
      <c r="K1110" s="7">
        <v>118822</v>
      </c>
      <c r="L1110" s="7">
        <v>21542</v>
      </c>
      <c r="M1110" s="7">
        <f t="shared" si="86"/>
        <v>104458</v>
      </c>
      <c r="N1110" s="7">
        <v>118634.1484375</v>
      </c>
      <c r="O1110" s="22">
        <f t="shared" si="87"/>
        <v>0.88050532983790564</v>
      </c>
      <c r="P1110" s="27">
        <v>1530</v>
      </c>
      <c r="Q1110" s="32">
        <f t="shared" si="88"/>
        <v>68.273202614379088</v>
      </c>
      <c r="R1110" s="37" t="s">
        <v>2484</v>
      </c>
      <c r="S1110" s="42">
        <f>ABS(O2323-O1110)*100</f>
        <v>43.052955653549304</v>
      </c>
      <c r="T1110" t="s">
        <v>80</v>
      </c>
      <c r="V1110" s="7">
        <v>19750</v>
      </c>
      <c r="W1110" t="s">
        <v>32</v>
      </c>
      <c r="X1110" s="17" t="s">
        <v>33</v>
      </c>
      <c r="Z1110" t="s">
        <v>2485</v>
      </c>
      <c r="AA1110">
        <v>405</v>
      </c>
    </row>
    <row r="1111" spans="1:27" x14ac:dyDescent="0.25">
      <c r="A1111" t="s">
        <v>2495</v>
      </c>
      <c r="B1111" t="s">
        <v>2496</v>
      </c>
      <c r="C1111" s="17">
        <v>43252</v>
      </c>
      <c r="D1111" s="7">
        <v>100000</v>
      </c>
      <c r="E1111" t="s">
        <v>28</v>
      </c>
      <c r="F1111" t="s">
        <v>29</v>
      </c>
      <c r="G1111" s="7">
        <v>100000</v>
      </c>
      <c r="H1111" s="7">
        <v>59080</v>
      </c>
      <c r="I1111" s="12">
        <f t="shared" si="85"/>
        <v>59.08</v>
      </c>
      <c r="J1111" s="12">
        <f t="shared" si="89"/>
        <v>9.5231372549019611</v>
      </c>
      <c r="K1111" s="7">
        <v>118164</v>
      </c>
      <c r="L1111" s="7">
        <v>21542</v>
      </c>
      <c r="M1111" s="7">
        <f t="shared" si="86"/>
        <v>78458</v>
      </c>
      <c r="N1111" s="7">
        <v>117831.7109375</v>
      </c>
      <c r="O1111" s="22">
        <f t="shared" si="87"/>
        <v>0.66584792307408225</v>
      </c>
      <c r="P1111" s="27">
        <v>1541</v>
      </c>
      <c r="Q1111" s="32">
        <f t="shared" si="88"/>
        <v>50.913692407527577</v>
      </c>
      <c r="R1111" s="37" t="s">
        <v>2484</v>
      </c>
      <c r="S1111" s="42">
        <f>ABS(O2323-O1111)*100</f>
        <v>64.518696329931643</v>
      </c>
      <c r="T1111" t="s">
        <v>80</v>
      </c>
      <c r="V1111" s="7">
        <v>19750</v>
      </c>
      <c r="W1111" t="s">
        <v>32</v>
      </c>
      <c r="X1111" s="17" t="s">
        <v>33</v>
      </c>
      <c r="Z1111" t="s">
        <v>2485</v>
      </c>
      <c r="AA1111">
        <v>405</v>
      </c>
    </row>
    <row r="1112" spans="1:27" x14ac:dyDescent="0.25">
      <c r="A1112" t="s">
        <v>2497</v>
      </c>
      <c r="B1112" t="s">
        <v>2498</v>
      </c>
      <c r="C1112" s="17">
        <v>43370</v>
      </c>
      <c r="D1112" s="7">
        <v>123000</v>
      </c>
      <c r="E1112" t="s">
        <v>28</v>
      </c>
      <c r="F1112" t="s">
        <v>29</v>
      </c>
      <c r="G1112" s="7">
        <v>123000</v>
      </c>
      <c r="H1112" s="7">
        <v>55900</v>
      </c>
      <c r="I1112" s="12">
        <f t="shared" si="85"/>
        <v>45.447154471544714</v>
      </c>
      <c r="J1112" s="12">
        <f t="shared" si="89"/>
        <v>4.1097082735533235</v>
      </c>
      <c r="K1112" s="7">
        <v>111807</v>
      </c>
      <c r="L1112" s="7">
        <v>21542</v>
      </c>
      <c r="M1112" s="7">
        <f t="shared" si="86"/>
        <v>101458</v>
      </c>
      <c r="N1112" s="7">
        <v>110079.265625</v>
      </c>
      <c r="O1112" s="22">
        <f t="shared" si="87"/>
        <v>0.92168129414698752</v>
      </c>
      <c r="P1112" s="27">
        <v>1413</v>
      </c>
      <c r="Q1112" s="32">
        <f t="shared" si="88"/>
        <v>71.803255484784145</v>
      </c>
      <c r="R1112" s="37" t="s">
        <v>2484</v>
      </c>
      <c r="S1112" s="42">
        <f>ABS(O2323-O1112)*100</f>
        <v>38.935359222641118</v>
      </c>
      <c r="T1112" t="s">
        <v>80</v>
      </c>
      <c r="V1112" s="7">
        <v>19750</v>
      </c>
      <c r="W1112" t="s">
        <v>32</v>
      </c>
      <c r="X1112" s="17" t="s">
        <v>33</v>
      </c>
      <c r="Z1112" t="s">
        <v>2485</v>
      </c>
      <c r="AA1112">
        <v>405</v>
      </c>
    </row>
    <row r="1113" spans="1:27" x14ac:dyDescent="0.25">
      <c r="A1113" t="s">
        <v>2499</v>
      </c>
      <c r="B1113" t="s">
        <v>2500</v>
      </c>
      <c r="C1113" s="17">
        <v>43593</v>
      </c>
      <c r="D1113" s="7">
        <v>85000</v>
      </c>
      <c r="E1113" t="s">
        <v>28</v>
      </c>
      <c r="F1113" t="s">
        <v>29</v>
      </c>
      <c r="G1113" s="7">
        <v>85000</v>
      </c>
      <c r="H1113" s="7">
        <v>47320</v>
      </c>
      <c r="I1113" s="12">
        <f t="shared" si="85"/>
        <v>55.670588235294119</v>
      </c>
      <c r="J1113" s="12">
        <f t="shared" si="89"/>
        <v>6.1137254901960816</v>
      </c>
      <c r="K1113" s="7">
        <v>94632</v>
      </c>
      <c r="L1113" s="7">
        <v>21542</v>
      </c>
      <c r="M1113" s="7">
        <f t="shared" si="86"/>
        <v>63458</v>
      </c>
      <c r="N1113" s="7">
        <v>89134.1484375</v>
      </c>
      <c r="O1113" s="22">
        <f t="shared" si="87"/>
        <v>0.71193814169320457</v>
      </c>
      <c r="P1113" s="27">
        <v>1193</v>
      </c>
      <c r="Q1113" s="32">
        <f t="shared" si="88"/>
        <v>53.191953059513828</v>
      </c>
      <c r="R1113" s="37" t="s">
        <v>2484</v>
      </c>
      <c r="S1113" s="42">
        <f>ABS(O2323-O1113)*100</f>
        <v>59.909674468019411</v>
      </c>
      <c r="T1113" t="s">
        <v>80</v>
      </c>
      <c r="V1113" s="7">
        <v>19750</v>
      </c>
      <c r="W1113" t="s">
        <v>32</v>
      </c>
      <c r="X1113" s="17" t="s">
        <v>33</v>
      </c>
      <c r="Z1113" t="s">
        <v>2485</v>
      </c>
      <c r="AA1113">
        <v>405</v>
      </c>
    </row>
    <row r="1114" spans="1:27" x14ac:dyDescent="0.25">
      <c r="A1114" t="s">
        <v>2501</v>
      </c>
      <c r="B1114" t="s">
        <v>2498</v>
      </c>
      <c r="C1114" s="17">
        <v>43749</v>
      </c>
      <c r="D1114" s="7">
        <v>121000</v>
      </c>
      <c r="E1114" t="s">
        <v>28</v>
      </c>
      <c r="F1114" t="s">
        <v>29</v>
      </c>
      <c r="G1114" s="7">
        <v>121000</v>
      </c>
      <c r="H1114" s="7">
        <v>55820</v>
      </c>
      <c r="I1114" s="12">
        <f t="shared" si="85"/>
        <v>46.132231404958681</v>
      </c>
      <c r="J1114" s="12">
        <f t="shared" si="89"/>
        <v>3.4246313401393564</v>
      </c>
      <c r="K1114" s="7">
        <v>111638</v>
      </c>
      <c r="L1114" s="7">
        <v>21542</v>
      </c>
      <c r="M1114" s="7">
        <f t="shared" si="86"/>
        <v>99458</v>
      </c>
      <c r="N1114" s="7">
        <v>109873.171875</v>
      </c>
      <c r="O1114" s="22">
        <f t="shared" si="87"/>
        <v>0.9052073249796676</v>
      </c>
      <c r="P1114" s="27">
        <v>1413</v>
      </c>
      <c r="Q1114" s="32">
        <f t="shared" si="88"/>
        <v>70.387827317763623</v>
      </c>
      <c r="R1114" s="37" t="s">
        <v>2484</v>
      </c>
      <c r="S1114" s="42">
        <f>ABS(O2323-O1114)*100</f>
        <v>40.58275613937311</v>
      </c>
      <c r="T1114" t="s">
        <v>80</v>
      </c>
      <c r="V1114" s="7">
        <v>19750</v>
      </c>
      <c r="W1114" t="s">
        <v>32</v>
      </c>
      <c r="X1114" s="17" t="s">
        <v>33</v>
      </c>
      <c r="Z1114" t="s">
        <v>2485</v>
      </c>
      <c r="AA1114">
        <v>405</v>
      </c>
    </row>
    <row r="1115" spans="1:27" x14ac:dyDescent="0.25">
      <c r="A1115" t="s">
        <v>2502</v>
      </c>
      <c r="B1115" t="s">
        <v>2498</v>
      </c>
      <c r="C1115" s="17">
        <v>43537</v>
      </c>
      <c r="D1115" s="7">
        <v>88000</v>
      </c>
      <c r="E1115" t="s">
        <v>28</v>
      </c>
      <c r="F1115" t="s">
        <v>29</v>
      </c>
      <c r="G1115" s="7">
        <v>88000</v>
      </c>
      <c r="H1115" s="7">
        <v>47320</v>
      </c>
      <c r="I1115" s="12">
        <f t="shared" si="85"/>
        <v>53.772727272727273</v>
      </c>
      <c r="J1115" s="12">
        <f t="shared" si="89"/>
        <v>4.2158645276292361</v>
      </c>
      <c r="K1115" s="7">
        <v>94632</v>
      </c>
      <c r="L1115" s="7">
        <v>21542</v>
      </c>
      <c r="M1115" s="7">
        <f t="shared" si="86"/>
        <v>66458</v>
      </c>
      <c r="N1115" s="7">
        <v>89134.1484375</v>
      </c>
      <c r="O1115" s="22">
        <f t="shared" si="87"/>
        <v>0.74559527594073227</v>
      </c>
      <c r="P1115" s="27">
        <v>1193</v>
      </c>
      <c r="Q1115" s="32">
        <f t="shared" si="88"/>
        <v>55.706621961441741</v>
      </c>
      <c r="R1115" s="37" t="s">
        <v>2484</v>
      </c>
      <c r="S1115" s="42">
        <f>ABS(O2323-O1115)*100</f>
        <v>56.543961043266641</v>
      </c>
      <c r="T1115" t="s">
        <v>80</v>
      </c>
      <c r="V1115" s="7">
        <v>19750</v>
      </c>
      <c r="W1115" t="s">
        <v>32</v>
      </c>
      <c r="X1115" s="17" t="s">
        <v>33</v>
      </c>
      <c r="Z1115" t="s">
        <v>2485</v>
      </c>
      <c r="AA1115">
        <v>405</v>
      </c>
    </row>
    <row r="1116" spans="1:27" x14ac:dyDescent="0.25">
      <c r="A1116" t="s">
        <v>2503</v>
      </c>
      <c r="B1116" t="s">
        <v>2504</v>
      </c>
      <c r="C1116" s="17">
        <v>43896</v>
      </c>
      <c r="D1116" s="7">
        <v>124000</v>
      </c>
      <c r="E1116" t="s">
        <v>28</v>
      </c>
      <c r="F1116" t="s">
        <v>29</v>
      </c>
      <c r="G1116" s="7">
        <v>124000</v>
      </c>
      <c r="H1116" s="7">
        <v>57430</v>
      </c>
      <c r="I1116" s="12">
        <f t="shared" si="85"/>
        <v>46.314516129032256</v>
      </c>
      <c r="J1116" s="12">
        <f t="shared" si="89"/>
        <v>3.242346616065781</v>
      </c>
      <c r="K1116" s="7">
        <v>114869</v>
      </c>
      <c r="L1116" s="7">
        <v>21542</v>
      </c>
      <c r="M1116" s="7">
        <f t="shared" si="86"/>
        <v>102458</v>
      </c>
      <c r="N1116" s="7">
        <v>113813.4140625</v>
      </c>
      <c r="O1116" s="22">
        <f t="shared" si="87"/>
        <v>0.90022780569376259</v>
      </c>
      <c r="P1116" s="27">
        <v>1476</v>
      </c>
      <c r="Q1116" s="32">
        <f t="shared" si="88"/>
        <v>69.415989159891595</v>
      </c>
      <c r="R1116" s="37" t="s">
        <v>2484</v>
      </c>
      <c r="S1116" s="42">
        <f>ABS(O2323-O1116)*100</f>
        <v>41.080708067963613</v>
      </c>
      <c r="T1116" t="s">
        <v>80</v>
      </c>
      <c r="V1116" s="7">
        <v>19750</v>
      </c>
      <c r="W1116" t="s">
        <v>32</v>
      </c>
      <c r="X1116" s="17" t="s">
        <v>33</v>
      </c>
      <c r="Z1116" t="s">
        <v>2485</v>
      </c>
      <c r="AA1116">
        <v>405</v>
      </c>
    </row>
    <row r="1117" spans="1:27" x14ac:dyDescent="0.25">
      <c r="A1117" t="s">
        <v>2505</v>
      </c>
      <c r="B1117" t="s">
        <v>2506</v>
      </c>
      <c r="C1117" s="17">
        <v>43411</v>
      </c>
      <c r="D1117" s="7">
        <v>120000</v>
      </c>
      <c r="E1117" t="s">
        <v>28</v>
      </c>
      <c r="F1117" t="s">
        <v>29</v>
      </c>
      <c r="G1117" s="7">
        <v>120000</v>
      </c>
      <c r="H1117" s="7">
        <v>59080</v>
      </c>
      <c r="I1117" s="12">
        <f t="shared" si="85"/>
        <v>49.233333333333334</v>
      </c>
      <c r="J1117" s="12">
        <f t="shared" si="89"/>
        <v>0.32352941176470296</v>
      </c>
      <c r="K1117" s="7">
        <v>118164</v>
      </c>
      <c r="L1117" s="7">
        <v>21542</v>
      </c>
      <c r="M1117" s="7">
        <f t="shared" si="86"/>
        <v>98458</v>
      </c>
      <c r="N1117" s="7">
        <v>117831.7109375</v>
      </c>
      <c r="O1117" s="22">
        <f t="shared" si="87"/>
        <v>0.83558151890218957</v>
      </c>
      <c r="P1117" s="27">
        <v>1541</v>
      </c>
      <c r="Q1117" s="32">
        <f t="shared" si="88"/>
        <v>63.892277741726154</v>
      </c>
      <c r="R1117" s="37" t="s">
        <v>2484</v>
      </c>
      <c r="S1117" s="42">
        <f>ABS(O2323-O1117)*100</f>
        <v>47.545336747120913</v>
      </c>
      <c r="T1117" t="s">
        <v>80</v>
      </c>
      <c r="V1117" s="7">
        <v>19750</v>
      </c>
      <c r="W1117" t="s">
        <v>32</v>
      </c>
      <c r="X1117" s="17" t="s">
        <v>33</v>
      </c>
      <c r="Z1117" t="s">
        <v>2485</v>
      </c>
      <c r="AA1117">
        <v>405</v>
      </c>
    </row>
    <row r="1118" spans="1:27" x14ac:dyDescent="0.25">
      <c r="A1118" t="s">
        <v>2507</v>
      </c>
      <c r="B1118" t="s">
        <v>2508</v>
      </c>
      <c r="C1118" s="17">
        <v>43301</v>
      </c>
      <c r="D1118" s="7">
        <v>120000</v>
      </c>
      <c r="E1118" t="s">
        <v>28</v>
      </c>
      <c r="F1118" t="s">
        <v>29</v>
      </c>
      <c r="G1118" s="7">
        <v>120000</v>
      </c>
      <c r="H1118" s="7">
        <v>59410</v>
      </c>
      <c r="I1118" s="12">
        <f t="shared" si="85"/>
        <v>49.508333333333333</v>
      </c>
      <c r="J1118" s="12">
        <f t="shared" si="89"/>
        <v>4.8529411764704378E-2</v>
      </c>
      <c r="K1118" s="7">
        <v>118822</v>
      </c>
      <c r="L1118" s="7">
        <v>21542</v>
      </c>
      <c r="M1118" s="7">
        <f t="shared" si="86"/>
        <v>98458</v>
      </c>
      <c r="N1118" s="7">
        <v>118634.1484375</v>
      </c>
      <c r="O1118" s="22">
        <f t="shared" si="87"/>
        <v>0.82992967283674313</v>
      </c>
      <c r="P1118" s="27">
        <v>1530</v>
      </c>
      <c r="Q1118" s="32">
        <f t="shared" si="88"/>
        <v>64.351633986928107</v>
      </c>
      <c r="R1118" s="37" t="s">
        <v>2484</v>
      </c>
      <c r="S1118" s="42">
        <f>ABS(O2323-O1118)*100</f>
        <v>48.110521353665561</v>
      </c>
      <c r="T1118" t="s">
        <v>80</v>
      </c>
      <c r="V1118" s="7">
        <v>19750</v>
      </c>
      <c r="W1118" t="s">
        <v>32</v>
      </c>
      <c r="X1118" s="17" t="s">
        <v>33</v>
      </c>
      <c r="Z1118" t="s">
        <v>2485</v>
      </c>
      <c r="AA1118">
        <v>405</v>
      </c>
    </row>
    <row r="1119" spans="1:27" x14ac:dyDescent="0.25">
      <c r="A1119" t="s">
        <v>2509</v>
      </c>
      <c r="B1119" t="s">
        <v>2510</v>
      </c>
      <c r="C1119" s="17">
        <v>43305</v>
      </c>
      <c r="D1119" s="7">
        <v>118000</v>
      </c>
      <c r="E1119" t="s">
        <v>28</v>
      </c>
      <c r="F1119" t="s">
        <v>29</v>
      </c>
      <c r="G1119" s="7">
        <v>118000</v>
      </c>
      <c r="H1119" s="7">
        <v>58150</v>
      </c>
      <c r="I1119" s="12">
        <f t="shared" si="85"/>
        <v>49.279661016949149</v>
      </c>
      <c r="J1119" s="12">
        <f t="shared" si="89"/>
        <v>0.27720172814888855</v>
      </c>
      <c r="K1119" s="7">
        <v>116309</v>
      </c>
      <c r="L1119" s="7">
        <v>21542</v>
      </c>
      <c r="M1119" s="7">
        <f t="shared" si="86"/>
        <v>96458</v>
      </c>
      <c r="N1119" s="7">
        <v>115569.515625</v>
      </c>
      <c r="O1119" s="22">
        <f t="shared" si="87"/>
        <v>0.83463186185695326</v>
      </c>
      <c r="P1119" s="27">
        <v>1480</v>
      </c>
      <c r="Q1119" s="32">
        <f t="shared" si="88"/>
        <v>65.174324324324331</v>
      </c>
      <c r="R1119" s="37" t="s">
        <v>2484</v>
      </c>
      <c r="S1119" s="42">
        <f>ABS(O2323-O1119)*100</f>
        <v>47.640302451644544</v>
      </c>
      <c r="T1119" t="s">
        <v>80</v>
      </c>
      <c r="V1119" s="7">
        <v>19750</v>
      </c>
      <c r="W1119" t="s">
        <v>32</v>
      </c>
      <c r="X1119" s="17" t="s">
        <v>33</v>
      </c>
      <c r="Z1119" t="s">
        <v>2485</v>
      </c>
      <c r="AA1119">
        <v>405</v>
      </c>
    </row>
    <row r="1120" spans="1:27" x14ac:dyDescent="0.25">
      <c r="A1120" t="s">
        <v>2511</v>
      </c>
      <c r="B1120" t="s">
        <v>2512</v>
      </c>
      <c r="C1120" s="17">
        <v>43214</v>
      </c>
      <c r="D1120" s="7">
        <v>133900</v>
      </c>
      <c r="E1120" t="s">
        <v>28</v>
      </c>
      <c r="F1120" t="s">
        <v>29</v>
      </c>
      <c r="G1120" s="7">
        <v>133900</v>
      </c>
      <c r="H1120" s="7">
        <v>55370</v>
      </c>
      <c r="I1120" s="12">
        <f t="shared" si="85"/>
        <v>41.351755041075428</v>
      </c>
      <c r="J1120" s="12">
        <f t="shared" si="89"/>
        <v>8.205107704022609</v>
      </c>
      <c r="K1120" s="7">
        <v>110747</v>
      </c>
      <c r="L1120" s="7">
        <v>21542</v>
      </c>
      <c r="M1120" s="7">
        <f t="shared" si="86"/>
        <v>112358</v>
      </c>
      <c r="N1120" s="7">
        <v>108786.5859375</v>
      </c>
      <c r="O1120" s="22">
        <f t="shared" si="87"/>
        <v>1.0328295444858602</v>
      </c>
      <c r="P1120" s="27">
        <v>1369</v>
      </c>
      <c r="Q1120" s="32">
        <f t="shared" si="88"/>
        <v>82.07304601899196</v>
      </c>
      <c r="R1120" s="37" t="s">
        <v>2484</v>
      </c>
      <c r="S1120" s="42">
        <f>ABS(O2323-O1120)*100</f>
        <v>27.820534188753854</v>
      </c>
      <c r="T1120" t="s">
        <v>80</v>
      </c>
      <c r="V1120" s="7">
        <v>19750</v>
      </c>
      <c r="W1120" t="s">
        <v>32</v>
      </c>
      <c r="X1120" s="17" t="s">
        <v>33</v>
      </c>
      <c r="Z1120" t="s">
        <v>2485</v>
      </c>
      <c r="AA1120">
        <v>405</v>
      </c>
    </row>
    <row r="1121" spans="1:27" x14ac:dyDescent="0.25">
      <c r="A1121" t="s">
        <v>2513</v>
      </c>
      <c r="B1121" t="s">
        <v>2514</v>
      </c>
      <c r="C1121" s="17">
        <v>43278</v>
      </c>
      <c r="D1121" s="7">
        <v>153000</v>
      </c>
      <c r="E1121" t="s">
        <v>28</v>
      </c>
      <c r="F1121" t="s">
        <v>29</v>
      </c>
      <c r="G1121" s="7">
        <v>153000</v>
      </c>
      <c r="H1121" s="7">
        <v>62490</v>
      </c>
      <c r="I1121" s="12">
        <f t="shared" si="85"/>
        <v>40.843137254901961</v>
      </c>
      <c r="J1121" s="12">
        <f t="shared" si="89"/>
        <v>8.7137254901960759</v>
      </c>
      <c r="K1121" s="7">
        <v>124970</v>
      </c>
      <c r="L1121" s="7">
        <v>21542</v>
      </c>
      <c r="M1121" s="7">
        <f t="shared" si="86"/>
        <v>131458</v>
      </c>
      <c r="N1121" s="7">
        <v>126131.7109375</v>
      </c>
      <c r="O1121" s="22">
        <f t="shared" si="87"/>
        <v>1.0422279934436096</v>
      </c>
      <c r="P1121" s="27">
        <v>1672</v>
      </c>
      <c r="Q1121" s="32">
        <f t="shared" si="88"/>
        <v>78.623205741626791</v>
      </c>
      <c r="R1121" s="37" t="s">
        <v>2484</v>
      </c>
      <c r="S1121" s="42">
        <f>ABS(O2323-O1121)*100</f>
        <v>26.880689292978911</v>
      </c>
      <c r="T1121" t="s">
        <v>80</v>
      </c>
      <c r="V1121" s="7">
        <v>19750</v>
      </c>
      <c r="W1121" t="s">
        <v>32</v>
      </c>
      <c r="X1121" s="17" t="s">
        <v>33</v>
      </c>
      <c r="Z1121" t="s">
        <v>2485</v>
      </c>
      <c r="AA1121">
        <v>405</v>
      </c>
    </row>
    <row r="1122" spans="1:27" x14ac:dyDescent="0.25">
      <c r="A1122" t="s">
        <v>2515</v>
      </c>
      <c r="B1122" t="s">
        <v>2516</v>
      </c>
      <c r="C1122" s="17">
        <v>43805</v>
      </c>
      <c r="D1122" s="7">
        <v>63000</v>
      </c>
      <c r="E1122" t="s">
        <v>28</v>
      </c>
      <c r="F1122" t="s">
        <v>29</v>
      </c>
      <c r="G1122" s="7">
        <v>63000</v>
      </c>
      <c r="H1122" s="7">
        <v>33870</v>
      </c>
      <c r="I1122" s="12">
        <f t="shared" si="85"/>
        <v>53.761904761904766</v>
      </c>
      <c r="J1122" s="12">
        <f t="shared" si="89"/>
        <v>4.2050420168067291</v>
      </c>
      <c r="K1122" s="7">
        <v>67734</v>
      </c>
      <c r="L1122" s="7">
        <v>13464</v>
      </c>
      <c r="M1122" s="7">
        <f t="shared" si="86"/>
        <v>49536</v>
      </c>
      <c r="N1122" s="7">
        <v>67837.5</v>
      </c>
      <c r="O1122" s="22">
        <f t="shared" si="87"/>
        <v>0.73021558872305137</v>
      </c>
      <c r="P1122" s="27">
        <v>891</v>
      </c>
      <c r="Q1122" s="32">
        <f t="shared" si="88"/>
        <v>55.595959595959599</v>
      </c>
      <c r="R1122" s="37" t="s">
        <v>2517</v>
      </c>
      <c r="S1122" s="42">
        <f>ABS(O2323-O1122)*100</f>
        <v>58.081929765034737</v>
      </c>
      <c r="T1122" t="s">
        <v>80</v>
      </c>
      <c r="V1122" s="7">
        <v>12000</v>
      </c>
      <c r="W1122" t="s">
        <v>32</v>
      </c>
      <c r="X1122" s="17" t="s">
        <v>33</v>
      </c>
      <c r="Z1122" t="s">
        <v>2518</v>
      </c>
      <c r="AA1122">
        <v>405</v>
      </c>
    </row>
    <row r="1123" spans="1:27" x14ac:dyDescent="0.25">
      <c r="A1123" t="s">
        <v>2519</v>
      </c>
      <c r="B1123" t="s">
        <v>2516</v>
      </c>
      <c r="C1123" s="17">
        <v>43272</v>
      </c>
      <c r="D1123" s="7">
        <v>69000</v>
      </c>
      <c r="E1123" t="s">
        <v>28</v>
      </c>
      <c r="F1123" t="s">
        <v>29</v>
      </c>
      <c r="G1123" s="7">
        <v>69000</v>
      </c>
      <c r="H1123" s="7">
        <v>33770</v>
      </c>
      <c r="I1123" s="12">
        <f t="shared" si="85"/>
        <v>48.94202898550725</v>
      </c>
      <c r="J1123" s="12">
        <f t="shared" si="89"/>
        <v>0.61483375959078757</v>
      </c>
      <c r="K1123" s="7">
        <v>67531</v>
      </c>
      <c r="L1123" s="7">
        <v>13468</v>
      </c>
      <c r="M1123" s="7">
        <f t="shared" si="86"/>
        <v>55532</v>
      </c>
      <c r="N1123" s="7">
        <v>67578.75</v>
      </c>
      <c r="O1123" s="22">
        <f t="shared" si="87"/>
        <v>0.82173760242679839</v>
      </c>
      <c r="P1123" s="27">
        <v>887</v>
      </c>
      <c r="Q1123" s="32">
        <f t="shared" si="88"/>
        <v>62.606538895152198</v>
      </c>
      <c r="R1123" s="37" t="s">
        <v>2517</v>
      </c>
      <c r="S1123" s="42">
        <f>ABS(O2323-O1123)*100</f>
        <v>48.929728394660032</v>
      </c>
      <c r="T1123" t="s">
        <v>80</v>
      </c>
      <c r="V1123" s="7">
        <v>12000</v>
      </c>
      <c r="W1123" t="s">
        <v>32</v>
      </c>
      <c r="X1123" s="17" t="s">
        <v>33</v>
      </c>
      <c r="Z1123" t="s">
        <v>2518</v>
      </c>
      <c r="AA1123">
        <v>405</v>
      </c>
    </row>
    <row r="1124" spans="1:27" x14ac:dyDescent="0.25">
      <c r="A1124" t="s">
        <v>2520</v>
      </c>
      <c r="B1124" t="s">
        <v>2516</v>
      </c>
      <c r="C1124" s="17">
        <v>43602</v>
      </c>
      <c r="D1124" s="7">
        <v>77000</v>
      </c>
      <c r="E1124" t="s">
        <v>28</v>
      </c>
      <c r="F1124" t="s">
        <v>29</v>
      </c>
      <c r="G1124" s="7">
        <v>77000</v>
      </c>
      <c r="H1124" s="7">
        <v>33770</v>
      </c>
      <c r="I1124" s="12">
        <f t="shared" si="85"/>
        <v>43.857142857142854</v>
      </c>
      <c r="J1124" s="12">
        <f t="shared" si="89"/>
        <v>5.6997198879551831</v>
      </c>
      <c r="K1124" s="7">
        <v>67531</v>
      </c>
      <c r="L1124" s="7">
        <v>13468</v>
      </c>
      <c r="M1124" s="7">
        <f t="shared" si="86"/>
        <v>63532</v>
      </c>
      <c r="N1124" s="7">
        <v>67578.75</v>
      </c>
      <c r="O1124" s="22">
        <f t="shared" si="87"/>
        <v>0.94011801046926735</v>
      </c>
      <c r="P1124" s="27">
        <v>887</v>
      </c>
      <c r="Q1124" s="32">
        <f t="shared" si="88"/>
        <v>71.625704622322431</v>
      </c>
      <c r="R1124" s="37" t="s">
        <v>2517</v>
      </c>
      <c r="S1124" s="42">
        <f>ABS(O2323-O1124)*100</f>
        <v>37.091687590413137</v>
      </c>
      <c r="T1124" t="s">
        <v>80</v>
      </c>
      <c r="V1124" s="7">
        <v>12000</v>
      </c>
      <c r="W1124" t="s">
        <v>32</v>
      </c>
      <c r="X1124" s="17" t="s">
        <v>33</v>
      </c>
      <c r="Z1124" t="s">
        <v>2518</v>
      </c>
      <c r="AA1124">
        <v>405</v>
      </c>
    </row>
    <row r="1125" spans="1:27" x14ac:dyDescent="0.25">
      <c r="A1125" t="s">
        <v>2521</v>
      </c>
      <c r="B1125" t="s">
        <v>2516</v>
      </c>
      <c r="C1125" s="17">
        <v>43581</v>
      </c>
      <c r="D1125" s="7">
        <v>73000</v>
      </c>
      <c r="E1125" t="s">
        <v>28</v>
      </c>
      <c r="F1125" t="s">
        <v>29</v>
      </c>
      <c r="G1125" s="7">
        <v>73000</v>
      </c>
      <c r="H1125" s="7">
        <v>33870</v>
      </c>
      <c r="I1125" s="12">
        <f t="shared" si="85"/>
        <v>46.397260273972599</v>
      </c>
      <c r="J1125" s="12">
        <f t="shared" si="89"/>
        <v>3.1596024711254387</v>
      </c>
      <c r="K1125" s="7">
        <v>67743</v>
      </c>
      <c r="L1125" s="7">
        <v>13245</v>
      </c>
      <c r="M1125" s="7">
        <f t="shared" si="86"/>
        <v>59755</v>
      </c>
      <c r="N1125" s="7">
        <v>68122.5</v>
      </c>
      <c r="O1125" s="22">
        <f t="shared" si="87"/>
        <v>0.87716980439649161</v>
      </c>
      <c r="P1125" s="27">
        <v>887</v>
      </c>
      <c r="Q1125" s="32">
        <f t="shared" si="88"/>
        <v>67.367531003382183</v>
      </c>
      <c r="R1125" s="37" t="s">
        <v>2517</v>
      </c>
      <c r="S1125" s="42">
        <f>ABS(O2323-O1125)*100</f>
        <v>43.386508197690709</v>
      </c>
      <c r="T1125" t="s">
        <v>80</v>
      </c>
      <c r="V1125" s="7">
        <v>12000</v>
      </c>
      <c r="W1125" t="s">
        <v>32</v>
      </c>
      <c r="X1125" s="17" t="s">
        <v>33</v>
      </c>
      <c r="Z1125" t="s">
        <v>2518</v>
      </c>
      <c r="AA1125">
        <v>405</v>
      </c>
    </row>
    <row r="1126" spans="1:27" x14ac:dyDescent="0.25">
      <c r="A1126" t="s">
        <v>2522</v>
      </c>
      <c r="B1126" t="s">
        <v>2516</v>
      </c>
      <c r="C1126" s="17">
        <v>43759</v>
      </c>
      <c r="D1126" s="7">
        <v>72500</v>
      </c>
      <c r="E1126" t="s">
        <v>28</v>
      </c>
      <c r="F1126" t="s">
        <v>29</v>
      </c>
      <c r="G1126" s="7">
        <v>72500</v>
      </c>
      <c r="H1126" s="7">
        <v>33930</v>
      </c>
      <c r="I1126" s="12">
        <f t="shared" si="85"/>
        <v>46.800000000000004</v>
      </c>
      <c r="J1126" s="12">
        <f t="shared" si="89"/>
        <v>2.756862745098033</v>
      </c>
      <c r="K1126" s="7">
        <v>67864</v>
      </c>
      <c r="L1126" s="7">
        <v>13245</v>
      </c>
      <c r="M1126" s="7">
        <f t="shared" si="86"/>
        <v>59255</v>
      </c>
      <c r="N1126" s="7">
        <v>68273.75</v>
      </c>
      <c r="O1126" s="22">
        <f t="shared" si="87"/>
        <v>0.86790311063915482</v>
      </c>
      <c r="P1126" s="27">
        <v>896</v>
      </c>
      <c r="Q1126" s="32">
        <f t="shared" si="88"/>
        <v>66.1328125</v>
      </c>
      <c r="R1126" s="37" t="s">
        <v>2517</v>
      </c>
      <c r="S1126" s="42">
        <f>ABS(O2323-O1126)*100</f>
        <v>44.31317757342439</v>
      </c>
      <c r="T1126" t="s">
        <v>80</v>
      </c>
      <c r="V1126" s="7">
        <v>12000</v>
      </c>
      <c r="W1126" t="s">
        <v>32</v>
      </c>
      <c r="X1126" s="17" t="s">
        <v>33</v>
      </c>
      <c r="Z1126" t="s">
        <v>2518</v>
      </c>
      <c r="AA1126">
        <v>405</v>
      </c>
    </row>
    <row r="1127" spans="1:27" x14ac:dyDescent="0.25">
      <c r="A1127" t="s">
        <v>2523</v>
      </c>
      <c r="B1127" t="s">
        <v>2516</v>
      </c>
      <c r="C1127" s="17">
        <v>43648</v>
      </c>
      <c r="D1127" s="7">
        <v>73000</v>
      </c>
      <c r="E1127" t="s">
        <v>28</v>
      </c>
      <c r="F1127" t="s">
        <v>29</v>
      </c>
      <c r="G1127" s="7">
        <v>73000</v>
      </c>
      <c r="H1127" s="7">
        <v>33930</v>
      </c>
      <c r="I1127" s="12">
        <f t="shared" si="85"/>
        <v>46.479452054794521</v>
      </c>
      <c r="J1127" s="12">
        <f t="shared" si="89"/>
        <v>3.0774106903035161</v>
      </c>
      <c r="K1127" s="7">
        <v>67864</v>
      </c>
      <c r="L1127" s="7">
        <v>13245</v>
      </c>
      <c r="M1127" s="7">
        <f t="shared" si="86"/>
        <v>59755</v>
      </c>
      <c r="N1127" s="7">
        <v>68273.75</v>
      </c>
      <c r="O1127" s="22">
        <f t="shared" si="87"/>
        <v>0.87522656950877897</v>
      </c>
      <c r="P1127" s="27">
        <v>896</v>
      </c>
      <c r="Q1127" s="32">
        <f t="shared" si="88"/>
        <v>66.690848214285708</v>
      </c>
      <c r="R1127" s="37" t="s">
        <v>2517</v>
      </c>
      <c r="S1127" s="42">
        <f>ABS(O2323-O1127)*100</f>
        <v>43.580831686461977</v>
      </c>
      <c r="T1127" t="s">
        <v>80</v>
      </c>
      <c r="V1127" s="7">
        <v>12000</v>
      </c>
      <c r="W1127" t="s">
        <v>32</v>
      </c>
      <c r="X1127" s="17" t="s">
        <v>33</v>
      </c>
      <c r="Z1127" t="s">
        <v>2518</v>
      </c>
      <c r="AA1127">
        <v>405</v>
      </c>
    </row>
    <row r="1128" spans="1:27" x14ac:dyDescent="0.25">
      <c r="A1128" t="s">
        <v>2524</v>
      </c>
      <c r="B1128" t="s">
        <v>2525</v>
      </c>
      <c r="C1128" s="17">
        <v>43789</v>
      </c>
      <c r="D1128" s="7">
        <v>62000</v>
      </c>
      <c r="E1128" t="s">
        <v>28</v>
      </c>
      <c r="F1128" t="s">
        <v>29</v>
      </c>
      <c r="G1128" s="7">
        <v>62000</v>
      </c>
      <c r="H1128" s="7">
        <v>33460</v>
      </c>
      <c r="I1128" s="12">
        <f t="shared" si="85"/>
        <v>53.967741935483872</v>
      </c>
      <c r="J1128" s="12">
        <f t="shared" si="89"/>
        <v>4.4108791903858346</v>
      </c>
      <c r="K1128" s="7">
        <v>66924</v>
      </c>
      <c r="L1128" s="7">
        <v>13468</v>
      </c>
      <c r="M1128" s="7">
        <f t="shared" si="86"/>
        <v>48532</v>
      </c>
      <c r="N1128" s="7">
        <v>66820</v>
      </c>
      <c r="O1128" s="22">
        <f t="shared" si="87"/>
        <v>0.72630948817719243</v>
      </c>
      <c r="P1128" s="27">
        <v>876</v>
      </c>
      <c r="Q1128" s="32">
        <f t="shared" si="88"/>
        <v>55.401826484018265</v>
      </c>
      <c r="R1128" s="37" t="s">
        <v>2517</v>
      </c>
      <c r="S1128" s="42">
        <f>ABS(O2323-O1128)*100</f>
        <v>58.472539819620629</v>
      </c>
      <c r="T1128" t="s">
        <v>80</v>
      </c>
      <c r="V1128" s="7">
        <v>12000</v>
      </c>
      <c r="W1128" t="s">
        <v>32</v>
      </c>
      <c r="X1128" s="17" t="s">
        <v>33</v>
      </c>
      <c r="Z1128" t="s">
        <v>2518</v>
      </c>
      <c r="AA1128">
        <v>405</v>
      </c>
    </row>
    <row r="1129" spans="1:27" x14ac:dyDescent="0.25">
      <c r="A1129" t="s">
        <v>2526</v>
      </c>
      <c r="B1129" t="s">
        <v>2525</v>
      </c>
      <c r="C1129" s="17">
        <v>43292</v>
      </c>
      <c r="D1129" s="7">
        <v>59000</v>
      </c>
      <c r="E1129" t="s">
        <v>28</v>
      </c>
      <c r="F1129" t="s">
        <v>29</v>
      </c>
      <c r="G1129" s="7">
        <v>59000</v>
      </c>
      <c r="H1129" s="7">
        <v>33870</v>
      </c>
      <c r="I1129" s="12">
        <f t="shared" si="85"/>
        <v>57.406779661016948</v>
      </c>
      <c r="J1129" s="12">
        <f t="shared" si="89"/>
        <v>7.8499169159189108</v>
      </c>
      <c r="K1129" s="7">
        <v>67743</v>
      </c>
      <c r="L1129" s="7">
        <v>13245</v>
      </c>
      <c r="M1129" s="7">
        <f t="shared" si="86"/>
        <v>45755</v>
      </c>
      <c r="N1129" s="7">
        <v>68122.5</v>
      </c>
      <c r="O1129" s="22">
        <f t="shared" si="87"/>
        <v>0.67165767551102795</v>
      </c>
      <c r="P1129" s="27">
        <v>887</v>
      </c>
      <c r="Q1129" s="32">
        <f t="shared" si="88"/>
        <v>51.583990980834272</v>
      </c>
      <c r="R1129" s="37" t="s">
        <v>2517</v>
      </c>
      <c r="S1129" s="42">
        <f>ABS(O2323-O1129)*100</f>
        <v>63.937721086237076</v>
      </c>
      <c r="T1129" t="s">
        <v>80</v>
      </c>
      <c r="V1129" s="7">
        <v>12000</v>
      </c>
      <c r="W1129" t="s">
        <v>32</v>
      </c>
      <c r="X1129" s="17" t="s">
        <v>33</v>
      </c>
      <c r="Z1129" t="s">
        <v>2518</v>
      </c>
      <c r="AA1129">
        <v>405</v>
      </c>
    </row>
    <row r="1130" spans="1:27" x14ac:dyDescent="0.25">
      <c r="A1130" t="s">
        <v>2527</v>
      </c>
      <c r="B1130" t="s">
        <v>2525</v>
      </c>
      <c r="C1130" s="17">
        <v>43882</v>
      </c>
      <c r="D1130" s="7">
        <v>73000</v>
      </c>
      <c r="E1130" t="s">
        <v>28</v>
      </c>
      <c r="F1130" t="s">
        <v>29</v>
      </c>
      <c r="G1130" s="7">
        <v>73000</v>
      </c>
      <c r="H1130" s="7">
        <v>33570</v>
      </c>
      <c r="I1130" s="12">
        <f t="shared" si="85"/>
        <v>45.986301369863014</v>
      </c>
      <c r="J1130" s="12">
        <f t="shared" si="89"/>
        <v>3.5705613752350231</v>
      </c>
      <c r="K1130" s="7">
        <v>67136</v>
      </c>
      <c r="L1130" s="7">
        <v>13245</v>
      </c>
      <c r="M1130" s="7">
        <f t="shared" si="86"/>
        <v>59755</v>
      </c>
      <c r="N1130" s="7">
        <v>67363.75</v>
      </c>
      <c r="O1130" s="22">
        <f t="shared" si="87"/>
        <v>0.88704978567849924</v>
      </c>
      <c r="P1130" s="27">
        <v>876</v>
      </c>
      <c r="Q1130" s="32">
        <f t="shared" si="88"/>
        <v>68.213470319634709</v>
      </c>
      <c r="R1130" s="37" t="s">
        <v>2517</v>
      </c>
      <c r="S1130" s="42">
        <f>ABS(O2323-O1130)*100</f>
        <v>42.398510069489944</v>
      </c>
      <c r="T1130" t="s">
        <v>80</v>
      </c>
      <c r="V1130" s="7">
        <v>12000</v>
      </c>
      <c r="W1130" t="s">
        <v>32</v>
      </c>
      <c r="X1130" s="17" t="s">
        <v>33</v>
      </c>
      <c r="Z1130" t="s">
        <v>2518</v>
      </c>
      <c r="AA1130">
        <v>405</v>
      </c>
    </row>
    <row r="1131" spans="1:27" x14ac:dyDescent="0.25">
      <c r="A1131" t="s">
        <v>2528</v>
      </c>
      <c r="B1131" t="s">
        <v>2525</v>
      </c>
      <c r="C1131" s="17">
        <v>43234</v>
      </c>
      <c r="D1131" s="7">
        <v>58000</v>
      </c>
      <c r="E1131" t="s">
        <v>28</v>
      </c>
      <c r="F1131" t="s">
        <v>29</v>
      </c>
      <c r="G1131" s="7">
        <v>58000</v>
      </c>
      <c r="H1131" s="7">
        <v>33870</v>
      </c>
      <c r="I1131" s="12">
        <f t="shared" si="85"/>
        <v>58.396551724137936</v>
      </c>
      <c r="J1131" s="12">
        <f t="shared" si="89"/>
        <v>8.8396889790398987</v>
      </c>
      <c r="K1131" s="7">
        <v>67743</v>
      </c>
      <c r="L1131" s="7">
        <v>13245</v>
      </c>
      <c r="M1131" s="7">
        <f t="shared" si="86"/>
        <v>44755</v>
      </c>
      <c r="N1131" s="7">
        <v>68122.5</v>
      </c>
      <c r="O1131" s="22">
        <f t="shared" si="87"/>
        <v>0.65697823773349484</v>
      </c>
      <c r="P1131" s="27">
        <v>887</v>
      </c>
      <c r="Q1131" s="32">
        <f t="shared" si="88"/>
        <v>50.456595264937995</v>
      </c>
      <c r="R1131" s="37" t="s">
        <v>2517</v>
      </c>
      <c r="S1131" s="42">
        <f>ABS(O2323-O1131)*100</f>
        <v>65.405664863990381</v>
      </c>
      <c r="T1131" t="s">
        <v>80</v>
      </c>
      <c r="V1131" s="7">
        <v>12000</v>
      </c>
      <c r="W1131" t="s">
        <v>32</v>
      </c>
      <c r="X1131" s="17" t="s">
        <v>33</v>
      </c>
      <c r="Z1131" t="s">
        <v>2518</v>
      </c>
      <c r="AA1131">
        <v>405</v>
      </c>
    </row>
    <row r="1132" spans="1:27" x14ac:dyDescent="0.25">
      <c r="A1132" t="s">
        <v>2529</v>
      </c>
      <c r="B1132" t="s">
        <v>2525</v>
      </c>
      <c r="C1132" s="17">
        <v>43655</v>
      </c>
      <c r="D1132" s="7">
        <v>71500</v>
      </c>
      <c r="E1132" t="s">
        <v>28</v>
      </c>
      <c r="F1132" t="s">
        <v>29</v>
      </c>
      <c r="G1132" s="7">
        <v>71500</v>
      </c>
      <c r="H1132" s="7">
        <v>33870</v>
      </c>
      <c r="I1132" s="12">
        <f t="shared" si="85"/>
        <v>47.370629370629366</v>
      </c>
      <c r="J1132" s="12">
        <f t="shared" si="89"/>
        <v>2.1862333744686708</v>
      </c>
      <c r="K1132" s="7">
        <v>67743</v>
      </c>
      <c r="L1132" s="7">
        <v>13245</v>
      </c>
      <c r="M1132" s="7">
        <f t="shared" si="86"/>
        <v>58255</v>
      </c>
      <c r="N1132" s="7">
        <v>68122.5</v>
      </c>
      <c r="O1132" s="22">
        <f t="shared" si="87"/>
        <v>0.85515064773019189</v>
      </c>
      <c r="P1132" s="27">
        <v>887</v>
      </c>
      <c r="Q1132" s="32">
        <f t="shared" si="88"/>
        <v>65.676437429537771</v>
      </c>
      <c r="R1132" s="37" t="s">
        <v>2517</v>
      </c>
      <c r="S1132" s="42">
        <f>ABS(O2323-O1132)*100</f>
        <v>45.588423864320681</v>
      </c>
      <c r="T1132" t="s">
        <v>80</v>
      </c>
      <c r="V1132" s="7">
        <v>12000</v>
      </c>
      <c r="W1132" t="s">
        <v>32</v>
      </c>
      <c r="X1132" s="17" t="s">
        <v>33</v>
      </c>
      <c r="Z1132" t="s">
        <v>2518</v>
      </c>
      <c r="AA1132">
        <v>405</v>
      </c>
    </row>
    <row r="1133" spans="1:27" x14ac:dyDescent="0.25">
      <c r="A1133" t="s">
        <v>2530</v>
      </c>
      <c r="B1133" t="s">
        <v>2525</v>
      </c>
      <c r="C1133" s="17">
        <v>43686</v>
      </c>
      <c r="D1133" s="7">
        <v>69000</v>
      </c>
      <c r="E1133" t="s">
        <v>28</v>
      </c>
      <c r="F1133" t="s">
        <v>29</v>
      </c>
      <c r="G1133" s="7">
        <v>69000</v>
      </c>
      <c r="H1133" s="7">
        <v>34330</v>
      </c>
      <c r="I1133" s="12">
        <f t="shared" si="85"/>
        <v>49.753623188405797</v>
      </c>
      <c r="J1133" s="12">
        <f t="shared" si="89"/>
        <v>0.19676044330775966</v>
      </c>
      <c r="K1133" s="7">
        <v>68654</v>
      </c>
      <c r="L1133" s="7">
        <v>13245</v>
      </c>
      <c r="M1133" s="7">
        <f t="shared" si="86"/>
        <v>55755</v>
      </c>
      <c r="N1133" s="7">
        <v>69261.25</v>
      </c>
      <c r="O1133" s="22">
        <f t="shared" si="87"/>
        <v>0.8049955783356495</v>
      </c>
      <c r="P1133" s="27">
        <v>912</v>
      </c>
      <c r="Q1133" s="32">
        <f t="shared" si="88"/>
        <v>61.13486842105263</v>
      </c>
      <c r="R1133" s="37" t="s">
        <v>2517</v>
      </c>
      <c r="S1133" s="42">
        <f>ABS(O2323-O1133)*100</f>
        <v>50.603930803774922</v>
      </c>
      <c r="T1133" t="s">
        <v>80</v>
      </c>
      <c r="V1133" s="7">
        <v>12000</v>
      </c>
      <c r="W1133" t="s">
        <v>32</v>
      </c>
      <c r="X1133" s="17" t="s">
        <v>33</v>
      </c>
      <c r="Z1133" t="s">
        <v>2518</v>
      </c>
      <c r="AA1133">
        <v>405</v>
      </c>
    </row>
    <row r="1134" spans="1:27" x14ac:dyDescent="0.25">
      <c r="A1134" t="s">
        <v>2531</v>
      </c>
      <c r="B1134" t="s">
        <v>2532</v>
      </c>
      <c r="C1134" s="17">
        <v>43784</v>
      </c>
      <c r="D1134" s="7">
        <v>68000</v>
      </c>
      <c r="E1134" t="s">
        <v>28</v>
      </c>
      <c r="F1134" t="s">
        <v>29</v>
      </c>
      <c r="G1134" s="7">
        <v>68000</v>
      </c>
      <c r="H1134" s="7">
        <v>33870</v>
      </c>
      <c r="I1134" s="12">
        <f t="shared" si="85"/>
        <v>49.808823529411768</v>
      </c>
      <c r="J1134" s="12">
        <f t="shared" si="89"/>
        <v>0.25196078431373081</v>
      </c>
      <c r="K1134" s="7">
        <v>67743</v>
      </c>
      <c r="L1134" s="7">
        <v>13245</v>
      </c>
      <c r="M1134" s="7">
        <f t="shared" si="86"/>
        <v>54755</v>
      </c>
      <c r="N1134" s="7">
        <v>68122.5</v>
      </c>
      <c r="O1134" s="22">
        <f t="shared" si="87"/>
        <v>0.80377261550882606</v>
      </c>
      <c r="P1134" s="27">
        <v>887</v>
      </c>
      <c r="Q1134" s="32">
        <f t="shared" si="88"/>
        <v>61.730552423900789</v>
      </c>
      <c r="R1134" s="37" t="s">
        <v>2517</v>
      </c>
      <c r="S1134" s="42">
        <f>ABS(O2323-O1134)*100</f>
        <v>50.726227086457264</v>
      </c>
      <c r="T1134" t="s">
        <v>80</v>
      </c>
      <c r="V1134" s="7">
        <v>12000</v>
      </c>
      <c r="W1134" t="s">
        <v>32</v>
      </c>
      <c r="X1134" s="17" t="s">
        <v>33</v>
      </c>
      <c r="Z1134" t="s">
        <v>2518</v>
      </c>
      <c r="AA1134">
        <v>405</v>
      </c>
    </row>
    <row r="1135" spans="1:27" x14ac:dyDescent="0.25">
      <c r="A1135" t="s">
        <v>2533</v>
      </c>
      <c r="B1135" t="s">
        <v>2532</v>
      </c>
      <c r="C1135" s="17">
        <v>43266</v>
      </c>
      <c r="D1135" s="7">
        <v>91000</v>
      </c>
      <c r="E1135" t="s">
        <v>28</v>
      </c>
      <c r="F1135" t="s">
        <v>29</v>
      </c>
      <c r="G1135" s="7">
        <v>91000</v>
      </c>
      <c r="H1135" s="7">
        <v>40500</v>
      </c>
      <c r="I1135" s="12">
        <f t="shared" si="85"/>
        <v>44.505494505494504</v>
      </c>
      <c r="J1135" s="12">
        <f t="shared" si="89"/>
        <v>5.0513682396035335</v>
      </c>
      <c r="K1135" s="7">
        <v>80990</v>
      </c>
      <c r="L1135" s="7">
        <v>13245</v>
      </c>
      <c r="M1135" s="7">
        <f t="shared" si="86"/>
        <v>77755</v>
      </c>
      <c r="N1135" s="7">
        <v>84681.25</v>
      </c>
      <c r="O1135" s="22">
        <f t="shared" si="87"/>
        <v>0.91820798582921248</v>
      </c>
      <c r="P1135" s="27">
        <v>1101</v>
      </c>
      <c r="Q1135" s="32">
        <f t="shared" si="88"/>
        <v>70.622161671207991</v>
      </c>
      <c r="R1135" s="37" t="s">
        <v>2517</v>
      </c>
      <c r="S1135" s="42">
        <f>ABS(O2323-O1135)*100</f>
        <v>39.282690054418623</v>
      </c>
      <c r="T1135" t="s">
        <v>80</v>
      </c>
      <c r="V1135" s="7">
        <v>12000</v>
      </c>
      <c r="W1135" t="s">
        <v>32</v>
      </c>
      <c r="X1135" s="17" t="s">
        <v>33</v>
      </c>
      <c r="Z1135" t="s">
        <v>2518</v>
      </c>
      <c r="AA1135">
        <v>405</v>
      </c>
    </row>
    <row r="1136" spans="1:27" x14ac:dyDescent="0.25">
      <c r="A1136" t="s">
        <v>2534</v>
      </c>
      <c r="B1136" t="s">
        <v>2532</v>
      </c>
      <c r="C1136" s="17">
        <v>43621</v>
      </c>
      <c r="D1136" s="7">
        <v>71400</v>
      </c>
      <c r="E1136" t="s">
        <v>28</v>
      </c>
      <c r="F1136" t="s">
        <v>29</v>
      </c>
      <c r="G1136" s="7">
        <v>71400</v>
      </c>
      <c r="H1136" s="7">
        <v>34800</v>
      </c>
      <c r="I1136" s="12">
        <f t="shared" si="85"/>
        <v>48.739495798319325</v>
      </c>
      <c r="J1136" s="12">
        <f t="shared" si="89"/>
        <v>0.81736694677871213</v>
      </c>
      <c r="K1136" s="7">
        <v>69599</v>
      </c>
      <c r="L1136" s="7">
        <v>13245</v>
      </c>
      <c r="M1136" s="7">
        <f t="shared" si="86"/>
        <v>58155</v>
      </c>
      <c r="N1136" s="7">
        <v>70442.5</v>
      </c>
      <c r="O1136" s="22">
        <f t="shared" si="87"/>
        <v>0.82556695176917338</v>
      </c>
      <c r="P1136" s="27">
        <v>938</v>
      </c>
      <c r="Q1136" s="32">
        <f t="shared" si="88"/>
        <v>61.998933901918974</v>
      </c>
      <c r="R1136" s="37" t="s">
        <v>2517</v>
      </c>
      <c r="S1136" s="42">
        <f>ABS(O2323-O1136)*100</f>
        <v>48.546793460422535</v>
      </c>
      <c r="T1136" t="s">
        <v>80</v>
      </c>
      <c r="V1136" s="7">
        <v>12000</v>
      </c>
      <c r="W1136" t="s">
        <v>32</v>
      </c>
      <c r="X1136" s="17" t="s">
        <v>33</v>
      </c>
      <c r="Z1136" t="s">
        <v>2518</v>
      </c>
      <c r="AA1136">
        <v>405</v>
      </c>
    </row>
    <row r="1137" spans="1:27" x14ac:dyDescent="0.25">
      <c r="A1137" t="s">
        <v>2535</v>
      </c>
      <c r="B1137" t="s">
        <v>2532</v>
      </c>
      <c r="C1137" s="17">
        <v>43672</v>
      </c>
      <c r="D1137" s="7">
        <v>70000</v>
      </c>
      <c r="E1137" t="s">
        <v>28</v>
      </c>
      <c r="F1137" t="s">
        <v>29</v>
      </c>
      <c r="G1137" s="7">
        <v>70000</v>
      </c>
      <c r="H1137" s="7">
        <v>41000</v>
      </c>
      <c r="I1137" s="12">
        <f t="shared" si="85"/>
        <v>58.571428571428577</v>
      </c>
      <c r="J1137" s="12">
        <f t="shared" si="89"/>
        <v>9.0145658263305393</v>
      </c>
      <c r="K1137" s="7">
        <v>82009</v>
      </c>
      <c r="L1137" s="7">
        <v>13245</v>
      </c>
      <c r="M1137" s="7">
        <f t="shared" si="86"/>
        <v>56755</v>
      </c>
      <c r="N1137" s="7">
        <v>85955</v>
      </c>
      <c r="O1137" s="22">
        <f t="shared" si="87"/>
        <v>0.66028735966494101</v>
      </c>
      <c r="P1137" s="27">
        <v>1129</v>
      </c>
      <c r="Q1137" s="32">
        <f t="shared" si="88"/>
        <v>50.270150575730732</v>
      </c>
      <c r="R1137" s="37" t="s">
        <v>2517</v>
      </c>
      <c r="S1137" s="42">
        <f>ABS(O2323-O1137)*100</f>
        <v>65.074752670845768</v>
      </c>
      <c r="T1137" t="s">
        <v>80</v>
      </c>
      <c r="V1137" s="7">
        <v>12000</v>
      </c>
      <c r="W1137" t="s">
        <v>32</v>
      </c>
      <c r="X1137" s="17" t="s">
        <v>33</v>
      </c>
      <c r="Z1137" t="s">
        <v>2518</v>
      </c>
      <c r="AA1137">
        <v>405</v>
      </c>
    </row>
    <row r="1138" spans="1:27" x14ac:dyDescent="0.25">
      <c r="A1138" t="s">
        <v>2536</v>
      </c>
      <c r="B1138" t="s">
        <v>2537</v>
      </c>
      <c r="C1138" s="17">
        <v>43263</v>
      </c>
      <c r="D1138" s="7">
        <v>128000</v>
      </c>
      <c r="E1138" t="s">
        <v>28</v>
      </c>
      <c r="F1138" t="s">
        <v>29</v>
      </c>
      <c r="G1138" s="7">
        <v>128000</v>
      </c>
      <c r="H1138" s="7">
        <v>69410</v>
      </c>
      <c r="I1138" s="12">
        <f t="shared" si="85"/>
        <v>54.2265625</v>
      </c>
      <c r="J1138" s="12">
        <f t="shared" si="89"/>
        <v>4.6696997549019628</v>
      </c>
      <c r="K1138" s="7">
        <v>138827</v>
      </c>
      <c r="L1138" s="7">
        <v>21676</v>
      </c>
      <c r="M1138" s="7">
        <f t="shared" si="86"/>
        <v>106324</v>
      </c>
      <c r="N1138" s="7">
        <v>100992.2421875</v>
      </c>
      <c r="O1138" s="22">
        <f t="shared" si="87"/>
        <v>1.0527937364000808</v>
      </c>
      <c r="P1138" s="27">
        <v>1278</v>
      </c>
      <c r="Q1138" s="32">
        <f t="shared" si="88"/>
        <v>83.195618153364634</v>
      </c>
      <c r="R1138" s="37" t="s">
        <v>2538</v>
      </c>
      <c r="S1138" s="42">
        <f>ABS(O2323-O1138)*100</f>
        <v>25.824114997331794</v>
      </c>
      <c r="T1138" t="s">
        <v>80</v>
      </c>
      <c r="V1138" s="7">
        <v>20000</v>
      </c>
      <c r="W1138" t="s">
        <v>32</v>
      </c>
      <c r="X1138" s="17" t="s">
        <v>33</v>
      </c>
      <c r="Z1138" t="s">
        <v>2539</v>
      </c>
      <c r="AA1138">
        <v>405</v>
      </c>
    </row>
    <row r="1139" spans="1:27" x14ac:dyDescent="0.25">
      <c r="A1139" t="s">
        <v>2540</v>
      </c>
      <c r="B1139" t="s">
        <v>2541</v>
      </c>
      <c r="C1139" s="17">
        <v>43654</v>
      </c>
      <c r="D1139" s="7">
        <v>143000</v>
      </c>
      <c r="E1139" t="s">
        <v>28</v>
      </c>
      <c r="F1139" t="s">
        <v>29</v>
      </c>
      <c r="G1139" s="7">
        <v>143000</v>
      </c>
      <c r="H1139" s="7">
        <v>69410</v>
      </c>
      <c r="I1139" s="12">
        <f t="shared" si="85"/>
        <v>48.538461538461533</v>
      </c>
      <c r="J1139" s="12">
        <f t="shared" si="89"/>
        <v>1.0184012066365042</v>
      </c>
      <c r="K1139" s="7">
        <v>138827</v>
      </c>
      <c r="L1139" s="7">
        <v>21676</v>
      </c>
      <c r="M1139" s="7">
        <f t="shared" si="86"/>
        <v>121324</v>
      </c>
      <c r="N1139" s="7">
        <v>100992.2421875</v>
      </c>
      <c r="O1139" s="22">
        <f t="shared" si="87"/>
        <v>1.2013199961909202</v>
      </c>
      <c r="P1139" s="27">
        <v>1278</v>
      </c>
      <c r="Q1139" s="32">
        <f t="shared" si="88"/>
        <v>94.93270735524257</v>
      </c>
      <c r="R1139" s="37" t="s">
        <v>2538</v>
      </c>
      <c r="S1139" s="42">
        <f>ABS(O2323-O1139)*100</f>
        <v>10.971489018247848</v>
      </c>
      <c r="T1139" t="s">
        <v>80</v>
      </c>
      <c r="V1139" s="7">
        <v>20000</v>
      </c>
      <c r="W1139" t="s">
        <v>32</v>
      </c>
      <c r="X1139" s="17" t="s">
        <v>33</v>
      </c>
      <c r="Z1139" t="s">
        <v>2539</v>
      </c>
      <c r="AA1139">
        <v>405</v>
      </c>
    </row>
    <row r="1140" spans="1:27" x14ac:dyDescent="0.25">
      <c r="A1140" t="s">
        <v>2542</v>
      </c>
      <c r="B1140" t="s">
        <v>2543</v>
      </c>
      <c r="C1140" s="17">
        <v>43738</v>
      </c>
      <c r="D1140" s="7">
        <v>146000</v>
      </c>
      <c r="E1140" t="s">
        <v>28</v>
      </c>
      <c r="F1140" t="s">
        <v>29</v>
      </c>
      <c r="G1140" s="7">
        <v>146000</v>
      </c>
      <c r="H1140" s="7">
        <v>69410</v>
      </c>
      <c r="I1140" s="12">
        <f t="shared" si="85"/>
        <v>47.541095890410965</v>
      </c>
      <c r="J1140" s="12">
        <f t="shared" si="89"/>
        <v>2.0157668546870724</v>
      </c>
      <c r="K1140" s="7">
        <v>138827</v>
      </c>
      <c r="L1140" s="7">
        <v>21676</v>
      </c>
      <c r="M1140" s="7">
        <f t="shared" si="86"/>
        <v>124324</v>
      </c>
      <c r="N1140" s="7">
        <v>100992.2421875</v>
      </c>
      <c r="O1140" s="22">
        <f t="shared" si="87"/>
        <v>1.2310252481490882</v>
      </c>
      <c r="P1140" s="27">
        <v>1278</v>
      </c>
      <c r="Q1140" s="32">
        <f t="shared" si="88"/>
        <v>97.280125195618155</v>
      </c>
      <c r="R1140" s="37" t="s">
        <v>2538</v>
      </c>
      <c r="S1140" s="42">
        <f>ABS(O2323-O1140)*100</f>
        <v>8.00096382243105</v>
      </c>
      <c r="T1140" t="s">
        <v>80</v>
      </c>
      <c r="V1140" s="7">
        <v>20000</v>
      </c>
      <c r="W1140" t="s">
        <v>32</v>
      </c>
      <c r="X1140" s="17" t="s">
        <v>33</v>
      </c>
      <c r="Z1140" t="s">
        <v>2539</v>
      </c>
      <c r="AA1140">
        <v>405</v>
      </c>
    </row>
    <row r="1141" spans="1:27" x14ac:dyDescent="0.25">
      <c r="A1141" t="s">
        <v>2544</v>
      </c>
      <c r="B1141" t="s">
        <v>2545</v>
      </c>
      <c r="C1141" s="17">
        <v>43725</v>
      </c>
      <c r="D1141" s="7">
        <v>445000</v>
      </c>
      <c r="E1141" t="s">
        <v>28</v>
      </c>
      <c r="F1141" t="s">
        <v>29</v>
      </c>
      <c r="G1141" s="7">
        <v>445000</v>
      </c>
      <c r="H1141" s="7">
        <v>222030</v>
      </c>
      <c r="I1141" s="12">
        <f t="shared" si="85"/>
        <v>49.894382022471909</v>
      </c>
      <c r="J1141" s="12">
        <f t="shared" si="89"/>
        <v>0.33751927737387177</v>
      </c>
      <c r="K1141" s="7">
        <v>444052</v>
      </c>
      <c r="L1141" s="7">
        <v>66746</v>
      </c>
      <c r="M1141" s="7">
        <f t="shared" si="86"/>
        <v>378254</v>
      </c>
      <c r="N1141" s="7">
        <v>260211.03125</v>
      </c>
      <c r="O1141" s="22">
        <f t="shared" si="87"/>
        <v>1.4536432148281568</v>
      </c>
      <c r="P1141" s="27">
        <v>2727</v>
      </c>
      <c r="Q1141" s="32">
        <f t="shared" si="88"/>
        <v>138.70700403373669</v>
      </c>
      <c r="R1141" s="37" t="s">
        <v>2546</v>
      </c>
      <c r="S1141" s="42">
        <f>ABS(O2323-O1141)*100</f>
        <v>14.260832845475813</v>
      </c>
      <c r="T1141" t="s">
        <v>31</v>
      </c>
      <c r="V1141" s="7">
        <v>60840</v>
      </c>
      <c r="W1141" t="s">
        <v>32</v>
      </c>
      <c r="X1141" s="17" t="s">
        <v>33</v>
      </c>
      <c r="Z1141" t="s">
        <v>2547</v>
      </c>
      <c r="AA1141">
        <v>401</v>
      </c>
    </row>
    <row r="1142" spans="1:27" x14ac:dyDescent="0.25">
      <c r="A1142" t="s">
        <v>2548</v>
      </c>
      <c r="B1142" t="s">
        <v>2549</v>
      </c>
      <c r="C1142" s="17">
        <v>43378</v>
      </c>
      <c r="D1142" s="7">
        <v>310000</v>
      </c>
      <c r="E1142" t="s">
        <v>28</v>
      </c>
      <c r="F1142" t="s">
        <v>29</v>
      </c>
      <c r="G1142" s="7">
        <v>310000</v>
      </c>
      <c r="H1142" s="7">
        <v>150440</v>
      </c>
      <c r="I1142" s="12">
        <f t="shared" si="85"/>
        <v>48.529032258064511</v>
      </c>
      <c r="J1142" s="12">
        <f t="shared" si="89"/>
        <v>1.0278304870335262</v>
      </c>
      <c r="K1142" s="7">
        <v>300885</v>
      </c>
      <c r="L1142" s="7">
        <v>60021</v>
      </c>
      <c r="M1142" s="7">
        <f t="shared" si="86"/>
        <v>249979</v>
      </c>
      <c r="N1142" s="7">
        <v>166113.109375</v>
      </c>
      <c r="O1142" s="22">
        <f t="shared" si="87"/>
        <v>1.5048721978689408</v>
      </c>
      <c r="P1142" s="27">
        <v>2281</v>
      </c>
      <c r="Q1142" s="32">
        <f t="shared" si="88"/>
        <v>109.59184568171854</v>
      </c>
      <c r="R1142" s="37" t="s">
        <v>2550</v>
      </c>
      <c r="S1142" s="42">
        <f>ABS(O2323-O1142)*100</f>
        <v>19.383731149554208</v>
      </c>
      <c r="T1142" t="s">
        <v>31</v>
      </c>
      <c r="V1142" s="7">
        <v>43800</v>
      </c>
      <c r="W1142" t="s">
        <v>32</v>
      </c>
      <c r="X1142" s="17" t="s">
        <v>33</v>
      </c>
      <c r="Z1142" t="s">
        <v>2551</v>
      </c>
      <c r="AA1142">
        <v>401</v>
      </c>
    </row>
    <row r="1143" spans="1:27" x14ac:dyDescent="0.25">
      <c r="A1143" t="s">
        <v>2552</v>
      </c>
      <c r="B1143" t="s">
        <v>2553</v>
      </c>
      <c r="C1143" s="17">
        <v>43706</v>
      </c>
      <c r="D1143" s="7">
        <v>220000</v>
      </c>
      <c r="E1143" t="s">
        <v>28</v>
      </c>
      <c r="F1143" t="s">
        <v>29</v>
      </c>
      <c r="G1143" s="7">
        <v>220000</v>
      </c>
      <c r="H1143" s="7">
        <v>121680</v>
      </c>
      <c r="I1143" s="12">
        <f t="shared" si="85"/>
        <v>55.309090909090905</v>
      </c>
      <c r="J1143" s="12">
        <f t="shared" si="89"/>
        <v>5.7522281639928678</v>
      </c>
      <c r="K1143" s="7">
        <v>243358</v>
      </c>
      <c r="L1143" s="7">
        <v>64009</v>
      </c>
      <c r="M1143" s="7">
        <f t="shared" si="86"/>
        <v>155991</v>
      </c>
      <c r="N1143" s="7">
        <v>123688.96875</v>
      </c>
      <c r="O1143" s="22">
        <f t="shared" si="87"/>
        <v>1.2611553122032153</v>
      </c>
      <c r="P1143" s="27">
        <v>1975</v>
      </c>
      <c r="Q1143" s="32">
        <f t="shared" si="88"/>
        <v>78.982784810126589</v>
      </c>
      <c r="R1143" s="37" t="s">
        <v>2550</v>
      </c>
      <c r="S1143" s="42">
        <f>ABS(O2323-O1143)*100</f>
        <v>4.9879574170183405</v>
      </c>
      <c r="T1143" t="s">
        <v>125</v>
      </c>
      <c r="V1143" s="7">
        <v>58404</v>
      </c>
      <c r="W1143" t="s">
        <v>32</v>
      </c>
      <c r="X1143" s="17" t="s">
        <v>33</v>
      </c>
      <c r="Z1143" t="s">
        <v>2551</v>
      </c>
      <c r="AA1143">
        <v>401</v>
      </c>
    </row>
    <row r="1144" spans="1:27" x14ac:dyDescent="0.25">
      <c r="A1144" t="s">
        <v>2554</v>
      </c>
      <c r="B1144" t="s">
        <v>2555</v>
      </c>
      <c r="C1144" s="17">
        <v>43199</v>
      </c>
      <c r="D1144" s="7">
        <v>320000</v>
      </c>
      <c r="E1144" t="s">
        <v>28</v>
      </c>
      <c r="F1144" t="s">
        <v>29</v>
      </c>
      <c r="G1144" s="7">
        <v>320000</v>
      </c>
      <c r="H1144" s="7">
        <v>149510</v>
      </c>
      <c r="I1144" s="12">
        <f t="shared" si="85"/>
        <v>46.721875000000004</v>
      </c>
      <c r="J1144" s="12">
        <f t="shared" si="89"/>
        <v>2.834987745098033</v>
      </c>
      <c r="K1144" s="7">
        <v>299027</v>
      </c>
      <c r="L1144" s="7">
        <v>66005</v>
      </c>
      <c r="M1144" s="7">
        <f t="shared" si="86"/>
        <v>253995</v>
      </c>
      <c r="N1144" s="7">
        <v>160704.828125</v>
      </c>
      <c r="O1144" s="22">
        <f t="shared" si="87"/>
        <v>1.5805063417412495</v>
      </c>
      <c r="P1144" s="27">
        <v>1854</v>
      </c>
      <c r="Q1144" s="32">
        <f t="shared" si="88"/>
        <v>136.99838187702267</v>
      </c>
      <c r="R1144" s="37" t="s">
        <v>2550</v>
      </c>
      <c r="S1144" s="42">
        <f>ABS(O2323-O1144)*100</f>
        <v>26.947145536785079</v>
      </c>
      <c r="T1144" t="s">
        <v>84</v>
      </c>
      <c r="V1144" s="7">
        <v>58404</v>
      </c>
      <c r="W1144" t="s">
        <v>32</v>
      </c>
      <c r="X1144" s="17" t="s">
        <v>33</v>
      </c>
      <c r="Z1144" t="s">
        <v>2551</v>
      </c>
      <c r="AA1144">
        <v>401</v>
      </c>
    </row>
    <row r="1145" spans="1:27" x14ac:dyDescent="0.25">
      <c r="A1145" t="s">
        <v>2556</v>
      </c>
      <c r="B1145" t="s">
        <v>2557</v>
      </c>
      <c r="C1145" s="17">
        <v>43350</v>
      </c>
      <c r="D1145" s="7">
        <v>565000</v>
      </c>
      <c r="E1145" t="s">
        <v>28</v>
      </c>
      <c r="F1145" t="s">
        <v>29</v>
      </c>
      <c r="G1145" s="7">
        <v>565000</v>
      </c>
      <c r="H1145" s="7">
        <v>273860</v>
      </c>
      <c r="I1145" s="12">
        <f t="shared" si="85"/>
        <v>48.470796460176992</v>
      </c>
      <c r="J1145" s="12">
        <f t="shared" si="89"/>
        <v>1.0860662849210456</v>
      </c>
      <c r="K1145" s="7">
        <v>547713</v>
      </c>
      <c r="L1145" s="7">
        <v>131850</v>
      </c>
      <c r="M1145" s="7">
        <f t="shared" si="86"/>
        <v>433150</v>
      </c>
      <c r="N1145" s="7">
        <v>569675.3125</v>
      </c>
      <c r="O1145" s="22">
        <f t="shared" si="87"/>
        <v>0.76034539411430091</v>
      </c>
      <c r="P1145" s="27">
        <v>3443</v>
      </c>
      <c r="Q1145" s="32">
        <f t="shared" si="88"/>
        <v>125.80598315422597</v>
      </c>
      <c r="R1145" s="37" t="s">
        <v>2558</v>
      </c>
      <c r="S1145" s="42">
        <f>ABS(O2323-O1145)*100</f>
        <v>55.068949225909783</v>
      </c>
      <c r="T1145" t="s">
        <v>31</v>
      </c>
      <c r="V1145" s="7">
        <v>100000</v>
      </c>
      <c r="W1145" t="s">
        <v>32</v>
      </c>
      <c r="X1145" s="17" t="s">
        <v>33</v>
      </c>
      <c r="Z1145" t="s">
        <v>2559</v>
      </c>
      <c r="AA1145">
        <v>401</v>
      </c>
    </row>
    <row r="1146" spans="1:27" x14ac:dyDescent="0.25">
      <c r="A1146" t="s">
        <v>2560</v>
      </c>
      <c r="B1146" t="s">
        <v>2561</v>
      </c>
      <c r="C1146" s="17">
        <v>43654</v>
      </c>
      <c r="D1146" s="7">
        <v>569000</v>
      </c>
      <c r="E1146" t="s">
        <v>28</v>
      </c>
      <c r="F1146" t="s">
        <v>29</v>
      </c>
      <c r="G1146" s="7">
        <v>569000</v>
      </c>
      <c r="H1146" s="7">
        <v>290210</v>
      </c>
      <c r="I1146" s="12">
        <f t="shared" si="85"/>
        <v>51.003514938488578</v>
      </c>
      <c r="J1146" s="12">
        <f t="shared" si="89"/>
        <v>1.4466521933905412</v>
      </c>
      <c r="K1146" s="7">
        <v>580413</v>
      </c>
      <c r="L1146" s="7">
        <v>126009</v>
      </c>
      <c r="M1146" s="7">
        <f t="shared" si="86"/>
        <v>442991</v>
      </c>
      <c r="N1146" s="7">
        <v>622471.25</v>
      </c>
      <c r="O1146" s="22">
        <f t="shared" si="87"/>
        <v>0.71166499657614712</v>
      </c>
      <c r="P1146" s="27">
        <v>3736</v>
      </c>
      <c r="Q1146" s="32">
        <f t="shared" si="88"/>
        <v>118.57360813704497</v>
      </c>
      <c r="R1146" s="37" t="s">
        <v>2558</v>
      </c>
      <c r="S1146" s="42">
        <f>ABS(O2323-O1146)*100</f>
        <v>59.936988979725157</v>
      </c>
      <c r="T1146" t="s">
        <v>31</v>
      </c>
      <c r="V1146" s="7">
        <v>100000</v>
      </c>
      <c r="W1146" t="s">
        <v>32</v>
      </c>
      <c r="X1146" s="17" t="s">
        <v>33</v>
      </c>
      <c r="Z1146" t="s">
        <v>2559</v>
      </c>
      <c r="AA1146">
        <v>401</v>
      </c>
    </row>
    <row r="1147" spans="1:27" x14ac:dyDescent="0.25">
      <c r="A1147" t="s">
        <v>2562</v>
      </c>
      <c r="B1147" t="s">
        <v>2563</v>
      </c>
      <c r="C1147" s="17">
        <v>43424</v>
      </c>
      <c r="D1147" s="7">
        <v>375000</v>
      </c>
      <c r="E1147" t="s">
        <v>28</v>
      </c>
      <c r="F1147" t="s">
        <v>29</v>
      </c>
      <c r="G1147" s="7">
        <v>375000</v>
      </c>
      <c r="H1147" s="7">
        <v>176780</v>
      </c>
      <c r="I1147" s="12">
        <f t="shared" si="85"/>
        <v>47.141333333333336</v>
      </c>
      <c r="J1147" s="12">
        <f t="shared" si="89"/>
        <v>2.4155294117647017</v>
      </c>
      <c r="K1147" s="7">
        <v>353552</v>
      </c>
      <c r="L1147" s="7">
        <v>59901</v>
      </c>
      <c r="M1147" s="7">
        <f t="shared" si="86"/>
        <v>315099</v>
      </c>
      <c r="N1147" s="7">
        <v>185855.0625</v>
      </c>
      <c r="O1147" s="22">
        <f t="shared" si="87"/>
        <v>1.6954017596372981</v>
      </c>
      <c r="P1147" s="27">
        <v>2215</v>
      </c>
      <c r="Q1147" s="32">
        <f t="shared" si="88"/>
        <v>142.25688487584651</v>
      </c>
      <c r="R1147" s="37" t="s">
        <v>2564</v>
      </c>
      <c r="S1147" s="42">
        <f>ABS(O2323-O1147)*100</f>
        <v>38.436687326389944</v>
      </c>
      <c r="T1147" t="s">
        <v>31</v>
      </c>
      <c r="V1147" s="7">
        <v>55320</v>
      </c>
      <c r="W1147" t="s">
        <v>32</v>
      </c>
      <c r="X1147" s="17" t="s">
        <v>33</v>
      </c>
      <c r="Z1147" t="s">
        <v>2565</v>
      </c>
      <c r="AA1147">
        <v>401</v>
      </c>
    </row>
    <row r="1148" spans="1:27" x14ac:dyDescent="0.25">
      <c r="A1148" t="s">
        <v>2566</v>
      </c>
      <c r="B1148" t="s">
        <v>2567</v>
      </c>
      <c r="C1148" s="17">
        <v>43805</v>
      </c>
      <c r="D1148" s="7">
        <v>285000</v>
      </c>
      <c r="E1148" t="s">
        <v>28</v>
      </c>
      <c r="F1148" t="s">
        <v>29</v>
      </c>
      <c r="G1148" s="7">
        <v>285000</v>
      </c>
      <c r="H1148" s="7">
        <v>160020</v>
      </c>
      <c r="I1148" s="12">
        <f t="shared" si="85"/>
        <v>56.147368421052633</v>
      </c>
      <c r="J1148" s="12">
        <f t="shared" si="89"/>
        <v>6.5905056759545957</v>
      </c>
      <c r="K1148" s="7">
        <v>320038</v>
      </c>
      <c r="L1148" s="7">
        <v>44687</v>
      </c>
      <c r="M1148" s="7">
        <f t="shared" si="86"/>
        <v>240313</v>
      </c>
      <c r="N1148" s="7">
        <v>174272.78125</v>
      </c>
      <c r="O1148" s="22">
        <f t="shared" si="87"/>
        <v>1.3789474080594557</v>
      </c>
      <c r="P1148" s="27">
        <v>1760</v>
      </c>
      <c r="Q1148" s="32">
        <f t="shared" si="88"/>
        <v>136.54147727272726</v>
      </c>
      <c r="R1148" s="37" t="s">
        <v>2564</v>
      </c>
      <c r="S1148" s="42">
        <f>ABS(O2323-O1148)*100</f>
        <v>6.7912521686056992</v>
      </c>
      <c r="T1148" t="s">
        <v>50</v>
      </c>
      <c r="V1148" s="7">
        <v>40920</v>
      </c>
      <c r="W1148" t="s">
        <v>32</v>
      </c>
      <c r="X1148" s="17" t="s">
        <v>33</v>
      </c>
      <c r="Z1148" t="s">
        <v>2565</v>
      </c>
      <c r="AA1148">
        <v>401</v>
      </c>
    </row>
    <row r="1149" spans="1:27" x14ac:dyDescent="0.25">
      <c r="A1149" t="s">
        <v>2568</v>
      </c>
      <c r="B1149" t="s">
        <v>2569</v>
      </c>
      <c r="C1149" s="17">
        <v>43608</v>
      </c>
      <c r="D1149" s="7">
        <v>224000</v>
      </c>
      <c r="E1149" t="s">
        <v>28</v>
      </c>
      <c r="F1149" t="s">
        <v>29</v>
      </c>
      <c r="G1149" s="7">
        <v>224000</v>
      </c>
      <c r="H1149" s="7">
        <v>107390</v>
      </c>
      <c r="I1149" s="12">
        <f t="shared" si="85"/>
        <v>47.941964285714285</v>
      </c>
      <c r="J1149" s="12">
        <f t="shared" si="89"/>
        <v>1.6148984593837525</v>
      </c>
      <c r="K1149" s="7">
        <v>214779</v>
      </c>
      <c r="L1149" s="7">
        <v>50022</v>
      </c>
      <c r="M1149" s="7">
        <f t="shared" si="86"/>
        <v>173978</v>
      </c>
      <c r="N1149" s="7">
        <v>104276.5859375</v>
      </c>
      <c r="O1149" s="22">
        <f t="shared" si="87"/>
        <v>1.6684282328180247</v>
      </c>
      <c r="P1149" s="27">
        <v>1384</v>
      </c>
      <c r="Q1149" s="32">
        <f t="shared" si="88"/>
        <v>125.70664739884393</v>
      </c>
      <c r="R1149" s="37" t="s">
        <v>2564</v>
      </c>
      <c r="S1149" s="42">
        <f>ABS(O2323-O1149)*100</f>
        <v>35.739334644462595</v>
      </c>
      <c r="T1149" t="s">
        <v>125</v>
      </c>
      <c r="V1149" s="7">
        <v>42780</v>
      </c>
      <c r="W1149" t="s">
        <v>32</v>
      </c>
      <c r="X1149" s="17" t="s">
        <v>33</v>
      </c>
      <c r="Z1149" t="s">
        <v>2565</v>
      </c>
      <c r="AA1149">
        <v>401</v>
      </c>
    </row>
    <row r="1150" spans="1:27" x14ac:dyDescent="0.25">
      <c r="A1150" t="s">
        <v>2570</v>
      </c>
      <c r="B1150" t="s">
        <v>2571</v>
      </c>
      <c r="C1150" s="17">
        <v>43644</v>
      </c>
      <c r="D1150" s="7">
        <v>260000</v>
      </c>
      <c r="E1150" t="s">
        <v>28</v>
      </c>
      <c r="F1150" t="s">
        <v>29</v>
      </c>
      <c r="G1150" s="7">
        <v>260000</v>
      </c>
      <c r="H1150" s="7">
        <v>126620</v>
      </c>
      <c r="I1150" s="12">
        <f t="shared" si="85"/>
        <v>48.699999999999996</v>
      </c>
      <c r="J1150" s="12">
        <f t="shared" si="89"/>
        <v>0.8568627450980415</v>
      </c>
      <c r="K1150" s="7">
        <v>253234</v>
      </c>
      <c r="L1150" s="7">
        <v>52922</v>
      </c>
      <c r="M1150" s="7">
        <f t="shared" si="86"/>
        <v>207078</v>
      </c>
      <c r="N1150" s="7">
        <v>126779.75</v>
      </c>
      <c r="O1150" s="22">
        <f t="shared" si="87"/>
        <v>1.6333681049221189</v>
      </c>
      <c r="P1150" s="27">
        <v>1944</v>
      </c>
      <c r="Q1150" s="32">
        <f t="shared" si="88"/>
        <v>106.52160493827161</v>
      </c>
      <c r="R1150" s="37" t="s">
        <v>2564</v>
      </c>
      <c r="S1150" s="42">
        <f>ABS(O2323-O1150)*100</f>
        <v>32.233321854872024</v>
      </c>
      <c r="T1150" t="s">
        <v>396</v>
      </c>
      <c r="V1150" s="7">
        <v>45000</v>
      </c>
      <c r="W1150" t="s">
        <v>32</v>
      </c>
      <c r="X1150" s="17" t="s">
        <v>33</v>
      </c>
      <c r="Z1150" t="s">
        <v>2565</v>
      </c>
      <c r="AA1150">
        <v>401</v>
      </c>
    </row>
    <row r="1151" spans="1:27" x14ac:dyDescent="0.25">
      <c r="A1151" t="s">
        <v>2574</v>
      </c>
      <c r="B1151" t="s">
        <v>2572</v>
      </c>
      <c r="C1151" s="17">
        <v>43579</v>
      </c>
      <c r="D1151" s="7">
        <v>340000</v>
      </c>
      <c r="E1151" t="s">
        <v>28</v>
      </c>
      <c r="F1151" t="s">
        <v>29</v>
      </c>
      <c r="G1151" s="7">
        <v>340000</v>
      </c>
      <c r="H1151" s="7">
        <v>95100</v>
      </c>
      <c r="I1151" s="12">
        <f t="shared" si="85"/>
        <v>27.97058823529412</v>
      </c>
      <c r="J1151" s="12">
        <f t="shared" si="89"/>
        <v>21.586274509803918</v>
      </c>
      <c r="K1151" s="7">
        <v>221864</v>
      </c>
      <c r="L1151" s="7">
        <v>24640</v>
      </c>
      <c r="M1151" s="7">
        <f t="shared" si="86"/>
        <v>315360</v>
      </c>
      <c r="N1151" s="7">
        <v>124825.3203125</v>
      </c>
      <c r="O1151" s="22">
        <f t="shared" si="87"/>
        <v>2.5264105007741757</v>
      </c>
      <c r="P1151" s="27">
        <v>2228</v>
      </c>
      <c r="Q1151" s="32">
        <f t="shared" si="88"/>
        <v>141.5439856373429</v>
      </c>
      <c r="R1151" s="37" t="s">
        <v>2564</v>
      </c>
      <c r="S1151" s="42">
        <f>ABS(O2323-O1151)*100</f>
        <v>121.5375614400777</v>
      </c>
      <c r="T1151" t="s">
        <v>84</v>
      </c>
      <c r="V1151" s="7">
        <v>22608</v>
      </c>
      <c r="W1151" t="s">
        <v>32</v>
      </c>
      <c r="X1151" s="17" t="s">
        <v>33</v>
      </c>
      <c r="Y1151" t="s">
        <v>2573</v>
      </c>
      <c r="Z1151" t="s">
        <v>2565</v>
      </c>
      <c r="AA1151">
        <v>401</v>
      </c>
    </row>
    <row r="1152" spans="1:27" x14ac:dyDescent="0.25">
      <c r="A1152" t="s">
        <v>2575</v>
      </c>
      <c r="B1152" t="s">
        <v>2576</v>
      </c>
      <c r="C1152" s="17">
        <v>43227</v>
      </c>
      <c r="D1152" s="7">
        <v>435000</v>
      </c>
      <c r="E1152" t="s">
        <v>28</v>
      </c>
      <c r="F1152" t="s">
        <v>29</v>
      </c>
      <c r="G1152" s="7">
        <v>435000</v>
      </c>
      <c r="H1152" s="7">
        <v>213940</v>
      </c>
      <c r="I1152" s="12">
        <f t="shared" si="85"/>
        <v>49.181609195402295</v>
      </c>
      <c r="J1152" s="12">
        <f t="shared" si="89"/>
        <v>0.37525354969574209</v>
      </c>
      <c r="K1152" s="7">
        <v>427879</v>
      </c>
      <c r="L1152" s="7">
        <v>84626</v>
      </c>
      <c r="M1152" s="7">
        <f t="shared" si="86"/>
        <v>350374</v>
      </c>
      <c r="N1152" s="7">
        <v>408634.53125</v>
      </c>
      <c r="O1152" s="22">
        <f t="shared" si="87"/>
        <v>0.85742631423785232</v>
      </c>
      <c r="P1152" s="27">
        <v>3064</v>
      </c>
      <c r="Q1152" s="32">
        <f t="shared" si="88"/>
        <v>114.35182767624021</v>
      </c>
      <c r="R1152" s="37" t="s">
        <v>2577</v>
      </c>
      <c r="S1152" s="42">
        <f>ABS(O2323-O1152)*100</f>
        <v>45.360857213554638</v>
      </c>
      <c r="T1152" t="s">
        <v>31</v>
      </c>
      <c r="V1152" s="7">
        <v>70000</v>
      </c>
      <c r="W1152" t="s">
        <v>32</v>
      </c>
      <c r="X1152" s="17" t="s">
        <v>33</v>
      </c>
      <c r="Z1152" t="s">
        <v>2578</v>
      </c>
      <c r="AA1152">
        <v>405</v>
      </c>
    </row>
    <row r="1153" spans="1:27" x14ac:dyDescent="0.25">
      <c r="A1153" t="s">
        <v>2579</v>
      </c>
      <c r="B1153" t="s">
        <v>2580</v>
      </c>
      <c r="C1153" s="17">
        <v>43341</v>
      </c>
      <c r="D1153" s="7">
        <v>360000</v>
      </c>
      <c r="E1153" t="s">
        <v>28</v>
      </c>
      <c r="F1153" t="s">
        <v>29</v>
      </c>
      <c r="G1153" s="7">
        <v>360000</v>
      </c>
      <c r="H1153" s="7">
        <v>203860</v>
      </c>
      <c r="I1153" s="12">
        <f t="shared" si="85"/>
        <v>56.62777777777778</v>
      </c>
      <c r="J1153" s="12">
        <f t="shared" si="89"/>
        <v>7.0709150326797428</v>
      </c>
      <c r="K1153" s="7">
        <v>407717</v>
      </c>
      <c r="L1153" s="7">
        <v>79779</v>
      </c>
      <c r="M1153" s="7">
        <f t="shared" si="86"/>
        <v>280221</v>
      </c>
      <c r="N1153" s="7">
        <v>390402.375</v>
      </c>
      <c r="O1153" s="22">
        <f t="shared" si="87"/>
        <v>0.71777483423352639</v>
      </c>
      <c r="P1153" s="27">
        <v>2970</v>
      </c>
      <c r="Q1153" s="32">
        <f t="shared" si="88"/>
        <v>94.350505050505049</v>
      </c>
      <c r="R1153" s="37" t="s">
        <v>2577</v>
      </c>
      <c r="S1153" s="42">
        <f>ABS(O2323-O1153)*100</f>
        <v>59.32600521398723</v>
      </c>
      <c r="T1153" t="s">
        <v>31</v>
      </c>
      <c r="V1153" s="7">
        <v>70000</v>
      </c>
      <c r="W1153" t="s">
        <v>32</v>
      </c>
      <c r="X1153" s="17" t="s">
        <v>33</v>
      </c>
      <c r="Z1153" t="s">
        <v>2578</v>
      </c>
      <c r="AA1153">
        <v>405</v>
      </c>
    </row>
    <row r="1154" spans="1:27" x14ac:dyDescent="0.25">
      <c r="A1154" t="s">
        <v>2581</v>
      </c>
      <c r="B1154" t="s">
        <v>2582</v>
      </c>
      <c r="C1154" s="17">
        <v>43487</v>
      </c>
      <c r="D1154" s="7">
        <v>399900</v>
      </c>
      <c r="E1154" t="s">
        <v>28</v>
      </c>
      <c r="F1154" t="s">
        <v>29</v>
      </c>
      <c r="G1154" s="7">
        <v>399900</v>
      </c>
      <c r="H1154" s="7">
        <v>195250</v>
      </c>
      <c r="I1154" s="12">
        <f t="shared" ref="I1154:I1217" si="90">H1154/G1154*100</f>
        <v>48.824706176544133</v>
      </c>
      <c r="J1154" s="12">
        <f t="shared" si="89"/>
        <v>0.73215656855390421</v>
      </c>
      <c r="K1154" s="7">
        <v>390503</v>
      </c>
      <c r="L1154" s="7">
        <v>79474</v>
      </c>
      <c r="M1154" s="7">
        <f t="shared" ref="M1154:M1217" si="91">G1154-L1154</f>
        <v>320426</v>
      </c>
      <c r="N1154" s="7">
        <v>370272.625</v>
      </c>
      <c r="O1154" s="22">
        <f t="shared" ref="O1154:O1217" si="92">M1154/N1154</f>
        <v>0.86537858422560943</v>
      </c>
      <c r="P1154" s="27">
        <v>2506</v>
      </c>
      <c r="Q1154" s="32">
        <f t="shared" ref="Q1154:Q1217" si="93">M1154/P1154</f>
        <v>127.8635275339186</v>
      </c>
      <c r="R1154" s="37" t="s">
        <v>2577</v>
      </c>
      <c r="S1154" s="42">
        <f>ABS(O2323-O1154)*100</f>
        <v>44.565630214778928</v>
      </c>
      <c r="T1154" t="s">
        <v>84</v>
      </c>
      <c r="V1154" s="7">
        <v>70000</v>
      </c>
      <c r="W1154" t="s">
        <v>32</v>
      </c>
      <c r="X1154" s="17" t="s">
        <v>33</v>
      </c>
      <c r="Z1154" t="s">
        <v>2578</v>
      </c>
      <c r="AA1154">
        <v>405</v>
      </c>
    </row>
    <row r="1155" spans="1:27" x14ac:dyDescent="0.25">
      <c r="A1155" t="s">
        <v>2583</v>
      </c>
      <c r="B1155" t="s">
        <v>2584</v>
      </c>
      <c r="C1155" s="17">
        <v>43832</v>
      </c>
      <c r="D1155" s="7">
        <v>470000</v>
      </c>
      <c r="E1155" t="s">
        <v>28</v>
      </c>
      <c r="F1155" t="s">
        <v>29</v>
      </c>
      <c r="G1155" s="7">
        <v>470000</v>
      </c>
      <c r="H1155" s="7">
        <v>224780</v>
      </c>
      <c r="I1155" s="12">
        <f t="shared" si="90"/>
        <v>47.825531914893617</v>
      </c>
      <c r="J1155" s="12">
        <f t="shared" ref="J1155:J1218" si="94">+ABS(I1155-$I$2328)</f>
        <v>1.7313308302044206</v>
      </c>
      <c r="K1155" s="7">
        <v>449569</v>
      </c>
      <c r="L1155" s="7">
        <v>99427</v>
      </c>
      <c r="M1155" s="7">
        <f t="shared" si="91"/>
        <v>370573</v>
      </c>
      <c r="N1155" s="7">
        <v>416835.71875</v>
      </c>
      <c r="O1155" s="22">
        <f t="shared" si="92"/>
        <v>0.88901450459012521</v>
      </c>
      <c r="P1155" s="27">
        <v>3310</v>
      </c>
      <c r="Q1155" s="32">
        <f t="shared" si="93"/>
        <v>111.95558912386707</v>
      </c>
      <c r="R1155" s="37" t="s">
        <v>2577</v>
      </c>
      <c r="S1155" s="42">
        <f>ABS(O2323-O1155)*100</f>
        <v>42.202038178327349</v>
      </c>
      <c r="T1155" t="s">
        <v>84</v>
      </c>
      <c r="V1155" s="7">
        <v>85000</v>
      </c>
      <c r="W1155" t="s">
        <v>32</v>
      </c>
      <c r="X1155" s="17" t="s">
        <v>33</v>
      </c>
      <c r="Z1155" t="s">
        <v>2578</v>
      </c>
      <c r="AA1155">
        <v>405</v>
      </c>
    </row>
    <row r="1156" spans="1:27" x14ac:dyDescent="0.25">
      <c r="A1156" t="s">
        <v>2585</v>
      </c>
      <c r="B1156" t="s">
        <v>2586</v>
      </c>
      <c r="C1156" s="17">
        <v>43291</v>
      </c>
      <c r="D1156" s="7">
        <v>474900</v>
      </c>
      <c r="E1156" t="s">
        <v>28</v>
      </c>
      <c r="F1156" t="s">
        <v>29</v>
      </c>
      <c r="G1156" s="7">
        <v>474900</v>
      </c>
      <c r="H1156" s="7">
        <v>246220</v>
      </c>
      <c r="I1156" s="12">
        <f t="shared" si="90"/>
        <v>51.846704569383029</v>
      </c>
      <c r="J1156" s="12">
        <f t="shared" si="94"/>
        <v>2.2898418242849914</v>
      </c>
      <c r="K1156" s="7">
        <v>492432</v>
      </c>
      <c r="L1156" s="7">
        <v>93754</v>
      </c>
      <c r="M1156" s="7">
        <f t="shared" si="91"/>
        <v>381146</v>
      </c>
      <c r="N1156" s="7">
        <v>474616.65625</v>
      </c>
      <c r="O1156" s="22">
        <f t="shared" si="92"/>
        <v>0.80306073329047856</v>
      </c>
      <c r="P1156" s="27">
        <v>3291</v>
      </c>
      <c r="Q1156" s="32">
        <f t="shared" si="93"/>
        <v>115.81464600425403</v>
      </c>
      <c r="R1156" s="37" t="s">
        <v>2577</v>
      </c>
      <c r="S1156" s="42">
        <f>ABS(O2323-O1156)*100</f>
        <v>50.797415308292017</v>
      </c>
      <c r="T1156" t="s">
        <v>84</v>
      </c>
      <c r="V1156" s="7">
        <v>85000</v>
      </c>
      <c r="W1156" t="s">
        <v>32</v>
      </c>
      <c r="X1156" s="17" t="s">
        <v>33</v>
      </c>
      <c r="Z1156" t="s">
        <v>2578</v>
      </c>
      <c r="AA1156">
        <v>405</v>
      </c>
    </row>
    <row r="1157" spans="1:27" x14ac:dyDescent="0.25">
      <c r="A1157" t="s">
        <v>2587</v>
      </c>
      <c r="B1157" t="s">
        <v>2588</v>
      </c>
      <c r="C1157" s="17">
        <v>43273</v>
      </c>
      <c r="D1157" s="7">
        <v>536800</v>
      </c>
      <c r="E1157" t="s">
        <v>28</v>
      </c>
      <c r="F1157" t="s">
        <v>29</v>
      </c>
      <c r="G1157" s="7">
        <v>536800</v>
      </c>
      <c r="H1157" s="7">
        <v>248770</v>
      </c>
      <c r="I1157" s="12">
        <f t="shared" si="90"/>
        <v>46.343144560357672</v>
      </c>
      <c r="J1157" s="12">
        <f t="shared" si="94"/>
        <v>3.2137181847403653</v>
      </c>
      <c r="K1157" s="7">
        <v>497532</v>
      </c>
      <c r="L1157" s="7">
        <v>94455</v>
      </c>
      <c r="M1157" s="7">
        <f t="shared" si="91"/>
        <v>442345</v>
      </c>
      <c r="N1157" s="7">
        <v>479853.5625</v>
      </c>
      <c r="O1157" s="22">
        <f t="shared" si="92"/>
        <v>0.92183331451248729</v>
      </c>
      <c r="P1157" s="27">
        <v>3527</v>
      </c>
      <c r="Q1157" s="32">
        <f t="shared" si="93"/>
        <v>125.41678480294868</v>
      </c>
      <c r="R1157" s="37" t="s">
        <v>2577</v>
      </c>
      <c r="S1157" s="42">
        <f>ABS(O2323-O1157)*100</f>
        <v>38.920157186091146</v>
      </c>
      <c r="T1157" t="s">
        <v>31</v>
      </c>
      <c r="V1157" s="7">
        <v>85000</v>
      </c>
      <c r="W1157" t="s">
        <v>32</v>
      </c>
      <c r="X1157" s="17" t="s">
        <v>33</v>
      </c>
      <c r="Z1157" t="s">
        <v>2578</v>
      </c>
      <c r="AA1157">
        <v>405</v>
      </c>
    </row>
    <row r="1158" spans="1:27" x14ac:dyDescent="0.25">
      <c r="A1158" t="s">
        <v>2589</v>
      </c>
      <c r="B1158" t="s">
        <v>2590</v>
      </c>
      <c r="C1158" s="17">
        <v>43678</v>
      </c>
      <c r="D1158" s="7">
        <v>545000</v>
      </c>
      <c r="E1158" t="s">
        <v>28</v>
      </c>
      <c r="F1158" t="s">
        <v>29</v>
      </c>
      <c r="G1158" s="7">
        <v>545000</v>
      </c>
      <c r="H1158" s="7">
        <v>268110</v>
      </c>
      <c r="I1158" s="12">
        <f t="shared" si="90"/>
        <v>49.194495412844034</v>
      </c>
      <c r="J1158" s="12">
        <f t="shared" si="94"/>
        <v>0.36236733225400286</v>
      </c>
      <c r="K1158" s="7">
        <v>536215</v>
      </c>
      <c r="L1158" s="7">
        <v>96183</v>
      </c>
      <c r="M1158" s="7">
        <f t="shared" si="91"/>
        <v>448817</v>
      </c>
      <c r="N1158" s="7">
        <v>523847.625</v>
      </c>
      <c r="O1158" s="22">
        <f t="shared" si="92"/>
        <v>0.85677013425421178</v>
      </c>
      <c r="P1158" s="27">
        <v>3851</v>
      </c>
      <c r="Q1158" s="32">
        <f t="shared" si="93"/>
        <v>116.54557257855103</v>
      </c>
      <c r="R1158" s="37" t="s">
        <v>2577</v>
      </c>
      <c r="S1158" s="42">
        <f>ABS(O2323-O1158)*100</f>
        <v>45.426475211918692</v>
      </c>
      <c r="T1158" t="s">
        <v>31</v>
      </c>
      <c r="V1158" s="7">
        <v>85000</v>
      </c>
      <c r="W1158" t="s">
        <v>32</v>
      </c>
      <c r="X1158" s="17" t="s">
        <v>33</v>
      </c>
      <c r="Z1158" t="s">
        <v>2578</v>
      </c>
      <c r="AA1158">
        <v>405</v>
      </c>
    </row>
    <row r="1159" spans="1:27" x14ac:dyDescent="0.25">
      <c r="A1159" t="s">
        <v>2591</v>
      </c>
      <c r="B1159" t="s">
        <v>2592</v>
      </c>
      <c r="C1159" s="17">
        <v>43585</v>
      </c>
      <c r="D1159" s="7">
        <v>520000</v>
      </c>
      <c r="E1159" t="s">
        <v>28</v>
      </c>
      <c r="F1159" t="s">
        <v>29</v>
      </c>
      <c r="G1159" s="7">
        <v>520000</v>
      </c>
      <c r="H1159" s="7">
        <v>255090</v>
      </c>
      <c r="I1159" s="12">
        <f t="shared" si="90"/>
        <v>49.055769230769229</v>
      </c>
      <c r="J1159" s="12">
        <f t="shared" si="94"/>
        <v>0.501093514328808</v>
      </c>
      <c r="K1159" s="7">
        <v>510182</v>
      </c>
      <c r="L1159" s="7">
        <v>127538</v>
      </c>
      <c r="M1159" s="7">
        <f t="shared" si="91"/>
        <v>392462</v>
      </c>
      <c r="N1159" s="7">
        <v>455528.5625</v>
      </c>
      <c r="O1159" s="22">
        <f t="shared" si="92"/>
        <v>0.86155300086149922</v>
      </c>
      <c r="P1159" s="27">
        <v>3541</v>
      </c>
      <c r="Q1159" s="32">
        <f t="shared" si="93"/>
        <v>110.83366280711664</v>
      </c>
      <c r="R1159" s="37" t="s">
        <v>2577</v>
      </c>
      <c r="S1159" s="42">
        <f>ABS(O2323-O1159)*100</f>
        <v>44.948188551189951</v>
      </c>
      <c r="T1159" t="s">
        <v>31</v>
      </c>
      <c r="V1159" s="7">
        <v>95000</v>
      </c>
      <c r="W1159" t="s">
        <v>32</v>
      </c>
      <c r="X1159" s="17" t="s">
        <v>33</v>
      </c>
      <c r="Z1159" t="s">
        <v>2578</v>
      </c>
      <c r="AA1159">
        <v>405</v>
      </c>
    </row>
    <row r="1160" spans="1:27" x14ac:dyDescent="0.25">
      <c r="A1160" t="s">
        <v>2593</v>
      </c>
      <c r="B1160" t="s">
        <v>2594</v>
      </c>
      <c r="C1160" s="17">
        <v>43419</v>
      </c>
      <c r="D1160" s="7">
        <v>553500</v>
      </c>
      <c r="E1160" t="s">
        <v>28</v>
      </c>
      <c r="F1160" t="s">
        <v>29</v>
      </c>
      <c r="G1160" s="7">
        <v>553500</v>
      </c>
      <c r="H1160" s="7">
        <v>270450</v>
      </c>
      <c r="I1160" s="12">
        <f t="shared" si="90"/>
        <v>48.861788617886184</v>
      </c>
      <c r="J1160" s="12">
        <f t="shared" si="94"/>
        <v>0.69507412721185347</v>
      </c>
      <c r="K1160" s="7">
        <v>540895</v>
      </c>
      <c r="L1160" s="7">
        <v>95272</v>
      </c>
      <c r="M1160" s="7">
        <f t="shared" si="91"/>
        <v>458228</v>
      </c>
      <c r="N1160" s="7">
        <v>530503.5625</v>
      </c>
      <c r="O1160" s="22">
        <f t="shared" si="92"/>
        <v>0.86376045778203425</v>
      </c>
      <c r="P1160" s="27">
        <v>3629</v>
      </c>
      <c r="Q1160" s="32">
        <f t="shared" si="93"/>
        <v>126.26839349683108</v>
      </c>
      <c r="R1160" s="37" t="s">
        <v>2577</v>
      </c>
      <c r="S1160" s="42">
        <f>ABS(O2323-O1160)*100</f>
        <v>44.727442859136445</v>
      </c>
      <c r="T1160" t="s">
        <v>84</v>
      </c>
      <c r="V1160" s="7">
        <v>85000</v>
      </c>
      <c r="W1160" t="s">
        <v>32</v>
      </c>
      <c r="X1160" s="17" t="s">
        <v>33</v>
      </c>
      <c r="Z1160" t="s">
        <v>2578</v>
      </c>
      <c r="AA1160">
        <v>405</v>
      </c>
    </row>
    <row r="1161" spans="1:27" x14ac:dyDescent="0.25">
      <c r="A1161" t="s">
        <v>2595</v>
      </c>
      <c r="B1161" t="s">
        <v>2596</v>
      </c>
      <c r="C1161" s="17">
        <v>43637</v>
      </c>
      <c r="D1161" s="7">
        <v>650000</v>
      </c>
      <c r="E1161" t="s">
        <v>47</v>
      </c>
      <c r="F1161" t="s">
        <v>48</v>
      </c>
      <c r="G1161" s="7">
        <v>650000</v>
      </c>
      <c r="H1161" s="7">
        <v>272080</v>
      </c>
      <c r="I1161" s="12">
        <f t="shared" si="90"/>
        <v>41.85846153846154</v>
      </c>
      <c r="J1161" s="12">
        <f t="shared" si="94"/>
        <v>7.6984012066364969</v>
      </c>
      <c r="K1161" s="7">
        <v>544151</v>
      </c>
      <c r="L1161" s="7">
        <v>123053</v>
      </c>
      <c r="M1161" s="7">
        <f t="shared" si="91"/>
        <v>526947</v>
      </c>
      <c r="N1161" s="7">
        <v>298651.0625</v>
      </c>
      <c r="O1161" s="22">
        <f t="shared" si="92"/>
        <v>1.764423657458108</v>
      </c>
      <c r="P1161" s="27">
        <v>6065</v>
      </c>
      <c r="Q1161" s="32">
        <f t="shared" si="93"/>
        <v>86.883264633140968</v>
      </c>
      <c r="R1161" s="37" t="s">
        <v>2597</v>
      </c>
      <c r="S1161" s="42">
        <f>ABS(O2323-O1161)*100</f>
        <v>45.338877108470932</v>
      </c>
      <c r="T1161" t="s">
        <v>84</v>
      </c>
      <c r="V1161" s="7">
        <v>103800</v>
      </c>
      <c r="W1161" t="s">
        <v>32</v>
      </c>
      <c r="X1161" s="17" t="s">
        <v>33</v>
      </c>
      <c r="Z1161" t="s">
        <v>2598</v>
      </c>
      <c r="AA1161">
        <v>401</v>
      </c>
    </row>
    <row r="1162" spans="1:27" x14ac:dyDescent="0.25">
      <c r="A1162" t="s">
        <v>2599</v>
      </c>
      <c r="B1162" t="s">
        <v>2600</v>
      </c>
      <c r="C1162" s="17">
        <v>43717</v>
      </c>
      <c r="D1162" s="7">
        <v>395000</v>
      </c>
      <c r="E1162" t="s">
        <v>28</v>
      </c>
      <c r="F1162" t="s">
        <v>29</v>
      </c>
      <c r="G1162" s="7">
        <v>395000</v>
      </c>
      <c r="H1162" s="7">
        <v>173850</v>
      </c>
      <c r="I1162" s="12">
        <f t="shared" si="90"/>
        <v>44.0126582278481</v>
      </c>
      <c r="J1162" s="12">
        <f t="shared" si="94"/>
        <v>5.5442045172499377</v>
      </c>
      <c r="K1162" s="7">
        <v>347703</v>
      </c>
      <c r="L1162" s="7">
        <v>73509</v>
      </c>
      <c r="M1162" s="7">
        <f t="shared" si="91"/>
        <v>321491</v>
      </c>
      <c r="N1162" s="7">
        <v>179211.765625</v>
      </c>
      <c r="O1162" s="22">
        <f t="shared" si="92"/>
        <v>1.7939168161130603</v>
      </c>
      <c r="P1162" s="27">
        <v>1889</v>
      </c>
      <c r="Q1162" s="32">
        <f t="shared" si="93"/>
        <v>170.19110640550556</v>
      </c>
      <c r="R1162" s="37" t="s">
        <v>2601</v>
      </c>
      <c r="S1162" s="42">
        <f>ABS(O2323-O1162)*100</f>
        <v>48.288192973966162</v>
      </c>
      <c r="T1162" t="s">
        <v>50</v>
      </c>
      <c r="V1162" s="7">
        <v>70000</v>
      </c>
      <c r="W1162" t="s">
        <v>32</v>
      </c>
      <c r="X1162" s="17" t="s">
        <v>33</v>
      </c>
      <c r="Z1162" t="s">
        <v>2602</v>
      </c>
      <c r="AA1162">
        <v>401</v>
      </c>
    </row>
    <row r="1163" spans="1:27" x14ac:dyDescent="0.25">
      <c r="A1163" t="s">
        <v>2603</v>
      </c>
      <c r="B1163" t="s">
        <v>2604</v>
      </c>
      <c r="C1163" s="17">
        <v>43630</v>
      </c>
      <c r="D1163" s="7">
        <v>810000</v>
      </c>
      <c r="E1163" t="s">
        <v>28</v>
      </c>
      <c r="F1163" t="s">
        <v>29</v>
      </c>
      <c r="G1163" s="7">
        <v>810000</v>
      </c>
      <c r="H1163" s="7">
        <v>370860</v>
      </c>
      <c r="I1163" s="12">
        <f t="shared" si="90"/>
        <v>45.785185185185185</v>
      </c>
      <c r="J1163" s="12">
        <f t="shared" si="94"/>
        <v>3.7716775599128525</v>
      </c>
      <c r="K1163" s="7">
        <v>741719</v>
      </c>
      <c r="L1163" s="7">
        <v>116159</v>
      </c>
      <c r="M1163" s="7">
        <f t="shared" si="91"/>
        <v>693841</v>
      </c>
      <c r="N1163" s="7">
        <v>856931.5</v>
      </c>
      <c r="O1163" s="22">
        <f t="shared" si="92"/>
        <v>0.80968082046231238</v>
      </c>
      <c r="P1163" s="27">
        <v>5663</v>
      </c>
      <c r="Q1163" s="32">
        <f t="shared" si="93"/>
        <v>122.52180822885397</v>
      </c>
      <c r="R1163" s="37" t="s">
        <v>2605</v>
      </c>
      <c r="S1163" s="42">
        <f>ABS(O2323-O1163)*100</f>
        <v>50.135406591108634</v>
      </c>
      <c r="T1163" t="s">
        <v>31</v>
      </c>
      <c r="V1163" s="7">
        <v>100000</v>
      </c>
      <c r="W1163" t="s">
        <v>32</v>
      </c>
      <c r="X1163" s="17" t="s">
        <v>33</v>
      </c>
      <c r="Z1163" t="s">
        <v>2606</v>
      </c>
      <c r="AA1163">
        <v>405</v>
      </c>
    </row>
    <row r="1164" spans="1:27" x14ac:dyDescent="0.25">
      <c r="A1164" t="s">
        <v>2607</v>
      </c>
      <c r="B1164" t="s">
        <v>2608</v>
      </c>
      <c r="C1164" s="17">
        <v>43259</v>
      </c>
      <c r="D1164" s="7">
        <v>545000</v>
      </c>
      <c r="E1164" t="s">
        <v>28</v>
      </c>
      <c r="F1164" t="s">
        <v>29</v>
      </c>
      <c r="G1164" s="7">
        <v>545000</v>
      </c>
      <c r="H1164" s="7">
        <v>317040</v>
      </c>
      <c r="I1164" s="12">
        <f t="shared" si="90"/>
        <v>58.172477064220182</v>
      </c>
      <c r="J1164" s="12">
        <f t="shared" si="94"/>
        <v>8.6156143191221446</v>
      </c>
      <c r="K1164" s="7">
        <v>634079</v>
      </c>
      <c r="L1164" s="7">
        <v>117474</v>
      </c>
      <c r="M1164" s="7">
        <f t="shared" si="91"/>
        <v>427526</v>
      </c>
      <c r="N1164" s="7">
        <v>707678.0625</v>
      </c>
      <c r="O1164" s="22">
        <f t="shared" si="92"/>
        <v>0.60412498656477709</v>
      </c>
      <c r="P1164" s="27">
        <v>4343</v>
      </c>
      <c r="Q1164" s="32">
        <f t="shared" si="93"/>
        <v>98.440248676030393</v>
      </c>
      <c r="R1164" s="37" t="s">
        <v>2605</v>
      </c>
      <c r="S1164" s="42">
        <f>ABS(O2323-O1164)*100</f>
        <v>70.690989980862156</v>
      </c>
      <c r="T1164" t="s">
        <v>31</v>
      </c>
      <c r="V1164" s="7">
        <v>100000</v>
      </c>
      <c r="W1164" t="s">
        <v>32</v>
      </c>
      <c r="X1164" s="17" t="s">
        <v>33</v>
      </c>
      <c r="Z1164" t="s">
        <v>2606</v>
      </c>
      <c r="AA1164">
        <v>405</v>
      </c>
    </row>
    <row r="1165" spans="1:27" x14ac:dyDescent="0.25">
      <c r="A1165" t="s">
        <v>2609</v>
      </c>
      <c r="B1165" t="s">
        <v>2610</v>
      </c>
      <c r="C1165" s="17">
        <v>43640</v>
      </c>
      <c r="D1165" s="7">
        <v>400000</v>
      </c>
      <c r="E1165" t="s">
        <v>28</v>
      </c>
      <c r="F1165" t="s">
        <v>29</v>
      </c>
      <c r="G1165" s="7">
        <v>400000</v>
      </c>
      <c r="H1165" s="7">
        <v>177880</v>
      </c>
      <c r="I1165" s="12">
        <f t="shared" si="90"/>
        <v>44.47</v>
      </c>
      <c r="J1165" s="12">
        <f t="shared" si="94"/>
        <v>5.0868627450980384</v>
      </c>
      <c r="K1165" s="7">
        <v>355758</v>
      </c>
      <c r="L1165" s="7">
        <v>60875</v>
      </c>
      <c r="M1165" s="7">
        <f t="shared" si="91"/>
        <v>339125</v>
      </c>
      <c r="N1165" s="7">
        <v>209136.875</v>
      </c>
      <c r="O1165" s="22">
        <f t="shared" si="92"/>
        <v>1.621545698241881</v>
      </c>
      <c r="P1165" s="27">
        <v>2762</v>
      </c>
      <c r="Q1165" s="32">
        <f t="shared" si="93"/>
        <v>122.78240405503259</v>
      </c>
      <c r="R1165" s="37" t="s">
        <v>2597</v>
      </c>
      <c r="S1165" s="42">
        <f>ABS(O2323-O1165)*100</f>
        <v>31.051081186848229</v>
      </c>
      <c r="T1165" t="s">
        <v>1100</v>
      </c>
      <c r="V1165" s="7">
        <v>56250</v>
      </c>
      <c r="W1165" t="s">
        <v>32</v>
      </c>
      <c r="X1165" s="17" t="s">
        <v>33</v>
      </c>
      <c r="Z1165" t="s">
        <v>2611</v>
      </c>
      <c r="AA1165">
        <v>401</v>
      </c>
    </row>
    <row r="1166" spans="1:27" x14ac:dyDescent="0.25">
      <c r="A1166" t="s">
        <v>2612</v>
      </c>
      <c r="B1166" t="s">
        <v>2613</v>
      </c>
      <c r="C1166" s="17">
        <v>43353</v>
      </c>
      <c r="D1166" s="7">
        <v>325000</v>
      </c>
      <c r="E1166" t="s">
        <v>28</v>
      </c>
      <c r="F1166" t="s">
        <v>29</v>
      </c>
      <c r="G1166" s="7">
        <v>325000</v>
      </c>
      <c r="H1166" s="7">
        <v>179930</v>
      </c>
      <c r="I1166" s="12">
        <f t="shared" si="90"/>
        <v>55.363076923076925</v>
      </c>
      <c r="J1166" s="12">
        <f t="shared" si="94"/>
        <v>5.8062141779788874</v>
      </c>
      <c r="K1166" s="7">
        <v>359861</v>
      </c>
      <c r="L1166" s="7">
        <v>61430</v>
      </c>
      <c r="M1166" s="7">
        <f t="shared" si="91"/>
        <v>263570</v>
      </c>
      <c r="N1166" s="7">
        <v>211653.1875</v>
      </c>
      <c r="O1166" s="22">
        <f t="shared" si="92"/>
        <v>1.2452918999861506</v>
      </c>
      <c r="P1166" s="27">
        <v>1725</v>
      </c>
      <c r="Q1166" s="32">
        <f t="shared" si="93"/>
        <v>152.79420289855074</v>
      </c>
      <c r="R1166" s="37" t="s">
        <v>2597</v>
      </c>
      <c r="S1166" s="42">
        <f>ABS(O2323-O1166)*100</f>
        <v>6.574298638724807</v>
      </c>
      <c r="T1166" t="s">
        <v>50</v>
      </c>
      <c r="V1166" s="7">
        <v>56250</v>
      </c>
      <c r="W1166" t="s">
        <v>32</v>
      </c>
      <c r="X1166" s="17" t="s">
        <v>33</v>
      </c>
      <c r="Z1166" t="s">
        <v>2611</v>
      </c>
      <c r="AA1166">
        <v>401</v>
      </c>
    </row>
    <row r="1167" spans="1:27" x14ac:dyDescent="0.25">
      <c r="A1167" t="s">
        <v>2614</v>
      </c>
      <c r="B1167" t="s">
        <v>2615</v>
      </c>
      <c r="C1167" s="17">
        <v>43767</v>
      </c>
      <c r="D1167" s="7">
        <v>401000</v>
      </c>
      <c r="E1167" t="s">
        <v>28</v>
      </c>
      <c r="F1167" t="s">
        <v>29</v>
      </c>
      <c r="G1167" s="7">
        <v>401000</v>
      </c>
      <c r="H1167" s="7">
        <v>227740</v>
      </c>
      <c r="I1167" s="12">
        <f t="shared" si="90"/>
        <v>56.793017456359109</v>
      </c>
      <c r="J1167" s="12">
        <f t="shared" si="94"/>
        <v>7.2361547112610722</v>
      </c>
      <c r="K1167" s="7">
        <v>455473</v>
      </c>
      <c r="L1167" s="7">
        <v>82591</v>
      </c>
      <c r="M1167" s="7">
        <f t="shared" si="91"/>
        <v>318409</v>
      </c>
      <c r="N1167" s="7">
        <v>264455.3125</v>
      </c>
      <c r="O1167" s="22">
        <f t="shared" si="92"/>
        <v>1.2040181646946495</v>
      </c>
      <c r="P1167" s="27">
        <v>2510</v>
      </c>
      <c r="Q1167" s="32">
        <f t="shared" si="93"/>
        <v>126.85617529880479</v>
      </c>
      <c r="R1167" s="37" t="s">
        <v>2597</v>
      </c>
      <c r="S1167" s="42">
        <f>ABS(O2323-O1167)*100</f>
        <v>10.701672167874921</v>
      </c>
      <c r="T1167" t="s">
        <v>50</v>
      </c>
      <c r="V1167" s="7">
        <v>75900</v>
      </c>
      <c r="W1167" t="s">
        <v>32</v>
      </c>
      <c r="X1167" s="17" t="s">
        <v>33</v>
      </c>
      <c r="Z1167" t="s">
        <v>2611</v>
      </c>
      <c r="AA1167">
        <v>401</v>
      </c>
    </row>
    <row r="1168" spans="1:27" x14ac:dyDescent="0.25">
      <c r="A1168" t="s">
        <v>2616</v>
      </c>
      <c r="B1168" t="s">
        <v>2617</v>
      </c>
      <c r="C1168" s="17">
        <v>43600</v>
      </c>
      <c r="D1168" s="7">
        <v>290000</v>
      </c>
      <c r="E1168" t="s">
        <v>28</v>
      </c>
      <c r="F1168" t="s">
        <v>29</v>
      </c>
      <c r="G1168" s="7">
        <v>290000</v>
      </c>
      <c r="H1168" s="7">
        <v>134960</v>
      </c>
      <c r="I1168" s="12">
        <f t="shared" si="90"/>
        <v>46.53793103448276</v>
      </c>
      <c r="J1168" s="12">
        <f t="shared" si="94"/>
        <v>3.0189317106152771</v>
      </c>
      <c r="K1168" s="7">
        <v>269928</v>
      </c>
      <c r="L1168" s="7">
        <v>71120</v>
      </c>
      <c r="M1168" s="7">
        <f t="shared" si="91"/>
        <v>218880</v>
      </c>
      <c r="N1168" s="7">
        <v>129939.8671875</v>
      </c>
      <c r="O1168" s="22">
        <f t="shared" si="92"/>
        <v>1.6844714769806683</v>
      </c>
      <c r="P1168" s="27">
        <v>1690</v>
      </c>
      <c r="Q1168" s="32">
        <f t="shared" si="93"/>
        <v>129.51479289940829</v>
      </c>
      <c r="R1168" s="37" t="s">
        <v>2601</v>
      </c>
      <c r="S1168" s="42">
        <f>ABS(O2323-O1168)*100</f>
        <v>37.343659060726964</v>
      </c>
      <c r="T1168" t="s">
        <v>50</v>
      </c>
      <c r="V1168" s="7">
        <v>67500</v>
      </c>
      <c r="W1168" t="s">
        <v>32</v>
      </c>
      <c r="X1168" s="17" t="s">
        <v>33</v>
      </c>
      <c r="Z1168" t="s">
        <v>2602</v>
      </c>
      <c r="AA1168">
        <v>401</v>
      </c>
    </row>
    <row r="1169" spans="1:27" x14ac:dyDescent="0.25">
      <c r="A1169" t="s">
        <v>2618</v>
      </c>
      <c r="B1169" t="s">
        <v>2619</v>
      </c>
      <c r="C1169" s="17">
        <v>43649</v>
      </c>
      <c r="D1169" s="7">
        <v>300000</v>
      </c>
      <c r="E1169" t="s">
        <v>28</v>
      </c>
      <c r="F1169" t="s">
        <v>29</v>
      </c>
      <c r="G1169" s="7">
        <v>300000</v>
      </c>
      <c r="H1169" s="7">
        <v>154490</v>
      </c>
      <c r="I1169" s="12">
        <f t="shared" si="90"/>
        <v>51.49666666666667</v>
      </c>
      <c r="J1169" s="12">
        <f t="shared" si="94"/>
        <v>1.9398039215686325</v>
      </c>
      <c r="K1169" s="7">
        <v>308977</v>
      </c>
      <c r="L1169" s="7">
        <v>63135</v>
      </c>
      <c r="M1169" s="7">
        <f t="shared" si="91"/>
        <v>236865</v>
      </c>
      <c r="N1169" s="7">
        <v>160681.046875</v>
      </c>
      <c r="O1169" s="22">
        <f t="shared" si="92"/>
        <v>1.4741315457339934</v>
      </c>
      <c r="P1169" s="27">
        <v>1710</v>
      </c>
      <c r="Q1169" s="32">
        <f t="shared" si="93"/>
        <v>138.51754385964912</v>
      </c>
      <c r="R1169" s="37" t="s">
        <v>2601</v>
      </c>
      <c r="S1169" s="42">
        <f>ABS(O2323-O1169)*100</f>
        <v>16.309665936059471</v>
      </c>
      <c r="T1169" t="s">
        <v>50</v>
      </c>
      <c r="V1169" s="7">
        <v>60000</v>
      </c>
      <c r="W1169" t="s">
        <v>32</v>
      </c>
      <c r="X1169" s="17" t="s">
        <v>33</v>
      </c>
      <c r="Z1169" t="s">
        <v>2602</v>
      </c>
      <c r="AA1169">
        <v>401</v>
      </c>
    </row>
    <row r="1170" spans="1:27" x14ac:dyDescent="0.25">
      <c r="A1170" t="s">
        <v>2620</v>
      </c>
      <c r="B1170" t="s">
        <v>2621</v>
      </c>
      <c r="C1170" s="17">
        <v>43889</v>
      </c>
      <c r="D1170" s="7">
        <v>263000</v>
      </c>
      <c r="E1170" t="s">
        <v>28</v>
      </c>
      <c r="F1170" t="s">
        <v>29</v>
      </c>
      <c r="G1170" s="7">
        <v>263000</v>
      </c>
      <c r="H1170" s="7">
        <v>159980</v>
      </c>
      <c r="I1170" s="12">
        <f t="shared" si="90"/>
        <v>60.828897338403046</v>
      </c>
      <c r="J1170" s="12">
        <f t="shared" si="94"/>
        <v>11.272034593305008</v>
      </c>
      <c r="K1170" s="7">
        <v>319960</v>
      </c>
      <c r="L1170" s="7">
        <v>67160</v>
      </c>
      <c r="M1170" s="7">
        <f t="shared" si="91"/>
        <v>195840</v>
      </c>
      <c r="N1170" s="7">
        <v>165228.765625</v>
      </c>
      <c r="O1170" s="22">
        <f t="shared" si="92"/>
        <v>1.1852657693060218</v>
      </c>
      <c r="P1170" s="27">
        <v>2260</v>
      </c>
      <c r="Q1170" s="32">
        <f t="shared" si="93"/>
        <v>86.654867256637175</v>
      </c>
      <c r="R1170" s="37" t="s">
        <v>2601</v>
      </c>
      <c r="S1170" s="42">
        <f>ABS(O2323-O1170)*100</f>
        <v>12.576911706737693</v>
      </c>
      <c r="T1170" t="s">
        <v>31</v>
      </c>
      <c r="V1170" s="7">
        <v>60000</v>
      </c>
      <c r="W1170" t="s">
        <v>32</v>
      </c>
      <c r="X1170" s="17" t="s">
        <v>33</v>
      </c>
      <c r="Z1170" t="s">
        <v>2602</v>
      </c>
      <c r="AA1170">
        <v>401</v>
      </c>
    </row>
    <row r="1171" spans="1:27" x14ac:dyDescent="0.25">
      <c r="A1171" t="s">
        <v>2622</v>
      </c>
      <c r="B1171" t="s">
        <v>2623</v>
      </c>
      <c r="C1171" s="17">
        <v>43333</v>
      </c>
      <c r="D1171" s="7">
        <v>362500</v>
      </c>
      <c r="E1171" t="s">
        <v>28</v>
      </c>
      <c r="F1171" t="s">
        <v>29</v>
      </c>
      <c r="G1171" s="7">
        <v>362500</v>
      </c>
      <c r="H1171" s="7">
        <v>187740</v>
      </c>
      <c r="I1171" s="12">
        <f t="shared" si="90"/>
        <v>51.79034482758621</v>
      </c>
      <c r="J1171" s="12">
        <f t="shared" si="94"/>
        <v>2.2334820824881731</v>
      </c>
      <c r="K1171" s="7">
        <v>375472</v>
      </c>
      <c r="L1171" s="7">
        <v>86548</v>
      </c>
      <c r="M1171" s="7">
        <f t="shared" si="91"/>
        <v>275952</v>
      </c>
      <c r="N1171" s="7">
        <v>188839.21875</v>
      </c>
      <c r="O1171" s="22">
        <f t="shared" si="92"/>
        <v>1.4613066174846161</v>
      </c>
      <c r="P1171" s="27">
        <v>1830</v>
      </c>
      <c r="Q1171" s="32">
        <f t="shared" si="93"/>
        <v>150.79344262295081</v>
      </c>
      <c r="R1171" s="37" t="s">
        <v>2601</v>
      </c>
      <c r="S1171" s="42">
        <f>ABS(O2323-O1171)*100</f>
        <v>15.027173111121739</v>
      </c>
      <c r="T1171" t="s">
        <v>50</v>
      </c>
      <c r="V1171" s="7">
        <v>77500</v>
      </c>
      <c r="W1171" t="s">
        <v>32</v>
      </c>
      <c r="X1171" s="17" t="s">
        <v>33</v>
      </c>
      <c r="Z1171" t="s">
        <v>2602</v>
      </c>
      <c r="AA1171">
        <v>401</v>
      </c>
    </row>
    <row r="1172" spans="1:27" x14ac:dyDescent="0.25">
      <c r="A1172" t="s">
        <v>2622</v>
      </c>
      <c r="B1172" t="s">
        <v>2623</v>
      </c>
      <c r="C1172" s="17">
        <v>43630</v>
      </c>
      <c r="D1172" s="7">
        <v>374900</v>
      </c>
      <c r="E1172" t="s">
        <v>28</v>
      </c>
      <c r="F1172" t="s">
        <v>29</v>
      </c>
      <c r="G1172" s="7">
        <v>374900</v>
      </c>
      <c r="H1172" s="7">
        <v>187740</v>
      </c>
      <c r="I1172" s="12">
        <f t="shared" si="90"/>
        <v>50.077353961056282</v>
      </c>
      <c r="J1172" s="12">
        <f t="shared" si="94"/>
        <v>0.52049121595824488</v>
      </c>
      <c r="K1172" s="7">
        <v>375472</v>
      </c>
      <c r="L1172" s="7">
        <v>86548</v>
      </c>
      <c r="M1172" s="7">
        <f t="shared" si="91"/>
        <v>288352</v>
      </c>
      <c r="N1172" s="7">
        <v>188839.21875</v>
      </c>
      <c r="O1172" s="22">
        <f t="shared" si="92"/>
        <v>1.5269709433703109</v>
      </c>
      <c r="P1172" s="27">
        <v>1830</v>
      </c>
      <c r="Q1172" s="32">
        <f t="shared" si="93"/>
        <v>157.56939890710382</v>
      </c>
      <c r="R1172" s="37" t="s">
        <v>2601</v>
      </c>
      <c r="S1172" s="42">
        <f>ABS(O2323-O1172)*100</f>
        <v>21.593605699691221</v>
      </c>
      <c r="T1172" t="s">
        <v>50</v>
      </c>
      <c r="V1172" s="7">
        <v>77500</v>
      </c>
      <c r="W1172" t="s">
        <v>32</v>
      </c>
      <c r="X1172" s="17" t="s">
        <v>33</v>
      </c>
      <c r="Z1172" t="s">
        <v>2602</v>
      </c>
      <c r="AA1172">
        <v>401</v>
      </c>
    </row>
    <row r="1173" spans="1:27" x14ac:dyDescent="0.25">
      <c r="A1173" t="s">
        <v>2624</v>
      </c>
      <c r="B1173" t="s">
        <v>2625</v>
      </c>
      <c r="C1173" s="17">
        <v>43306</v>
      </c>
      <c r="D1173" s="7">
        <v>370000</v>
      </c>
      <c r="E1173" t="s">
        <v>28</v>
      </c>
      <c r="F1173" t="s">
        <v>29</v>
      </c>
      <c r="G1173" s="7">
        <v>370000</v>
      </c>
      <c r="H1173" s="7">
        <v>170590</v>
      </c>
      <c r="I1173" s="12">
        <f t="shared" si="90"/>
        <v>46.105405405405406</v>
      </c>
      <c r="J1173" s="12">
        <f t="shared" si="94"/>
        <v>3.4514573396926309</v>
      </c>
      <c r="K1173" s="7">
        <v>341188</v>
      </c>
      <c r="L1173" s="7">
        <v>59624</v>
      </c>
      <c r="M1173" s="7">
        <f t="shared" si="91"/>
        <v>310376</v>
      </c>
      <c r="N1173" s="7">
        <v>199690.78125</v>
      </c>
      <c r="O1173" s="22">
        <f t="shared" si="92"/>
        <v>1.5542830673361392</v>
      </c>
      <c r="P1173" s="27">
        <v>2317</v>
      </c>
      <c r="Q1173" s="32">
        <f t="shared" si="93"/>
        <v>133.955977557186</v>
      </c>
      <c r="R1173" s="37" t="s">
        <v>2597</v>
      </c>
      <c r="S1173" s="42">
        <f>ABS(O2323-O1173)*100</f>
        <v>24.324818096274047</v>
      </c>
      <c r="T1173" t="s">
        <v>228</v>
      </c>
      <c r="V1173" s="7">
        <v>56250</v>
      </c>
      <c r="W1173" t="s">
        <v>32</v>
      </c>
      <c r="X1173" s="17" t="s">
        <v>33</v>
      </c>
      <c r="Z1173" t="s">
        <v>2611</v>
      </c>
      <c r="AA1173">
        <v>401</v>
      </c>
    </row>
    <row r="1174" spans="1:27" x14ac:dyDescent="0.25">
      <c r="A1174" t="s">
        <v>2626</v>
      </c>
      <c r="B1174" t="s">
        <v>2627</v>
      </c>
      <c r="C1174" s="17">
        <v>43665</v>
      </c>
      <c r="D1174" s="7">
        <v>290000</v>
      </c>
      <c r="E1174" t="s">
        <v>28</v>
      </c>
      <c r="F1174" t="s">
        <v>29</v>
      </c>
      <c r="G1174" s="7">
        <v>290000</v>
      </c>
      <c r="H1174" s="7">
        <v>189180</v>
      </c>
      <c r="I1174" s="12">
        <f t="shared" si="90"/>
        <v>65.234482758620686</v>
      </c>
      <c r="J1174" s="12">
        <f t="shared" si="94"/>
        <v>15.677620013522649</v>
      </c>
      <c r="K1174" s="7">
        <v>378353</v>
      </c>
      <c r="L1174" s="7">
        <v>59283</v>
      </c>
      <c r="M1174" s="7">
        <f t="shared" si="91"/>
        <v>230717</v>
      </c>
      <c r="N1174" s="7">
        <v>226290.78125</v>
      </c>
      <c r="O1174" s="22">
        <f t="shared" si="92"/>
        <v>1.0195598721501167</v>
      </c>
      <c r="P1174" s="27">
        <v>2598</v>
      </c>
      <c r="Q1174" s="32">
        <f t="shared" si="93"/>
        <v>88.805619707467287</v>
      </c>
      <c r="R1174" s="37" t="s">
        <v>2597</v>
      </c>
      <c r="S1174" s="42">
        <f>ABS(O2323-O1174)*100</f>
        <v>29.147501422328205</v>
      </c>
      <c r="T1174" t="s">
        <v>31</v>
      </c>
      <c r="V1174" s="7">
        <v>56250</v>
      </c>
      <c r="W1174" t="s">
        <v>32</v>
      </c>
      <c r="X1174" s="17" t="s">
        <v>33</v>
      </c>
      <c r="Z1174" t="s">
        <v>2611</v>
      </c>
      <c r="AA1174">
        <v>401</v>
      </c>
    </row>
    <row r="1175" spans="1:27" x14ac:dyDescent="0.25">
      <c r="A1175" t="s">
        <v>2628</v>
      </c>
      <c r="B1175" t="s">
        <v>2629</v>
      </c>
      <c r="C1175" s="17">
        <v>43543</v>
      </c>
      <c r="D1175" s="7">
        <v>405000</v>
      </c>
      <c r="E1175" t="s">
        <v>28</v>
      </c>
      <c r="F1175" t="s">
        <v>29</v>
      </c>
      <c r="G1175" s="7">
        <v>405000</v>
      </c>
      <c r="H1175" s="7">
        <v>255560</v>
      </c>
      <c r="I1175" s="12">
        <f t="shared" si="90"/>
        <v>63.10123456790123</v>
      </c>
      <c r="J1175" s="12">
        <f t="shared" si="94"/>
        <v>13.544371822803193</v>
      </c>
      <c r="K1175" s="7">
        <v>511114</v>
      </c>
      <c r="L1175" s="7">
        <v>111569</v>
      </c>
      <c r="M1175" s="7">
        <f t="shared" si="91"/>
        <v>293431</v>
      </c>
      <c r="N1175" s="7">
        <v>470052.9375</v>
      </c>
      <c r="O1175" s="22">
        <f t="shared" si="92"/>
        <v>0.62425096535004632</v>
      </c>
      <c r="P1175" s="27">
        <v>3592</v>
      </c>
      <c r="Q1175" s="32">
        <f t="shared" si="93"/>
        <v>81.690144766147</v>
      </c>
      <c r="R1175" s="37" t="s">
        <v>2630</v>
      </c>
      <c r="S1175" s="42">
        <f>ABS(O2323-O1175)*100</f>
        <v>68.678392102335238</v>
      </c>
      <c r="T1175" t="s">
        <v>31</v>
      </c>
      <c r="V1175" s="7">
        <v>100386</v>
      </c>
      <c r="W1175" t="s">
        <v>32</v>
      </c>
      <c r="X1175" s="17" t="s">
        <v>33</v>
      </c>
      <c r="Z1175" t="s">
        <v>2631</v>
      </c>
      <c r="AA1175">
        <v>401</v>
      </c>
    </row>
    <row r="1176" spans="1:27" x14ac:dyDescent="0.25">
      <c r="A1176" t="s">
        <v>2632</v>
      </c>
      <c r="B1176" t="s">
        <v>2633</v>
      </c>
      <c r="C1176" s="17">
        <v>43249</v>
      </c>
      <c r="D1176" s="7">
        <v>473000</v>
      </c>
      <c r="E1176" t="s">
        <v>28</v>
      </c>
      <c r="F1176" t="s">
        <v>29</v>
      </c>
      <c r="G1176" s="7">
        <v>473000</v>
      </c>
      <c r="H1176" s="7">
        <v>240070</v>
      </c>
      <c r="I1176" s="12">
        <f t="shared" si="90"/>
        <v>50.754756871035944</v>
      </c>
      <c r="J1176" s="12">
        <f t="shared" si="94"/>
        <v>1.197894125937907</v>
      </c>
      <c r="K1176" s="7">
        <v>480142</v>
      </c>
      <c r="L1176" s="7">
        <v>110956</v>
      </c>
      <c r="M1176" s="7">
        <f t="shared" si="91"/>
        <v>362044</v>
      </c>
      <c r="N1176" s="7">
        <v>434336.46875</v>
      </c>
      <c r="O1176" s="22">
        <f t="shared" si="92"/>
        <v>0.83355653059008761</v>
      </c>
      <c r="P1176" s="27">
        <v>3396</v>
      </c>
      <c r="Q1176" s="32">
        <f t="shared" si="93"/>
        <v>106.60895170789163</v>
      </c>
      <c r="R1176" s="37" t="s">
        <v>2630</v>
      </c>
      <c r="S1176" s="42">
        <f>ABS(O2323-O1176)*100</f>
        <v>47.747835578331113</v>
      </c>
      <c r="T1176" t="s">
        <v>31</v>
      </c>
      <c r="V1176" s="7">
        <v>97598</v>
      </c>
      <c r="W1176" t="s">
        <v>32</v>
      </c>
      <c r="X1176" s="17" t="s">
        <v>33</v>
      </c>
      <c r="Z1176" t="s">
        <v>2631</v>
      </c>
      <c r="AA1176">
        <v>401</v>
      </c>
    </row>
    <row r="1177" spans="1:27" x14ac:dyDescent="0.25">
      <c r="A1177" t="s">
        <v>2634</v>
      </c>
      <c r="B1177" t="s">
        <v>2635</v>
      </c>
      <c r="C1177" s="17">
        <v>43280</v>
      </c>
      <c r="D1177" s="7">
        <v>599000</v>
      </c>
      <c r="E1177" t="s">
        <v>28</v>
      </c>
      <c r="F1177" t="s">
        <v>29</v>
      </c>
      <c r="G1177" s="7">
        <v>599000</v>
      </c>
      <c r="H1177" s="7">
        <v>267110</v>
      </c>
      <c r="I1177" s="12">
        <f t="shared" si="90"/>
        <v>44.59265442404007</v>
      </c>
      <c r="J1177" s="12">
        <f t="shared" si="94"/>
        <v>4.9642083210579671</v>
      </c>
      <c r="K1177" s="7">
        <v>534224</v>
      </c>
      <c r="L1177" s="7">
        <v>101540</v>
      </c>
      <c r="M1177" s="7">
        <f t="shared" si="91"/>
        <v>497460</v>
      </c>
      <c r="N1177" s="7">
        <v>509040</v>
      </c>
      <c r="O1177" s="22">
        <f t="shared" si="92"/>
        <v>0.97725129655822729</v>
      </c>
      <c r="P1177" s="27">
        <v>3717</v>
      </c>
      <c r="Q1177" s="32">
        <f t="shared" si="93"/>
        <v>133.83373688458434</v>
      </c>
      <c r="R1177" s="37" t="s">
        <v>2630</v>
      </c>
      <c r="S1177" s="42">
        <f>ABS(O2323-O1177)*100</f>
        <v>33.378358981517145</v>
      </c>
      <c r="T1177" t="s">
        <v>31</v>
      </c>
      <c r="V1177" s="7">
        <v>94809</v>
      </c>
      <c r="W1177" t="s">
        <v>32</v>
      </c>
      <c r="X1177" s="17" t="s">
        <v>33</v>
      </c>
      <c r="Z1177" t="s">
        <v>2631</v>
      </c>
      <c r="AA1177">
        <v>401</v>
      </c>
    </row>
    <row r="1178" spans="1:27" x14ac:dyDescent="0.25">
      <c r="A1178" t="s">
        <v>2636</v>
      </c>
      <c r="B1178" t="s">
        <v>2637</v>
      </c>
      <c r="C1178" s="17">
        <v>43811</v>
      </c>
      <c r="D1178" s="7">
        <v>600000</v>
      </c>
      <c r="E1178" t="s">
        <v>28</v>
      </c>
      <c r="F1178" t="s">
        <v>29</v>
      </c>
      <c r="G1178" s="7">
        <v>600000</v>
      </c>
      <c r="H1178" s="7">
        <v>302160</v>
      </c>
      <c r="I1178" s="12">
        <f t="shared" si="90"/>
        <v>50.360000000000007</v>
      </c>
      <c r="J1178" s="12">
        <f t="shared" si="94"/>
        <v>0.8031372549019693</v>
      </c>
      <c r="K1178" s="7">
        <v>604328</v>
      </c>
      <c r="L1178" s="7">
        <v>110684</v>
      </c>
      <c r="M1178" s="7">
        <f t="shared" si="91"/>
        <v>489316</v>
      </c>
      <c r="N1178" s="7">
        <v>580757.625</v>
      </c>
      <c r="O1178" s="22">
        <f t="shared" si="92"/>
        <v>0.84254769793164574</v>
      </c>
      <c r="P1178" s="27">
        <v>4464</v>
      </c>
      <c r="Q1178" s="32">
        <f t="shared" si="93"/>
        <v>109.61379928315412</v>
      </c>
      <c r="R1178" s="37" t="s">
        <v>2630</v>
      </c>
      <c r="S1178" s="42">
        <f>ABS(O2323-O1178)*100</f>
        <v>46.848718844175295</v>
      </c>
      <c r="T1178" t="s">
        <v>31</v>
      </c>
      <c r="V1178" s="7">
        <v>94809</v>
      </c>
      <c r="W1178" t="s">
        <v>32</v>
      </c>
      <c r="X1178" s="17" t="s">
        <v>33</v>
      </c>
      <c r="Z1178" t="s">
        <v>2631</v>
      </c>
      <c r="AA1178">
        <v>401</v>
      </c>
    </row>
    <row r="1179" spans="1:27" x14ac:dyDescent="0.25">
      <c r="A1179" t="s">
        <v>2638</v>
      </c>
      <c r="B1179" t="s">
        <v>2639</v>
      </c>
      <c r="C1179" s="17">
        <v>43691</v>
      </c>
      <c r="D1179" s="7">
        <v>275000</v>
      </c>
      <c r="E1179" t="s">
        <v>28</v>
      </c>
      <c r="F1179" t="s">
        <v>29</v>
      </c>
      <c r="G1179" s="7">
        <v>275000</v>
      </c>
      <c r="H1179" s="7">
        <v>137220</v>
      </c>
      <c r="I1179" s="12">
        <f t="shared" si="90"/>
        <v>49.898181818181818</v>
      </c>
      <c r="J1179" s="12">
        <f t="shared" si="94"/>
        <v>0.34131907308378118</v>
      </c>
      <c r="K1179" s="7">
        <v>274432</v>
      </c>
      <c r="L1179" s="7">
        <v>52463</v>
      </c>
      <c r="M1179" s="7">
        <f t="shared" si="91"/>
        <v>222537</v>
      </c>
      <c r="N1179" s="7">
        <v>166893.984375</v>
      </c>
      <c r="O1179" s="22">
        <f t="shared" si="92"/>
        <v>1.3334033628196793</v>
      </c>
      <c r="P1179" s="27">
        <v>2200</v>
      </c>
      <c r="Q1179" s="32">
        <f t="shared" si="93"/>
        <v>101.15318181818182</v>
      </c>
      <c r="R1179" s="37" t="s">
        <v>2640</v>
      </c>
      <c r="S1179" s="42">
        <f>ABS(O2323-O1179)*100</f>
        <v>2.2368476446280594</v>
      </c>
      <c r="T1179" t="s">
        <v>50</v>
      </c>
      <c r="V1179" s="7">
        <v>47530</v>
      </c>
      <c r="W1179" t="s">
        <v>32</v>
      </c>
      <c r="X1179" s="17" t="s">
        <v>33</v>
      </c>
      <c r="Z1179" t="s">
        <v>2641</v>
      </c>
      <c r="AA1179">
        <v>401</v>
      </c>
    </row>
    <row r="1180" spans="1:27" x14ac:dyDescent="0.25">
      <c r="A1180" t="s">
        <v>2642</v>
      </c>
      <c r="B1180" t="s">
        <v>2643</v>
      </c>
      <c r="C1180" s="17">
        <v>43909</v>
      </c>
      <c r="D1180" s="7">
        <v>449000</v>
      </c>
      <c r="E1180" t="s">
        <v>28</v>
      </c>
      <c r="F1180" t="s">
        <v>29</v>
      </c>
      <c r="G1180" s="7">
        <v>449000</v>
      </c>
      <c r="H1180" s="7">
        <v>194070</v>
      </c>
      <c r="I1180" s="12">
        <f t="shared" si="90"/>
        <v>43.222717149220493</v>
      </c>
      <c r="J1180" s="12">
        <f t="shared" si="94"/>
        <v>6.3341455958775441</v>
      </c>
      <c r="K1180" s="7">
        <v>388142</v>
      </c>
      <c r="L1180" s="7">
        <v>108504</v>
      </c>
      <c r="M1180" s="7">
        <f t="shared" si="91"/>
        <v>340496</v>
      </c>
      <c r="N1180" s="7">
        <v>328985.875</v>
      </c>
      <c r="O1180" s="22">
        <f t="shared" si="92"/>
        <v>1.0349866844587172</v>
      </c>
      <c r="P1180" s="27">
        <v>3021</v>
      </c>
      <c r="Q1180" s="32">
        <f t="shared" si="93"/>
        <v>112.70969877523999</v>
      </c>
      <c r="R1180" s="37" t="s">
        <v>2630</v>
      </c>
      <c r="S1180" s="42">
        <f>ABS(O2323-O1180)*100</f>
        <v>27.60482019146815</v>
      </c>
      <c r="T1180" t="s">
        <v>31</v>
      </c>
      <c r="V1180" s="7">
        <v>94809</v>
      </c>
      <c r="W1180" t="s">
        <v>32</v>
      </c>
      <c r="X1180" s="17" t="s">
        <v>33</v>
      </c>
      <c r="Z1180" t="s">
        <v>2631</v>
      </c>
      <c r="AA1180">
        <v>401</v>
      </c>
    </row>
    <row r="1181" spans="1:27" x14ac:dyDescent="0.25">
      <c r="A1181" t="s">
        <v>2644</v>
      </c>
      <c r="B1181" t="s">
        <v>2645</v>
      </c>
      <c r="C1181" s="17">
        <v>43458</v>
      </c>
      <c r="D1181" s="7">
        <v>380000</v>
      </c>
      <c r="E1181" t="s">
        <v>28</v>
      </c>
      <c r="F1181" t="s">
        <v>29</v>
      </c>
      <c r="G1181" s="7">
        <v>380000</v>
      </c>
      <c r="H1181" s="7">
        <v>181060</v>
      </c>
      <c r="I1181" s="12">
        <f t="shared" si="90"/>
        <v>47.647368421052633</v>
      </c>
      <c r="J1181" s="12">
        <f t="shared" si="94"/>
        <v>1.9094943240454043</v>
      </c>
      <c r="K1181" s="7">
        <v>362129</v>
      </c>
      <c r="L1181" s="7">
        <v>66689</v>
      </c>
      <c r="M1181" s="7">
        <f t="shared" si="91"/>
        <v>313311</v>
      </c>
      <c r="N1181" s="7">
        <v>324659.34375</v>
      </c>
      <c r="O1181" s="22">
        <f t="shared" si="92"/>
        <v>0.96504538073994672</v>
      </c>
      <c r="P1181" s="27">
        <v>3562</v>
      </c>
      <c r="Q1181" s="32">
        <f t="shared" si="93"/>
        <v>87.959292532285232</v>
      </c>
      <c r="R1181" s="37" t="s">
        <v>2646</v>
      </c>
      <c r="S1181" s="42">
        <f>ABS(O2323-O1181)*100</f>
        <v>34.598950563345198</v>
      </c>
      <c r="T1181" t="s">
        <v>50</v>
      </c>
      <c r="V1181" s="7">
        <v>62100</v>
      </c>
      <c r="W1181" t="s">
        <v>32</v>
      </c>
      <c r="X1181" s="17" t="s">
        <v>33</v>
      </c>
      <c r="Z1181" t="s">
        <v>2647</v>
      </c>
      <c r="AA1181">
        <v>401</v>
      </c>
    </row>
    <row r="1182" spans="1:27" x14ac:dyDescent="0.25">
      <c r="A1182" t="s">
        <v>2644</v>
      </c>
      <c r="B1182" t="s">
        <v>2645</v>
      </c>
      <c r="C1182" s="17">
        <v>43767</v>
      </c>
      <c r="D1182" s="7">
        <v>392000</v>
      </c>
      <c r="E1182" t="s">
        <v>28</v>
      </c>
      <c r="F1182" t="s">
        <v>29</v>
      </c>
      <c r="G1182" s="7">
        <v>392000</v>
      </c>
      <c r="H1182" s="7">
        <v>181060</v>
      </c>
      <c r="I1182" s="12">
        <f t="shared" si="90"/>
        <v>46.188775510204081</v>
      </c>
      <c r="J1182" s="12">
        <f t="shared" si="94"/>
        <v>3.3680872348939559</v>
      </c>
      <c r="K1182" s="7">
        <v>362129</v>
      </c>
      <c r="L1182" s="7">
        <v>66689</v>
      </c>
      <c r="M1182" s="7">
        <f t="shared" si="91"/>
        <v>325311</v>
      </c>
      <c r="N1182" s="7">
        <v>324659.34375</v>
      </c>
      <c r="O1182" s="22">
        <f t="shared" si="92"/>
        <v>1.0020072000468954</v>
      </c>
      <c r="P1182" s="27">
        <v>3562</v>
      </c>
      <c r="Q1182" s="32">
        <f t="shared" si="93"/>
        <v>91.328186412128019</v>
      </c>
      <c r="R1182" s="37" t="s">
        <v>2646</v>
      </c>
      <c r="S1182" s="42">
        <f>ABS(O2323-O1182)*100</f>
        <v>30.902768632650336</v>
      </c>
      <c r="T1182" t="s">
        <v>50</v>
      </c>
      <c r="V1182" s="7">
        <v>62100</v>
      </c>
      <c r="W1182" t="s">
        <v>32</v>
      </c>
      <c r="X1182" s="17" t="s">
        <v>33</v>
      </c>
      <c r="Z1182" t="s">
        <v>2647</v>
      </c>
      <c r="AA1182">
        <v>401</v>
      </c>
    </row>
    <row r="1183" spans="1:27" x14ac:dyDescent="0.25">
      <c r="A1183" t="s">
        <v>2648</v>
      </c>
      <c r="B1183" t="s">
        <v>2649</v>
      </c>
      <c r="C1183" s="17">
        <v>43301</v>
      </c>
      <c r="D1183" s="7">
        <v>313000</v>
      </c>
      <c r="E1183" t="s">
        <v>28</v>
      </c>
      <c r="F1183" t="s">
        <v>29</v>
      </c>
      <c r="G1183" s="7">
        <v>313000</v>
      </c>
      <c r="H1183" s="7">
        <v>120970</v>
      </c>
      <c r="I1183" s="12">
        <f t="shared" si="90"/>
        <v>38.64856230031949</v>
      </c>
      <c r="J1183" s="12">
        <f t="shared" si="94"/>
        <v>10.908300444778547</v>
      </c>
      <c r="K1183" s="7">
        <v>241931</v>
      </c>
      <c r="L1183" s="7">
        <v>45365</v>
      </c>
      <c r="M1183" s="7">
        <f t="shared" si="91"/>
        <v>267635</v>
      </c>
      <c r="N1183" s="7">
        <v>156004.765625</v>
      </c>
      <c r="O1183" s="22">
        <f t="shared" si="92"/>
        <v>1.7155565660303846</v>
      </c>
      <c r="P1183" s="27">
        <v>1986</v>
      </c>
      <c r="Q1183" s="32">
        <f t="shared" si="93"/>
        <v>134.76082578046325</v>
      </c>
      <c r="R1183" s="37" t="s">
        <v>2650</v>
      </c>
      <c r="S1183" s="42">
        <f>ABS(O2323-O1183)*100</f>
        <v>40.452167965698592</v>
      </c>
      <c r="T1183" t="s">
        <v>31</v>
      </c>
      <c r="V1183" s="7">
        <v>42000</v>
      </c>
      <c r="W1183" t="s">
        <v>32</v>
      </c>
      <c r="X1183" s="17" t="s">
        <v>33</v>
      </c>
      <c r="Z1183" t="s">
        <v>2651</v>
      </c>
      <c r="AA1183">
        <v>401</v>
      </c>
    </row>
    <row r="1184" spans="1:27" x14ac:dyDescent="0.25">
      <c r="A1184" t="s">
        <v>2652</v>
      </c>
      <c r="B1184" t="s">
        <v>2653</v>
      </c>
      <c r="C1184" s="17">
        <v>43221</v>
      </c>
      <c r="D1184" s="7">
        <v>425000</v>
      </c>
      <c r="E1184" t="s">
        <v>28</v>
      </c>
      <c r="F1184" t="s">
        <v>29</v>
      </c>
      <c r="G1184" s="7">
        <v>425000</v>
      </c>
      <c r="H1184" s="7">
        <v>271140</v>
      </c>
      <c r="I1184" s="12">
        <f t="shared" si="90"/>
        <v>63.797647058823529</v>
      </c>
      <c r="J1184" s="12">
        <f t="shared" si="94"/>
        <v>14.240784313725491</v>
      </c>
      <c r="K1184" s="7">
        <v>494375</v>
      </c>
      <c r="L1184" s="7">
        <v>118331</v>
      </c>
      <c r="M1184" s="7">
        <f t="shared" si="91"/>
        <v>306669</v>
      </c>
      <c r="N1184" s="7">
        <v>298447.625</v>
      </c>
      <c r="O1184" s="22">
        <f t="shared" si="92"/>
        <v>1.0275471282440261</v>
      </c>
      <c r="P1184" s="27">
        <v>2638</v>
      </c>
      <c r="Q1184" s="32">
        <f t="shared" si="93"/>
        <v>116.2505686125853</v>
      </c>
      <c r="R1184" s="37" t="s">
        <v>2650</v>
      </c>
      <c r="S1184" s="42">
        <f>ABS(O2323-O1184)*100</f>
        <v>28.348775812937266</v>
      </c>
      <c r="T1184" t="s">
        <v>50</v>
      </c>
      <c r="V1184" s="7">
        <v>108225</v>
      </c>
      <c r="W1184" t="s">
        <v>32</v>
      </c>
      <c r="X1184" s="17" t="s">
        <v>33</v>
      </c>
      <c r="Y1184" t="s">
        <v>2654</v>
      </c>
      <c r="Z1184" t="s">
        <v>2651</v>
      </c>
      <c r="AA1184">
        <v>401</v>
      </c>
    </row>
    <row r="1185" spans="1:27" x14ac:dyDescent="0.25">
      <c r="A1185" t="s">
        <v>2655</v>
      </c>
      <c r="B1185" t="s">
        <v>2656</v>
      </c>
      <c r="C1185" s="17">
        <v>43539</v>
      </c>
      <c r="D1185" s="7">
        <v>603000</v>
      </c>
      <c r="E1185" t="s">
        <v>28</v>
      </c>
      <c r="F1185" t="s">
        <v>29</v>
      </c>
      <c r="G1185" s="7">
        <v>603000</v>
      </c>
      <c r="H1185" s="7">
        <v>370480</v>
      </c>
      <c r="I1185" s="12">
        <f t="shared" si="90"/>
        <v>61.43946932006633</v>
      </c>
      <c r="J1185" s="12">
        <f t="shared" si="94"/>
        <v>11.882606574968293</v>
      </c>
      <c r="K1185" s="7">
        <v>740969</v>
      </c>
      <c r="L1185" s="7">
        <v>108447</v>
      </c>
      <c r="M1185" s="7">
        <f t="shared" si="91"/>
        <v>494553</v>
      </c>
      <c r="N1185" s="7">
        <v>695079.125</v>
      </c>
      <c r="O1185" s="22">
        <f t="shared" si="92"/>
        <v>0.71150604616416868</v>
      </c>
      <c r="P1185" s="27">
        <v>3918</v>
      </c>
      <c r="Q1185" s="32">
        <f t="shared" si="93"/>
        <v>126.22588055130169</v>
      </c>
      <c r="R1185" s="37" t="s">
        <v>2646</v>
      </c>
      <c r="S1185" s="42">
        <f>ABS(O2323-O1185)*100</f>
        <v>59.952884020923001</v>
      </c>
      <c r="T1185" t="s">
        <v>31</v>
      </c>
      <c r="V1185" s="7">
        <v>95700</v>
      </c>
      <c r="W1185" t="s">
        <v>32</v>
      </c>
      <c r="X1185" s="17" t="s">
        <v>33</v>
      </c>
      <c r="Z1185" t="s">
        <v>2647</v>
      </c>
      <c r="AA1185">
        <v>401</v>
      </c>
    </row>
    <row r="1186" spans="1:27" x14ac:dyDescent="0.25">
      <c r="A1186" t="s">
        <v>2657</v>
      </c>
      <c r="B1186" t="s">
        <v>2658</v>
      </c>
      <c r="C1186" s="17">
        <v>43559</v>
      </c>
      <c r="D1186" s="7">
        <v>410000</v>
      </c>
      <c r="E1186" t="s">
        <v>28</v>
      </c>
      <c r="F1186" t="s">
        <v>29</v>
      </c>
      <c r="G1186" s="7">
        <v>410000</v>
      </c>
      <c r="H1186" s="7">
        <v>189550</v>
      </c>
      <c r="I1186" s="12">
        <f t="shared" si="90"/>
        <v>46.231707317073173</v>
      </c>
      <c r="J1186" s="12">
        <f t="shared" si="94"/>
        <v>3.3251554280248641</v>
      </c>
      <c r="K1186" s="7">
        <v>379103</v>
      </c>
      <c r="L1186" s="7">
        <v>78971</v>
      </c>
      <c r="M1186" s="7">
        <f t="shared" si="91"/>
        <v>331029</v>
      </c>
      <c r="N1186" s="7">
        <v>344979.3125</v>
      </c>
      <c r="O1186" s="22">
        <f t="shared" si="92"/>
        <v>0.95956188677255827</v>
      </c>
      <c r="P1186" s="27">
        <v>2343</v>
      </c>
      <c r="Q1186" s="32">
        <f t="shared" si="93"/>
        <v>141.2842509603073</v>
      </c>
      <c r="R1186" s="37" t="s">
        <v>2659</v>
      </c>
      <c r="S1186" s="42">
        <f>ABS(O2323-O1186)*100</f>
        <v>35.147299960084041</v>
      </c>
      <c r="T1186" t="s">
        <v>31</v>
      </c>
      <c r="V1186" s="7">
        <v>75000</v>
      </c>
      <c r="W1186" t="s">
        <v>32</v>
      </c>
      <c r="X1186" s="17" t="s">
        <v>33</v>
      </c>
      <c r="Z1186" t="s">
        <v>2660</v>
      </c>
      <c r="AA1186">
        <v>405</v>
      </c>
    </row>
    <row r="1187" spans="1:27" x14ac:dyDescent="0.25">
      <c r="A1187" t="s">
        <v>2661</v>
      </c>
      <c r="B1187" t="s">
        <v>2662</v>
      </c>
      <c r="C1187" s="17">
        <v>43725</v>
      </c>
      <c r="D1187" s="7">
        <v>430000</v>
      </c>
      <c r="E1187" t="s">
        <v>28</v>
      </c>
      <c r="F1187" t="s">
        <v>29</v>
      </c>
      <c r="G1187" s="7">
        <v>430000</v>
      </c>
      <c r="H1187" s="7">
        <v>210860</v>
      </c>
      <c r="I1187" s="12">
        <f t="shared" si="90"/>
        <v>49.037209302325579</v>
      </c>
      <c r="J1187" s="12">
        <f t="shared" si="94"/>
        <v>0.51965344277245862</v>
      </c>
      <c r="K1187" s="7">
        <v>421715</v>
      </c>
      <c r="L1187" s="7">
        <v>88971</v>
      </c>
      <c r="M1187" s="7">
        <f t="shared" si="91"/>
        <v>341029</v>
      </c>
      <c r="N1187" s="7">
        <v>382464.375</v>
      </c>
      <c r="O1187" s="22">
        <f t="shared" si="92"/>
        <v>0.8916621319305883</v>
      </c>
      <c r="P1187" s="27">
        <v>2087</v>
      </c>
      <c r="Q1187" s="32">
        <f t="shared" si="93"/>
        <v>163.40632486823191</v>
      </c>
      <c r="R1187" s="37" t="s">
        <v>2659</v>
      </c>
      <c r="S1187" s="42">
        <f>ABS(O2323-O1187)*100</f>
        <v>41.937275444281042</v>
      </c>
      <c r="T1187" t="s">
        <v>50</v>
      </c>
      <c r="V1187" s="7">
        <v>85000</v>
      </c>
      <c r="W1187" t="s">
        <v>32</v>
      </c>
      <c r="X1187" s="17" t="s">
        <v>33</v>
      </c>
      <c r="Z1187" t="s">
        <v>2660</v>
      </c>
      <c r="AA1187">
        <v>405</v>
      </c>
    </row>
    <row r="1188" spans="1:27" x14ac:dyDescent="0.25">
      <c r="A1188" t="s">
        <v>2663</v>
      </c>
      <c r="B1188" t="s">
        <v>2664</v>
      </c>
      <c r="C1188" s="17">
        <v>43656</v>
      </c>
      <c r="D1188" s="7">
        <v>401000</v>
      </c>
      <c r="E1188" t="s">
        <v>28</v>
      </c>
      <c r="F1188" t="s">
        <v>29</v>
      </c>
      <c r="G1188" s="7">
        <v>401000</v>
      </c>
      <c r="H1188" s="7">
        <v>199910</v>
      </c>
      <c r="I1188" s="12">
        <f t="shared" si="90"/>
        <v>49.852867830423939</v>
      </c>
      <c r="J1188" s="12">
        <f t="shared" si="94"/>
        <v>0.29600508532590197</v>
      </c>
      <c r="K1188" s="7">
        <v>399812</v>
      </c>
      <c r="L1188" s="7">
        <v>88971</v>
      </c>
      <c r="M1188" s="7">
        <f t="shared" si="91"/>
        <v>312029</v>
      </c>
      <c r="N1188" s="7">
        <v>357288.5</v>
      </c>
      <c r="O1188" s="22">
        <f t="shared" si="92"/>
        <v>0.87332505804133076</v>
      </c>
      <c r="P1188" s="27">
        <v>2343</v>
      </c>
      <c r="Q1188" s="32">
        <f t="shared" si="93"/>
        <v>133.1749893299189</v>
      </c>
      <c r="R1188" s="37" t="s">
        <v>2659</v>
      </c>
      <c r="S1188" s="42">
        <f>ABS(O2323-O1188)*100</f>
        <v>43.770982833206794</v>
      </c>
      <c r="T1188" t="s">
        <v>31</v>
      </c>
      <c r="V1188" s="7">
        <v>85000</v>
      </c>
      <c r="W1188" t="s">
        <v>32</v>
      </c>
      <c r="X1188" s="17" t="s">
        <v>33</v>
      </c>
      <c r="Z1188" t="s">
        <v>2660</v>
      </c>
      <c r="AA1188">
        <v>405</v>
      </c>
    </row>
    <row r="1189" spans="1:27" x14ac:dyDescent="0.25">
      <c r="A1189" t="s">
        <v>2665</v>
      </c>
      <c r="B1189" t="s">
        <v>2666</v>
      </c>
      <c r="C1189" s="17">
        <v>43677</v>
      </c>
      <c r="D1189" s="7">
        <v>380000</v>
      </c>
      <c r="E1189" t="s">
        <v>28</v>
      </c>
      <c r="F1189" t="s">
        <v>29</v>
      </c>
      <c r="G1189" s="7">
        <v>380000</v>
      </c>
      <c r="H1189" s="7">
        <v>222560</v>
      </c>
      <c r="I1189" s="12">
        <f t="shared" si="90"/>
        <v>58.568421052631578</v>
      </c>
      <c r="J1189" s="12">
        <f t="shared" si="94"/>
        <v>9.0115583075335408</v>
      </c>
      <c r="K1189" s="7">
        <v>445111</v>
      </c>
      <c r="L1189" s="7">
        <v>88971</v>
      </c>
      <c r="M1189" s="7">
        <f t="shared" si="91"/>
        <v>291029</v>
      </c>
      <c r="N1189" s="7">
        <v>409356.3125</v>
      </c>
      <c r="O1189" s="22">
        <f t="shared" si="92"/>
        <v>0.71094298808449419</v>
      </c>
      <c r="P1189" s="27">
        <v>2087</v>
      </c>
      <c r="Q1189" s="32">
        <f t="shared" si="93"/>
        <v>139.44849065644465</v>
      </c>
      <c r="R1189" s="37" t="s">
        <v>2659</v>
      </c>
      <c r="S1189" s="42">
        <f>ABS(O2323-O1189)*100</f>
        <v>60.009189828890456</v>
      </c>
      <c r="T1189" t="s">
        <v>50</v>
      </c>
      <c r="V1189" s="7">
        <v>85000</v>
      </c>
      <c r="W1189" t="s">
        <v>32</v>
      </c>
      <c r="X1189" s="17" t="s">
        <v>33</v>
      </c>
      <c r="Z1189" t="s">
        <v>2660</v>
      </c>
      <c r="AA1189">
        <v>405</v>
      </c>
    </row>
    <row r="1190" spans="1:27" x14ac:dyDescent="0.25">
      <c r="A1190" t="s">
        <v>2667</v>
      </c>
      <c r="B1190" t="s">
        <v>2668</v>
      </c>
      <c r="C1190" s="17">
        <v>43238</v>
      </c>
      <c r="D1190" s="7">
        <v>364900</v>
      </c>
      <c r="E1190" t="s">
        <v>28</v>
      </c>
      <c r="F1190" t="s">
        <v>29</v>
      </c>
      <c r="G1190" s="7">
        <v>364900</v>
      </c>
      <c r="H1190" s="7">
        <v>184610</v>
      </c>
      <c r="I1190" s="12">
        <f t="shared" si="90"/>
        <v>50.591942998081663</v>
      </c>
      <c r="J1190" s="12">
        <f t="shared" si="94"/>
        <v>1.0350802529836258</v>
      </c>
      <c r="K1190" s="7">
        <v>369213</v>
      </c>
      <c r="L1190" s="7">
        <v>78971</v>
      </c>
      <c r="M1190" s="7">
        <f t="shared" si="91"/>
        <v>285929</v>
      </c>
      <c r="N1190" s="7">
        <v>333611.5</v>
      </c>
      <c r="O1190" s="22">
        <f t="shared" si="92"/>
        <v>0.8570717736049267</v>
      </c>
      <c r="P1190" s="27">
        <v>2087</v>
      </c>
      <c r="Q1190" s="32">
        <f t="shared" si="93"/>
        <v>137.00479156684236</v>
      </c>
      <c r="R1190" s="37" t="s">
        <v>2659</v>
      </c>
      <c r="S1190" s="42">
        <f>ABS(O2323-O1190)*100</f>
        <v>45.3963112768472</v>
      </c>
      <c r="T1190" t="s">
        <v>50</v>
      </c>
      <c r="V1190" s="7">
        <v>75000</v>
      </c>
      <c r="W1190" t="s">
        <v>32</v>
      </c>
      <c r="X1190" s="17" t="s">
        <v>33</v>
      </c>
      <c r="Z1190" t="s">
        <v>2660</v>
      </c>
      <c r="AA1190">
        <v>405</v>
      </c>
    </row>
    <row r="1191" spans="1:27" x14ac:dyDescent="0.25">
      <c r="A1191" t="s">
        <v>2669</v>
      </c>
      <c r="B1191" t="s">
        <v>2670</v>
      </c>
      <c r="C1191" s="17">
        <v>43795</v>
      </c>
      <c r="D1191" s="7">
        <v>360000</v>
      </c>
      <c r="E1191" t="s">
        <v>28</v>
      </c>
      <c r="F1191" t="s">
        <v>29</v>
      </c>
      <c r="G1191" s="7">
        <v>360000</v>
      </c>
      <c r="H1191" s="7">
        <v>185580</v>
      </c>
      <c r="I1191" s="12">
        <f t="shared" si="90"/>
        <v>51.55</v>
      </c>
      <c r="J1191" s="12">
        <f t="shared" si="94"/>
        <v>1.9931372549019599</v>
      </c>
      <c r="K1191" s="7">
        <v>371167</v>
      </c>
      <c r="L1191" s="7">
        <v>79582</v>
      </c>
      <c r="M1191" s="7">
        <f t="shared" si="91"/>
        <v>280418</v>
      </c>
      <c r="N1191" s="7">
        <v>335155.1875</v>
      </c>
      <c r="O1191" s="22">
        <f t="shared" si="92"/>
        <v>0.83668106733391978</v>
      </c>
      <c r="P1191" s="27">
        <v>2087</v>
      </c>
      <c r="Q1191" s="32">
        <f t="shared" si="93"/>
        <v>134.36415908001916</v>
      </c>
      <c r="R1191" s="37" t="s">
        <v>2659</v>
      </c>
      <c r="S1191" s="42">
        <f>ABS(O2323-O1191)*100</f>
        <v>47.435381903947892</v>
      </c>
      <c r="T1191" t="s">
        <v>50</v>
      </c>
      <c r="V1191" s="7">
        <v>75000</v>
      </c>
      <c r="W1191" t="s">
        <v>32</v>
      </c>
      <c r="X1191" s="17" t="s">
        <v>33</v>
      </c>
      <c r="Z1191" t="s">
        <v>2660</v>
      </c>
      <c r="AA1191">
        <v>405</v>
      </c>
    </row>
    <row r="1192" spans="1:27" x14ac:dyDescent="0.25">
      <c r="A1192" t="s">
        <v>2671</v>
      </c>
      <c r="B1192" t="s">
        <v>2672</v>
      </c>
      <c r="C1192" s="17">
        <v>43446</v>
      </c>
      <c r="D1192" s="7">
        <v>405000</v>
      </c>
      <c r="E1192" t="s">
        <v>28</v>
      </c>
      <c r="F1192" t="s">
        <v>29</v>
      </c>
      <c r="G1192" s="7">
        <v>405000</v>
      </c>
      <c r="H1192" s="7">
        <v>193310</v>
      </c>
      <c r="I1192" s="12">
        <f t="shared" si="90"/>
        <v>47.730864197530863</v>
      </c>
      <c r="J1192" s="12">
        <f t="shared" si="94"/>
        <v>1.8259985475671741</v>
      </c>
      <c r="K1192" s="7">
        <v>386625</v>
      </c>
      <c r="L1192" s="7">
        <v>90992</v>
      </c>
      <c r="M1192" s="7">
        <f t="shared" si="91"/>
        <v>314008</v>
      </c>
      <c r="N1192" s="7">
        <v>339808.03125</v>
      </c>
      <c r="O1192" s="22">
        <f t="shared" si="92"/>
        <v>0.92407468665442261</v>
      </c>
      <c r="P1192" s="27">
        <v>2087</v>
      </c>
      <c r="Q1192" s="32">
        <f t="shared" si="93"/>
        <v>150.45903210349783</v>
      </c>
      <c r="R1192" s="37" t="s">
        <v>2659</v>
      </c>
      <c r="S1192" s="42">
        <f>ABS(O2323-O1192)*100</f>
        <v>38.696019971897613</v>
      </c>
      <c r="T1192" t="s">
        <v>50</v>
      </c>
      <c r="V1192" s="7">
        <v>85000</v>
      </c>
      <c r="W1192" t="s">
        <v>32</v>
      </c>
      <c r="X1192" s="17" t="s">
        <v>33</v>
      </c>
      <c r="Z1192" t="s">
        <v>2660</v>
      </c>
      <c r="AA1192">
        <v>405</v>
      </c>
    </row>
    <row r="1193" spans="1:27" x14ac:dyDescent="0.25">
      <c r="A1193" t="s">
        <v>2673</v>
      </c>
      <c r="B1193" t="s">
        <v>2674</v>
      </c>
      <c r="C1193" s="17">
        <v>43587</v>
      </c>
      <c r="D1193" s="7">
        <v>400100</v>
      </c>
      <c r="E1193" t="s">
        <v>28</v>
      </c>
      <c r="F1193" t="s">
        <v>29</v>
      </c>
      <c r="G1193" s="7">
        <v>400100</v>
      </c>
      <c r="H1193" s="7">
        <v>197880</v>
      </c>
      <c r="I1193" s="12">
        <f t="shared" si="90"/>
        <v>49.457635591102225</v>
      </c>
      <c r="J1193" s="12">
        <f t="shared" si="94"/>
        <v>9.92271539958125E-2</v>
      </c>
      <c r="K1193" s="7">
        <v>395766</v>
      </c>
      <c r="L1193" s="7">
        <v>89582</v>
      </c>
      <c r="M1193" s="7">
        <f t="shared" si="91"/>
        <v>310518</v>
      </c>
      <c r="N1193" s="7">
        <v>351935.625</v>
      </c>
      <c r="O1193" s="22">
        <f t="shared" si="92"/>
        <v>0.88231476992418711</v>
      </c>
      <c r="P1193" s="27">
        <v>2343</v>
      </c>
      <c r="Q1193" s="32">
        <f t="shared" si="93"/>
        <v>132.53008962868117</v>
      </c>
      <c r="R1193" s="37" t="s">
        <v>2659</v>
      </c>
      <c r="S1193" s="42">
        <f>ABS(O2323-O1193)*100</f>
        <v>42.872011644921159</v>
      </c>
      <c r="T1193" t="s">
        <v>31</v>
      </c>
      <c r="V1193" s="7">
        <v>85000</v>
      </c>
      <c r="W1193" t="s">
        <v>32</v>
      </c>
      <c r="X1193" s="17" t="s">
        <v>33</v>
      </c>
      <c r="Z1193" t="s">
        <v>2660</v>
      </c>
      <c r="AA1193">
        <v>405</v>
      </c>
    </row>
    <row r="1194" spans="1:27" x14ac:dyDescent="0.25">
      <c r="A1194" t="s">
        <v>2675</v>
      </c>
      <c r="B1194" t="s">
        <v>2676</v>
      </c>
      <c r="C1194" s="17">
        <v>43252</v>
      </c>
      <c r="D1194" s="7">
        <v>370000</v>
      </c>
      <c r="E1194" t="s">
        <v>28</v>
      </c>
      <c r="F1194" t="s">
        <v>29</v>
      </c>
      <c r="G1194" s="7">
        <v>370000</v>
      </c>
      <c r="H1194" s="7">
        <v>187460</v>
      </c>
      <c r="I1194" s="12">
        <f t="shared" si="90"/>
        <v>50.664864864864867</v>
      </c>
      <c r="J1194" s="12">
        <f t="shared" si="94"/>
        <v>1.1080021197668302</v>
      </c>
      <c r="K1194" s="7">
        <v>374918</v>
      </c>
      <c r="L1194" s="7">
        <v>81008</v>
      </c>
      <c r="M1194" s="7">
        <f t="shared" si="91"/>
        <v>288992</v>
      </c>
      <c r="N1194" s="7">
        <v>337827.59375</v>
      </c>
      <c r="O1194" s="22">
        <f t="shared" si="92"/>
        <v>0.85544225914790306</v>
      </c>
      <c r="P1194" s="27">
        <v>2087</v>
      </c>
      <c r="Q1194" s="32">
        <f t="shared" si="93"/>
        <v>138.47244849065643</v>
      </c>
      <c r="R1194" s="37" t="s">
        <v>2659</v>
      </c>
      <c r="S1194" s="42">
        <f>ABS(O2323-O1194)*100</f>
        <v>45.559262722549562</v>
      </c>
      <c r="T1194" t="s">
        <v>50</v>
      </c>
      <c r="V1194" s="7">
        <v>75000</v>
      </c>
      <c r="W1194" t="s">
        <v>32</v>
      </c>
      <c r="X1194" s="17" t="s">
        <v>33</v>
      </c>
      <c r="Z1194" t="s">
        <v>2660</v>
      </c>
      <c r="AA1194">
        <v>405</v>
      </c>
    </row>
    <row r="1195" spans="1:27" x14ac:dyDescent="0.25">
      <c r="A1195" t="s">
        <v>2675</v>
      </c>
      <c r="B1195" t="s">
        <v>2676</v>
      </c>
      <c r="C1195" s="17">
        <v>43196</v>
      </c>
      <c r="D1195" s="7">
        <v>380000</v>
      </c>
      <c r="E1195" t="s">
        <v>28</v>
      </c>
      <c r="F1195" t="s">
        <v>29</v>
      </c>
      <c r="G1195" s="7">
        <v>380000</v>
      </c>
      <c r="H1195" s="7">
        <v>187460</v>
      </c>
      <c r="I1195" s="12">
        <f t="shared" si="90"/>
        <v>49.331578947368421</v>
      </c>
      <c r="J1195" s="12">
        <f t="shared" si="94"/>
        <v>0.22528379772961671</v>
      </c>
      <c r="K1195" s="7">
        <v>374918</v>
      </c>
      <c r="L1195" s="7">
        <v>81008</v>
      </c>
      <c r="M1195" s="7">
        <f t="shared" si="91"/>
        <v>298992</v>
      </c>
      <c r="N1195" s="7">
        <v>337827.59375</v>
      </c>
      <c r="O1195" s="22">
        <f t="shared" si="92"/>
        <v>0.88504315672111966</v>
      </c>
      <c r="P1195" s="27">
        <v>2087</v>
      </c>
      <c r="Q1195" s="32">
        <f t="shared" si="93"/>
        <v>143.2640153330139</v>
      </c>
      <c r="R1195" s="37" t="s">
        <v>2659</v>
      </c>
      <c r="S1195" s="42">
        <f>ABS(O2323-O1195)*100</f>
        <v>42.599172965227908</v>
      </c>
      <c r="T1195" t="s">
        <v>50</v>
      </c>
      <c r="V1195" s="7">
        <v>75000</v>
      </c>
      <c r="W1195" t="s">
        <v>32</v>
      </c>
      <c r="X1195" s="17" t="s">
        <v>33</v>
      </c>
      <c r="Z1195" t="s">
        <v>2660</v>
      </c>
      <c r="AA1195">
        <v>405</v>
      </c>
    </row>
    <row r="1196" spans="1:27" x14ac:dyDescent="0.25">
      <c r="A1196" t="s">
        <v>2677</v>
      </c>
      <c r="B1196" t="s">
        <v>2678</v>
      </c>
      <c r="C1196" s="17">
        <v>43574</v>
      </c>
      <c r="D1196" s="7">
        <v>408000</v>
      </c>
      <c r="E1196" t="s">
        <v>28</v>
      </c>
      <c r="F1196" t="s">
        <v>29</v>
      </c>
      <c r="G1196" s="7">
        <v>408000</v>
      </c>
      <c r="H1196" s="7">
        <v>196210</v>
      </c>
      <c r="I1196" s="12">
        <f t="shared" si="90"/>
        <v>48.0906862745098</v>
      </c>
      <c r="J1196" s="12">
        <f t="shared" si="94"/>
        <v>1.4661764705882376</v>
      </c>
      <c r="K1196" s="7">
        <v>392415</v>
      </c>
      <c r="L1196" s="7">
        <v>89040</v>
      </c>
      <c r="M1196" s="7">
        <f t="shared" si="91"/>
        <v>318960</v>
      </c>
      <c r="N1196" s="7">
        <v>348706.90625</v>
      </c>
      <c r="O1196" s="22">
        <f t="shared" si="92"/>
        <v>0.91469367048132555</v>
      </c>
      <c r="P1196" s="27">
        <v>2343</v>
      </c>
      <c r="Q1196" s="32">
        <f t="shared" si="93"/>
        <v>136.13316261203585</v>
      </c>
      <c r="R1196" s="37" t="s">
        <v>2659</v>
      </c>
      <c r="S1196" s="42">
        <f>ABS(O2323-O1196)*100</f>
        <v>39.634121589207318</v>
      </c>
      <c r="T1196" t="s">
        <v>31</v>
      </c>
      <c r="V1196" s="7">
        <v>85000</v>
      </c>
      <c r="W1196" t="s">
        <v>32</v>
      </c>
      <c r="X1196" s="17" t="s">
        <v>33</v>
      </c>
      <c r="Z1196" t="s">
        <v>2660</v>
      </c>
      <c r="AA1196">
        <v>405</v>
      </c>
    </row>
    <row r="1197" spans="1:27" x14ac:dyDescent="0.25">
      <c r="A1197" t="s">
        <v>2679</v>
      </c>
      <c r="B1197" t="s">
        <v>2680</v>
      </c>
      <c r="C1197" s="17">
        <v>43672</v>
      </c>
      <c r="D1197" s="7">
        <v>389900</v>
      </c>
      <c r="E1197" t="s">
        <v>28</v>
      </c>
      <c r="F1197" t="s">
        <v>29</v>
      </c>
      <c r="G1197" s="7">
        <v>389900</v>
      </c>
      <c r="H1197" s="7">
        <v>194680</v>
      </c>
      <c r="I1197" s="12">
        <f t="shared" si="90"/>
        <v>49.930751474737114</v>
      </c>
      <c r="J1197" s="12">
        <f t="shared" si="94"/>
        <v>0.37388872963907716</v>
      </c>
      <c r="K1197" s="7">
        <v>389360</v>
      </c>
      <c r="L1197" s="7">
        <v>79369</v>
      </c>
      <c r="M1197" s="7">
        <f t="shared" si="91"/>
        <v>310531</v>
      </c>
      <c r="N1197" s="7">
        <v>356311.5</v>
      </c>
      <c r="O1197" s="22">
        <f t="shared" si="92"/>
        <v>0.87151551381305403</v>
      </c>
      <c r="P1197" s="27">
        <v>2343</v>
      </c>
      <c r="Q1197" s="32">
        <f t="shared" si="93"/>
        <v>132.53563807084933</v>
      </c>
      <c r="R1197" s="37" t="s">
        <v>2659</v>
      </c>
      <c r="S1197" s="42">
        <f>ABS(O2323-O1197)*100</f>
        <v>43.951937256034469</v>
      </c>
      <c r="T1197" t="s">
        <v>31</v>
      </c>
      <c r="V1197" s="7">
        <v>75000</v>
      </c>
      <c r="W1197" t="s">
        <v>32</v>
      </c>
      <c r="X1197" s="17" t="s">
        <v>33</v>
      </c>
      <c r="Z1197" t="s">
        <v>2660</v>
      </c>
      <c r="AA1197">
        <v>405</v>
      </c>
    </row>
    <row r="1198" spans="1:27" x14ac:dyDescent="0.25">
      <c r="A1198" t="s">
        <v>2681</v>
      </c>
      <c r="B1198" t="s">
        <v>2682</v>
      </c>
      <c r="C1198" s="17">
        <v>43775</v>
      </c>
      <c r="D1198" s="7">
        <v>410000</v>
      </c>
      <c r="E1198" t="s">
        <v>28</v>
      </c>
      <c r="F1198" t="s">
        <v>29</v>
      </c>
      <c r="G1198" s="7">
        <v>410000</v>
      </c>
      <c r="H1198" s="7">
        <v>184830</v>
      </c>
      <c r="I1198" s="12">
        <f t="shared" si="90"/>
        <v>45.080487804878047</v>
      </c>
      <c r="J1198" s="12">
        <f t="shared" si="94"/>
        <v>4.4763749402199906</v>
      </c>
      <c r="K1198" s="7">
        <v>369666</v>
      </c>
      <c r="L1198" s="7">
        <v>79040</v>
      </c>
      <c r="M1198" s="7">
        <f t="shared" si="91"/>
        <v>330960</v>
      </c>
      <c r="N1198" s="7">
        <v>334052.875</v>
      </c>
      <c r="O1198" s="22">
        <f t="shared" si="92"/>
        <v>0.99074136092976295</v>
      </c>
      <c r="P1198" s="27">
        <v>2087</v>
      </c>
      <c r="Q1198" s="32">
        <f t="shared" si="93"/>
        <v>158.5816962146622</v>
      </c>
      <c r="R1198" s="37" t="s">
        <v>2659</v>
      </c>
      <c r="S1198" s="42">
        <f>ABS(O2323-O1198)*100</f>
        <v>32.029352544363576</v>
      </c>
      <c r="T1198" t="s">
        <v>50</v>
      </c>
      <c r="V1198" s="7">
        <v>75000</v>
      </c>
      <c r="W1198" t="s">
        <v>32</v>
      </c>
      <c r="X1198" s="17" t="s">
        <v>33</v>
      </c>
      <c r="Z1198" t="s">
        <v>2660</v>
      </c>
      <c r="AA1198">
        <v>405</v>
      </c>
    </row>
    <row r="1199" spans="1:27" x14ac:dyDescent="0.25">
      <c r="A1199" t="s">
        <v>2683</v>
      </c>
      <c r="B1199" t="s">
        <v>2684</v>
      </c>
      <c r="C1199" s="17">
        <v>43536</v>
      </c>
      <c r="D1199" s="7">
        <v>325000</v>
      </c>
      <c r="E1199" t="s">
        <v>28</v>
      </c>
      <c r="F1199" t="s">
        <v>29</v>
      </c>
      <c r="G1199" s="7">
        <v>325000</v>
      </c>
      <c r="H1199" s="7">
        <v>148380</v>
      </c>
      <c r="I1199" s="12">
        <f t="shared" si="90"/>
        <v>45.655384615384612</v>
      </c>
      <c r="J1199" s="12">
        <f t="shared" si="94"/>
        <v>3.9014781297134249</v>
      </c>
      <c r="K1199" s="7">
        <v>296768</v>
      </c>
      <c r="L1199" s="7">
        <v>62504</v>
      </c>
      <c r="M1199" s="7">
        <f t="shared" si="91"/>
        <v>262496</v>
      </c>
      <c r="N1199" s="7">
        <v>174823.875</v>
      </c>
      <c r="O1199" s="22">
        <f t="shared" si="92"/>
        <v>1.5014882835653882</v>
      </c>
      <c r="P1199" s="27">
        <v>2263</v>
      </c>
      <c r="Q1199" s="32">
        <f t="shared" si="93"/>
        <v>115.9946973044631</v>
      </c>
      <c r="R1199" s="37" t="s">
        <v>2685</v>
      </c>
      <c r="S1199" s="42">
        <f>ABS(O2323-O1199)*100</f>
        <v>19.04533971919895</v>
      </c>
      <c r="T1199" t="s">
        <v>31</v>
      </c>
      <c r="V1199" s="7">
        <v>52325</v>
      </c>
      <c r="W1199" t="s">
        <v>32</v>
      </c>
      <c r="X1199" s="17" t="s">
        <v>33</v>
      </c>
      <c r="Z1199" t="s">
        <v>2686</v>
      </c>
      <c r="AA1199">
        <v>401</v>
      </c>
    </row>
    <row r="1200" spans="1:27" x14ac:dyDescent="0.25">
      <c r="A1200" t="s">
        <v>2687</v>
      </c>
      <c r="B1200" t="s">
        <v>2688</v>
      </c>
      <c r="C1200" s="17">
        <v>43423</v>
      </c>
      <c r="D1200" s="7">
        <v>299000</v>
      </c>
      <c r="E1200" t="s">
        <v>28</v>
      </c>
      <c r="F1200" t="s">
        <v>29</v>
      </c>
      <c r="G1200" s="7">
        <v>299000</v>
      </c>
      <c r="H1200" s="7">
        <v>167410</v>
      </c>
      <c r="I1200" s="12">
        <f t="shared" si="90"/>
        <v>55.989966555183948</v>
      </c>
      <c r="J1200" s="12">
        <f t="shared" si="94"/>
        <v>6.4331038100859104</v>
      </c>
      <c r="K1200" s="7">
        <v>334818</v>
      </c>
      <c r="L1200" s="7">
        <v>55506</v>
      </c>
      <c r="M1200" s="7">
        <f t="shared" si="91"/>
        <v>243494</v>
      </c>
      <c r="N1200" s="7">
        <v>176779.75</v>
      </c>
      <c r="O1200" s="22">
        <f t="shared" si="92"/>
        <v>1.3773862673750812</v>
      </c>
      <c r="P1200" s="27">
        <v>2732</v>
      </c>
      <c r="Q1200" s="32">
        <f t="shared" si="93"/>
        <v>89.126647144948763</v>
      </c>
      <c r="R1200" s="37" t="s">
        <v>2689</v>
      </c>
      <c r="S1200" s="42">
        <f>ABS(O2323-O1200)*100</f>
        <v>6.6351381001682475</v>
      </c>
      <c r="T1200" t="s">
        <v>125</v>
      </c>
      <c r="V1200" s="7">
        <v>52325</v>
      </c>
      <c r="W1200" t="s">
        <v>32</v>
      </c>
      <c r="X1200" s="17" t="s">
        <v>33</v>
      </c>
      <c r="Z1200" t="s">
        <v>2690</v>
      </c>
      <c r="AA1200">
        <v>401</v>
      </c>
    </row>
    <row r="1201" spans="1:27" x14ac:dyDescent="0.25">
      <c r="A1201" t="s">
        <v>2691</v>
      </c>
      <c r="B1201" t="s">
        <v>2692</v>
      </c>
      <c r="C1201" s="17">
        <v>43411</v>
      </c>
      <c r="D1201" s="7">
        <v>250000</v>
      </c>
      <c r="E1201" t="s">
        <v>28</v>
      </c>
      <c r="F1201" t="s">
        <v>29</v>
      </c>
      <c r="G1201" s="7">
        <v>250000</v>
      </c>
      <c r="H1201" s="7">
        <v>135600</v>
      </c>
      <c r="I1201" s="12">
        <f t="shared" si="90"/>
        <v>54.24</v>
      </c>
      <c r="J1201" s="12">
        <f t="shared" si="94"/>
        <v>4.6831372549019648</v>
      </c>
      <c r="K1201" s="7">
        <v>271197</v>
      </c>
      <c r="L1201" s="7">
        <v>60876</v>
      </c>
      <c r="M1201" s="7">
        <f t="shared" si="91"/>
        <v>189124</v>
      </c>
      <c r="N1201" s="7">
        <v>156955.96875</v>
      </c>
      <c r="O1201" s="22">
        <f t="shared" si="92"/>
        <v>1.2049493976316208</v>
      </c>
      <c r="P1201" s="27">
        <v>1492</v>
      </c>
      <c r="Q1201" s="32">
        <f t="shared" si="93"/>
        <v>126.75871313672923</v>
      </c>
      <c r="R1201" s="37" t="s">
        <v>2685</v>
      </c>
      <c r="S1201" s="42">
        <f>ABS(O2323-O1201)*100</f>
        <v>10.608548874177792</v>
      </c>
      <c r="T1201" t="s">
        <v>50</v>
      </c>
      <c r="V1201" s="7">
        <v>52325</v>
      </c>
      <c r="W1201" t="s">
        <v>32</v>
      </c>
      <c r="X1201" s="17" t="s">
        <v>33</v>
      </c>
      <c r="Z1201" t="s">
        <v>2686</v>
      </c>
      <c r="AA1201">
        <v>401</v>
      </c>
    </row>
    <row r="1202" spans="1:27" x14ac:dyDescent="0.25">
      <c r="A1202" t="s">
        <v>2693</v>
      </c>
      <c r="B1202" t="s">
        <v>2694</v>
      </c>
      <c r="C1202" s="17">
        <v>43609</v>
      </c>
      <c r="D1202" s="7">
        <v>278000</v>
      </c>
      <c r="E1202" t="s">
        <v>28</v>
      </c>
      <c r="F1202" t="s">
        <v>29</v>
      </c>
      <c r="G1202" s="7">
        <v>278000</v>
      </c>
      <c r="H1202" s="7">
        <v>135700</v>
      </c>
      <c r="I1202" s="12">
        <f t="shared" si="90"/>
        <v>48.812949640287769</v>
      </c>
      <c r="J1202" s="12">
        <f t="shared" si="94"/>
        <v>0.74391310481026807</v>
      </c>
      <c r="K1202" s="7">
        <v>271404</v>
      </c>
      <c r="L1202" s="7">
        <v>66676</v>
      </c>
      <c r="M1202" s="7">
        <f t="shared" si="91"/>
        <v>211324</v>
      </c>
      <c r="N1202" s="7">
        <v>152782.09375</v>
      </c>
      <c r="O1202" s="22">
        <f t="shared" si="92"/>
        <v>1.3831725617387673</v>
      </c>
      <c r="P1202" s="27">
        <v>1594</v>
      </c>
      <c r="Q1202" s="32">
        <f t="shared" si="93"/>
        <v>132.57465495608531</v>
      </c>
      <c r="R1202" s="37" t="s">
        <v>2685</v>
      </c>
      <c r="S1202" s="42">
        <f>ABS(O2323-O1202)*100</f>
        <v>7.2137675365368636</v>
      </c>
      <c r="T1202" t="s">
        <v>31</v>
      </c>
      <c r="V1202" s="7">
        <v>52325</v>
      </c>
      <c r="W1202" t="s">
        <v>32</v>
      </c>
      <c r="X1202" s="17" t="s">
        <v>33</v>
      </c>
      <c r="Z1202" t="s">
        <v>2686</v>
      </c>
      <c r="AA1202">
        <v>401</v>
      </c>
    </row>
    <row r="1203" spans="1:27" x14ac:dyDescent="0.25">
      <c r="A1203" t="s">
        <v>2695</v>
      </c>
      <c r="B1203" t="s">
        <v>2696</v>
      </c>
      <c r="C1203" s="17">
        <v>43494</v>
      </c>
      <c r="D1203" s="7">
        <v>288000</v>
      </c>
      <c r="E1203" t="s">
        <v>28</v>
      </c>
      <c r="F1203" t="s">
        <v>29</v>
      </c>
      <c r="G1203" s="7">
        <v>288000</v>
      </c>
      <c r="H1203" s="7">
        <v>117040</v>
      </c>
      <c r="I1203" s="12">
        <f t="shared" si="90"/>
        <v>40.638888888888893</v>
      </c>
      <c r="J1203" s="12">
        <f t="shared" si="94"/>
        <v>8.9179738562091444</v>
      </c>
      <c r="K1203" s="7">
        <v>234086</v>
      </c>
      <c r="L1203" s="7">
        <v>65886</v>
      </c>
      <c r="M1203" s="7">
        <f t="shared" si="91"/>
        <v>222114</v>
      </c>
      <c r="N1203" s="7">
        <v>106455.6953125</v>
      </c>
      <c r="O1203" s="22">
        <f t="shared" si="92"/>
        <v>2.0864454395604275</v>
      </c>
      <c r="P1203" s="27">
        <v>1512</v>
      </c>
      <c r="Q1203" s="32">
        <f t="shared" si="93"/>
        <v>146.90079365079364</v>
      </c>
      <c r="R1203" s="37" t="s">
        <v>2689</v>
      </c>
      <c r="S1203" s="42">
        <f>ABS(O2323-O1203)*100</f>
        <v>77.541055318702874</v>
      </c>
      <c r="T1203" t="s">
        <v>50</v>
      </c>
      <c r="V1203" s="7">
        <v>52325</v>
      </c>
      <c r="W1203" t="s">
        <v>32</v>
      </c>
      <c r="X1203" s="17" t="s">
        <v>33</v>
      </c>
      <c r="Z1203" t="s">
        <v>2690</v>
      </c>
      <c r="AA1203">
        <v>401</v>
      </c>
    </row>
    <row r="1204" spans="1:27" x14ac:dyDescent="0.25">
      <c r="A1204" t="s">
        <v>2697</v>
      </c>
      <c r="B1204" t="s">
        <v>2698</v>
      </c>
      <c r="C1204" s="17">
        <v>43217</v>
      </c>
      <c r="D1204" s="7">
        <v>325000</v>
      </c>
      <c r="E1204" t="s">
        <v>28</v>
      </c>
      <c r="F1204" t="s">
        <v>29</v>
      </c>
      <c r="G1204" s="7">
        <v>325000</v>
      </c>
      <c r="H1204" s="7">
        <v>144320</v>
      </c>
      <c r="I1204" s="12">
        <f t="shared" si="90"/>
        <v>44.406153846153842</v>
      </c>
      <c r="J1204" s="12">
        <f t="shared" si="94"/>
        <v>5.1507088989441954</v>
      </c>
      <c r="K1204" s="7">
        <v>288638</v>
      </c>
      <c r="L1204" s="7">
        <v>60856</v>
      </c>
      <c r="M1204" s="7">
        <f t="shared" si="91"/>
        <v>264144</v>
      </c>
      <c r="N1204" s="7">
        <v>144165.828125</v>
      </c>
      <c r="O1204" s="22">
        <f t="shared" si="92"/>
        <v>1.8322233738426008</v>
      </c>
      <c r="P1204" s="27">
        <v>2600</v>
      </c>
      <c r="Q1204" s="32">
        <f t="shared" si="93"/>
        <v>101.59384615384616</v>
      </c>
      <c r="R1204" s="37" t="s">
        <v>2689</v>
      </c>
      <c r="S1204" s="42">
        <f>ABS(O2323-O1204)*100</f>
        <v>52.118848746920207</v>
      </c>
      <c r="T1204" t="s">
        <v>396</v>
      </c>
      <c r="V1204" s="7">
        <v>52325</v>
      </c>
      <c r="W1204" t="s">
        <v>32</v>
      </c>
      <c r="X1204" s="17" t="s">
        <v>33</v>
      </c>
      <c r="Z1204" t="s">
        <v>2690</v>
      </c>
      <c r="AA1204">
        <v>401</v>
      </c>
    </row>
    <row r="1205" spans="1:27" x14ac:dyDescent="0.25">
      <c r="A1205" t="s">
        <v>2699</v>
      </c>
      <c r="B1205" t="s">
        <v>2700</v>
      </c>
      <c r="C1205" s="17">
        <v>43636</v>
      </c>
      <c r="D1205" s="7">
        <v>323900</v>
      </c>
      <c r="E1205" t="s">
        <v>28</v>
      </c>
      <c r="F1205" t="s">
        <v>29</v>
      </c>
      <c r="G1205" s="7">
        <v>323900</v>
      </c>
      <c r="H1205" s="7">
        <v>132510</v>
      </c>
      <c r="I1205" s="12">
        <f t="shared" si="90"/>
        <v>40.910774930534117</v>
      </c>
      <c r="J1205" s="12">
        <f t="shared" si="94"/>
        <v>8.6460878145639199</v>
      </c>
      <c r="K1205" s="7">
        <v>265024</v>
      </c>
      <c r="L1205" s="7">
        <v>58632</v>
      </c>
      <c r="M1205" s="7">
        <f t="shared" si="91"/>
        <v>265268</v>
      </c>
      <c r="N1205" s="7">
        <v>130627.8515625</v>
      </c>
      <c r="O1205" s="22">
        <f t="shared" si="92"/>
        <v>2.0307154778020693</v>
      </c>
      <c r="P1205" s="27">
        <v>1728</v>
      </c>
      <c r="Q1205" s="32">
        <f t="shared" si="93"/>
        <v>153.51157407407408</v>
      </c>
      <c r="R1205" s="37" t="s">
        <v>2689</v>
      </c>
      <c r="S1205" s="42">
        <f>ABS(O2323-O1205)*100</f>
        <v>71.968059142867062</v>
      </c>
      <c r="T1205" t="s">
        <v>50</v>
      </c>
      <c r="V1205" s="7">
        <v>52325</v>
      </c>
      <c r="W1205" t="s">
        <v>32</v>
      </c>
      <c r="X1205" s="17" t="s">
        <v>33</v>
      </c>
      <c r="Z1205" t="s">
        <v>2690</v>
      </c>
      <c r="AA1205">
        <v>401</v>
      </c>
    </row>
    <row r="1206" spans="1:27" x14ac:dyDescent="0.25">
      <c r="A1206" t="s">
        <v>2701</v>
      </c>
      <c r="B1206" t="s">
        <v>2702</v>
      </c>
      <c r="C1206" s="17">
        <v>43242</v>
      </c>
      <c r="D1206" s="7">
        <v>255000</v>
      </c>
      <c r="E1206" t="s">
        <v>28</v>
      </c>
      <c r="F1206" t="s">
        <v>29</v>
      </c>
      <c r="G1206" s="7">
        <v>255000</v>
      </c>
      <c r="H1206" s="7">
        <v>136260</v>
      </c>
      <c r="I1206" s="12">
        <f t="shared" si="90"/>
        <v>53.435294117647061</v>
      </c>
      <c r="J1206" s="12">
        <f t="shared" si="94"/>
        <v>3.8784313725490236</v>
      </c>
      <c r="K1206" s="7">
        <v>272519</v>
      </c>
      <c r="L1206" s="7">
        <v>61049</v>
      </c>
      <c r="M1206" s="7">
        <f t="shared" si="91"/>
        <v>193951</v>
      </c>
      <c r="N1206" s="7">
        <v>133841.765625</v>
      </c>
      <c r="O1206" s="22">
        <f t="shared" si="92"/>
        <v>1.4491067051776276</v>
      </c>
      <c r="P1206" s="27">
        <v>1530</v>
      </c>
      <c r="Q1206" s="32">
        <f t="shared" si="93"/>
        <v>126.76535947712418</v>
      </c>
      <c r="R1206" s="37" t="s">
        <v>2689</v>
      </c>
      <c r="S1206" s="42">
        <f>ABS(O2323-O1206)*100</f>
        <v>13.807181880422892</v>
      </c>
      <c r="T1206" t="s">
        <v>50</v>
      </c>
      <c r="V1206" s="7">
        <v>52325</v>
      </c>
      <c r="W1206" t="s">
        <v>32</v>
      </c>
      <c r="X1206" s="17" t="s">
        <v>33</v>
      </c>
      <c r="Z1206" t="s">
        <v>2690</v>
      </c>
      <c r="AA1206">
        <v>401</v>
      </c>
    </row>
    <row r="1207" spans="1:27" x14ac:dyDescent="0.25">
      <c r="A1207" t="s">
        <v>2703</v>
      </c>
      <c r="B1207" t="s">
        <v>2704</v>
      </c>
      <c r="C1207" s="17">
        <v>43693</v>
      </c>
      <c r="D1207" s="7">
        <v>240000</v>
      </c>
      <c r="E1207" t="s">
        <v>28</v>
      </c>
      <c r="F1207" t="s">
        <v>29</v>
      </c>
      <c r="G1207" s="7">
        <v>240000</v>
      </c>
      <c r="H1207" s="7">
        <v>142600</v>
      </c>
      <c r="I1207" s="12">
        <f t="shared" si="90"/>
        <v>59.416666666666664</v>
      </c>
      <c r="J1207" s="12">
        <f t="shared" si="94"/>
        <v>9.8598039215686271</v>
      </c>
      <c r="K1207" s="7">
        <v>285191</v>
      </c>
      <c r="L1207" s="7">
        <v>57102</v>
      </c>
      <c r="M1207" s="7">
        <f t="shared" si="91"/>
        <v>182898</v>
      </c>
      <c r="N1207" s="7">
        <v>144360.125</v>
      </c>
      <c r="O1207" s="22">
        <f t="shared" si="92"/>
        <v>1.2669565089390162</v>
      </c>
      <c r="P1207" s="27">
        <v>1652</v>
      </c>
      <c r="Q1207" s="32">
        <f t="shared" si="93"/>
        <v>110.71307506053269</v>
      </c>
      <c r="R1207" s="37" t="s">
        <v>2689</v>
      </c>
      <c r="S1207" s="42">
        <f>ABS(O2323-O1207)*100</f>
        <v>4.4078377434382476</v>
      </c>
      <c r="T1207" t="s">
        <v>50</v>
      </c>
      <c r="V1207" s="7">
        <v>52325</v>
      </c>
      <c r="W1207" t="s">
        <v>32</v>
      </c>
      <c r="X1207" s="17" t="s">
        <v>33</v>
      </c>
      <c r="Z1207" t="s">
        <v>2690</v>
      </c>
      <c r="AA1207">
        <v>401</v>
      </c>
    </row>
    <row r="1208" spans="1:27" x14ac:dyDescent="0.25">
      <c r="A1208" t="s">
        <v>2705</v>
      </c>
      <c r="B1208" t="s">
        <v>2706</v>
      </c>
      <c r="C1208" s="17">
        <v>43704</v>
      </c>
      <c r="D1208" s="7">
        <v>280000</v>
      </c>
      <c r="E1208" t="s">
        <v>28</v>
      </c>
      <c r="F1208" t="s">
        <v>29</v>
      </c>
      <c r="G1208" s="7">
        <v>280000</v>
      </c>
      <c r="H1208" s="7">
        <v>129580</v>
      </c>
      <c r="I1208" s="12">
        <f t="shared" si="90"/>
        <v>46.278571428571432</v>
      </c>
      <c r="J1208" s="12">
        <f t="shared" si="94"/>
        <v>3.2782913165266052</v>
      </c>
      <c r="K1208" s="7">
        <v>259167</v>
      </c>
      <c r="L1208" s="7">
        <v>60552</v>
      </c>
      <c r="M1208" s="7">
        <f t="shared" si="91"/>
        <v>219448</v>
      </c>
      <c r="N1208" s="7">
        <v>125705.6953125</v>
      </c>
      <c r="O1208" s="22">
        <f t="shared" si="92"/>
        <v>1.7457283813152609</v>
      </c>
      <c r="P1208" s="27">
        <v>1777</v>
      </c>
      <c r="Q1208" s="32">
        <f t="shared" si="93"/>
        <v>123.49352841868317</v>
      </c>
      <c r="R1208" s="37" t="s">
        <v>2689</v>
      </c>
      <c r="S1208" s="42">
        <f>ABS(O2323-O1208)*100</f>
        <v>43.469349494186218</v>
      </c>
      <c r="T1208" t="s">
        <v>31</v>
      </c>
      <c r="V1208" s="7">
        <v>52325</v>
      </c>
      <c r="W1208" t="s">
        <v>32</v>
      </c>
      <c r="X1208" s="17" t="s">
        <v>33</v>
      </c>
      <c r="Z1208" t="s">
        <v>2690</v>
      </c>
      <c r="AA1208">
        <v>401</v>
      </c>
    </row>
    <row r="1209" spans="1:27" x14ac:dyDescent="0.25">
      <c r="A1209" t="s">
        <v>2707</v>
      </c>
      <c r="B1209" t="s">
        <v>2708</v>
      </c>
      <c r="C1209" s="17">
        <v>43734</v>
      </c>
      <c r="D1209" s="7">
        <v>324888</v>
      </c>
      <c r="E1209" t="s">
        <v>28</v>
      </c>
      <c r="F1209" t="s">
        <v>29</v>
      </c>
      <c r="G1209" s="7">
        <v>324888</v>
      </c>
      <c r="H1209" s="7">
        <v>145480</v>
      </c>
      <c r="I1209" s="12">
        <f t="shared" si="90"/>
        <v>44.778508285932382</v>
      </c>
      <c r="J1209" s="12">
        <f t="shared" si="94"/>
        <v>4.778354459165655</v>
      </c>
      <c r="K1209" s="7">
        <v>290966</v>
      </c>
      <c r="L1209" s="7">
        <v>66753</v>
      </c>
      <c r="M1209" s="7">
        <f t="shared" si="91"/>
        <v>258135</v>
      </c>
      <c r="N1209" s="7">
        <v>141906.96875</v>
      </c>
      <c r="O1209" s="22">
        <f t="shared" si="92"/>
        <v>1.8190438586195226</v>
      </c>
      <c r="P1209" s="27">
        <v>1802</v>
      </c>
      <c r="Q1209" s="32">
        <f t="shared" si="93"/>
        <v>143.24916759156494</v>
      </c>
      <c r="R1209" s="37" t="s">
        <v>2689</v>
      </c>
      <c r="S1209" s="42">
        <f>ABS(O2323-O1209)*100</f>
        <v>50.800897224612385</v>
      </c>
      <c r="T1209" t="s">
        <v>50</v>
      </c>
      <c r="V1209" s="7">
        <v>52325</v>
      </c>
      <c r="W1209" t="s">
        <v>32</v>
      </c>
      <c r="X1209" s="17" t="s">
        <v>33</v>
      </c>
      <c r="Z1209" t="s">
        <v>2690</v>
      </c>
      <c r="AA1209">
        <v>401</v>
      </c>
    </row>
    <row r="1210" spans="1:27" x14ac:dyDescent="0.25">
      <c r="A1210" t="s">
        <v>2709</v>
      </c>
      <c r="B1210" t="s">
        <v>2710</v>
      </c>
      <c r="C1210" s="17">
        <v>43220</v>
      </c>
      <c r="D1210" s="7">
        <v>339000</v>
      </c>
      <c r="E1210" t="s">
        <v>28</v>
      </c>
      <c r="F1210" t="s">
        <v>29</v>
      </c>
      <c r="G1210" s="7">
        <v>339000</v>
      </c>
      <c r="H1210" s="7">
        <v>174300</v>
      </c>
      <c r="I1210" s="12">
        <f t="shared" si="90"/>
        <v>51.415929203539825</v>
      </c>
      <c r="J1210" s="12">
        <f t="shared" si="94"/>
        <v>1.859066458441788</v>
      </c>
      <c r="K1210" s="7">
        <v>348596</v>
      </c>
      <c r="L1210" s="7">
        <v>63347</v>
      </c>
      <c r="M1210" s="7">
        <f t="shared" si="91"/>
        <v>275653</v>
      </c>
      <c r="N1210" s="7">
        <v>212872.390625</v>
      </c>
      <c r="O1210" s="22">
        <f t="shared" si="92"/>
        <v>1.2949213338125916</v>
      </c>
      <c r="P1210" s="27">
        <v>2247</v>
      </c>
      <c r="Q1210" s="32">
        <f t="shared" si="93"/>
        <v>122.67601246105919</v>
      </c>
      <c r="R1210" s="37" t="s">
        <v>2685</v>
      </c>
      <c r="S1210" s="42">
        <f>ABS(O2323-O1210)*100</f>
        <v>1.6113552560807154</v>
      </c>
      <c r="T1210" t="s">
        <v>50</v>
      </c>
      <c r="V1210" s="7">
        <v>52325</v>
      </c>
      <c r="W1210" t="s">
        <v>32</v>
      </c>
      <c r="X1210" s="17" t="s">
        <v>33</v>
      </c>
      <c r="Z1210" t="s">
        <v>2686</v>
      </c>
      <c r="AA1210">
        <v>401</v>
      </c>
    </row>
    <row r="1211" spans="1:27" x14ac:dyDescent="0.25">
      <c r="A1211" t="s">
        <v>2711</v>
      </c>
      <c r="B1211" t="s">
        <v>2712</v>
      </c>
      <c r="C1211" s="17">
        <v>43859</v>
      </c>
      <c r="D1211" s="7">
        <v>248500</v>
      </c>
      <c r="E1211" t="s">
        <v>28</v>
      </c>
      <c r="F1211" t="s">
        <v>29</v>
      </c>
      <c r="G1211" s="7">
        <v>248500</v>
      </c>
      <c r="H1211" s="7">
        <v>116600</v>
      </c>
      <c r="I1211" s="12">
        <f t="shared" si="90"/>
        <v>46.921529175050303</v>
      </c>
      <c r="J1211" s="12">
        <f t="shared" si="94"/>
        <v>2.6353335700477345</v>
      </c>
      <c r="K1211" s="7">
        <v>233194</v>
      </c>
      <c r="L1211" s="7">
        <v>59475</v>
      </c>
      <c r="M1211" s="7">
        <f t="shared" si="91"/>
        <v>189025</v>
      </c>
      <c r="N1211" s="7">
        <v>109948.734375</v>
      </c>
      <c r="O1211" s="22">
        <f t="shared" si="92"/>
        <v>1.7192103308374258</v>
      </c>
      <c r="P1211" s="27">
        <v>1507</v>
      </c>
      <c r="Q1211" s="32">
        <f t="shared" si="93"/>
        <v>125.43132050431321</v>
      </c>
      <c r="R1211" s="37" t="s">
        <v>2689</v>
      </c>
      <c r="S1211" s="42">
        <f>ABS(O2323-O1211)*100</f>
        <v>40.817544446402707</v>
      </c>
      <c r="T1211" t="s">
        <v>50</v>
      </c>
      <c r="V1211" s="7">
        <v>52325</v>
      </c>
      <c r="W1211" t="s">
        <v>32</v>
      </c>
      <c r="X1211" s="17" t="s">
        <v>33</v>
      </c>
      <c r="Z1211" t="s">
        <v>2690</v>
      </c>
      <c r="AA1211">
        <v>401</v>
      </c>
    </row>
    <row r="1212" spans="1:27" x14ac:dyDescent="0.25">
      <c r="A1212" t="s">
        <v>2713</v>
      </c>
      <c r="B1212" t="s">
        <v>2714</v>
      </c>
      <c r="C1212" s="17">
        <v>43868</v>
      </c>
      <c r="D1212" s="7">
        <v>547000</v>
      </c>
      <c r="E1212" t="s">
        <v>28</v>
      </c>
      <c r="F1212" t="s">
        <v>29</v>
      </c>
      <c r="G1212" s="7">
        <v>547000</v>
      </c>
      <c r="H1212" s="7">
        <v>264570</v>
      </c>
      <c r="I1212" s="12">
        <f t="shared" si="90"/>
        <v>48.367458866544787</v>
      </c>
      <c r="J1212" s="12">
        <f t="shared" si="94"/>
        <v>1.1894038785532501</v>
      </c>
      <c r="K1212" s="7">
        <v>529132</v>
      </c>
      <c r="L1212" s="7">
        <v>64879</v>
      </c>
      <c r="M1212" s="7">
        <f t="shared" si="91"/>
        <v>482121</v>
      </c>
      <c r="N1212" s="7">
        <v>510168.125</v>
      </c>
      <c r="O1212" s="22">
        <f t="shared" si="92"/>
        <v>0.94502376054952475</v>
      </c>
      <c r="P1212" s="27">
        <v>3510</v>
      </c>
      <c r="Q1212" s="32">
        <f t="shared" si="93"/>
        <v>137.35641025641024</v>
      </c>
      <c r="R1212" s="37" t="s">
        <v>2646</v>
      </c>
      <c r="S1212" s="42">
        <f>ABS(O2323-O1212)*100</f>
        <v>36.601112582387394</v>
      </c>
      <c r="T1212" t="s">
        <v>31</v>
      </c>
      <c r="V1212" s="7">
        <v>58500</v>
      </c>
      <c r="W1212" t="s">
        <v>32</v>
      </c>
      <c r="X1212" s="17" t="s">
        <v>33</v>
      </c>
      <c r="Z1212" t="s">
        <v>2647</v>
      </c>
      <c r="AA1212">
        <v>401</v>
      </c>
    </row>
    <row r="1213" spans="1:27" x14ac:dyDescent="0.25">
      <c r="A1213" t="s">
        <v>2715</v>
      </c>
      <c r="B1213" t="s">
        <v>2716</v>
      </c>
      <c r="C1213" s="17">
        <v>43516</v>
      </c>
      <c r="D1213" s="7">
        <v>245000</v>
      </c>
      <c r="E1213" t="s">
        <v>28</v>
      </c>
      <c r="F1213" t="s">
        <v>29</v>
      </c>
      <c r="G1213" s="7">
        <v>245000</v>
      </c>
      <c r="H1213" s="7">
        <v>111690</v>
      </c>
      <c r="I1213" s="12">
        <f t="shared" si="90"/>
        <v>45.587755102040816</v>
      </c>
      <c r="J1213" s="12">
        <f t="shared" si="94"/>
        <v>3.969107643057221</v>
      </c>
      <c r="K1213" s="7">
        <v>223389</v>
      </c>
      <c r="L1213" s="7">
        <v>57118</v>
      </c>
      <c r="M1213" s="7">
        <f t="shared" si="91"/>
        <v>187882</v>
      </c>
      <c r="N1213" s="7">
        <v>105234.8125</v>
      </c>
      <c r="O1213" s="22">
        <f t="shared" si="92"/>
        <v>1.7853597639089251</v>
      </c>
      <c r="P1213" s="27">
        <v>1534</v>
      </c>
      <c r="Q1213" s="32">
        <f t="shared" si="93"/>
        <v>122.47848761408083</v>
      </c>
      <c r="R1213" s="37" t="s">
        <v>2689</v>
      </c>
      <c r="S1213" s="42">
        <f>ABS(O2323-O1213)*100</f>
        <v>47.432487753552643</v>
      </c>
      <c r="T1213" t="s">
        <v>50</v>
      </c>
      <c r="V1213" s="7">
        <v>52325</v>
      </c>
      <c r="W1213" t="s">
        <v>32</v>
      </c>
      <c r="X1213" s="17" t="s">
        <v>33</v>
      </c>
      <c r="Z1213" t="s">
        <v>2690</v>
      </c>
      <c r="AA1213">
        <v>401</v>
      </c>
    </row>
    <row r="1214" spans="1:27" x14ac:dyDescent="0.25">
      <c r="A1214" t="s">
        <v>2717</v>
      </c>
      <c r="B1214" t="s">
        <v>2718</v>
      </c>
      <c r="C1214" s="17">
        <v>43845</v>
      </c>
      <c r="D1214" s="7">
        <v>300000</v>
      </c>
      <c r="E1214" t="s">
        <v>28</v>
      </c>
      <c r="F1214" t="s">
        <v>29</v>
      </c>
      <c r="G1214" s="7">
        <v>300000</v>
      </c>
      <c r="H1214" s="7">
        <v>145540</v>
      </c>
      <c r="I1214" s="12">
        <f t="shared" si="90"/>
        <v>48.513333333333335</v>
      </c>
      <c r="J1214" s="12">
        <f t="shared" si="94"/>
        <v>1.0435294117647018</v>
      </c>
      <c r="K1214" s="7">
        <v>291078</v>
      </c>
      <c r="L1214" s="7">
        <v>55298</v>
      </c>
      <c r="M1214" s="7">
        <f t="shared" si="91"/>
        <v>244702</v>
      </c>
      <c r="N1214" s="7">
        <v>149227.84375</v>
      </c>
      <c r="O1214" s="22">
        <f t="shared" si="92"/>
        <v>1.6397878160723609</v>
      </c>
      <c r="P1214" s="27">
        <v>1646</v>
      </c>
      <c r="Q1214" s="32">
        <f t="shared" si="93"/>
        <v>148.66464155528553</v>
      </c>
      <c r="R1214" s="37" t="s">
        <v>2689</v>
      </c>
      <c r="S1214" s="42">
        <f>ABS(O2323-O1214)*100</f>
        <v>32.875292969896222</v>
      </c>
      <c r="T1214" t="s">
        <v>50</v>
      </c>
      <c r="V1214" s="7">
        <v>52325</v>
      </c>
      <c r="W1214" t="s">
        <v>32</v>
      </c>
      <c r="X1214" s="17" t="s">
        <v>33</v>
      </c>
      <c r="Z1214" t="s">
        <v>2690</v>
      </c>
      <c r="AA1214">
        <v>401</v>
      </c>
    </row>
    <row r="1215" spans="1:27" x14ac:dyDescent="0.25">
      <c r="A1215" t="s">
        <v>2719</v>
      </c>
      <c r="B1215" t="s">
        <v>2720</v>
      </c>
      <c r="C1215" s="17">
        <v>43404</v>
      </c>
      <c r="D1215" s="7">
        <v>312300</v>
      </c>
      <c r="E1215" t="s">
        <v>28</v>
      </c>
      <c r="F1215" t="s">
        <v>29</v>
      </c>
      <c r="G1215" s="7">
        <v>312300</v>
      </c>
      <c r="H1215" s="7">
        <v>165400</v>
      </c>
      <c r="I1215" s="12">
        <f t="shared" si="90"/>
        <v>52.961895613192446</v>
      </c>
      <c r="J1215" s="12">
        <f t="shared" si="94"/>
        <v>3.4050328680944091</v>
      </c>
      <c r="K1215" s="7">
        <v>330795</v>
      </c>
      <c r="L1215" s="7">
        <v>63694</v>
      </c>
      <c r="M1215" s="7">
        <f t="shared" si="91"/>
        <v>248606</v>
      </c>
      <c r="N1215" s="7">
        <v>169051.265625</v>
      </c>
      <c r="O1215" s="22">
        <f t="shared" si="92"/>
        <v>1.4705953195965611</v>
      </c>
      <c r="P1215" s="27">
        <v>2556</v>
      </c>
      <c r="Q1215" s="32">
        <f t="shared" si="93"/>
        <v>97.26369327073553</v>
      </c>
      <c r="R1215" s="37" t="s">
        <v>2689</v>
      </c>
      <c r="S1215" s="42">
        <f>ABS(O2323-O1215)*100</f>
        <v>15.956043322316237</v>
      </c>
      <c r="T1215" t="s">
        <v>31</v>
      </c>
      <c r="V1215" s="7">
        <v>52325</v>
      </c>
      <c r="W1215" t="s">
        <v>32</v>
      </c>
      <c r="X1215" s="17" t="s">
        <v>33</v>
      </c>
      <c r="Z1215" t="s">
        <v>2690</v>
      </c>
      <c r="AA1215">
        <v>401</v>
      </c>
    </row>
    <row r="1216" spans="1:27" x14ac:dyDescent="0.25">
      <c r="A1216" t="s">
        <v>2721</v>
      </c>
      <c r="B1216" t="s">
        <v>2722</v>
      </c>
      <c r="C1216" s="17">
        <v>43230</v>
      </c>
      <c r="D1216" s="7">
        <v>310000</v>
      </c>
      <c r="E1216" t="s">
        <v>28</v>
      </c>
      <c r="F1216" t="s">
        <v>29</v>
      </c>
      <c r="G1216" s="7">
        <v>310000</v>
      </c>
      <c r="H1216" s="7">
        <v>132260</v>
      </c>
      <c r="I1216" s="12">
        <f t="shared" si="90"/>
        <v>42.664516129032258</v>
      </c>
      <c r="J1216" s="12">
        <f t="shared" si="94"/>
        <v>6.8923466160657796</v>
      </c>
      <c r="K1216" s="7">
        <v>264517</v>
      </c>
      <c r="L1216" s="7">
        <v>55524</v>
      </c>
      <c r="M1216" s="7">
        <f t="shared" si="91"/>
        <v>254476</v>
      </c>
      <c r="N1216" s="7">
        <v>132274.046875</v>
      </c>
      <c r="O1216" s="22">
        <f t="shared" si="92"/>
        <v>1.9238543464273214</v>
      </c>
      <c r="P1216" s="27">
        <v>1940</v>
      </c>
      <c r="Q1216" s="32">
        <f t="shared" si="93"/>
        <v>131.17319587628867</v>
      </c>
      <c r="R1216" s="37" t="s">
        <v>2689</v>
      </c>
      <c r="S1216" s="42">
        <f>ABS(O2323-O1216)*100</f>
        <v>61.281946005392271</v>
      </c>
      <c r="T1216" t="s">
        <v>50</v>
      </c>
      <c r="V1216" s="7">
        <v>52325</v>
      </c>
      <c r="W1216" t="s">
        <v>32</v>
      </c>
      <c r="X1216" s="17" t="s">
        <v>33</v>
      </c>
      <c r="Z1216" t="s">
        <v>2690</v>
      </c>
      <c r="AA1216">
        <v>401</v>
      </c>
    </row>
    <row r="1217" spans="1:27" x14ac:dyDescent="0.25">
      <c r="A1217" t="s">
        <v>2723</v>
      </c>
      <c r="B1217" t="s">
        <v>2724</v>
      </c>
      <c r="C1217" s="17">
        <v>43476</v>
      </c>
      <c r="D1217" s="7">
        <v>240000</v>
      </c>
      <c r="E1217" t="s">
        <v>28</v>
      </c>
      <c r="F1217" t="s">
        <v>29</v>
      </c>
      <c r="G1217" s="7">
        <v>240000</v>
      </c>
      <c r="H1217" s="7">
        <v>118700</v>
      </c>
      <c r="I1217" s="12">
        <f t="shared" si="90"/>
        <v>49.458333333333329</v>
      </c>
      <c r="J1217" s="12">
        <f t="shared" si="94"/>
        <v>9.8529411764708641E-2</v>
      </c>
      <c r="K1217" s="7">
        <v>237409</v>
      </c>
      <c r="L1217" s="7">
        <v>55888</v>
      </c>
      <c r="M1217" s="7">
        <f t="shared" si="91"/>
        <v>184112</v>
      </c>
      <c r="N1217" s="7">
        <v>114886.7109375</v>
      </c>
      <c r="O1217" s="22">
        <f t="shared" si="92"/>
        <v>1.6025526233417853</v>
      </c>
      <c r="P1217" s="27">
        <v>1760</v>
      </c>
      <c r="Q1217" s="32">
        <f t="shared" si="93"/>
        <v>104.60909090909091</v>
      </c>
      <c r="R1217" s="37" t="s">
        <v>2689</v>
      </c>
      <c r="S1217" s="42">
        <f>ABS(O2323-O1217)*100</f>
        <v>29.151773696838656</v>
      </c>
      <c r="T1217" t="s">
        <v>50</v>
      </c>
      <c r="V1217" s="7">
        <v>52325</v>
      </c>
      <c r="W1217" t="s">
        <v>32</v>
      </c>
      <c r="X1217" s="17" t="s">
        <v>33</v>
      </c>
      <c r="Z1217" t="s">
        <v>2690</v>
      </c>
      <c r="AA1217">
        <v>401</v>
      </c>
    </row>
    <row r="1218" spans="1:27" x14ac:dyDescent="0.25">
      <c r="A1218" t="s">
        <v>2725</v>
      </c>
      <c r="B1218" t="s">
        <v>2726</v>
      </c>
      <c r="C1218" s="17">
        <v>43795</v>
      </c>
      <c r="D1218" s="7">
        <v>338000</v>
      </c>
      <c r="E1218" t="s">
        <v>28</v>
      </c>
      <c r="F1218" t="s">
        <v>29</v>
      </c>
      <c r="G1218" s="7">
        <v>338000</v>
      </c>
      <c r="H1218" s="7">
        <v>170800</v>
      </c>
      <c r="I1218" s="12">
        <f t="shared" ref="I1218:I1281" si="95">H1218/G1218*100</f>
        <v>50.532544378698233</v>
      </c>
      <c r="J1218" s="12">
        <f t="shared" si="94"/>
        <v>0.97568163360019611</v>
      </c>
      <c r="K1218" s="7">
        <v>341606</v>
      </c>
      <c r="L1218" s="7">
        <v>58468</v>
      </c>
      <c r="M1218" s="7">
        <f t="shared" ref="M1218:M1281" si="96">G1218-L1218</f>
        <v>279532</v>
      </c>
      <c r="N1218" s="7">
        <v>211297.015625</v>
      </c>
      <c r="O1218" s="22">
        <f t="shared" ref="O1218:O1281" si="97">M1218/N1218</f>
        <v>1.3229339712781378</v>
      </c>
      <c r="P1218" s="27">
        <v>2101</v>
      </c>
      <c r="Q1218" s="32">
        <f t="shared" ref="Q1218:Q1281" si="98">M1218/P1218</f>
        <v>133.04712041884818</v>
      </c>
      <c r="R1218" s="37" t="s">
        <v>2685</v>
      </c>
      <c r="S1218" s="42">
        <f>ABS(O2323-O1218)*100</f>
        <v>1.1899084904739121</v>
      </c>
      <c r="T1218" t="s">
        <v>50</v>
      </c>
      <c r="V1218" s="7">
        <v>52325</v>
      </c>
      <c r="W1218" t="s">
        <v>32</v>
      </c>
      <c r="X1218" s="17" t="s">
        <v>33</v>
      </c>
      <c r="Z1218" t="s">
        <v>2686</v>
      </c>
      <c r="AA1218">
        <v>401</v>
      </c>
    </row>
    <row r="1219" spans="1:27" x14ac:dyDescent="0.25">
      <c r="A1219" t="s">
        <v>2727</v>
      </c>
      <c r="B1219" t="s">
        <v>2728</v>
      </c>
      <c r="C1219" s="17">
        <v>43479</v>
      </c>
      <c r="D1219" s="7">
        <v>394000</v>
      </c>
      <c r="E1219" t="s">
        <v>28</v>
      </c>
      <c r="F1219" t="s">
        <v>29</v>
      </c>
      <c r="G1219" s="7">
        <v>394000</v>
      </c>
      <c r="H1219" s="7">
        <v>211320</v>
      </c>
      <c r="I1219" s="12">
        <f t="shared" si="95"/>
        <v>53.63451776649746</v>
      </c>
      <c r="J1219" s="12">
        <f t="shared" ref="J1219:J1282" si="99">+ABS(I1219-$I$2328)</f>
        <v>4.0776550213994227</v>
      </c>
      <c r="K1219" s="7">
        <v>422631</v>
      </c>
      <c r="L1219" s="7">
        <v>72419</v>
      </c>
      <c r="M1219" s="7">
        <f t="shared" si="96"/>
        <v>321581</v>
      </c>
      <c r="N1219" s="7">
        <v>221653.171875</v>
      </c>
      <c r="O1219" s="22">
        <f t="shared" si="97"/>
        <v>1.4508296780943595</v>
      </c>
      <c r="P1219" s="27">
        <v>3029</v>
      </c>
      <c r="Q1219" s="32">
        <f t="shared" si="98"/>
        <v>106.16738197424893</v>
      </c>
      <c r="R1219" s="37" t="s">
        <v>2689</v>
      </c>
      <c r="S1219" s="42">
        <f>ABS(O2323-O1219)*100</f>
        <v>13.979479172096077</v>
      </c>
      <c r="T1219" t="s">
        <v>31</v>
      </c>
      <c r="V1219" s="7">
        <v>58800</v>
      </c>
      <c r="W1219" t="s">
        <v>32</v>
      </c>
      <c r="X1219" s="17" t="s">
        <v>33</v>
      </c>
      <c r="Z1219" t="s">
        <v>2690</v>
      </c>
      <c r="AA1219">
        <v>401</v>
      </c>
    </row>
    <row r="1220" spans="1:27" x14ac:dyDescent="0.25">
      <c r="A1220" t="s">
        <v>2729</v>
      </c>
      <c r="B1220" t="s">
        <v>2730</v>
      </c>
      <c r="C1220" s="17">
        <v>43329</v>
      </c>
      <c r="D1220" s="7">
        <v>323000</v>
      </c>
      <c r="E1220" t="s">
        <v>140</v>
      </c>
      <c r="F1220" t="s">
        <v>141</v>
      </c>
      <c r="G1220" s="7">
        <v>323000</v>
      </c>
      <c r="H1220" s="7">
        <v>175520</v>
      </c>
      <c r="I1220" s="12">
        <f t="shared" si="95"/>
        <v>54.340557275541798</v>
      </c>
      <c r="J1220" s="12">
        <f t="shared" si="99"/>
        <v>4.7836945304437606</v>
      </c>
      <c r="K1220" s="7">
        <v>351031</v>
      </c>
      <c r="L1220" s="7">
        <v>69740</v>
      </c>
      <c r="M1220" s="7">
        <f t="shared" si="96"/>
        <v>253260</v>
      </c>
      <c r="N1220" s="7">
        <v>178032.28125</v>
      </c>
      <c r="O1220" s="22">
        <f t="shared" si="97"/>
        <v>1.4225510015476477</v>
      </c>
      <c r="P1220" s="27">
        <v>2339</v>
      </c>
      <c r="Q1220" s="32">
        <f t="shared" si="98"/>
        <v>108.27704147071398</v>
      </c>
      <c r="R1220" s="37" t="s">
        <v>2689</v>
      </c>
      <c r="S1220" s="42">
        <f>ABS(O2323-O1220)*100</f>
        <v>11.151611517424897</v>
      </c>
      <c r="T1220" t="s">
        <v>125</v>
      </c>
      <c r="V1220" s="7">
        <v>52325</v>
      </c>
      <c r="W1220" t="s">
        <v>32</v>
      </c>
      <c r="X1220" s="17" t="s">
        <v>33</v>
      </c>
      <c r="Z1220" t="s">
        <v>2690</v>
      </c>
      <c r="AA1220">
        <v>401</v>
      </c>
    </row>
    <row r="1221" spans="1:27" x14ac:dyDescent="0.25">
      <c r="A1221" t="s">
        <v>2731</v>
      </c>
      <c r="B1221" t="s">
        <v>2732</v>
      </c>
      <c r="C1221" s="17">
        <v>43203</v>
      </c>
      <c r="D1221" s="7">
        <v>263000</v>
      </c>
      <c r="E1221" t="s">
        <v>28</v>
      </c>
      <c r="F1221" t="s">
        <v>29</v>
      </c>
      <c r="G1221" s="7">
        <v>263000</v>
      </c>
      <c r="H1221" s="7">
        <v>147180</v>
      </c>
      <c r="I1221" s="12">
        <f t="shared" si="95"/>
        <v>55.961977186311785</v>
      </c>
      <c r="J1221" s="12">
        <f t="shared" si="99"/>
        <v>6.4051144412137475</v>
      </c>
      <c r="K1221" s="7">
        <v>294360</v>
      </c>
      <c r="L1221" s="7">
        <v>58804</v>
      </c>
      <c r="M1221" s="7">
        <f t="shared" si="96"/>
        <v>204196</v>
      </c>
      <c r="N1221" s="7">
        <v>149086.078125</v>
      </c>
      <c r="O1221" s="22">
        <f t="shared" si="97"/>
        <v>1.3696516976507593</v>
      </c>
      <c r="P1221" s="27">
        <v>2013</v>
      </c>
      <c r="Q1221" s="32">
        <f t="shared" si="98"/>
        <v>101.43864878291107</v>
      </c>
      <c r="R1221" s="37" t="s">
        <v>2689</v>
      </c>
      <c r="S1221" s="42">
        <f>ABS(O2323-O1221)*100</f>
        <v>5.8616811277360625</v>
      </c>
      <c r="T1221" t="s">
        <v>50</v>
      </c>
      <c r="V1221" s="7">
        <v>52325</v>
      </c>
      <c r="W1221" t="s">
        <v>32</v>
      </c>
      <c r="X1221" s="17" t="s">
        <v>33</v>
      </c>
      <c r="Z1221" t="s">
        <v>2690</v>
      </c>
      <c r="AA1221">
        <v>401</v>
      </c>
    </row>
    <row r="1222" spans="1:27" x14ac:dyDescent="0.25">
      <c r="A1222" t="s">
        <v>2733</v>
      </c>
      <c r="B1222" t="s">
        <v>2734</v>
      </c>
      <c r="C1222" s="17">
        <v>43327</v>
      </c>
      <c r="D1222" s="7">
        <v>295000</v>
      </c>
      <c r="E1222" t="s">
        <v>140</v>
      </c>
      <c r="F1222" t="s">
        <v>141</v>
      </c>
      <c r="G1222" s="7">
        <v>295000</v>
      </c>
      <c r="H1222" s="7">
        <v>184560</v>
      </c>
      <c r="I1222" s="12">
        <f t="shared" si="95"/>
        <v>62.562711864406786</v>
      </c>
      <c r="J1222" s="12">
        <f t="shared" si="99"/>
        <v>13.005849119308749</v>
      </c>
      <c r="K1222" s="7">
        <v>369111</v>
      </c>
      <c r="L1222" s="7">
        <v>72058</v>
      </c>
      <c r="M1222" s="7">
        <f t="shared" si="96"/>
        <v>222942</v>
      </c>
      <c r="N1222" s="7">
        <v>188008.234375</v>
      </c>
      <c r="O1222" s="22">
        <f t="shared" si="97"/>
        <v>1.1858097638176919</v>
      </c>
      <c r="P1222" s="27">
        <v>2816</v>
      </c>
      <c r="Q1222" s="32">
        <f t="shared" si="98"/>
        <v>79.169744318181813</v>
      </c>
      <c r="R1222" s="37" t="s">
        <v>2689</v>
      </c>
      <c r="S1222" s="42">
        <f>ABS(O2323-O1222)*100</f>
        <v>12.522512255570684</v>
      </c>
      <c r="T1222" t="s">
        <v>228</v>
      </c>
      <c r="V1222" s="7">
        <v>52325</v>
      </c>
      <c r="W1222" t="s">
        <v>32</v>
      </c>
      <c r="X1222" s="17" t="s">
        <v>33</v>
      </c>
      <c r="Z1222" t="s">
        <v>2690</v>
      </c>
      <c r="AA1222">
        <v>401</v>
      </c>
    </row>
    <row r="1223" spans="1:27" x14ac:dyDescent="0.25">
      <c r="A1223" t="s">
        <v>2735</v>
      </c>
      <c r="B1223" t="s">
        <v>2736</v>
      </c>
      <c r="C1223" s="17">
        <v>43647</v>
      </c>
      <c r="D1223" s="7">
        <v>300000</v>
      </c>
      <c r="E1223" t="s">
        <v>28</v>
      </c>
      <c r="F1223" t="s">
        <v>29</v>
      </c>
      <c r="G1223" s="7">
        <v>300000</v>
      </c>
      <c r="H1223" s="7">
        <v>149270</v>
      </c>
      <c r="I1223" s="12">
        <f t="shared" si="95"/>
        <v>49.756666666666668</v>
      </c>
      <c r="J1223" s="12">
        <f t="shared" si="99"/>
        <v>0.19980392156863047</v>
      </c>
      <c r="K1223" s="7">
        <v>298534</v>
      </c>
      <c r="L1223" s="7">
        <v>76493</v>
      </c>
      <c r="M1223" s="7">
        <f t="shared" si="96"/>
        <v>223507</v>
      </c>
      <c r="N1223" s="7">
        <v>179065.328125</v>
      </c>
      <c r="O1223" s="22">
        <f t="shared" si="97"/>
        <v>1.2481869178156959</v>
      </c>
      <c r="P1223" s="27">
        <v>2298</v>
      </c>
      <c r="Q1223" s="32">
        <f t="shared" si="98"/>
        <v>97.261531766753706</v>
      </c>
      <c r="R1223" s="37" t="s">
        <v>2737</v>
      </c>
      <c r="S1223" s="42">
        <f>ABS(O2323-O1223)*100</f>
        <v>6.2847968557702805</v>
      </c>
      <c r="T1223" t="s">
        <v>31</v>
      </c>
      <c r="V1223" s="7">
        <v>60000</v>
      </c>
      <c r="W1223" t="s">
        <v>32</v>
      </c>
      <c r="X1223" s="17" t="s">
        <v>33</v>
      </c>
      <c r="Z1223" t="s">
        <v>2738</v>
      </c>
      <c r="AA1223">
        <v>401</v>
      </c>
    </row>
    <row r="1224" spans="1:27" x14ac:dyDescent="0.25">
      <c r="A1224" t="s">
        <v>2739</v>
      </c>
      <c r="B1224" t="s">
        <v>2740</v>
      </c>
      <c r="C1224" s="17">
        <v>43677</v>
      </c>
      <c r="D1224" s="7">
        <v>225000</v>
      </c>
      <c r="E1224" t="s">
        <v>28</v>
      </c>
      <c r="F1224" t="s">
        <v>29</v>
      </c>
      <c r="G1224" s="7">
        <v>225000</v>
      </c>
      <c r="H1224" s="7">
        <v>101180</v>
      </c>
      <c r="I1224" s="12">
        <f t="shared" si="95"/>
        <v>44.968888888888891</v>
      </c>
      <c r="J1224" s="12">
        <f t="shared" si="99"/>
        <v>4.5879738562091461</v>
      </c>
      <c r="K1224" s="7">
        <v>202362</v>
      </c>
      <c r="L1224" s="7">
        <v>36802</v>
      </c>
      <c r="M1224" s="7">
        <f t="shared" si="96"/>
        <v>188198</v>
      </c>
      <c r="N1224" s="7">
        <v>91977.78125</v>
      </c>
      <c r="O1224" s="22">
        <f t="shared" si="97"/>
        <v>2.0461245905515906</v>
      </c>
      <c r="P1224" s="27">
        <v>1728</v>
      </c>
      <c r="Q1224" s="32">
        <f t="shared" si="98"/>
        <v>108.91087962962963</v>
      </c>
      <c r="R1224" s="37" t="s">
        <v>2741</v>
      </c>
      <c r="S1224" s="42">
        <f>ABS(O2323-O1224)*100</f>
        <v>73.508970417819185</v>
      </c>
      <c r="T1224" t="s">
        <v>50</v>
      </c>
      <c r="V1224" s="7">
        <v>35000</v>
      </c>
      <c r="W1224" t="s">
        <v>32</v>
      </c>
      <c r="X1224" s="17" t="s">
        <v>33</v>
      </c>
      <c r="Z1224" t="s">
        <v>2742</v>
      </c>
      <c r="AA1224">
        <v>401</v>
      </c>
    </row>
    <row r="1225" spans="1:27" x14ac:dyDescent="0.25">
      <c r="A1225" t="s">
        <v>2743</v>
      </c>
      <c r="B1225" t="s">
        <v>2744</v>
      </c>
      <c r="C1225" s="17">
        <v>43511</v>
      </c>
      <c r="D1225" s="7">
        <v>186000</v>
      </c>
      <c r="E1225" t="s">
        <v>28</v>
      </c>
      <c r="F1225" t="s">
        <v>29</v>
      </c>
      <c r="G1225" s="7">
        <v>186000</v>
      </c>
      <c r="H1225" s="7">
        <v>101920</v>
      </c>
      <c r="I1225" s="12">
        <f t="shared" si="95"/>
        <v>54.795698924731184</v>
      </c>
      <c r="J1225" s="12">
        <f t="shared" si="99"/>
        <v>5.2388361796331466</v>
      </c>
      <c r="K1225" s="7">
        <v>203836</v>
      </c>
      <c r="L1225" s="7">
        <v>42674</v>
      </c>
      <c r="M1225" s="7">
        <f t="shared" si="96"/>
        <v>143326</v>
      </c>
      <c r="N1225" s="7">
        <v>89534.4453125</v>
      </c>
      <c r="O1225" s="22">
        <f t="shared" si="97"/>
        <v>1.6007917343962157</v>
      </c>
      <c r="P1225" s="27">
        <v>1221</v>
      </c>
      <c r="Q1225" s="32">
        <f t="shared" si="98"/>
        <v>117.38411138411138</v>
      </c>
      <c r="R1225" s="37" t="s">
        <v>2741</v>
      </c>
      <c r="S1225" s="42">
        <f>ABS(O2323-O1225)*100</f>
        <v>28.975684802281698</v>
      </c>
      <c r="T1225" t="s">
        <v>50</v>
      </c>
      <c r="V1225" s="7">
        <v>35000</v>
      </c>
      <c r="W1225" t="s">
        <v>32</v>
      </c>
      <c r="X1225" s="17" t="s">
        <v>33</v>
      </c>
      <c r="Z1225" t="s">
        <v>2742</v>
      </c>
      <c r="AA1225">
        <v>401</v>
      </c>
    </row>
    <row r="1226" spans="1:27" x14ac:dyDescent="0.25">
      <c r="A1226" t="s">
        <v>2745</v>
      </c>
      <c r="B1226" t="s">
        <v>2746</v>
      </c>
      <c r="C1226" s="17">
        <v>43579</v>
      </c>
      <c r="D1226" s="7">
        <v>185000</v>
      </c>
      <c r="E1226" t="s">
        <v>28</v>
      </c>
      <c r="F1226" t="s">
        <v>29</v>
      </c>
      <c r="G1226" s="7">
        <v>185000</v>
      </c>
      <c r="H1226" s="7">
        <v>93610</v>
      </c>
      <c r="I1226" s="12">
        <f t="shared" si="95"/>
        <v>50.6</v>
      </c>
      <c r="J1226" s="12">
        <f t="shared" si="99"/>
        <v>1.0431372549019642</v>
      </c>
      <c r="K1226" s="7">
        <v>187224</v>
      </c>
      <c r="L1226" s="7">
        <v>37707</v>
      </c>
      <c r="M1226" s="7">
        <f t="shared" si="96"/>
        <v>147293</v>
      </c>
      <c r="N1226" s="7">
        <v>83065</v>
      </c>
      <c r="O1226" s="22">
        <f t="shared" si="97"/>
        <v>1.7732257870342503</v>
      </c>
      <c r="P1226" s="27">
        <v>1340</v>
      </c>
      <c r="Q1226" s="32">
        <f t="shared" si="98"/>
        <v>109.92014925373134</v>
      </c>
      <c r="R1226" s="37" t="s">
        <v>2741</v>
      </c>
      <c r="S1226" s="42">
        <f>ABS(O2323-O1226)*100</f>
        <v>46.219090066085158</v>
      </c>
      <c r="T1226" t="s">
        <v>50</v>
      </c>
      <c r="V1226" s="7">
        <v>35000</v>
      </c>
      <c r="W1226" t="s">
        <v>32</v>
      </c>
      <c r="X1226" s="17" t="s">
        <v>33</v>
      </c>
      <c r="Z1226" t="s">
        <v>2742</v>
      </c>
      <c r="AA1226">
        <v>401</v>
      </c>
    </row>
    <row r="1227" spans="1:27" x14ac:dyDescent="0.25">
      <c r="A1227" t="s">
        <v>2747</v>
      </c>
      <c r="B1227" t="s">
        <v>2748</v>
      </c>
      <c r="C1227" s="17">
        <v>43406</v>
      </c>
      <c r="D1227" s="7">
        <v>240000</v>
      </c>
      <c r="E1227" t="s">
        <v>28</v>
      </c>
      <c r="F1227" t="s">
        <v>29</v>
      </c>
      <c r="G1227" s="7">
        <v>240000</v>
      </c>
      <c r="H1227" s="7">
        <v>112160</v>
      </c>
      <c r="I1227" s="12">
        <f t="shared" si="95"/>
        <v>46.733333333333334</v>
      </c>
      <c r="J1227" s="12">
        <f t="shared" si="99"/>
        <v>2.823529411764703</v>
      </c>
      <c r="K1227" s="7">
        <v>224325</v>
      </c>
      <c r="L1227" s="7">
        <v>42412</v>
      </c>
      <c r="M1227" s="7">
        <f t="shared" si="96"/>
        <v>197588</v>
      </c>
      <c r="N1227" s="7">
        <v>150341.328125</v>
      </c>
      <c r="O1227" s="22">
        <f t="shared" si="97"/>
        <v>1.3142627011763337</v>
      </c>
      <c r="P1227" s="27">
        <v>1418</v>
      </c>
      <c r="Q1227" s="32">
        <f t="shared" si="98"/>
        <v>139.34273624823695</v>
      </c>
      <c r="R1227" s="37" t="s">
        <v>2749</v>
      </c>
      <c r="S1227" s="42">
        <f>ABS(O2323-O1227)*100</f>
        <v>0.32278148029349918</v>
      </c>
      <c r="T1227" t="s">
        <v>1100</v>
      </c>
      <c r="V1227" s="7">
        <v>40320</v>
      </c>
      <c r="W1227" t="s">
        <v>32</v>
      </c>
      <c r="X1227" s="17" t="s">
        <v>33</v>
      </c>
      <c r="Z1227" t="s">
        <v>2750</v>
      </c>
      <c r="AA1227">
        <v>405</v>
      </c>
    </row>
    <row r="1228" spans="1:27" x14ac:dyDescent="0.25">
      <c r="A1228" t="s">
        <v>2751</v>
      </c>
      <c r="B1228" t="s">
        <v>2752</v>
      </c>
      <c r="C1228" s="17">
        <v>43689</v>
      </c>
      <c r="D1228" s="7">
        <v>230000</v>
      </c>
      <c r="E1228" t="s">
        <v>28</v>
      </c>
      <c r="F1228" t="s">
        <v>29</v>
      </c>
      <c r="G1228" s="7">
        <v>230000</v>
      </c>
      <c r="H1228" s="7">
        <v>106490</v>
      </c>
      <c r="I1228" s="12">
        <f t="shared" si="95"/>
        <v>46.300000000000004</v>
      </c>
      <c r="J1228" s="12">
        <f t="shared" si="99"/>
        <v>3.256862745098033</v>
      </c>
      <c r="K1228" s="7">
        <v>212975</v>
      </c>
      <c r="L1228" s="7">
        <v>42412</v>
      </c>
      <c r="M1228" s="7">
        <f t="shared" si="96"/>
        <v>187588</v>
      </c>
      <c r="N1228" s="7">
        <v>140961.15625</v>
      </c>
      <c r="O1228" s="22">
        <f t="shared" si="97"/>
        <v>1.3307779603290535</v>
      </c>
      <c r="P1228" s="27">
        <v>1304</v>
      </c>
      <c r="Q1228" s="32">
        <f t="shared" si="98"/>
        <v>143.85582822085888</v>
      </c>
      <c r="R1228" s="37" t="s">
        <v>2749</v>
      </c>
      <c r="S1228" s="42">
        <f>ABS(O2323-O1228)*100</f>
        <v>1.9743073955654777</v>
      </c>
      <c r="T1228" t="s">
        <v>31</v>
      </c>
      <c r="V1228" s="7">
        <v>40320</v>
      </c>
      <c r="W1228" t="s">
        <v>32</v>
      </c>
      <c r="X1228" s="17" t="s">
        <v>33</v>
      </c>
      <c r="Z1228" t="s">
        <v>2750</v>
      </c>
      <c r="AA1228">
        <v>405</v>
      </c>
    </row>
    <row r="1229" spans="1:27" x14ac:dyDescent="0.25">
      <c r="A1229" t="s">
        <v>2753</v>
      </c>
      <c r="B1229" t="s">
        <v>2754</v>
      </c>
      <c r="C1229" s="17">
        <v>43899</v>
      </c>
      <c r="D1229" s="7">
        <v>212000</v>
      </c>
      <c r="E1229" t="s">
        <v>28</v>
      </c>
      <c r="F1229" t="s">
        <v>29</v>
      </c>
      <c r="G1229" s="7">
        <v>212000</v>
      </c>
      <c r="H1229" s="7">
        <v>112260</v>
      </c>
      <c r="I1229" s="12">
        <f t="shared" si="95"/>
        <v>52.952830188679243</v>
      </c>
      <c r="J1229" s="12">
        <f t="shared" si="99"/>
        <v>3.3959674435812062</v>
      </c>
      <c r="K1229" s="7">
        <v>224513</v>
      </c>
      <c r="L1229" s="7">
        <v>42412</v>
      </c>
      <c r="M1229" s="7">
        <f t="shared" si="96"/>
        <v>169588</v>
      </c>
      <c r="N1229" s="7">
        <v>150496.6875</v>
      </c>
      <c r="O1229" s="22">
        <f t="shared" si="97"/>
        <v>1.1268553668332402</v>
      </c>
      <c r="P1229" s="27">
        <v>1418</v>
      </c>
      <c r="Q1229" s="32">
        <f t="shared" si="98"/>
        <v>119.5966149506347</v>
      </c>
      <c r="R1229" s="37" t="s">
        <v>2749</v>
      </c>
      <c r="S1229" s="42">
        <f>ABS(O2323-O1229)*100</f>
        <v>18.417951954015855</v>
      </c>
      <c r="T1229" t="s">
        <v>1100</v>
      </c>
      <c r="V1229" s="7">
        <v>40320</v>
      </c>
      <c r="W1229" t="s">
        <v>32</v>
      </c>
      <c r="X1229" s="17" t="s">
        <v>33</v>
      </c>
      <c r="Z1229" t="s">
        <v>2750</v>
      </c>
      <c r="AA1229">
        <v>405</v>
      </c>
    </row>
    <row r="1230" spans="1:27" x14ac:dyDescent="0.25">
      <c r="A1230" t="s">
        <v>2755</v>
      </c>
      <c r="B1230" t="s">
        <v>2756</v>
      </c>
      <c r="C1230" s="17">
        <v>43348</v>
      </c>
      <c r="D1230" s="7">
        <v>236000</v>
      </c>
      <c r="E1230" t="s">
        <v>28</v>
      </c>
      <c r="F1230" t="s">
        <v>29</v>
      </c>
      <c r="G1230" s="7">
        <v>236000</v>
      </c>
      <c r="H1230" s="7">
        <v>113330</v>
      </c>
      <c r="I1230" s="12">
        <f t="shared" si="95"/>
        <v>48.021186440677965</v>
      </c>
      <c r="J1230" s="12">
        <f t="shared" si="99"/>
        <v>1.5356763044200719</v>
      </c>
      <c r="K1230" s="7">
        <v>226661</v>
      </c>
      <c r="L1230" s="7">
        <v>42412</v>
      </c>
      <c r="M1230" s="7">
        <f t="shared" si="96"/>
        <v>193588</v>
      </c>
      <c r="N1230" s="7">
        <v>152271.90625</v>
      </c>
      <c r="O1230" s="22">
        <f t="shared" si="97"/>
        <v>1.2713310338557609</v>
      </c>
      <c r="P1230" s="27">
        <v>1418</v>
      </c>
      <c r="Q1230" s="32">
        <f t="shared" si="98"/>
        <v>136.52186177715092</v>
      </c>
      <c r="R1230" s="37" t="s">
        <v>2749</v>
      </c>
      <c r="S1230" s="42">
        <f>ABS(O2323-O1230)*100</f>
        <v>3.9703852517637861</v>
      </c>
      <c r="T1230" t="s">
        <v>1100</v>
      </c>
      <c r="V1230" s="7">
        <v>40320</v>
      </c>
      <c r="W1230" t="s">
        <v>32</v>
      </c>
      <c r="X1230" s="17" t="s">
        <v>33</v>
      </c>
      <c r="Z1230" t="s">
        <v>2750</v>
      </c>
      <c r="AA1230">
        <v>405</v>
      </c>
    </row>
    <row r="1231" spans="1:27" x14ac:dyDescent="0.25">
      <c r="A1231" t="s">
        <v>2757</v>
      </c>
      <c r="B1231" t="s">
        <v>2758</v>
      </c>
      <c r="C1231" s="17">
        <v>43601</v>
      </c>
      <c r="D1231" s="7">
        <v>205000</v>
      </c>
      <c r="E1231" t="s">
        <v>28</v>
      </c>
      <c r="F1231" t="s">
        <v>29</v>
      </c>
      <c r="G1231" s="7">
        <v>205000</v>
      </c>
      <c r="H1231" s="7">
        <v>108400</v>
      </c>
      <c r="I1231" s="12">
        <f t="shared" si="95"/>
        <v>52.878048780487809</v>
      </c>
      <c r="J1231" s="12">
        <f t="shared" si="99"/>
        <v>3.321186035389772</v>
      </c>
      <c r="K1231" s="7">
        <v>216801</v>
      </c>
      <c r="L1231" s="7">
        <v>42412</v>
      </c>
      <c r="M1231" s="7">
        <f t="shared" si="96"/>
        <v>162588</v>
      </c>
      <c r="N1231" s="7">
        <v>144123.140625</v>
      </c>
      <c r="O1231" s="22">
        <f t="shared" si="97"/>
        <v>1.1281186303249142</v>
      </c>
      <c r="P1231" s="27">
        <v>1333</v>
      </c>
      <c r="Q1231" s="32">
        <f t="shared" si="98"/>
        <v>121.97149287321831</v>
      </c>
      <c r="R1231" s="37" t="s">
        <v>2749</v>
      </c>
      <c r="S1231" s="42">
        <f>ABS(O2323-O1231)*100</f>
        <v>18.291625604848448</v>
      </c>
      <c r="T1231" t="s">
        <v>31</v>
      </c>
      <c r="V1231" s="7">
        <v>40320</v>
      </c>
      <c r="W1231" t="s">
        <v>32</v>
      </c>
      <c r="X1231" s="17" t="s">
        <v>33</v>
      </c>
      <c r="Z1231" t="s">
        <v>2750</v>
      </c>
      <c r="AA1231">
        <v>405</v>
      </c>
    </row>
    <row r="1232" spans="1:27" x14ac:dyDescent="0.25">
      <c r="A1232" t="s">
        <v>2759</v>
      </c>
      <c r="B1232" t="s">
        <v>2760</v>
      </c>
      <c r="C1232" s="17">
        <v>43839</v>
      </c>
      <c r="D1232" s="7">
        <v>205000</v>
      </c>
      <c r="E1232" t="s">
        <v>28</v>
      </c>
      <c r="F1232" t="s">
        <v>29</v>
      </c>
      <c r="G1232" s="7">
        <v>205000</v>
      </c>
      <c r="H1232" s="7">
        <v>113780</v>
      </c>
      <c r="I1232" s="12">
        <f t="shared" si="95"/>
        <v>55.502439024390249</v>
      </c>
      <c r="J1232" s="12">
        <f t="shared" si="99"/>
        <v>5.9455762792922116</v>
      </c>
      <c r="K1232" s="7">
        <v>227558</v>
      </c>
      <c r="L1232" s="7">
        <v>42412</v>
      </c>
      <c r="M1232" s="7">
        <f t="shared" si="96"/>
        <v>162588</v>
      </c>
      <c r="N1232" s="7">
        <v>153013.21875</v>
      </c>
      <c r="O1232" s="22">
        <f t="shared" si="97"/>
        <v>1.0625748633236958</v>
      </c>
      <c r="P1232" s="27">
        <v>1418</v>
      </c>
      <c r="Q1232" s="32">
        <f t="shared" si="98"/>
        <v>114.66008462623414</v>
      </c>
      <c r="R1232" s="37" t="s">
        <v>2749</v>
      </c>
      <c r="S1232" s="42">
        <f>ABS(O2323-O1232)*100</f>
        <v>24.846002304970295</v>
      </c>
      <c r="T1232" t="s">
        <v>1100</v>
      </c>
      <c r="V1232" s="7">
        <v>40320</v>
      </c>
      <c r="W1232" t="s">
        <v>32</v>
      </c>
      <c r="X1232" s="17" t="s">
        <v>33</v>
      </c>
      <c r="Z1232" t="s">
        <v>2750</v>
      </c>
      <c r="AA1232">
        <v>405</v>
      </c>
    </row>
    <row r="1233" spans="1:27" x14ac:dyDescent="0.25">
      <c r="A1233" t="s">
        <v>2761</v>
      </c>
      <c r="B1233" t="s">
        <v>2762</v>
      </c>
      <c r="C1233" s="17">
        <v>43322</v>
      </c>
      <c r="D1233" s="7">
        <v>235000</v>
      </c>
      <c r="E1233" t="s">
        <v>28</v>
      </c>
      <c r="F1233" t="s">
        <v>29</v>
      </c>
      <c r="G1233" s="7">
        <v>235000</v>
      </c>
      <c r="H1233" s="7">
        <v>110380</v>
      </c>
      <c r="I1233" s="12">
        <f t="shared" si="95"/>
        <v>46.970212765957449</v>
      </c>
      <c r="J1233" s="12">
        <f t="shared" si="99"/>
        <v>2.5866499791405886</v>
      </c>
      <c r="K1233" s="7">
        <v>220764</v>
      </c>
      <c r="L1233" s="7">
        <v>42412</v>
      </c>
      <c r="M1233" s="7">
        <f t="shared" si="96"/>
        <v>192588</v>
      </c>
      <c r="N1233" s="7">
        <v>147398.34375</v>
      </c>
      <c r="O1233" s="22">
        <f t="shared" si="97"/>
        <v>1.306581845496483</v>
      </c>
      <c r="P1233" s="27">
        <v>1447</v>
      </c>
      <c r="Q1233" s="32">
        <f t="shared" si="98"/>
        <v>133.09467864547338</v>
      </c>
      <c r="R1233" s="37" t="s">
        <v>2749</v>
      </c>
      <c r="S1233" s="42">
        <f>ABS(O2323-O1233)*100</f>
        <v>0.44530408769156704</v>
      </c>
      <c r="T1233" t="s">
        <v>31</v>
      </c>
      <c r="V1233" s="7">
        <v>40320</v>
      </c>
      <c r="W1233" t="s">
        <v>32</v>
      </c>
      <c r="X1233" s="17" t="s">
        <v>33</v>
      </c>
      <c r="Z1233" t="s">
        <v>2750</v>
      </c>
      <c r="AA1233">
        <v>405</v>
      </c>
    </row>
    <row r="1234" spans="1:27" x14ac:dyDescent="0.25">
      <c r="A1234" t="s">
        <v>2763</v>
      </c>
      <c r="B1234" t="s">
        <v>2764</v>
      </c>
      <c r="C1234" s="17">
        <v>43846</v>
      </c>
      <c r="D1234" s="7">
        <v>216000</v>
      </c>
      <c r="E1234" t="s">
        <v>28</v>
      </c>
      <c r="F1234" t="s">
        <v>29</v>
      </c>
      <c r="G1234" s="7">
        <v>216000</v>
      </c>
      <c r="H1234" s="7">
        <v>113740</v>
      </c>
      <c r="I1234" s="12">
        <f t="shared" si="95"/>
        <v>52.657407407407405</v>
      </c>
      <c r="J1234" s="12">
        <f t="shared" si="99"/>
        <v>3.1005446623093675</v>
      </c>
      <c r="K1234" s="7">
        <v>227482</v>
      </c>
      <c r="L1234" s="7">
        <v>42412</v>
      </c>
      <c r="M1234" s="7">
        <f t="shared" si="96"/>
        <v>173588</v>
      </c>
      <c r="N1234" s="7">
        <v>152950.40625</v>
      </c>
      <c r="O1234" s="22">
        <f t="shared" si="97"/>
        <v>1.1349299701516811</v>
      </c>
      <c r="P1234" s="27">
        <v>1418</v>
      </c>
      <c r="Q1234" s="32">
        <f t="shared" si="98"/>
        <v>122.41748942172073</v>
      </c>
      <c r="R1234" s="37" t="s">
        <v>2749</v>
      </c>
      <c r="S1234" s="42">
        <f>ABS(O2323-O1234)*100</f>
        <v>17.610491622171764</v>
      </c>
      <c r="T1234" t="s">
        <v>1100</v>
      </c>
      <c r="V1234" s="7">
        <v>40320</v>
      </c>
      <c r="W1234" t="s">
        <v>32</v>
      </c>
      <c r="X1234" s="17" t="s">
        <v>33</v>
      </c>
      <c r="Z1234" t="s">
        <v>2750</v>
      </c>
      <c r="AA1234">
        <v>405</v>
      </c>
    </row>
    <row r="1235" spans="1:27" x14ac:dyDescent="0.25">
      <c r="A1235" t="s">
        <v>2765</v>
      </c>
      <c r="B1235" t="s">
        <v>2766</v>
      </c>
      <c r="C1235" s="17">
        <v>43690</v>
      </c>
      <c r="D1235" s="7">
        <v>195000</v>
      </c>
      <c r="E1235" t="s">
        <v>28</v>
      </c>
      <c r="F1235" t="s">
        <v>29</v>
      </c>
      <c r="G1235" s="7">
        <v>195000</v>
      </c>
      <c r="H1235" s="7">
        <v>111200</v>
      </c>
      <c r="I1235" s="12">
        <f t="shared" si="95"/>
        <v>57.025641025641029</v>
      </c>
      <c r="J1235" s="12">
        <f t="shared" si="99"/>
        <v>7.4687782805429919</v>
      </c>
      <c r="K1235" s="7">
        <v>222398</v>
      </c>
      <c r="L1235" s="7">
        <v>42412</v>
      </c>
      <c r="M1235" s="7">
        <f t="shared" si="96"/>
        <v>152588</v>
      </c>
      <c r="N1235" s="7">
        <v>148748.765625</v>
      </c>
      <c r="O1235" s="22">
        <f t="shared" si="97"/>
        <v>1.0258101931728214</v>
      </c>
      <c r="P1235" s="27">
        <v>1407</v>
      </c>
      <c r="Q1235" s="32">
        <f t="shared" si="98"/>
        <v>108.44918265813789</v>
      </c>
      <c r="R1235" s="37" t="s">
        <v>2749</v>
      </c>
      <c r="S1235" s="42">
        <f>ABS(O2323-O1235)*100</f>
        <v>28.522469320057731</v>
      </c>
      <c r="T1235" t="s">
        <v>31</v>
      </c>
      <c r="V1235" s="7">
        <v>40320</v>
      </c>
      <c r="W1235" t="s">
        <v>32</v>
      </c>
      <c r="X1235" s="17" t="s">
        <v>33</v>
      </c>
      <c r="Z1235" t="s">
        <v>2750</v>
      </c>
      <c r="AA1235">
        <v>405</v>
      </c>
    </row>
    <row r="1236" spans="1:27" x14ac:dyDescent="0.25">
      <c r="A1236" t="s">
        <v>2767</v>
      </c>
      <c r="B1236" t="s">
        <v>2768</v>
      </c>
      <c r="C1236" s="17">
        <v>43691</v>
      </c>
      <c r="D1236" s="7">
        <v>225000</v>
      </c>
      <c r="E1236" t="s">
        <v>28</v>
      </c>
      <c r="F1236" t="s">
        <v>29</v>
      </c>
      <c r="G1236" s="7">
        <v>225000</v>
      </c>
      <c r="H1236" s="7">
        <v>116990</v>
      </c>
      <c r="I1236" s="12">
        <f t="shared" si="95"/>
        <v>51.995555555555548</v>
      </c>
      <c r="J1236" s="12">
        <f t="shared" si="99"/>
        <v>2.4386928104575105</v>
      </c>
      <c r="K1236" s="7">
        <v>233977</v>
      </c>
      <c r="L1236" s="7">
        <v>42412</v>
      </c>
      <c r="M1236" s="7">
        <f t="shared" si="96"/>
        <v>182588</v>
      </c>
      <c r="N1236" s="7">
        <v>158318.1875</v>
      </c>
      <c r="O1236" s="22">
        <f t="shared" si="97"/>
        <v>1.153297690450126</v>
      </c>
      <c r="P1236" s="27">
        <v>1472</v>
      </c>
      <c r="Q1236" s="32">
        <f t="shared" si="98"/>
        <v>124.04076086956522</v>
      </c>
      <c r="R1236" s="37" t="s">
        <v>2749</v>
      </c>
      <c r="S1236" s="42">
        <f>ABS(O2323-O1236)*100</f>
        <v>15.773719592327273</v>
      </c>
      <c r="T1236" t="s">
        <v>1100</v>
      </c>
      <c r="V1236" s="7">
        <v>40320</v>
      </c>
      <c r="W1236" t="s">
        <v>32</v>
      </c>
      <c r="X1236" s="17" t="s">
        <v>33</v>
      </c>
      <c r="Z1236" t="s">
        <v>2750</v>
      </c>
      <c r="AA1236">
        <v>405</v>
      </c>
    </row>
    <row r="1237" spans="1:27" x14ac:dyDescent="0.25">
      <c r="A1237" t="s">
        <v>2769</v>
      </c>
      <c r="B1237" t="s">
        <v>2770</v>
      </c>
      <c r="C1237" s="17">
        <v>43636</v>
      </c>
      <c r="D1237" s="7">
        <v>227000</v>
      </c>
      <c r="E1237" t="s">
        <v>28</v>
      </c>
      <c r="F1237" t="s">
        <v>29</v>
      </c>
      <c r="G1237" s="7">
        <v>227000</v>
      </c>
      <c r="H1237" s="7">
        <v>114950</v>
      </c>
      <c r="I1237" s="12">
        <f t="shared" si="95"/>
        <v>50.638766519823783</v>
      </c>
      <c r="J1237" s="12">
        <f t="shared" si="99"/>
        <v>1.0819037747257454</v>
      </c>
      <c r="K1237" s="7">
        <v>229891</v>
      </c>
      <c r="L1237" s="7">
        <v>42412</v>
      </c>
      <c r="M1237" s="7">
        <f t="shared" si="96"/>
        <v>184588</v>
      </c>
      <c r="N1237" s="7">
        <v>154941.328125</v>
      </c>
      <c r="O1237" s="22">
        <f t="shared" si="97"/>
        <v>1.1913412788812701</v>
      </c>
      <c r="P1237" s="27">
        <v>1418</v>
      </c>
      <c r="Q1237" s="32">
        <f t="shared" si="98"/>
        <v>130.17489421720734</v>
      </c>
      <c r="R1237" s="37" t="s">
        <v>2749</v>
      </c>
      <c r="S1237" s="42">
        <f>ABS(O2323-O1237)*100</f>
        <v>11.969360749212864</v>
      </c>
      <c r="T1237" t="s">
        <v>1100</v>
      </c>
      <c r="V1237" s="7">
        <v>40320</v>
      </c>
      <c r="W1237" t="s">
        <v>32</v>
      </c>
      <c r="X1237" s="17" t="s">
        <v>33</v>
      </c>
      <c r="Z1237" t="s">
        <v>2750</v>
      </c>
      <c r="AA1237">
        <v>405</v>
      </c>
    </row>
    <row r="1238" spans="1:27" x14ac:dyDescent="0.25">
      <c r="A1238" t="s">
        <v>2771</v>
      </c>
      <c r="B1238" t="s">
        <v>2772</v>
      </c>
      <c r="C1238" s="17">
        <v>43448</v>
      </c>
      <c r="D1238" s="7">
        <v>235000</v>
      </c>
      <c r="E1238" t="s">
        <v>28</v>
      </c>
      <c r="F1238" t="s">
        <v>29</v>
      </c>
      <c r="G1238" s="7">
        <v>235000</v>
      </c>
      <c r="H1238" s="7">
        <v>115130</v>
      </c>
      <c r="I1238" s="12">
        <f t="shared" si="95"/>
        <v>48.991489361702129</v>
      </c>
      <c r="J1238" s="12">
        <f t="shared" si="99"/>
        <v>0.56537338339590804</v>
      </c>
      <c r="K1238" s="7">
        <v>230257</v>
      </c>
      <c r="L1238" s="7">
        <v>42412</v>
      </c>
      <c r="M1238" s="7">
        <f t="shared" si="96"/>
        <v>192588</v>
      </c>
      <c r="N1238" s="7">
        <v>155243.796875</v>
      </c>
      <c r="O1238" s="22">
        <f t="shared" si="97"/>
        <v>1.2405519826023645</v>
      </c>
      <c r="P1238" s="27">
        <v>1407</v>
      </c>
      <c r="Q1238" s="32">
        <f t="shared" si="98"/>
        <v>136.87846481876332</v>
      </c>
      <c r="R1238" s="37" t="s">
        <v>2749</v>
      </c>
      <c r="S1238" s="42">
        <f>ABS(O2323-O1238)*100</f>
        <v>7.0482903771034167</v>
      </c>
      <c r="T1238" t="s">
        <v>31</v>
      </c>
      <c r="V1238" s="7">
        <v>40320</v>
      </c>
      <c r="W1238" t="s">
        <v>32</v>
      </c>
      <c r="X1238" s="17" t="s">
        <v>33</v>
      </c>
      <c r="Z1238" t="s">
        <v>2750</v>
      </c>
      <c r="AA1238">
        <v>405</v>
      </c>
    </row>
    <row r="1239" spans="1:27" x14ac:dyDescent="0.25">
      <c r="A1239" t="s">
        <v>2773</v>
      </c>
      <c r="B1239" t="s">
        <v>2774</v>
      </c>
      <c r="C1239" s="17">
        <v>43399</v>
      </c>
      <c r="D1239" s="7">
        <v>236500</v>
      </c>
      <c r="E1239" t="s">
        <v>28</v>
      </c>
      <c r="F1239" t="s">
        <v>29</v>
      </c>
      <c r="G1239" s="7">
        <v>236500</v>
      </c>
      <c r="H1239" s="7">
        <v>110490</v>
      </c>
      <c r="I1239" s="12">
        <f t="shared" si="95"/>
        <v>46.718816067653279</v>
      </c>
      <c r="J1239" s="12">
        <f t="shared" si="99"/>
        <v>2.8380466774447584</v>
      </c>
      <c r="K1239" s="7">
        <v>220986</v>
      </c>
      <c r="L1239" s="7">
        <v>42412</v>
      </c>
      <c r="M1239" s="7">
        <f t="shared" si="96"/>
        <v>194088</v>
      </c>
      <c r="N1239" s="7">
        <v>147581.8125</v>
      </c>
      <c r="O1239" s="22">
        <f t="shared" si="97"/>
        <v>1.3151214008840013</v>
      </c>
      <c r="P1239" s="27">
        <v>1407</v>
      </c>
      <c r="Q1239" s="32">
        <f t="shared" si="98"/>
        <v>137.94456289978677</v>
      </c>
      <c r="R1239" s="37" t="s">
        <v>2749</v>
      </c>
      <c r="S1239" s="42">
        <f>ABS(O2323-O1239)*100</f>
        <v>0.40865145106026013</v>
      </c>
      <c r="T1239" t="s">
        <v>31</v>
      </c>
      <c r="V1239" s="7">
        <v>40320</v>
      </c>
      <c r="W1239" t="s">
        <v>32</v>
      </c>
      <c r="X1239" s="17" t="s">
        <v>33</v>
      </c>
      <c r="Z1239" t="s">
        <v>2750</v>
      </c>
      <c r="AA1239">
        <v>405</v>
      </c>
    </row>
    <row r="1240" spans="1:27" x14ac:dyDescent="0.25">
      <c r="A1240" t="s">
        <v>2775</v>
      </c>
      <c r="B1240" t="s">
        <v>2776</v>
      </c>
      <c r="C1240" s="17">
        <v>43274</v>
      </c>
      <c r="D1240" s="7">
        <v>227000</v>
      </c>
      <c r="E1240" t="s">
        <v>28</v>
      </c>
      <c r="F1240" t="s">
        <v>29</v>
      </c>
      <c r="G1240" s="7">
        <v>227000</v>
      </c>
      <c r="H1240" s="7">
        <v>113440</v>
      </c>
      <c r="I1240" s="12">
        <f t="shared" si="95"/>
        <v>49.973568281938327</v>
      </c>
      <c r="J1240" s="12">
        <f t="shared" si="99"/>
        <v>0.41670553684028988</v>
      </c>
      <c r="K1240" s="7">
        <v>226886</v>
      </c>
      <c r="L1240" s="7">
        <v>42412</v>
      </c>
      <c r="M1240" s="7">
        <f t="shared" si="96"/>
        <v>184588</v>
      </c>
      <c r="N1240" s="7">
        <v>152457.84375</v>
      </c>
      <c r="O1240" s="22">
        <f t="shared" si="97"/>
        <v>1.2107478071294708</v>
      </c>
      <c r="P1240" s="27">
        <v>1407</v>
      </c>
      <c r="Q1240" s="32">
        <f t="shared" si="98"/>
        <v>131.19260838663823</v>
      </c>
      <c r="R1240" s="37" t="s">
        <v>2749</v>
      </c>
      <c r="S1240" s="42">
        <f>ABS(O2323-O1240)*100</f>
        <v>10.028707924392787</v>
      </c>
      <c r="T1240" t="s">
        <v>31</v>
      </c>
      <c r="V1240" s="7">
        <v>40320</v>
      </c>
      <c r="W1240" t="s">
        <v>32</v>
      </c>
      <c r="X1240" s="17" t="s">
        <v>33</v>
      </c>
      <c r="Z1240" t="s">
        <v>2750</v>
      </c>
      <c r="AA1240">
        <v>405</v>
      </c>
    </row>
    <row r="1241" spans="1:27" x14ac:dyDescent="0.25">
      <c r="A1241" t="s">
        <v>2777</v>
      </c>
      <c r="B1241" t="s">
        <v>2778</v>
      </c>
      <c r="C1241" s="17">
        <v>43252</v>
      </c>
      <c r="D1241" s="7">
        <v>225000</v>
      </c>
      <c r="E1241" t="s">
        <v>28</v>
      </c>
      <c r="F1241" t="s">
        <v>29</v>
      </c>
      <c r="G1241" s="7">
        <v>225000</v>
      </c>
      <c r="H1241" s="7">
        <v>113480</v>
      </c>
      <c r="I1241" s="12">
        <f t="shared" si="95"/>
        <v>50.435555555555553</v>
      </c>
      <c r="J1241" s="12">
        <f t="shared" si="99"/>
        <v>0.87869281045751535</v>
      </c>
      <c r="K1241" s="7">
        <v>226959</v>
      </c>
      <c r="L1241" s="7">
        <v>42412</v>
      </c>
      <c r="M1241" s="7">
        <f t="shared" si="96"/>
        <v>182588</v>
      </c>
      <c r="N1241" s="7">
        <v>152518.1875</v>
      </c>
      <c r="O1241" s="22">
        <f t="shared" si="97"/>
        <v>1.1971555851330846</v>
      </c>
      <c r="P1241" s="27">
        <v>1418</v>
      </c>
      <c r="Q1241" s="32">
        <f t="shared" si="98"/>
        <v>128.76445698166432</v>
      </c>
      <c r="R1241" s="37" t="s">
        <v>2749</v>
      </c>
      <c r="S1241" s="42">
        <f>ABS(O2323-O1241)*100</f>
        <v>11.38793012403141</v>
      </c>
      <c r="T1241" t="s">
        <v>1100</v>
      </c>
      <c r="V1241" s="7">
        <v>40320</v>
      </c>
      <c r="W1241" t="s">
        <v>32</v>
      </c>
      <c r="X1241" s="17" t="s">
        <v>33</v>
      </c>
      <c r="Z1241" t="s">
        <v>2750</v>
      </c>
      <c r="AA1241">
        <v>405</v>
      </c>
    </row>
    <row r="1242" spans="1:27" x14ac:dyDescent="0.25">
      <c r="A1242" t="s">
        <v>2779</v>
      </c>
      <c r="B1242" t="s">
        <v>2780</v>
      </c>
      <c r="C1242" s="17">
        <v>43290</v>
      </c>
      <c r="D1242" s="7">
        <v>230000</v>
      </c>
      <c r="E1242" t="s">
        <v>28</v>
      </c>
      <c r="F1242" t="s">
        <v>29</v>
      </c>
      <c r="G1242" s="7">
        <v>230000</v>
      </c>
      <c r="H1242" s="7">
        <v>116990</v>
      </c>
      <c r="I1242" s="12">
        <f t="shared" si="95"/>
        <v>50.865217391304348</v>
      </c>
      <c r="J1242" s="12">
        <f t="shared" si="99"/>
        <v>1.3083546462063111</v>
      </c>
      <c r="K1242" s="7">
        <v>233977</v>
      </c>
      <c r="L1242" s="7">
        <v>42412</v>
      </c>
      <c r="M1242" s="7">
        <f t="shared" si="96"/>
        <v>187588</v>
      </c>
      <c r="N1242" s="7">
        <v>158318.1875</v>
      </c>
      <c r="O1242" s="22">
        <f t="shared" si="97"/>
        <v>1.1848796588831589</v>
      </c>
      <c r="P1242" s="27">
        <v>1472</v>
      </c>
      <c r="Q1242" s="32">
        <f t="shared" si="98"/>
        <v>127.4375</v>
      </c>
      <c r="R1242" s="37" t="s">
        <v>2749</v>
      </c>
      <c r="S1242" s="42">
        <f>ABS(O2323-O1242)*100</f>
        <v>12.615522749023977</v>
      </c>
      <c r="T1242" t="s">
        <v>1100</v>
      </c>
      <c r="V1242" s="7">
        <v>40320</v>
      </c>
      <c r="W1242" t="s">
        <v>32</v>
      </c>
      <c r="X1242" s="17" t="s">
        <v>33</v>
      </c>
      <c r="Z1242" t="s">
        <v>2750</v>
      </c>
      <c r="AA1242">
        <v>405</v>
      </c>
    </row>
    <row r="1243" spans="1:27" x14ac:dyDescent="0.25">
      <c r="A1243" t="s">
        <v>2781</v>
      </c>
      <c r="B1243" t="s">
        <v>2782</v>
      </c>
      <c r="C1243" s="17">
        <v>43306</v>
      </c>
      <c r="D1243" s="7">
        <v>228000</v>
      </c>
      <c r="E1243" t="s">
        <v>28</v>
      </c>
      <c r="F1243" t="s">
        <v>29</v>
      </c>
      <c r="G1243" s="7">
        <v>228000</v>
      </c>
      <c r="H1243" s="7">
        <v>114530</v>
      </c>
      <c r="I1243" s="12">
        <f t="shared" si="95"/>
        <v>50.232456140350877</v>
      </c>
      <c r="J1243" s="12">
        <f t="shared" si="99"/>
        <v>0.67559339525283946</v>
      </c>
      <c r="K1243" s="7">
        <v>229058</v>
      </c>
      <c r="L1243" s="7">
        <v>42412</v>
      </c>
      <c r="M1243" s="7">
        <f t="shared" si="96"/>
        <v>185588</v>
      </c>
      <c r="N1243" s="7">
        <v>154252.890625</v>
      </c>
      <c r="O1243" s="22">
        <f t="shared" si="97"/>
        <v>1.2031411485907122</v>
      </c>
      <c r="P1243" s="27">
        <v>1418</v>
      </c>
      <c r="Q1243" s="32">
        <f t="shared" si="98"/>
        <v>130.88011283497883</v>
      </c>
      <c r="R1243" s="37" t="s">
        <v>2749</v>
      </c>
      <c r="S1243" s="42">
        <f>ABS(O2323-O1243)*100</f>
        <v>10.789373778268651</v>
      </c>
      <c r="T1243" t="s">
        <v>1100</v>
      </c>
      <c r="V1243" s="7">
        <v>40320</v>
      </c>
      <c r="W1243" t="s">
        <v>32</v>
      </c>
      <c r="X1243" s="17" t="s">
        <v>33</v>
      </c>
      <c r="Z1243" t="s">
        <v>2750</v>
      </c>
      <c r="AA1243">
        <v>405</v>
      </c>
    </row>
    <row r="1244" spans="1:27" x14ac:dyDescent="0.25">
      <c r="A1244" t="s">
        <v>2783</v>
      </c>
      <c r="B1244" t="s">
        <v>2784</v>
      </c>
      <c r="C1244" s="17">
        <v>43816</v>
      </c>
      <c r="D1244" s="7">
        <v>225000</v>
      </c>
      <c r="E1244" t="s">
        <v>28</v>
      </c>
      <c r="F1244" t="s">
        <v>29</v>
      </c>
      <c r="G1244" s="7">
        <v>225000</v>
      </c>
      <c r="H1244" s="7">
        <v>104770</v>
      </c>
      <c r="I1244" s="12">
        <f t="shared" si="95"/>
        <v>46.564444444444447</v>
      </c>
      <c r="J1244" s="12">
        <f t="shared" si="99"/>
        <v>2.9924183006535898</v>
      </c>
      <c r="K1244" s="7">
        <v>209546</v>
      </c>
      <c r="L1244" s="7">
        <v>42412</v>
      </c>
      <c r="M1244" s="7">
        <f t="shared" si="96"/>
        <v>182588</v>
      </c>
      <c r="N1244" s="7">
        <v>138127.265625</v>
      </c>
      <c r="O1244" s="22">
        <f t="shared" si="97"/>
        <v>1.3218823899381742</v>
      </c>
      <c r="P1244" s="27">
        <v>1304</v>
      </c>
      <c r="Q1244" s="32">
        <f t="shared" si="98"/>
        <v>140.02147239263803</v>
      </c>
      <c r="R1244" s="37" t="s">
        <v>2749</v>
      </c>
      <c r="S1244" s="42">
        <f>ABS(O2323-O1244)*100</f>
        <v>1.0847503564775485</v>
      </c>
      <c r="T1244" t="s">
        <v>31</v>
      </c>
      <c r="V1244" s="7">
        <v>40320</v>
      </c>
      <c r="W1244" t="s">
        <v>32</v>
      </c>
      <c r="X1244" s="17" t="s">
        <v>33</v>
      </c>
      <c r="Z1244" t="s">
        <v>2750</v>
      </c>
      <c r="AA1244">
        <v>405</v>
      </c>
    </row>
    <row r="1245" spans="1:27" x14ac:dyDescent="0.25">
      <c r="A1245" t="s">
        <v>2785</v>
      </c>
      <c r="B1245" t="s">
        <v>2786</v>
      </c>
      <c r="C1245" s="17">
        <v>43861</v>
      </c>
      <c r="D1245" s="7">
        <v>217500</v>
      </c>
      <c r="E1245" t="s">
        <v>28</v>
      </c>
      <c r="F1245" t="s">
        <v>29</v>
      </c>
      <c r="G1245" s="7">
        <v>217500</v>
      </c>
      <c r="H1245" s="7">
        <v>114860</v>
      </c>
      <c r="I1245" s="12">
        <f t="shared" si="95"/>
        <v>52.809195402298847</v>
      </c>
      <c r="J1245" s="12">
        <f t="shared" si="99"/>
        <v>3.2523326572008102</v>
      </c>
      <c r="K1245" s="7">
        <v>229724</v>
      </c>
      <c r="L1245" s="7">
        <v>43154</v>
      </c>
      <c r="M1245" s="7">
        <f t="shared" si="96"/>
        <v>174346</v>
      </c>
      <c r="N1245" s="7">
        <v>154190.078125</v>
      </c>
      <c r="O1245" s="22">
        <f t="shared" si="97"/>
        <v>1.1307212637810575</v>
      </c>
      <c r="P1245" s="27">
        <v>1418</v>
      </c>
      <c r="Q1245" s="32">
        <f t="shared" si="98"/>
        <v>122.95204513399153</v>
      </c>
      <c r="R1245" s="37" t="s">
        <v>2749</v>
      </c>
      <c r="S1245" s="42">
        <f>ABS(O2323-O1245)*100</f>
        <v>18.031362259234118</v>
      </c>
      <c r="T1245" t="s">
        <v>1100</v>
      </c>
      <c r="V1245" s="7">
        <v>40320</v>
      </c>
      <c r="W1245" t="s">
        <v>32</v>
      </c>
      <c r="X1245" s="17" t="s">
        <v>33</v>
      </c>
      <c r="Z1245" t="s">
        <v>2750</v>
      </c>
      <c r="AA1245">
        <v>405</v>
      </c>
    </row>
    <row r="1246" spans="1:27" x14ac:dyDescent="0.25">
      <c r="A1246" t="s">
        <v>2787</v>
      </c>
      <c r="B1246" t="s">
        <v>2788</v>
      </c>
      <c r="C1246" s="17">
        <v>43763</v>
      </c>
      <c r="D1246" s="7">
        <v>227000</v>
      </c>
      <c r="E1246" t="s">
        <v>28</v>
      </c>
      <c r="F1246" t="s">
        <v>29</v>
      </c>
      <c r="G1246" s="7">
        <v>227000</v>
      </c>
      <c r="H1246" s="7">
        <v>113600</v>
      </c>
      <c r="I1246" s="12">
        <f t="shared" si="95"/>
        <v>50.044052863436129</v>
      </c>
      <c r="J1246" s="12">
        <f t="shared" si="99"/>
        <v>0.48719011833809134</v>
      </c>
      <c r="K1246" s="7">
        <v>227208</v>
      </c>
      <c r="L1246" s="7">
        <v>42412</v>
      </c>
      <c r="M1246" s="7">
        <f t="shared" si="96"/>
        <v>184588</v>
      </c>
      <c r="N1246" s="7">
        <v>152723.96875</v>
      </c>
      <c r="O1246" s="22">
        <f t="shared" si="97"/>
        <v>1.2086380514518944</v>
      </c>
      <c r="P1246" s="27">
        <v>1447</v>
      </c>
      <c r="Q1246" s="32">
        <f t="shared" si="98"/>
        <v>127.56599861782999</v>
      </c>
      <c r="R1246" s="37" t="s">
        <v>2749</v>
      </c>
      <c r="S1246" s="42">
        <f>ABS(O2323-O1246)*100</f>
        <v>10.23968349215043</v>
      </c>
      <c r="T1246" t="s">
        <v>31</v>
      </c>
      <c r="V1246" s="7">
        <v>40320</v>
      </c>
      <c r="W1246" t="s">
        <v>32</v>
      </c>
      <c r="X1246" s="17" t="s">
        <v>33</v>
      </c>
      <c r="Z1246" t="s">
        <v>2750</v>
      </c>
      <c r="AA1246">
        <v>405</v>
      </c>
    </row>
    <row r="1247" spans="1:27" x14ac:dyDescent="0.25">
      <c r="A1247" t="s">
        <v>2789</v>
      </c>
      <c r="B1247" t="s">
        <v>2790</v>
      </c>
      <c r="C1247" s="17">
        <v>43276</v>
      </c>
      <c r="D1247" s="7">
        <v>231000</v>
      </c>
      <c r="E1247" t="s">
        <v>28</v>
      </c>
      <c r="F1247" t="s">
        <v>29</v>
      </c>
      <c r="G1247" s="7">
        <v>231000</v>
      </c>
      <c r="H1247" s="7">
        <v>109810</v>
      </c>
      <c r="I1247" s="12">
        <f t="shared" si="95"/>
        <v>47.536796536796537</v>
      </c>
      <c r="J1247" s="12">
        <f t="shared" si="99"/>
        <v>2.0200662083015004</v>
      </c>
      <c r="K1247" s="7">
        <v>219612</v>
      </c>
      <c r="L1247" s="7">
        <v>42412</v>
      </c>
      <c r="M1247" s="7">
        <f t="shared" si="96"/>
        <v>188588</v>
      </c>
      <c r="N1247" s="7">
        <v>146446.28125</v>
      </c>
      <c r="O1247" s="22">
        <f t="shared" si="97"/>
        <v>1.2877623002120444</v>
      </c>
      <c r="P1247" s="27">
        <v>1447</v>
      </c>
      <c r="Q1247" s="32">
        <f t="shared" si="98"/>
        <v>130.3303386316517</v>
      </c>
      <c r="R1247" s="37" t="s">
        <v>2749</v>
      </c>
      <c r="S1247" s="42">
        <f>ABS(O2323-O1247)*100</f>
        <v>2.3272586161354303</v>
      </c>
      <c r="T1247" t="s">
        <v>31</v>
      </c>
      <c r="V1247" s="7">
        <v>40320</v>
      </c>
      <c r="W1247" t="s">
        <v>32</v>
      </c>
      <c r="X1247" s="17" t="s">
        <v>33</v>
      </c>
      <c r="Z1247" t="s">
        <v>2750</v>
      </c>
      <c r="AA1247">
        <v>405</v>
      </c>
    </row>
    <row r="1248" spans="1:27" x14ac:dyDescent="0.25">
      <c r="A1248" t="s">
        <v>2791</v>
      </c>
      <c r="B1248" t="s">
        <v>2792</v>
      </c>
      <c r="C1248" s="17">
        <v>43893</v>
      </c>
      <c r="D1248" s="7">
        <v>245000</v>
      </c>
      <c r="E1248" t="s">
        <v>28</v>
      </c>
      <c r="F1248" t="s">
        <v>29</v>
      </c>
      <c r="G1248" s="7">
        <v>245000</v>
      </c>
      <c r="H1248" s="7">
        <v>113010</v>
      </c>
      <c r="I1248" s="12">
        <f t="shared" si="95"/>
        <v>46.126530612244899</v>
      </c>
      <c r="J1248" s="12">
        <f t="shared" si="99"/>
        <v>3.4303321328531382</v>
      </c>
      <c r="K1248" s="7">
        <v>226017</v>
      </c>
      <c r="L1248" s="7">
        <v>42412</v>
      </c>
      <c r="M1248" s="7">
        <f t="shared" si="96"/>
        <v>202588</v>
      </c>
      <c r="N1248" s="7">
        <v>151739.671875</v>
      </c>
      <c r="O1248" s="22">
        <f t="shared" si="97"/>
        <v>1.3351023993704678</v>
      </c>
      <c r="P1248" s="27">
        <v>1447</v>
      </c>
      <c r="Q1248" s="32">
        <f t="shared" si="98"/>
        <v>140.00552868002765</v>
      </c>
      <c r="R1248" s="37" t="s">
        <v>2749</v>
      </c>
      <c r="S1248" s="42">
        <f>ABS(O2323-O1248)*100</f>
        <v>2.4067512997069107</v>
      </c>
      <c r="T1248" t="s">
        <v>31</v>
      </c>
      <c r="V1248" s="7">
        <v>40320</v>
      </c>
      <c r="W1248" t="s">
        <v>32</v>
      </c>
      <c r="X1248" s="17" t="s">
        <v>33</v>
      </c>
      <c r="Z1248" t="s">
        <v>2750</v>
      </c>
      <c r="AA1248">
        <v>405</v>
      </c>
    </row>
    <row r="1249" spans="1:27" x14ac:dyDescent="0.25">
      <c r="A1249" t="s">
        <v>2793</v>
      </c>
      <c r="B1249" t="s">
        <v>2794</v>
      </c>
      <c r="C1249" s="17">
        <v>43462</v>
      </c>
      <c r="D1249" s="7">
        <v>335000</v>
      </c>
      <c r="E1249" t="s">
        <v>28</v>
      </c>
      <c r="F1249" t="s">
        <v>29</v>
      </c>
      <c r="G1249" s="7">
        <v>335000</v>
      </c>
      <c r="H1249" s="7">
        <v>156470</v>
      </c>
      <c r="I1249" s="12">
        <f t="shared" si="95"/>
        <v>46.707462686567162</v>
      </c>
      <c r="J1249" s="12">
        <f t="shared" si="99"/>
        <v>2.8494000585308754</v>
      </c>
      <c r="K1249" s="7">
        <v>312934</v>
      </c>
      <c r="L1249" s="7">
        <v>66374</v>
      </c>
      <c r="M1249" s="7">
        <f t="shared" si="96"/>
        <v>268626</v>
      </c>
      <c r="N1249" s="7">
        <v>182637.03125</v>
      </c>
      <c r="O1249" s="22">
        <f t="shared" si="97"/>
        <v>1.4708189142227968</v>
      </c>
      <c r="P1249" s="27">
        <v>2248</v>
      </c>
      <c r="Q1249" s="32">
        <f t="shared" si="98"/>
        <v>119.49555160142349</v>
      </c>
      <c r="R1249" s="37" t="s">
        <v>2795</v>
      </c>
      <c r="S1249" s="42">
        <f>ABS(O2323-O1249)*100</f>
        <v>15.978402784939805</v>
      </c>
      <c r="T1249" t="s">
        <v>31</v>
      </c>
      <c r="V1249" s="7">
        <v>61000</v>
      </c>
      <c r="W1249" t="s">
        <v>32</v>
      </c>
      <c r="X1249" s="17" t="s">
        <v>33</v>
      </c>
      <c r="Z1249" t="s">
        <v>2796</v>
      </c>
      <c r="AA1249">
        <v>401</v>
      </c>
    </row>
    <row r="1250" spans="1:27" x14ac:dyDescent="0.25">
      <c r="A1250" t="s">
        <v>2797</v>
      </c>
      <c r="B1250" t="s">
        <v>2798</v>
      </c>
      <c r="C1250" s="17">
        <v>43763</v>
      </c>
      <c r="D1250" s="7">
        <v>320000</v>
      </c>
      <c r="E1250" t="s">
        <v>28</v>
      </c>
      <c r="F1250" t="s">
        <v>29</v>
      </c>
      <c r="G1250" s="7">
        <v>320000</v>
      </c>
      <c r="H1250" s="7">
        <v>157320</v>
      </c>
      <c r="I1250" s="12">
        <f t="shared" si="95"/>
        <v>49.162499999999994</v>
      </c>
      <c r="J1250" s="12">
        <f t="shared" si="99"/>
        <v>0.39436274509804292</v>
      </c>
      <c r="K1250" s="7">
        <v>314642</v>
      </c>
      <c r="L1250" s="7">
        <v>68964</v>
      </c>
      <c r="M1250" s="7">
        <f t="shared" si="96"/>
        <v>251036</v>
      </c>
      <c r="N1250" s="7">
        <v>181983.703125</v>
      </c>
      <c r="O1250" s="22">
        <f t="shared" si="97"/>
        <v>1.3794422010830811</v>
      </c>
      <c r="P1250" s="27">
        <v>2532</v>
      </c>
      <c r="Q1250" s="32">
        <f t="shared" si="98"/>
        <v>99.145339652448655</v>
      </c>
      <c r="R1250" s="37" t="s">
        <v>2795</v>
      </c>
      <c r="S1250" s="42">
        <f>ABS(O2323-O1250)*100</f>
        <v>6.8407314709682421</v>
      </c>
      <c r="T1250" t="s">
        <v>31</v>
      </c>
      <c r="V1250" s="7">
        <v>61000</v>
      </c>
      <c r="W1250" t="s">
        <v>32</v>
      </c>
      <c r="X1250" s="17" t="s">
        <v>33</v>
      </c>
      <c r="Z1250" t="s">
        <v>2796</v>
      </c>
      <c r="AA1250">
        <v>401</v>
      </c>
    </row>
    <row r="1251" spans="1:27" x14ac:dyDescent="0.25">
      <c r="A1251" t="s">
        <v>2799</v>
      </c>
      <c r="B1251" t="s">
        <v>2800</v>
      </c>
      <c r="C1251" s="17">
        <v>43677</v>
      </c>
      <c r="D1251" s="7">
        <v>350000</v>
      </c>
      <c r="E1251" t="s">
        <v>28</v>
      </c>
      <c r="F1251" t="s">
        <v>29</v>
      </c>
      <c r="G1251" s="7">
        <v>350000</v>
      </c>
      <c r="H1251" s="7">
        <v>180250</v>
      </c>
      <c r="I1251" s="12">
        <f t="shared" si="95"/>
        <v>51.5</v>
      </c>
      <c r="J1251" s="12">
        <f t="shared" si="99"/>
        <v>1.9431372549019628</v>
      </c>
      <c r="K1251" s="7">
        <v>360500</v>
      </c>
      <c r="L1251" s="7">
        <v>66821</v>
      </c>
      <c r="M1251" s="7">
        <f t="shared" si="96"/>
        <v>283179</v>
      </c>
      <c r="N1251" s="7">
        <v>217540</v>
      </c>
      <c r="O1251" s="22">
        <f t="shared" si="97"/>
        <v>1.3017330146180013</v>
      </c>
      <c r="P1251" s="27">
        <v>2548</v>
      </c>
      <c r="Q1251" s="32">
        <f t="shared" si="98"/>
        <v>111.13775510204081</v>
      </c>
      <c r="R1251" s="37" t="s">
        <v>2795</v>
      </c>
      <c r="S1251" s="42">
        <f>ABS(O2323-O1251)*100</f>
        <v>0.93018717553974284</v>
      </c>
      <c r="T1251" t="s">
        <v>31</v>
      </c>
      <c r="V1251" s="7">
        <v>61000</v>
      </c>
      <c r="W1251" t="s">
        <v>32</v>
      </c>
      <c r="X1251" s="17" t="s">
        <v>33</v>
      </c>
      <c r="Z1251" t="s">
        <v>2796</v>
      </c>
      <c r="AA1251">
        <v>401</v>
      </c>
    </row>
    <row r="1252" spans="1:27" x14ac:dyDescent="0.25">
      <c r="A1252" t="s">
        <v>2801</v>
      </c>
      <c r="B1252" t="s">
        <v>2802</v>
      </c>
      <c r="C1252" s="17">
        <v>43333</v>
      </c>
      <c r="D1252" s="7">
        <v>339500</v>
      </c>
      <c r="E1252" t="s">
        <v>28</v>
      </c>
      <c r="F1252" t="s">
        <v>29</v>
      </c>
      <c r="G1252" s="7">
        <v>339500</v>
      </c>
      <c r="H1252" s="7">
        <v>153940</v>
      </c>
      <c r="I1252" s="12">
        <f t="shared" si="95"/>
        <v>45.343151693667153</v>
      </c>
      <c r="J1252" s="12">
        <f t="shared" si="99"/>
        <v>4.2137110514308844</v>
      </c>
      <c r="K1252" s="7">
        <v>307877</v>
      </c>
      <c r="L1252" s="7">
        <v>64365</v>
      </c>
      <c r="M1252" s="7">
        <f t="shared" si="96"/>
        <v>275135</v>
      </c>
      <c r="N1252" s="7">
        <v>180379.265625</v>
      </c>
      <c r="O1252" s="22">
        <f t="shared" si="97"/>
        <v>1.5253138937376134</v>
      </c>
      <c r="P1252" s="27">
        <v>1936</v>
      </c>
      <c r="Q1252" s="32">
        <f t="shared" si="98"/>
        <v>142.11518595041323</v>
      </c>
      <c r="R1252" s="37" t="s">
        <v>2795</v>
      </c>
      <c r="S1252" s="42">
        <f>ABS(O2323-O1252)*100</f>
        <v>21.427900736421467</v>
      </c>
      <c r="T1252" t="s">
        <v>50</v>
      </c>
      <c r="V1252" s="7">
        <v>61000</v>
      </c>
      <c r="W1252" t="s">
        <v>32</v>
      </c>
      <c r="X1252" s="17" t="s">
        <v>33</v>
      </c>
      <c r="Z1252" t="s">
        <v>2796</v>
      </c>
      <c r="AA1252">
        <v>401</v>
      </c>
    </row>
    <row r="1253" spans="1:27" x14ac:dyDescent="0.25">
      <c r="A1253" t="s">
        <v>2803</v>
      </c>
      <c r="B1253" t="s">
        <v>2804</v>
      </c>
      <c r="C1253" s="17">
        <v>43654</v>
      </c>
      <c r="D1253" s="7">
        <v>335000</v>
      </c>
      <c r="E1253" t="s">
        <v>28</v>
      </c>
      <c r="F1253" t="s">
        <v>29</v>
      </c>
      <c r="G1253" s="7">
        <v>335000</v>
      </c>
      <c r="H1253" s="7">
        <v>157100</v>
      </c>
      <c r="I1253" s="12">
        <f t="shared" si="95"/>
        <v>46.895522388059703</v>
      </c>
      <c r="J1253" s="12">
        <f t="shared" si="99"/>
        <v>2.661340357038334</v>
      </c>
      <c r="K1253" s="7">
        <v>314191</v>
      </c>
      <c r="L1253" s="7">
        <v>67014</v>
      </c>
      <c r="M1253" s="7">
        <f t="shared" si="96"/>
        <v>267986</v>
      </c>
      <c r="N1253" s="7">
        <v>180421.171875</v>
      </c>
      <c r="O1253" s="22">
        <f t="shared" si="97"/>
        <v>1.4853356577556593</v>
      </c>
      <c r="P1253" s="27">
        <v>2260</v>
      </c>
      <c r="Q1253" s="32">
        <f t="shared" si="98"/>
        <v>118.57787610619469</v>
      </c>
      <c r="R1253" s="37" t="s">
        <v>2805</v>
      </c>
      <c r="S1253" s="42">
        <f>ABS(O2323-O1253)*100</f>
        <v>17.430077138226064</v>
      </c>
      <c r="T1253" t="s">
        <v>50</v>
      </c>
      <c r="V1253" s="7">
        <v>61000</v>
      </c>
      <c r="W1253" t="s">
        <v>32</v>
      </c>
      <c r="X1253" s="17" t="s">
        <v>33</v>
      </c>
      <c r="Z1253" t="s">
        <v>2806</v>
      </c>
      <c r="AA1253">
        <v>401</v>
      </c>
    </row>
    <row r="1254" spans="1:27" x14ac:dyDescent="0.25">
      <c r="A1254" t="s">
        <v>2807</v>
      </c>
      <c r="B1254" t="s">
        <v>2808</v>
      </c>
      <c r="C1254" s="17">
        <v>43301</v>
      </c>
      <c r="D1254" s="7">
        <v>500000</v>
      </c>
      <c r="E1254" t="s">
        <v>28</v>
      </c>
      <c r="F1254" t="s">
        <v>29</v>
      </c>
      <c r="G1254" s="7">
        <v>500000</v>
      </c>
      <c r="H1254" s="7">
        <v>232270</v>
      </c>
      <c r="I1254" s="12">
        <f t="shared" si="95"/>
        <v>46.454000000000001</v>
      </c>
      <c r="J1254" s="12">
        <f t="shared" si="99"/>
        <v>3.1028627450980366</v>
      </c>
      <c r="K1254" s="7">
        <v>464530</v>
      </c>
      <c r="L1254" s="7">
        <v>78893</v>
      </c>
      <c r="M1254" s="7">
        <f t="shared" si="96"/>
        <v>421107</v>
      </c>
      <c r="N1254" s="7">
        <v>281486.875</v>
      </c>
      <c r="O1254" s="22">
        <f t="shared" si="97"/>
        <v>1.4960093610048426</v>
      </c>
      <c r="P1254" s="27">
        <v>3708</v>
      </c>
      <c r="Q1254" s="32">
        <f t="shared" si="98"/>
        <v>113.56715210355988</v>
      </c>
      <c r="R1254" s="37" t="s">
        <v>2805</v>
      </c>
      <c r="S1254" s="42">
        <f>ABS(O2323-O1254)*100</f>
        <v>18.49744746314439</v>
      </c>
      <c r="T1254" t="s">
        <v>31</v>
      </c>
      <c r="V1254" s="7">
        <v>61000</v>
      </c>
      <c r="W1254" t="s">
        <v>32</v>
      </c>
      <c r="X1254" s="17" t="s">
        <v>33</v>
      </c>
      <c r="Z1254" t="s">
        <v>2806</v>
      </c>
      <c r="AA1254">
        <v>401</v>
      </c>
    </row>
    <row r="1255" spans="1:27" x14ac:dyDescent="0.25">
      <c r="A1255" t="s">
        <v>2809</v>
      </c>
      <c r="B1255" t="s">
        <v>2810</v>
      </c>
      <c r="C1255" s="17">
        <v>43213</v>
      </c>
      <c r="D1255" s="7">
        <v>295000</v>
      </c>
      <c r="E1255" t="s">
        <v>28</v>
      </c>
      <c r="F1255" t="s">
        <v>29</v>
      </c>
      <c r="G1255" s="7">
        <v>295000</v>
      </c>
      <c r="H1255" s="7">
        <v>163450</v>
      </c>
      <c r="I1255" s="12">
        <f t="shared" si="95"/>
        <v>55.406779661016948</v>
      </c>
      <c r="J1255" s="12">
        <f t="shared" si="99"/>
        <v>5.8499169159189108</v>
      </c>
      <c r="K1255" s="7">
        <v>326890</v>
      </c>
      <c r="L1255" s="7">
        <v>71374</v>
      </c>
      <c r="M1255" s="7">
        <f t="shared" si="96"/>
        <v>223626</v>
      </c>
      <c r="N1255" s="7">
        <v>189271.109375</v>
      </c>
      <c r="O1255" s="22">
        <f t="shared" si="97"/>
        <v>1.181511540448221</v>
      </c>
      <c r="P1255" s="27">
        <v>2197</v>
      </c>
      <c r="Q1255" s="32">
        <f t="shared" si="98"/>
        <v>101.78698224852072</v>
      </c>
      <c r="R1255" s="37" t="s">
        <v>2795</v>
      </c>
      <c r="S1255" s="42">
        <f>ABS(O2323-O1255)*100</f>
        <v>12.952334592517767</v>
      </c>
      <c r="T1255" t="s">
        <v>31</v>
      </c>
      <c r="V1255" s="7">
        <v>66000</v>
      </c>
      <c r="W1255" t="s">
        <v>32</v>
      </c>
      <c r="X1255" s="17" t="s">
        <v>33</v>
      </c>
      <c r="Z1255" t="s">
        <v>2796</v>
      </c>
      <c r="AA1255">
        <v>401</v>
      </c>
    </row>
    <row r="1256" spans="1:27" x14ac:dyDescent="0.25">
      <c r="A1256" t="s">
        <v>2811</v>
      </c>
      <c r="B1256" t="s">
        <v>2812</v>
      </c>
      <c r="C1256" s="17">
        <v>43819</v>
      </c>
      <c r="D1256" s="7">
        <v>320000</v>
      </c>
      <c r="E1256" t="s">
        <v>28</v>
      </c>
      <c r="F1256" t="s">
        <v>29</v>
      </c>
      <c r="G1256" s="7">
        <v>320000</v>
      </c>
      <c r="H1256" s="7">
        <v>177210</v>
      </c>
      <c r="I1256" s="12">
        <f t="shared" si="95"/>
        <v>55.378124999999997</v>
      </c>
      <c r="J1256" s="12">
        <f t="shared" si="99"/>
        <v>5.8212622549019599</v>
      </c>
      <c r="K1256" s="7">
        <v>354421</v>
      </c>
      <c r="L1256" s="7">
        <v>66374</v>
      </c>
      <c r="M1256" s="7">
        <f t="shared" si="96"/>
        <v>253626</v>
      </c>
      <c r="N1256" s="7">
        <v>213368.140625</v>
      </c>
      <c r="O1256" s="22">
        <f t="shared" si="97"/>
        <v>1.1886779312838192</v>
      </c>
      <c r="P1256" s="27">
        <v>2594</v>
      </c>
      <c r="Q1256" s="32">
        <f t="shared" si="98"/>
        <v>97.774094063222819</v>
      </c>
      <c r="R1256" s="37" t="s">
        <v>2795</v>
      </c>
      <c r="S1256" s="42">
        <f>ABS(O2323-O1256)*100</f>
        <v>12.235695508957956</v>
      </c>
      <c r="T1256" t="s">
        <v>31</v>
      </c>
      <c r="V1256" s="7">
        <v>61000</v>
      </c>
      <c r="W1256" t="s">
        <v>32</v>
      </c>
      <c r="X1256" s="17" t="s">
        <v>33</v>
      </c>
      <c r="Z1256" t="s">
        <v>2796</v>
      </c>
      <c r="AA1256">
        <v>401</v>
      </c>
    </row>
    <row r="1257" spans="1:27" x14ac:dyDescent="0.25">
      <c r="A1257" t="s">
        <v>2813</v>
      </c>
      <c r="B1257" t="s">
        <v>2814</v>
      </c>
      <c r="C1257" s="17">
        <v>43469</v>
      </c>
      <c r="D1257" s="7">
        <v>283000</v>
      </c>
      <c r="E1257" t="s">
        <v>28</v>
      </c>
      <c r="F1257" t="s">
        <v>29</v>
      </c>
      <c r="G1257" s="7">
        <v>283000</v>
      </c>
      <c r="H1257" s="7">
        <v>166500</v>
      </c>
      <c r="I1257" s="12">
        <f t="shared" si="95"/>
        <v>58.833922261484098</v>
      </c>
      <c r="J1257" s="12">
        <f t="shared" si="99"/>
        <v>9.2770595163860605</v>
      </c>
      <c r="K1257" s="7">
        <v>332995</v>
      </c>
      <c r="L1257" s="7">
        <v>80275</v>
      </c>
      <c r="M1257" s="7">
        <f t="shared" si="96"/>
        <v>202725</v>
      </c>
      <c r="N1257" s="7">
        <v>184467.15625</v>
      </c>
      <c r="O1257" s="22">
        <f t="shared" si="97"/>
        <v>1.0989761219349854</v>
      </c>
      <c r="P1257" s="27">
        <v>2209</v>
      </c>
      <c r="Q1257" s="32">
        <f t="shared" si="98"/>
        <v>91.772295156179268</v>
      </c>
      <c r="R1257" s="37" t="s">
        <v>2805</v>
      </c>
      <c r="S1257" s="42">
        <f>ABS(O2323-O1257)*100</f>
        <v>21.205876443841333</v>
      </c>
      <c r="T1257" t="s">
        <v>31</v>
      </c>
      <c r="V1257" s="7">
        <v>66000</v>
      </c>
      <c r="W1257" t="s">
        <v>32</v>
      </c>
      <c r="X1257" s="17" t="s">
        <v>33</v>
      </c>
      <c r="Z1257" t="s">
        <v>2806</v>
      </c>
      <c r="AA1257">
        <v>401</v>
      </c>
    </row>
    <row r="1258" spans="1:27" x14ac:dyDescent="0.25">
      <c r="A1258" t="s">
        <v>2815</v>
      </c>
      <c r="B1258" t="s">
        <v>2816</v>
      </c>
      <c r="C1258" s="17">
        <v>43453</v>
      </c>
      <c r="D1258" s="7">
        <v>355000</v>
      </c>
      <c r="E1258" t="s">
        <v>28</v>
      </c>
      <c r="F1258" t="s">
        <v>29</v>
      </c>
      <c r="G1258" s="7">
        <v>355000</v>
      </c>
      <c r="H1258" s="7">
        <v>182660</v>
      </c>
      <c r="I1258" s="12">
        <f t="shared" si="95"/>
        <v>51.453521126760563</v>
      </c>
      <c r="J1258" s="12">
        <f t="shared" si="99"/>
        <v>1.896658381662526</v>
      </c>
      <c r="K1258" s="7">
        <v>365317</v>
      </c>
      <c r="L1258" s="7">
        <v>76551</v>
      </c>
      <c r="M1258" s="7">
        <f t="shared" si="96"/>
        <v>278449</v>
      </c>
      <c r="N1258" s="7">
        <v>210778.109375</v>
      </c>
      <c r="O1258" s="22">
        <f t="shared" si="97"/>
        <v>1.3210527451150309</v>
      </c>
      <c r="P1258" s="27">
        <v>3458</v>
      </c>
      <c r="Q1258" s="32">
        <f t="shared" si="98"/>
        <v>80.52313475997687</v>
      </c>
      <c r="R1258" s="37" t="s">
        <v>2805</v>
      </c>
      <c r="S1258" s="42">
        <f>ABS(O2323-O1258)*100</f>
        <v>1.0017858741632191</v>
      </c>
      <c r="T1258" t="s">
        <v>31</v>
      </c>
      <c r="V1258" s="7">
        <v>66000</v>
      </c>
      <c r="W1258" t="s">
        <v>32</v>
      </c>
      <c r="X1258" s="17" t="s">
        <v>33</v>
      </c>
      <c r="Z1258" t="s">
        <v>2806</v>
      </c>
      <c r="AA1258">
        <v>401</v>
      </c>
    </row>
    <row r="1259" spans="1:27" x14ac:dyDescent="0.25">
      <c r="A1259" t="s">
        <v>2817</v>
      </c>
      <c r="B1259" t="s">
        <v>2818</v>
      </c>
      <c r="C1259" s="17">
        <v>43392</v>
      </c>
      <c r="D1259" s="7">
        <v>370000</v>
      </c>
      <c r="E1259" t="s">
        <v>28</v>
      </c>
      <c r="F1259" t="s">
        <v>29</v>
      </c>
      <c r="G1259" s="7">
        <v>370000</v>
      </c>
      <c r="H1259" s="7">
        <v>172660</v>
      </c>
      <c r="I1259" s="12">
        <f t="shared" si="95"/>
        <v>46.66486486486486</v>
      </c>
      <c r="J1259" s="12">
        <f t="shared" si="99"/>
        <v>2.8919978802331769</v>
      </c>
      <c r="K1259" s="7">
        <v>345324</v>
      </c>
      <c r="L1259" s="7">
        <v>69314</v>
      </c>
      <c r="M1259" s="7">
        <f t="shared" si="96"/>
        <v>300686</v>
      </c>
      <c r="N1259" s="7">
        <v>204451.859375</v>
      </c>
      <c r="O1259" s="22">
        <f t="shared" si="97"/>
        <v>1.4706933990191304</v>
      </c>
      <c r="P1259" s="27">
        <v>2250</v>
      </c>
      <c r="Q1259" s="32">
        <f t="shared" si="98"/>
        <v>133.63822222222223</v>
      </c>
      <c r="R1259" s="37" t="s">
        <v>2795</v>
      </c>
      <c r="S1259" s="42">
        <f>ABS(O2323-O1259)*100</f>
        <v>15.965851264573171</v>
      </c>
      <c r="T1259" t="s">
        <v>31</v>
      </c>
      <c r="V1259" s="7">
        <v>61000</v>
      </c>
      <c r="W1259" t="s">
        <v>32</v>
      </c>
      <c r="X1259" s="17" t="s">
        <v>33</v>
      </c>
      <c r="Z1259" t="s">
        <v>2796</v>
      </c>
      <c r="AA1259">
        <v>401</v>
      </c>
    </row>
    <row r="1260" spans="1:27" x14ac:dyDescent="0.25">
      <c r="A1260" t="s">
        <v>2819</v>
      </c>
      <c r="B1260" t="s">
        <v>2820</v>
      </c>
      <c r="C1260" s="17">
        <v>43313</v>
      </c>
      <c r="D1260" s="7">
        <v>360000</v>
      </c>
      <c r="E1260" t="s">
        <v>28</v>
      </c>
      <c r="F1260" t="s">
        <v>29</v>
      </c>
      <c r="G1260" s="7">
        <v>360000</v>
      </c>
      <c r="H1260" s="7">
        <v>159620</v>
      </c>
      <c r="I1260" s="12">
        <f t="shared" si="95"/>
        <v>44.338888888888889</v>
      </c>
      <c r="J1260" s="12">
        <f t="shared" si="99"/>
        <v>5.2179738562091487</v>
      </c>
      <c r="K1260" s="7">
        <v>319233</v>
      </c>
      <c r="L1260" s="7">
        <v>66374</v>
      </c>
      <c r="M1260" s="7">
        <f t="shared" si="96"/>
        <v>293626</v>
      </c>
      <c r="N1260" s="7">
        <v>187302.96875</v>
      </c>
      <c r="O1260" s="22">
        <f t="shared" si="97"/>
        <v>1.5676526750193329</v>
      </c>
      <c r="P1260" s="27">
        <v>2532</v>
      </c>
      <c r="Q1260" s="32">
        <f t="shared" si="98"/>
        <v>115.96603475513429</v>
      </c>
      <c r="R1260" s="37" t="s">
        <v>2795</v>
      </c>
      <c r="S1260" s="42">
        <f>ABS(O2323-O1260)*100</f>
        <v>25.661778864593423</v>
      </c>
      <c r="T1260" t="s">
        <v>31</v>
      </c>
      <c r="V1260" s="7">
        <v>61000</v>
      </c>
      <c r="W1260" t="s">
        <v>32</v>
      </c>
      <c r="X1260" s="17" t="s">
        <v>33</v>
      </c>
      <c r="Z1260" t="s">
        <v>2796</v>
      </c>
      <c r="AA1260">
        <v>401</v>
      </c>
    </row>
    <row r="1261" spans="1:27" x14ac:dyDescent="0.25">
      <c r="A1261" t="s">
        <v>2821</v>
      </c>
      <c r="B1261" t="s">
        <v>2822</v>
      </c>
      <c r="C1261" s="17">
        <v>43221</v>
      </c>
      <c r="D1261" s="7">
        <v>385500</v>
      </c>
      <c r="E1261" t="s">
        <v>28</v>
      </c>
      <c r="F1261" t="s">
        <v>29</v>
      </c>
      <c r="G1261" s="7">
        <v>385500</v>
      </c>
      <c r="H1261" s="7">
        <v>175240</v>
      </c>
      <c r="I1261" s="12">
        <f t="shared" si="95"/>
        <v>45.457846952010378</v>
      </c>
      <c r="J1261" s="12">
        <f t="shared" si="99"/>
        <v>4.0990157930876592</v>
      </c>
      <c r="K1261" s="7">
        <v>350488</v>
      </c>
      <c r="L1261" s="7">
        <v>67010</v>
      </c>
      <c r="M1261" s="7">
        <f t="shared" si="96"/>
        <v>318490</v>
      </c>
      <c r="N1261" s="7">
        <v>209983.703125</v>
      </c>
      <c r="O1261" s="22">
        <f t="shared" si="97"/>
        <v>1.5167367527107944</v>
      </c>
      <c r="P1261" s="27">
        <v>2710</v>
      </c>
      <c r="Q1261" s="32">
        <f t="shared" si="98"/>
        <v>117.52398523985239</v>
      </c>
      <c r="R1261" s="37" t="s">
        <v>2795</v>
      </c>
      <c r="S1261" s="42">
        <f>ABS(O2323-O1261)*100</f>
        <v>20.570186633739574</v>
      </c>
      <c r="T1261" t="s">
        <v>31</v>
      </c>
      <c r="V1261" s="7">
        <v>61000</v>
      </c>
      <c r="W1261" t="s">
        <v>32</v>
      </c>
      <c r="X1261" s="17" t="s">
        <v>33</v>
      </c>
      <c r="Z1261" t="s">
        <v>2796</v>
      </c>
      <c r="AA1261">
        <v>401</v>
      </c>
    </row>
    <row r="1262" spans="1:27" x14ac:dyDescent="0.25">
      <c r="A1262" t="s">
        <v>2823</v>
      </c>
      <c r="B1262" t="s">
        <v>2824</v>
      </c>
      <c r="C1262" s="17">
        <v>43201</v>
      </c>
      <c r="D1262" s="7">
        <v>330000</v>
      </c>
      <c r="E1262" t="s">
        <v>28</v>
      </c>
      <c r="F1262" t="s">
        <v>29</v>
      </c>
      <c r="G1262" s="7">
        <v>330000</v>
      </c>
      <c r="H1262" s="7">
        <v>170240</v>
      </c>
      <c r="I1262" s="12">
        <f t="shared" si="95"/>
        <v>51.587878787878779</v>
      </c>
      <c r="J1262" s="12">
        <f t="shared" si="99"/>
        <v>2.0310160427807418</v>
      </c>
      <c r="K1262" s="7">
        <v>340489</v>
      </c>
      <c r="L1262" s="7">
        <v>68757</v>
      </c>
      <c r="M1262" s="7">
        <f t="shared" si="96"/>
        <v>261243</v>
      </c>
      <c r="N1262" s="7">
        <v>201282.96875</v>
      </c>
      <c r="O1262" s="22">
        <f t="shared" si="97"/>
        <v>1.2978892432994285</v>
      </c>
      <c r="P1262" s="27">
        <v>2440</v>
      </c>
      <c r="Q1262" s="32">
        <f t="shared" si="98"/>
        <v>107.06680327868852</v>
      </c>
      <c r="R1262" s="37" t="s">
        <v>2795</v>
      </c>
      <c r="S1262" s="42">
        <f>ABS(O2323-O1262)*100</f>
        <v>1.3145643073970259</v>
      </c>
      <c r="T1262" t="s">
        <v>31</v>
      </c>
      <c r="V1262" s="7">
        <v>61000</v>
      </c>
      <c r="W1262" t="s">
        <v>32</v>
      </c>
      <c r="X1262" s="17" t="s">
        <v>33</v>
      </c>
      <c r="Z1262" t="s">
        <v>2796</v>
      </c>
      <c r="AA1262">
        <v>401</v>
      </c>
    </row>
    <row r="1263" spans="1:27" x14ac:dyDescent="0.25">
      <c r="A1263" t="s">
        <v>2825</v>
      </c>
      <c r="B1263" t="s">
        <v>2826</v>
      </c>
      <c r="C1263" s="17">
        <v>43207</v>
      </c>
      <c r="D1263" s="7">
        <v>326000</v>
      </c>
      <c r="E1263" t="s">
        <v>28</v>
      </c>
      <c r="F1263" t="s">
        <v>29</v>
      </c>
      <c r="G1263" s="7">
        <v>326000</v>
      </c>
      <c r="H1263" s="7">
        <v>161770</v>
      </c>
      <c r="I1263" s="12">
        <f t="shared" si="95"/>
        <v>49.622699386503065</v>
      </c>
      <c r="J1263" s="12">
        <f t="shared" si="99"/>
        <v>6.5836641405027763E-2</v>
      </c>
      <c r="K1263" s="7">
        <v>323546</v>
      </c>
      <c r="L1263" s="7">
        <v>68757</v>
      </c>
      <c r="M1263" s="7">
        <f t="shared" si="96"/>
        <v>257243</v>
      </c>
      <c r="N1263" s="7">
        <v>188732.59375</v>
      </c>
      <c r="O1263" s="22">
        <f t="shared" si="97"/>
        <v>1.3630025152981824</v>
      </c>
      <c r="P1263" s="27">
        <v>2170</v>
      </c>
      <c r="Q1263" s="32">
        <f t="shared" si="98"/>
        <v>118.54516129032258</v>
      </c>
      <c r="R1263" s="37" t="s">
        <v>2795</v>
      </c>
      <c r="S1263" s="42">
        <f>ABS(O2323-O1263)*100</f>
        <v>5.1967628924783682</v>
      </c>
      <c r="T1263" t="s">
        <v>31</v>
      </c>
      <c r="V1263" s="7">
        <v>61000</v>
      </c>
      <c r="W1263" t="s">
        <v>32</v>
      </c>
      <c r="X1263" s="17" t="s">
        <v>33</v>
      </c>
      <c r="Z1263" t="s">
        <v>2796</v>
      </c>
      <c r="AA1263">
        <v>401</v>
      </c>
    </row>
    <row r="1264" spans="1:27" x14ac:dyDescent="0.25">
      <c r="A1264" t="s">
        <v>2827</v>
      </c>
      <c r="B1264" t="s">
        <v>2828</v>
      </c>
      <c r="C1264" s="17">
        <v>43286</v>
      </c>
      <c r="D1264" s="7">
        <v>335100</v>
      </c>
      <c r="E1264" t="s">
        <v>28</v>
      </c>
      <c r="F1264" t="s">
        <v>29</v>
      </c>
      <c r="G1264" s="7">
        <v>335100</v>
      </c>
      <c r="H1264" s="7">
        <v>169510</v>
      </c>
      <c r="I1264" s="12">
        <f t="shared" si="95"/>
        <v>50.58490002984184</v>
      </c>
      <c r="J1264" s="12">
        <f t="shared" si="99"/>
        <v>1.0280372847438031</v>
      </c>
      <c r="K1264" s="7">
        <v>339016</v>
      </c>
      <c r="L1264" s="7">
        <v>66374</v>
      </c>
      <c r="M1264" s="7">
        <f t="shared" si="96"/>
        <v>268726</v>
      </c>
      <c r="N1264" s="7">
        <v>201957.03125</v>
      </c>
      <c r="O1264" s="22">
        <f t="shared" si="97"/>
        <v>1.3306097754395467</v>
      </c>
      <c r="P1264" s="27">
        <v>2265</v>
      </c>
      <c r="Q1264" s="32">
        <f t="shared" si="98"/>
        <v>118.64282560706401</v>
      </c>
      <c r="R1264" s="37" t="s">
        <v>2795</v>
      </c>
      <c r="S1264" s="42">
        <f>ABS(O2323-O1264)*100</f>
        <v>1.9574889066148016</v>
      </c>
      <c r="T1264" t="s">
        <v>31</v>
      </c>
      <c r="V1264" s="7">
        <v>61000</v>
      </c>
      <c r="W1264" t="s">
        <v>32</v>
      </c>
      <c r="X1264" s="17" t="s">
        <v>33</v>
      </c>
      <c r="Z1264" t="s">
        <v>2796</v>
      </c>
      <c r="AA1264">
        <v>401</v>
      </c>
    </row>
    <row r="1265" spans="1:27" x14ac:dyDescent="0.25">
      <c r="A1265" t="s">
        <v>2829</v>
      </c>
      <c r="B1265" t="s">
        <v>2830</v>
      </c>
      <c r="C1265" s="17">
        <v>43523</v>
      </c>
      <c r="D1265" s="7">
        <v>344900</v>
      </c>
      <c r="E1265" t="s">
        <v>28</v>
      </c>
      <c r="F1265" t="s">
        <v>29</v>
      </c>
      <c r="G1265" s="7">
        <v>344900</v>
      </c>
      <c r="H1265" s="7">
        <v>171250</v>
      </c>
      <c r="I1265" s="12">
        <f t="shared" si="95"/>
        <v>49.65207306465642</v>
      </c>
      <c r="J1265" s="12">
        <f t="shared" si="99"/>
        <v>9.5210319558383105E-2</v>
      </c>
      <c r="K1265" s="7">
        <v>342498</v>
      </c>
      <c r="L1265" s="7">
        <v>68757</v>
      </c>
      <c r="M1265" s="7">
        <f t="shared" si="96"/>
        <v>276143</v>
      </c>
      <c r="N1265" s="7">
        <v>202771.109375</v>
      </c>
      <c r="O1265" s="22">
        <f t="shared" si="97"/>
        <v>1.3618458805653018</v>
      </c>
      <c r="P1265" s="27">
        <v>2262</v>
      </c>
      <c r="Q1265" s="32">
        <f t="shared" si="98"/>
        <v>122.07913351016799</v>
      </c>
      <c r="R1265" s="37" t="s">
        <v>2795</v>
      </c>
      <c r="S1265" s="42">
        <f>ABS(O2323-O1265)*100</f>
        <v>5.0810994191903047</v>
      </c>
      <c r="T1265" t="s">
        <v>31</v>
      </c>
      <c r="V1265" s="7">
        <v>61000</v>
      </c>
      <c r="W1265" t="s">
        <v>32</v>
      </c>
      <c r="X1265" s="17" t="s">
        <v>33</v>
      </c>
      <c r="Z1265" t="s">
        <v>2796</v>
      </c>
      <c r="AA1265">
        <v>401</v>
      </c>
    </row>
    <row r="1266" spans="1:27" x14ac:dyDescent="0.25">
      <c r="A1266" t="s">
        <v>2831</v>
      </c>
      <c r="B1266" t="s">
        <v>2832</v>
      </c>
      <c r="C1266" s="17">
        <v>43266</v>
      </c>
      <c r="D1266" s="7">
        <v>339500</v>
      </c>
      <c r="E1266" t="s">
        <v>28</v>
      </c>
      <c r="F1266" t="s">
        <v>29</v>
      </c>
      <c r="G1266" s="7">
        <v>339500</v>
      </c>
      <c r="H1266" s="7">
        <v>153980</v>
      </c>
      <c r="I1266" s="12">
        <f t="shared" si="95"/>
        <v>45.354933726067749</v>
      </c>
      <c r="J1266" s="12">
        <f t="shared" si="99"/>
        <v>4.2019290190302883</v>
      </c>
      <c r="K1266" s="7">
        <v>307965</v>
      </c>
      <c r="L1266" s="7">
        <v>71219</v>
      </c>
      <c r="M1266" s="7">
        <f t="shared" si="96"/>
        <v>268281</v>
      </c>
      <c r="N1266" s="7">
        <v>172807.296875</v>
      </c>
      <c r="O1266" s="22">
        <f t="shared" si="97"/>
        <v>1.5524865260409739</v>
      </c>
      <c r="P1266" s="27">
        <v>2375</v>
      </c>
      <c r="Q1266" s="32">
        <f t="shared" si="98"/>
        <v>112.96042105263157</v>
      </c>
      <c r="R1266" s="37" t="s">
        <v>2805</v>
      </c>
      <c r="S1266" s="42">
        <f>ABS(O2323-O1266)*100</f>
        <v>24.145163966757522</v>
      </c>
      <c r="T1266" t="s">
        <v>31</v>
      </c>
      <c r="V1266" s="7">
        <v>66000</v>
      </c>
      <c r="W1266" t="s">
        <v>32</v>
      </c>
      <c r="X1266" s="17" t="s">
        <v>33</v>
      </c>
      <c r="Z1266" t="s">
        <v>2806</v>
      </c>
      <c r="AA1266">
        <v>401</v>
      </c>
    </row>
    <row r="1267" spans="1:27" x14ac:dyDescent="0.25">
      <c r="A1267" t="s">
        <v>2833</v>
      </c>
      <c r="B1267" t="s">
        <v>2834</v>
      </c>
      <c r="C1267" s="17">
        <v>43718</v>
      </c>
      <c r="D1267" s="7">
        <v>314000</v>
      </c>
      <c r="E1267" t="s">
        <v>28</v>
      </c>
      <c r="F1267" t="s">
        <v>29</v>
      </c>
      <c r="G1267" s="7">
        <v>314000</v>
      </c>
      <c r="H1267" s="7">
        <v>169270</v>
      </c>
      <c r="I1267" s="12">
        <f t="shared" si="95"/>
        <v>53.907643312101918</v>
      </c>
      <c r="J1267" s="12">
        <f t="shared" si="99"/>
        <v>4.3507805670038806</v>
      </c>
      <c r="K1267" s="7">
        <v>338538</v>
      </c>
      <c r="L1267" s="7">
        <v>66374</v>
      </c>
      <c r="M1267" s="7">
        <f t="shared" si="96"/>
        <v>247626</v>
      </c>
      <c r="N1267" s="7">
        <v>201602.96875</v>
      </c>
      <c r="O1267" s="22">
        <f t="shared" si="97"/>
        <v>1.2282854837672126</v>
      </c>
      <c r="P1267" s="27">
        <v>2260</v>
      </c>
      <c r="Q1267" s="32">
        <f t="shared" si="98"/>
        <v>109.56902654867257</v>
      </c>
      <c r="R1267" s="37" t="s">
        <v>2795</v>
      </c>
      <c r="S1267" s="42">
        <f>ABS(O2323-O1267)*100</f>
        <v>8.2749402606186138</v>
      </c>
      <c r="T1267" t="s">
        <v>31</v>
      </c>
      <c r="V1267" s="7">
        <v>61000</v>
      </c>
      <c r="W1267" t="s">
        <v>32</v>
      </c>
      <c r="X1267" s="17" t="s">
        <v>33</v>
      </c>
      <c r="Z1267" t="s">
        <v>2796</v>
      </c>
      <c r="AA1267">
        <v>401</v>
      </c>
    </row>
    <row r="1268" spans="1:27" x14ac:dyDescent="0.25">
      <c r="A1268" t="s">
        <v>2835</v>
      </c>
      <c r="B1268" t="s">
        <v>2836</v>
      </c>
      <c r="C1268" s="17">
        <v>43529</v>
      </c>
      <c r="D1268" s="7">
        <v>323000</v>
      </c>
      <c r="E1268" t="s">
        <v>28</v>
      </c>
      <c r="F1268" t="s">
        <v>29</v>
      </c>
      <c r="G1268" s="7">
        <v>323000</v>
      </c>
      <c r="H1268" s="7">
        <v>171930</v>
      </c>
      <c r="I1268" s="12">
        <f t="shared" si="95"/>
        <v>53.22910216718266</v>
      </c>
      <c r="J1268" s="12">
        <f t="shared" si="99"/>
        <v>3.6722394220846226</v>
      </c>
      <c r="K1268" s="7">
        <v>343855</v>
      </c>
      <c r="L1268" s="7">
        <v>68757</v>
      </c>
      <c r="M1268" s="7">
        <f t="shared" si="96"/>
        <v>254243</v>
      </c>
      <c r="N1268" s="7">
        <v>203776.296875</v>
      </c>
      <c r="O1268" s="22">
        <f t="shared" si="97"/>
        <v>1.2476573767358092</v>
      </c>
      <c r="P1268" s="27">
        <v>2253</v>
      </c>
      <c r="Q1268" s="32">
        <f t="shared" si="98"/>
        <v>112.84642698624057</v>
      </c>
      <c r="R1268" s="37" t="s">
        <v>2795</v>
      </c>
      <c r="S1268" s="42">
        <f>ABS(O2323-O1268)*100</f>
        <v>6.337750963758948</v>
      </c>
      <c r="T1268" t="s">
        <v>31</v>
      </c>
      <c r="V1268" s="7">
        <v>61000</v>
      </c>
      <c r="W1268" t="s">
        <v>32</v>
      </c>
      <c r="X1268" s="17" t="s">
        <v>33</v>
      </c>
      <c r="Z1268" t="s">
        <v>2796</v>
      </c>
      <c r="AA1268">
        <v>401</v>
      </c>
    </row>
    <row r="1269" spans="1:27" x14ac:dyDescent="0.25">
      <c r="A1269" t="s">
        <v>2837</v>
      </c>
      <c r="B1269" t="s">
        <v>2838</v>
      </c>
      <c r="C1269" s="17">
        <v>43637</v>
      </c>
      <c r="D1269" s="7">
        <v>327000</v>
      </c>
      <c r="E1269" t="s">
        <v>28</v>
      </c>
      <c r="F1269" t="s">
        <v>29</v>
      </c>
      <c r="G1269" s="7">
        <v>327000</v>
      </c>
      <c r="H1269" s="7">
        <v>177340</v>
      </c>
      <c r="I1269" s="12">
        <f t="shared" si="95"/>
        <v>54.232415902140673</v>
      </c>
      <c r="J1269" s="12">
        <f t="shared" si="99"/>
        <v>4.6755531570426356</v>
      </c>
      <c r="K1269" s="7">
        <v>354671</v>
      </c>
      <c r="L1269" s="7">
        <v>66374</v>
      </c>
      <c r="M1269" s="7">
        <f t="shared" si="96"/>
        <v>260626</v>
      </c>
      <c r="N1269" s="7">
        <v>213553.328125</v>
      </c>
      <c r="O1269" s="22">
        <f t="shared" si="97"/>
        <v>1.2204258406473851</v>
      </c>
      <c r="P1269" s="27">
        <v>2499</v>
      </c>
      <c r="Q1269" s="32">
        <f t="shared" si="98"/>
        <v>104.29211684673869</v>
      </c>
      <c r="R1269" s="37" t="s">
        <v>2795</v>
      </c>
      <c r="S1269" s="42">
        <f>ABS(O2323-O1269)*100</f>
        <v>9.0609045726013591</v>
      </c>
      <c r="T1269" t="s">
        <v>31</v>
      </c>
      <c r="V1269" s="7">
        <v>61000</v>
      </c>
      <c r="W1269" t="s">
        <v>32</v>
      </c>
      <c r="X1269" s="17" t="s">
        <v>33</v>
      </c>
      <c r="Z1269" t="s">
        <v>2796</v>
      </c>
      <c r="AA1269">
        <v>401</v>
      </c>
    </row>
    <row r="1270" spans="1:27" x14ac:dyDescent="0.25">
      <c r="A1270" t="s">
        <v>2839</v>
      </c>
      <c r="B1270" t="s">
        <v>2840</v>
      </c>
      <c r="C1270" s="17">
        <v>43214</v>
      </c>
      <c r="D1270" s="7">
        <v>345000</v>
      </c>
      <c r="E1270" t="s">
        <v>28</v>
      </c>
      <c r="F1270" t="s">
        <v>29</v>
      </c>
      <c r="G1270" s="7">
        <v>345000</v>
      </c>
      <c r="H1270" s="7">
        <v>190580</v>
      </c>
      <c r="I1270" s="12">
        <f t="shared" si="95"/>
        <v>55.240579710144935</v>
      </c>
      <c r="J1270" s="12">
        <f t="shared" si="99"/>
        <v>5.6837169650468979</v>
      </c>
      <c r="K1270" s="7">
        <v>381166</v>
      </c>
      <c r="L1270" s="7">
        <v>72034</v>
      </c>
      <c r="M1270" s="7">
        <f t="shared" si="96"/>
        <v>272966</v>
      </c>
      <c r="N1270" s="7">
        <v>225643.796875</v>
      </c>
      <c r="O1270" s="22">
        <f t="shared" si="97"/>
        <v>1.2097208245047175</v>
      </c>
      <c r="P1270" s="27">
        <v>3638</v>
      </c>
      <c r="Q1270" s="32">
        <f t="shared" si="98"/>
        <v>75.031885651456847</v>
      </c>
      <c r="R1270" s="37" t="s">
        <v>2805</v>
      </c>
      <c r="S1270" s="42">
        <f>ABS(O2323-O1270)*100</f>
        <v>10.131406186868119</v>
      </c>
      <c r="T1270" t="s">
        <v>31</v>
      </c>
      <c r="V1270" s="7">
        <v>61000</v>
      </c>
      <c r="W1270" t="s">
        <v>32</v>
      </c>
      <c r="X1270" s="17" t="s">
        <v>33</v>
      </c>
      <c r="Z1270" t="s">
        <v>2806</v>
      </c>
      <c r="AA1270">
        <v>401</v>
      </c>
    </row>
    <row r="1271" spans="1:27" x14ac:dyDescent="0.25">
      <c r="A1271" t="s">
        <v>2841</v>
      </c>
      <c r="B1271" t="s">
        <v>2842</v>
      </c>
      <c r="C1271" s="17">
        <v>43264</v>
      </c>
      <c r="D1271" s="7">
        <v>305000</v>
      </c>
      <c r="E1271" t="s">
        <v>28</v>
      </c>
      <c r="F1271" t="s">
        <v>29</v>
      </c>
      <c r="G1271" s="7">
        <v>305000</v>
      </c>
      <c r="H1271" s="7">
        <v>156510</v>
      </c>
      <c r="I1271" s="12">
        <f t="shared" si="95"/>
        <v>51.314754098360659</v>
      </c>
      <c r="J1271" s="12">
        <f t="shared" si="99"/>
        <v>1.7578913532626217</v>
      </c>
      <c r="K1271" s="7">
        <v>313016</v>
      </c>
      <c r="L1271" s="7">
        <v>67627</v>
      </c>
      <c r="M1271" s="7">
        <f t="shared" si="96"/>
        <v>237373</v>
      </c>
      <c r="N1271" s="7">
        <v>179116.0625</v>
      </c>
      <c r="O1271" s="22">
        <f t="shared" si="97"/>
        <v>1.3252468633291892</v>
      </c>
      <c r="P1271" s="27">
        <v>2731</v>
      </c>
      <c r="Q1271" s="32">
        <f t="shared" si="98"/>
        <v>86.917978762358103</v>
      </c>
      <c r="R1271" s="37" t="s">
        <v>2805</v>
      </c>
      <c r="S1271" s="42">
        <f>ABS(O2323-O1271)*100</f>
        <v>1.4211976955790462</v>
      </c>
      <c r="T1271" t="s">
        <v>31</v>
      </c>
      <c r="V1271" s="7">
        <v>61000</v>
      </c>
      <c r="W1271" t="s">
        <v>32</v>
      </c>
      <c r="X1271" s="17" t="s">
        <v>33</v>
      </c>
      <c r="Z1271" t="s">
        <v>2806</v>
      </c>
      <c r="AA1271">
        <v>401</v>
      </c>
    </row>
    <row r="1272" spans="1:27" x14ac:dyDescent="0.25">
      <c r="A1272" t="s">
        <v>2843</v>
      </c>
      <c r="B1272" t="s">
        <v>2844</v>
      </c>
      <c r="C1272" s="17">
        <v>43697</v>
      </c>
      <c r="D1272" s="7">
        <v>382000</v>
      </c>
      <c r="E1272" t="s">
        <v>28</v>
      </c>
      <c r="F1272" t="s">
        <v>29</v>
      </c>
      <c r="G1272" s="7">
        <v>382000</v>
      </c>
      <c r="H1272" s="7">
        <v>205700</v>
      </c>
      <c r="I1272" s="12">
        <f t="shared" si="95"/>
        <v>53.84816753926701</v>
      </c>
      <c r="J1272" s="12">
        <f t="shared" si="99"/>
        <v>4.2913047941689726</v>
      </c>
      <c r="K1272" s="7">
        <v>411409</v>
      </c>
      <c r="L1272" s="7">
        <v>87337</v>
      </c>
      <c r="M1272" s="7">
        <f t="shared" si="96"/>
        <v>294663</v>
      </c>
      <c r="N1272" s="7">
        <v>236548.90625</v>
      </c>
      <c r="O1272" s="22">
        <f t="shared" si="97"/>
        <v>1.2456747514553346</v>
      </c>
      <c r="P1272" s="27">
        <v>3625</v>
      </c>
      <c r="Q1272" s="32">
        <f t="shared" si="98"/>
        <v>81.286344827586205</v>
      </c>
      <c r="R1272" s="37" t="s">
        <v>2805</v>
      </c>
      <c r="S1272" s="42">
        <f>ABS(O2323-O1272)*100</f>
        <v>6.5360134918064139</v>
      </c>
      <c r="T1272" t="s">
        <v>31</v>
      </c>
      <c r="V1272" s="7">
        <v>66000</v>
      </c>
      <c r="W1272" t="s">
        <v>32</v>
      </c>
      <c r="X1272" s="17" t="s">
        <v>33</v>
      </c>
      <c r="Z1272" t="s">
        <v>2806</v>
      </c>
      <c r="AA1272">
        <v>401</v>
      </c>
    </row>
    <row r="1273" spans="1:27" x14ac:dyDescent="0.25">
      <c r="A1273" t="s">
        <v>2845</v>
      </c>
      <c r="B1273" t="s">
        <v>2846</v>
      </c>
      <c r="C1273" s="17">
        <v>43339</v>
      </c>
      <c r="D1273" s="7">
        <v>385000</v>
      </c>
      <c r="E1273" t="s">
        <v>28</v>
      </c>
      <c r="F1273" t="s">
        <v>29</v>
      </c>
      <c r="G1273" s="7">
        <v>385000</v>
      </c>
      <c r="H1273" s="7">
        <v>211790</v>
      </c>
      <c r="I1273" s="12">
        <f t="shared" si="95"/>
        <v>55.010389610389609</v>
      </c>
      <c r="J1273" s="12">
        <f t="shared" si="99"/>
        <v>5.4535268652915718</v>
      </c>
      <c r="K1273" s="7">
        <v>423576</v>
      </c>
      <c r="L1273" s="7">
        <v>71168</v>
      </c>
      <c r="M1273" s="7">
        <f t="shared" si="96"/>
        <v>313832</v>
      </c>
      <c r="N1273" s="7">
        <v>257232.109375</v>
      </c>
      <c r="O1273" s="22">
        <f t="shared" si="97"/>
        <v>1.2200343136108531</v>
      </c>
      <c r="P1273" s="27">
        <v>3734</v>
      </c>
      <c r="Q1273" s="32">
        <f t="shared" si="98"/>
        <v>84.047134440278526</v>
      </c>
      <c r="R1273" s="37" t="s">
        <v>2805</v>
      </c>
      <c r="S1273" s="42">
        <f>ABS(O2323-O1273)*100</f>
        <v>9.1000572762545584</v>
      </c>
      <c r="T1273" t="s">
        <v>31</v>
      </c>
      <c r="V1273" s="7">
        <v>66000</v>
      </c>
      <c r="W1273" t="s">
        <v>32</v>
      </c>
      <c r="X1273" s="17" t="s">
        <v>33</v>
      </c>
      <c r="Z1273" t="s">
        <v>2806</v>
      </c>
      <c r="AA1273">
        <v>401</v>
      </c>
    </row>
    <row r="1274" spans="1:27" x14ac:dyDescent="0.25">
      <c r="A1274" t="s">
        <v>2847</v>
      </c>
      <c r="B1274" t="s">
        <v>2848</v>
      </c>
      <c r="C1274" s="17">
        <v>43689</v>
      </c>
      <c r="D1274" s="7">
        <v>320000</v>
      </c>
      <c r="E1274" t="s">
        <v>28</v>
      </c>
      <c r="F1274" t="s">
        <v>29</v>
      </c>
      <c r="G1274" s="7">
        <v>320000</v>
      </c>
      <c r="H1274" s="7">
        <v>153040</v>
      </c>
      <c r="I1274" s="12">
        <f t="shared" si="95"/>
        <v>47.825000000000003</v>
      </c>
      <c r="J1274" s="12">
        <f t="shared" si="99"/>
        <v>1.7318627450980344</v>
      </c>
      <c r="K1274" s="7">
        <v>306071</v>
      </c>
      <c r="L1274" s="7">
        <v>74957</v>
      </c>
      <c r="M1274" s="7">
        <f t="shared" si="96"/>
        <v>245043</v>
      </c>
      <c r="N1274" s="7">
        <v>168696.34375</v>
      </c>
      <c r="O1274" s="22">
        <f t="shared" si="97"/>
        <v>1.4525685296602642</v>
      </c>
      <c r="P1274" s="27">
        <v>2292</v>
      </c>
      <c r="Q1274" s="32">
        <f t="shared" si="98"/>
        <v>106.91230366492147</v>
      </c>
      <c r="R1274" s="37" t="s">
        <v>2805</v>
      </c>
      <c r="S1274" s="42">
        <f>ABS(O2323-O1274)*100</f>
        <v>14.153364328686546</v>
      </c>
      <c r="T1274" t="s">
        <v>31</v>
      </c>
      <c r="V1274" s="7">
        <v>66000</v>
      </c>
      <c r="W1274" t="s">
        <v>32</v>
      </c>
      <c r="X1274" s="17" t="s">
        <v>33</v>
      </c>
      <c r="Z1274" t="s">
        <v>2806</v>
      </c>
      <c r="AA1274">
        <v>401</v>
      </c>
    </row>
    <row r="1275" spans="1:27" x14ac:dyDescent="0.25">
      <c r="A1275" t="s">
        <v>2849</v>
      </c>
      <c r="B1275" t="s">
        <v>2850</v>
      </c>
      <c r="C1275" s="17">
        <v>43787</v>
      </c>
      <c r="D1275" s="7">
        <v>339900</v>
      </c>
      <c r="E1275" t="s">
        <v>28</v>
      </c>
      <c r="F1275" t="s">
        <v>29</v>
      </c>
      <c r="G1275" s="7">
        <v>339900</v>
      </c>
      <c r="H1275" s="7">
        <v>162730</v>
      </c>
      <c r="I1275" s="12">
        <f t="shared" si="95"/>
        <v>47.875845837010885</v>
      </c>
      <c r="J1275" s="12">
        <f t="shared" si="99"/>
        <v>1.6810169080871518</v>
      </c>
      <c r="K1275" s="7">
        <v>325454</v>
      </c>
      <c r="L1275" s="7">
        <v>67808</v>
      </c>
      <c r="M1275" s="7">
        <f t="shared" si="96"/>
        <v>272092</v>
      </c>
      <c r="N1275" s="7">
        <v>188062.78125</v>
      </c>
      <c r="O1275" s="22">
        <f t="shared" si="97"/>
        <v>1.4468147189543916</v>
      </c>
      <c r="P1275" s="27">
        <v>2876</v>
      </c>
      <c r="Q1275" s="32">
        <f t="shared" si="98"/>
        <v>94.607788595271217</v>
      </c>
      <c r="R1275" s="37" t="s">
        <v>2805</v>
      </c>
      <c r="S1275" s="42">
        <f>ABS(O2323-O1275)*100</f>
        <v>13.577983258099291</v>
      </c>
      <c r="T1275" t="s">
        <v>125</v>
      </c>
      <c r="V1275" s="7">
        <v>61000</v>
      </c>
      <c r="W1275" t="s">
        <v>32</v>
      </c>
      <c r="X1275" s="17" t="s">
        <v>33</v>
      </c>
      <c r="Z1275" t="s">
        <v>2806</v>
      </c>
      <c r="AA1275">
        <v>401</v>
      </c>
    </row>
    <row r="1276" spans="1:27" x14ac:dyDescent="0.25">
      <c r="A1276" t="s">
        <v>2851</v>
      </c>
      <c r="B1276" t="s">
        <v>2852</v>
      </c>
      <c r="C1276" s="17">
        <v>43335</v>
      </c>
      <c r="D1276" s="7">
        <v>335000</v>
      </c>
      <c r="E1276" t="s">
        <v>28</v>
      </c>
      <c r="F1276" t="s">
        <v>29</v>
      </c>
      <c r="G1276" s="7">
        <v>335000</v>
      </c>
      <c r="H1276" s="7">
        <v>163070</v>
      </c>
      <c r="I1276" s="12">
        <f t="shared" si="95"/>
        <v>48.677611940298512</v>
      </c>
      <c r="J1276" s="12">
        <f t="shared" si="99"/>
        <v>0.87925080479952555</v>
      </c>
      <c r="K1276" s="7">
        <v>326139</v>
      </c>
      <c r="L1276" s="7">
        <v>74588</v>
      </c>
      <c r="M1276" s="7">
        <f t="shared" si="96"/>
        <v>260412</v>
      </c>
      <c r="N1276" s="7">
        <v>183613.875</v>
      </c>
      <c r="O1276" s="22">
        <f t="shared" si="97"/>
        <v>1.4182588325637155</v>
      </c>
      <c r="P1276" s="27">
        <v>2114</v>
      </c>
      <c r="Q1276" s="32">
        <f t="shared" si="98"/>
        <v>123.1844843897824</v>
      </c>
      <c r="R1276" s="37" t="s">
        <v>2805</v>
      </c>
      <c r="S1276" s="42">
        <f>ABS(O2323-O1276)*100</f>
        <v>10.722394619031682</v>
      </c>
      <c r="T1276" t="s">
        <v>1100</v>
      </c>
      <c r="V1276" s="7">
        <v>61000</v>
      </c>
      <c r="W1276" t="s">
        <v>32</v>
      </c>
      <c r="X1276" s="17" t="s">
        <v>33</v>
      </c>
      <c r="Z1276" t="s">
        <v>2806</v>
      </c>
      <c r="AA1276">
        <v>401</v>
      </c>
    </row>
    <row r="1277" spans="1:27" x14ac:dyDescent="0.25">
      <c r="A1277" t="s">
        <v>2853</v>
      </c>
      <c r="B1277" t="s">
        <v>2854</v>
      </c>
      <c r="C1277" s="17">
        <v>43731</v>
      </c>
      <c r="D1277" s="7">
        <v>310000</v>
      </c>
      <c r="E1277" t="s">
        <v>28</v>
      </c>
      <c r="F1277" t="s">
        <v>29</v>
      </c>
      <c r="G1277" s="7">
        <v>310000</v>
      </c>
      <c r="H1277" s="7">
        <v>172920</v>
      </c>
      <c r="I1277" s="12">
        <f t="shared" si="95"/>
        <v>55.780645161290323</v>
      </c>
      <c r="J1277" s="12">
        <f t="shared" si="99"/>
        <v>6.2237824161922859</v>
      </c>
      <c r="K1277" s="7">
        <v>345837</v>
      </c>
      <c r="L1277" s="7">
        <v>78387</v>
      </c>
      <c r="M1277" s="7">
        <f t="shared" si="96"/>
        <v>231613</v>
      </c>
      <c r="N1277" s="7">
        <v>195218.984375</v>
      </c>
      <c r="O1277" s="22">
        <f t="shared" si="97"/>
        <v>1.1864266210661665</v>
      </c>
      <c r="P1277" s="27">
        <v>3012</v>
      </c>
      <c r="Q1277" s="32">
        <f t="shared" si="98"/>
        <v>76.896746347941573</v>
      </c>
      <c r="R1277" s="37" t="s">
        <v>2805</v>
      </c>
      <c r="S1277" s="42">
        <f>ABS(O2323-O1277)*100</f>
        <v>12.460826530723224</v>
      </c>
      <c r="T1277" t="s">
        <v>125</v>
      </c>
      <c r="V1277" s="7">
        <v>66000</v>
      </c>
      <c r="W1277" t="s">
        <v>32</v>
      </c>
      <c r="X1277" s="17" t="s">
        <v>33</v>
      </c>
      <c r="Z1277" t="s">
        <v>2806</v>
      </c>
      <c r="AA1277">
        <v>401</v>
      </c>
    </row>
    <row r="1278" spans="1:27" x14ac:dyDescent="0.25">
      <c r="A1278" t="s">
        <v>2855</v>
      </c>
      <c r="B1278" t="s">
        <v>2856</v>
      </c>
      <c r="C1278" s="17">
        <v>43773</v>
      </c>
      <c r="D1278" s="7">
        <v>330000</v>
      </c>
      <c r="E1278" t="s">
        <v>28</v>
      </c>
      <c r="F1278" t="s">
        <v>29</v>
      </c>
      <c r="G1278" s="7">
        <v>330000</v>
      </c>
      <c r="H1278" s="7">
        <v>142110</v>
      </c>
      <c r="I1278" s="12">
        <f t="shared" si="95"/>
        <v>43.063636363636363</v>
      </c>
      <c r="J1278" s="12">
        <f t="shared" si="99"/>
        <v>6.4932263814616746</v>
      </c>
      <c r="K1278" s="7">
        <v>284212</v>
      </c>
      <c r="L1278" s="7">
        <v>66076</v>
      </c>
      <c r="M1278" s="7">
        <f t="shared" si="96"/>
        <v>263924</v>
      </c>
      <c r="N1278" s="7">
        <v>159223.359375</v>
      </c>
      <c r="O1278" s="22">
        <f t="shared" si="97"/>
        <v>1.6575708554070319</v>
      </c>
      <c r="P1278" s="27">
        <v>2056</v>
      </c>
      <c r="Q1278" s="32">
        <f t="shared" si="98"/>
        <v>128.36770428015564</v>
      </c>
      <c r="R1278" s="37" t="s">
        <v>2805</v>
      </c>
      <c r="S1278" s="42">
        <f>ABS(O2323-O1278)*100</f>
        <v>34.653596903363315</v>
      </c>
      <c r="T1278" t="s">
        <v>50</v>
      </c>
      <c r="V1278" s="7">
        <v>61000</v>
      </c>
      <c r="W1278" t="s">
        <v>32</v>
      </c>
      <c r="X1278" s="17" t="s">
        <v>33</v>
      </c>
      <c r="Z1278" t="s">
        <v>2806</v>
      </c>
      <c r="AA1278">
        <v>401</v>
      </c>
    </row>
    <row r="1279" spans="1:27" x14ac:dyDescent="0.25">
      <c r="A1279" t="s">
        <v>2855</v>
      </c>
      <c r="B1279" t="s">
        <v>2856</v>
      </c>
      <c r="C1279" s="17">
        <v>43441</v>
      </c>
      <c r="D1279" s="7">
        <v>310000</v>
      </c>
      <c r="E1279" t="s">
        <v>28</v>
      </c>
      <c r="F1279" t="s">
        <v>29</v>
      </c>
      <c r="G1279" s="7">
        <v>310000</v>
      </c>
      <c r="H1279" s="7">
        <v>142110</v>
      </c>
      <c r="I1279" s="12">
        <f t="shared" si="95"/>
        <v>45.841935483870969</v>
      </c>
      <c r="J1279" s="12">
        <f t="shared" si="99"/>
        <v>3.7149272612270678</v>
      </c>
      <c r="K1279" s="7">
        <v>284212</v>
      </c>
      <c r="L1279" s="7">
        <v>66076</v>
      </c>
      <c r="M1279" s="7">
        <f t="shared" si="96"/>
        <v>243924</v>
      </c>
      <c r="N1279" s="7">
        <v>159223.359375</v>
      </c>
      <c r="O1279" s="22">
        <f t="shared" si="97"/>
        <v>1.5319611453839168</v>
      </c>
      <c r="P1279" s="27">
        <v>2056</v>
      </c>
      <c r="Q1279" s="32">
        <f t="shared" si="98"/>
        <v>118.64007782101167</v>
      </c>
      <c r="R1279" s="37" t="s">
        <v>2805</v>
      </c>
      <c r="S1279" s="42">
        <f>ABS(O2323-O1279)*100</f>
        <v>22.092625901051811</v>
      </c>
      <c r="T1279" t="s">
        <v>50</v>
      </c>
      <c r="V1279" s="7">
        <v>61000</v>
      </c>
      <c r="W1279" t="s">
        <v>32</v>
      </c>
      <c r="X1279" s="17" t="s">
        <v>33</v>
      </c>
      <c r="Z1279" t="s">
        <v>2806</v>
      </c>
      <c r="AA1279">
        <v>401</v>
      </c>
    </row>
    <row r="1280" spans="1:27" x14ac:dyDescent="0.25">
      <c r="A1280" t="s">
        <v>2857</v>
      </c>
      <c r="B1280" t="s">
        <v>2858</v>
      </c>
      <c r="C1280" s="17">
        <v>43283</v>
      </c>
      <c r="D1280" s="7">
        <v>345000</v>
      </c>
      <c r="E1280" t="s">
        <v>28</v>
      </c>
      <c r="F1280" t="s">
        <v>29</v>
      </c>
      <c r="G1280" s="7">
        <v>345000</v>
      </c>
      <c r="H1280" s="7">
        <v>164380</v>
      </c>
      <c r="I1280" s="12">
        <f t="shared" si="95"/>
        <v>47.646376811594202</v>
      </c>
      <c r="J1280" s="12">
        <f t="shared" si="99"/>
        <v>1.9104859335038356</v>
      </c>
      <c r="K1280" s="7">
        <v>328765</v>
      </c>
      <c r="L1280" s="7">
        <v>66894</v>
      </c>
      <c r="M1280" s="7">
        <f t="shared" si="96"/>
        <v>278106</v>
      </c>
      <c r="N1280" s="7">
        <v>191146.71875</v>
      </c>
      <c r="O1280" s="22">
        <f t="shared" si="97"/>
        <v>1.4549347319099613</v>
      </c>
      <c r="P1280" s="27">
        <v>2757</v>
      </c>
      <c r="Q1280" s="32">
        <f t="shared" si="98"/>
        <v>100.87268770402612</v>
      </c>
      <c r="R1280" s="37" t="s">
        <v>2805</v>
      </c>
      <c r="S1280" s="42">
        <f>ABS(O2323-O1280)*100</f>
        <v>14.389984553656255</v>
      </c>
      <c r="T1280" t="s">
        <v>31</v>
      </c>
      <c r="V1280" s="7">
        <v>61000</v>
      </c>
      <c r="W1280" t="s">
        <v>32</v>
      </c>
      <c r="X1280" s="17" t="s">
        <v>33</v>
      </c>
      <c r="Z1280" t="s">
        <v>2806</v>
      </c>
      <c r="AA1280">
        <v>401</v>
      </c>
    </row>
    <row r="1281" spans="1:27" x14ac:dyDescent="0.25">
      <c r="A1281" t="s">
        <v>2859</v>
      </c>
      <c r="B1281" t="s">
        <v>2860</v>
      </c>
      <c r="C1281" s="17">
        <v>43693</v>
      </c>
      <c r="D1281" s="7">
        <v>365000</v>
      </c>
      <c r="E1281" t="s">
        <v>28</v>
      </c>
      <c r="F1281" t="s">
        <v>29</v>
      </c>
      <c r="G1281" s="7">
        <v>365000</v>
      </c>
      <c r="H1281" s="7">
        <v>182190</v>
      </c>
      <c r="I1281" s="12">
        <f t="shared" si="95"/>
        <v>49.915068493150685</v>
      </c>
      <c r="J1281" s="12">
        <f t="shared" si="99"/>
        <v>0.35820574805264727</v>
      </c>
      <c r="K1281" s="7">
        <v>364379</v>
      </c>
      <c r="L1281" s="7">
        <v>79894</v>
      </c>
      <c r="M1281" s="7">
        <f t="shared" si="96"/>
        <v>285106</v>
      </c>
      <c r="N1281" s="7">
        <v>207653.28125</v>
      </c>
      <c r="O1281" s="22">
        <f t="shared" si="97"/>
        <v>1.3729905845155048</v>
      </c>
      <c r="P1281" s="27">
        <v>3184</v>
      </c>
      <c r="Q1281" s="32">
        <f t="shared" si="98"/>
        <v>89.543341708542712</v>
      </c>
      <c r="R1281" s="37" t="s">
        <v>2805</v>
      </c>
      <c r="S1281" s="42">
        <f>ABS(O2323-O1281)*100</f>
        <v>6.1955698142106108</v>
      </c>
      <c r="T1281" t="s">
        <v>31</v>
      </c>
      <c r="V1281" s="7">
        <v>61000</v>
      </c>
      <c r="W1281" t="s">
        <v>32</v>
      </c>
      <c r="X1281" s="17" t="s">
        <v>33</v>
      </c>
      <c r="Z1281" t="s">
        <v>2806</v>
      </c>
      <c r="AA1281">
        <v>401</v>
      </c>
    </row>
    <row r="1282" spans="1:27" x14ac:dyDescent="0.25">
      <c r="A1282" t="s">
        <v>2861</v>
      </c>
      <c r="B1282" t="s">
        <v>2862</v>
      </c>
      <c r="C1282" s="17">
        <v>43678</v>
      </c>
      <c r="D1282" s="7">
        <v>260000</v>
      </c>
      <c r="E1282" t="s">
        <v>28</v>
      </c>
      <c r="F1282" t="s">
        <v>29</v>
      </c>
      <c r="G1282" s="7">
        <v>260000</v>
      </c>
      <c r="H1282" s="7">
        <v>159150</v>
      </c>
      <c r="I1282" s="12">
        <f t="shared" ref="I1282:I1345" si="100">H1282/G1282*100</f>
        <v>61.21153846153846</v>
      </c>
      <c r="J1282" s="12">
        <f t="shared" si="99"/>
        <v>11.654675716440423</v>
      </c>
      <c r="K1282" s="7">
        <v>318304</v>
      </c>
      <c r="L1282" s="7">
        <v>66076</v>
      </c>
      <c r="M1282" s="7">
        <f t="shared" ref="M1282:M1345" si="101">G1282-L1282</f>
        <v>193924</v>
      </c>
      <c r="N1282" s="7">
        <v>184108.03125</v>
      </c>
      <c r="O1282" s="22">
        <f t="shared" ref="O1282:O1345" si="102">M1282/N1282</f>
        <v>1.0533163528139133</v>
      </c>
      <c r="P1282" s="27">
        <v>2574</v>
      </c>
      <c r="Q1282" s="32">
        <f t="shared" ref="Q1282:Q1345" si="103">M1282/P1282</f>
        <v>75.339549339549336</v>
      </c>
      <c r="R1282" s="37" t="s">
        <v>2805</v>
      </c>
      <c r="S1282" s="42">
        <f>ABS(O2323-O1282)*100</f>
        <v>25.771853355948537</v>
      </c>
      <c r="T1282" t="s">
        <v>31</v>
      </c>
      <c r="V1282" s="7">
        <v>61000</v>
      </c>
      <c r="W1282" t="s">
        <v>32</v>
      </c>
      <c r="X1282" s="17" t="s">
        <v>33</v>
      </c>
      <c r="Z1282" t="s">
        <v>2806</v>
      </c>
      <c r="AA1282">
        <v>401</v>
      </c>
    </row>
    <row r="1283" spans="1:27" x14ac:dyDescent="0.25">
      <c r="A1283" t="s">
        <v>2863</v>
      </c>
      <c r="B1283" t="s">
        <v>2864</v>
      </c>
      <c r="C1283" s="17">
        <v>43217</v>
      </c>
      <c r="D1283" s="7">
        <v>330000</v>
      </c>
      <c r="E1283" t="s">
        <v>28</v>
      </c>
      <c r="F1283" t="s">
        <v>29</v>
      </c>
      <c r="G1283" s="7">
        <v>330000</v>
      </c>
      <c r="H1283" s="7">
        <v>164400</v>
      </c>
      <c r="I1283" s="12">
        <f t="shared" si="100"/>
        <v>49.81818181818182</v>
      </c>
      <c r="J1283" s="12">
        <f t="shared" ref="J1283:J1346" si="104">+ABS(I1283-$I$2328)</f>
        <v>0.26131907308378288</v>
      </c>
      <c r="K1283" s="7">
        <v>328796</v>
      </c>
      <c r="L1283" s="7">
        <v>69665</v>
      </c>
      <c r="M1283" s="7">
        <f t="shared" si="101"/>
        <v>260335</v>
      </c>
      <c r="N1283" s="7">
        <v>189146.71875</v>
      </c>
      <c r="O1283" s="22">
        <f t="shared" si="102"/>
        <v>1.3763654041711997</v>
      </c>
      <c r="P1283" s="27">
        <v>2822</v>
      </c>
      <c r="Q1283" s="32">
        <f t="shared" si="103"/>
        <v>92.251948972360026</v>
      </c>
      <c r="R1283" s="37" t="s">
        <v>2805</v>
      </c>
      <c r="S1283" s="42">
        <f>ABS(O2323-O1283)*100</f>
        <v>6.5330517797800969</v>
      </c>
      <c r="T1283" t="s">
        <v>125</v>
      </c>
      <c r="V1283" s="7">
        <v>61000</v>
      </c>
      <c r="W1283" t="s">
        <v>32</v>
      </c>
      <c r="X1283" s="17" t="s">
        <v>33</v>
      </c>
      <c r="Z1283" t="s">
        <v>2806</v>
      </c>
      <c r="AA1283">
        <v>401</v>
      </c>
    </row>
    <row r="1284" spans="1:27" x14ac:dyDescent="0.25">
      <c r="A1284" t="s">
        <v>2865</v>
      </c>
      <c r="B1284" t="s">
        <v>2866</v>
      </c>
      <c r="C1284" s="17">
        <v>43546</v>
      </c>
      <c r="D1284" s="7">
        <v>355000</v>
      </c>
      <c r="E1284" t="s">
        <v>28</v>
      </c>
      <c r="F1284" t="s">
        <v>29</v>
      </c>
      <c r="G1284" s="7">
        <v>355000</v>
      </c>
      <c r="H1284" s="7">
        <v>187840</v>
      </c>
      <c r="I1284" s="12">
        <f t="shared" si="100"/>
        <v>52.912676056338029</v>
      </c>
      <c r="J1284" s="12">
        <f t="shared" si="104"/>
        <v>3.3558133112399915</v>
      </c>
      <c r="K1284" s="7">
        <v>375670</v>
      </c>
      <c r="L1284" s="7">
        <v>79291</v>
      </c>
      <c r="M1284" s="7">
        <f t="shared" si="101"/>
        <v>275709</v>
      </c>
      <c r="N1284" s="7">
        <v>216335.03125</v>
      </c>
      <c r="O1284" s="22">
        <f t="shared" si="102"/>
        <v>1.2744537877519548</v>
      </c>
      <c r="P1284" s="27">
        <v>2940</v>
      </c>
      <c r="Q1284" s="32">
        <f t="shared" si="103"/>
        <v>93.778571428571425</v>
      </c>
      <c r="R1284" s="37" t="s">
        <v>2805</v>
      </c>
      <c r="S1284" s="42">
        <f>ABS(O2323-O1284)*100</f>
        <v>3.6581098621443875</v>
      </c>
      <c r="T1284" t="s">
        <v>31</v>
      </c>
      <c r="V1284" s="7">
        <v>61000</v>
      </c>
      <c r="W1284" t="s">
        <v>32</v>
      </c>
      <c r="X1284" s="17" t="s">
        <v>33</v>
      </c>
      <c r="Z1284" t="s">
        <v>2806</v>
      </c>
      <c r="AA1284">
        <v>401</v>
      </c>
    </row>
    <row r="1285" spans="1:27" x14ac:dyDescent="0.25">
      <c r="A1285" t="s">
        <v>2867</v>
      </c>
      <c r="B1285" t="s">
        <v>2868</v>
      </c>
      <c r="C1285" s="17">
        <v>43318</v>
      </c>
      <c r="D1285" s="7">
        <v>367000</v>
      </c>
      <c r="E1285" t="s">
        <v>28</v>
      </c>
      <c r="F1285" t="s">
        <v>29</v>
      </c>
      <c r="G1285" s="7">
        <v>367000</v>
      </c>
      <c r="H1285" s="7">
        <v>197740</v>
      </c>
      <c r="I1285" s="12">
        <f t="shared" si="100"/>
        <v>53.880108991825615</v>
      </c>
      <c r="J1285" s="12">
        <f t="shared" si="104"/>
        <v>4.3232462467275781</v>
      </c>
      <c r="K1285" s="7">
        <v>395473</v>
      </c>
      <c r="L1285" s="7">
        <v>74083</v>
      </c>
      <c r="M1285" s="7">
        <f t="shared" si="101"/>
        <v>292917</v>
      </c>
      <c r="N1285" s="7">
        <v>234591.234375</v>
      </c>
      <c r="O1285" s="22">
        <f t="shared" si="102"/>
        <v>1.2486272165300294</v>
      </c>
      <c r="P1285" s="27">
        <v>3535</v>
      </c>
      <c r="Q1285" s="32">
        <f t="shared" si="103"/>
        <v>82.861951909476659</v>
      </c>
      <c r="R1285" s="37" t="s">
        <v>2805</v>
      </c>
      <c r="S1285" s="42">
        <f>ABS(O2323-O1285)*100</f>
        <v>6.2407669843369318</v>
      </c>
      <c r="T1285" t="s">
        <v>31</v>
      </c>
      <c r="V1285" s="7">
        <v>66000</v>
      </c>
      <c r="W1285" t="s">
        <v>32</v>
      </c>
      <c r="X1285" s="17" t="s">
        <v>33</v>
      </c>
      <c r="Z1285" t="s">
        <v>2806</v>
      </c>
      <c r="AA1285">
        <v>401</v>
      </c>
    </row>
    <row r="1286" spans="1:27" x14ac:dyDescent="0.25">
      <c r="A1286" t="s">
        <v>2869</v>
      </c>
      <c r="B1286" t="s">
        <v>2870</v>
      </c>
      <c r="C1286" s="17">
        <v>43347</v>
      </c>
      <c r="D1286" s="7">
        <v>360000</v>
      </c>
      <c r="E1286" t="s">
        <v>28</v>
      </c>
      <c r="F1286" t="s">
        <v>29</v>
      </c>
      <c r="G1286" s="7">
        <v>360000</v>
      </c>
      <c r="H1286" s="7">
        <v>166410</v>
      </c>
      <c r="I1286" s="12">
        <f t="shared" si="100"/>
        <v>46.225000000000001</v>
      </c>
      <c r="J1286" s="12">
        <f t="shared" si="104"/>
        <v>3.3318627450980358</v>
      </c>
      <c r="K1286" s="7">
        <v>332818</v>
      </c>
      <c r="L1286" s="7">
        <v>81101</v>
      </c>
      <c r="M1286" s="7">
        <f t="shared" si="101"/>
        <v>278899</v>
      </c>
      <c r="N1286" s="7">
        <v>183735.03125</v>
      </c>
      <c r="O1286" s="22">
        <f t="shared" si="102"/>
        <v>1.5179413425005199</v>
      </c>
      <c r="P1286" s="27">
        <v>2836</v>
      </c>
      <c r="Q1286" s="32">
        <f t="shared" si="103"/>
        <v>98.342383638928069</v>
      </c>
      <c r="R1286" s="37" t="s">
        <v>2805</v>
      </c>
      <c r="S1286" s="42">
        <f>ABS(O2323-O1286)*100</f>
        <v>20.690645612712121</v>
      </c>
      <c r="T1286" t="s">
        <v>125</v>
      </c>
      <c r="V1286" s="7">
        <v>66000</v>
      </c>
      <c r="W1286" t="s">
        <v>32</v>
      </c>
      <c r="X1286" s="17" t="s">
        <v>33</v>
      </c>
      <c r="Z1286" t="s">
        <v>2806</v>
      </c>
      <c r="AA1286">
        <v>401</v>
      </c>
    </row>
    <row r="1287" spans="1:27" x14ac:dyDescent="0.25">
      <c r="A1287" t="s">
        <v>2871</v>
      </c>
      <c r="B1287" t="s">
        <v>2872</v>
      </c>
      <c r="C1287" s="17">
        <v>43378</v>
      </c>
      <c r="D1287" s="7">
        <v>355000</v>
      </c>
      <c r="E1287" t="s">
        <v>28</v>
      </c>
      <c r="F1287" t="s">
        <v>29</v>
      </c>
      <c r="G1287" s="7">
        <v>355000</v>
      </c>
      <c r="H1287" s="7">
        <v>170480</v>
      </c>
      <c r="I1287" s="12">
        <f t="shared" si="100"/>
        <v>48.022535211267602</v>
      </c>
      <c r="J1287" s="12">
        <f t="shared" si="104"/>
        <v>1.5343275338304352</v>
      </c>
      <c r="K1287" s="7">
        <v>340955</v>
      </c>
      <c r="L1287" s="7">
        <v>71216</v>
      </c>
      <c r="M1287" s="7">
        <f t="shared" si="101"/>
        <v>283784</v>
      </c>
      <c r="N1287" s="7">
        <v>196889.78125</v>
      </c>
      <c r="O1287" s="22">
        <f t="shared" si="102"/>
        <v>1.4413343252165354</v>
      </c>
      <c r="P1287" s="27">
        <v>2882</v>
      </c>
      <c r="Q1287" s="32">
        <f t="shared" si="103"/>
        <v>98.467730742539899</v>
      </c>
      <c r="R1287" s="37" t="s">
        <v>2805</v>
      </c>
      <c r="S1287" s="42">
        <f>ABS(O2323-O1287)*100</f>
        <v>13.029943884313667</v>
      </c>
      <c r="T1287" t="s">
        <v>31</v>
      </c>
      <c r="V1287" s="7">
        <v>66000</v>
      </c>
      <c r="W1287" t="s">
        <v>32</v>
      </c>
      <c r="X1287" s="17" t="s">
        <v>33</v>
      </c>
      <c r="Z1287" t="s">
        <v>2806</v>
      </c>
      <c r="AA1287">
        <v>401</v>
      </c>
    </row>
    <row r="1288" spans="1:27" x14ac:dyDescent="0.25">
      <c r="A1288" t="s">
        <v>2873</v>
      </c>
      <c r="B1288" t="s">
        <v>2874</v>
      </c>
      <c r="C1288" s="17">
        <v>43607</v>
      </c>
      <c r="D1288" s="7">
        <v>355000</v>
      </c>
      <c r="E1288" t="s">
        <v>28</v>
      </c>
      <c r="F1288" t="s">
        <v>29</v>
      </c>
      <c r="G1288" s="7">
        <v>355000</v>
      </c>
      <c r="H1288" s="7">
        <v>168680</v>
      </c>
      <c r="I1288" s="12">
        <f t="shared" si="100"/>
        <v>47.515492957746481</v>
      </c>
      <c r="J1288" s="12">
        <f t="shared" si="104"/>
        <v>2.0413697873515559</v>
      </c>
      <c r="K1288" s="7">
        <v>337364</v>
      </c>
      <c r="L1288" s="7">
        <v>69598</v>
      </c>
      <c r="M1288" s="7">
        <f t="shared" si="101"/>
        <v>285402</v>
      </c>
      <c r="N1288" s="7">
        <v>195449.640625</v>
      </c>
      <c r="O1288" s="22">
        <f t="shared" si="102"/>
        <v>1.460232922850891</v>
      </c>
      <c r="P1288" s="27">
        <v>2714</v>
      </c>
      <c r="Q1288" s="32">
        <f t="shared" si="103"/>
        <v>105.15917464996315</v>
      </c>
      <c r="R1288" s="37" t="s">
        <v>2805</v>
      </c>
      <c r="S1288" s="42">
        <f>ABS(O2323-O1288)*100</f>
        <v>14.91980364774923</v>
      </c>
      <c r="T1288" t="s">
        <v>31</v>
      </c>
      <c r="V1288" s="7">
        <v>66000</v>
      </c>
      <c r="W1288" t="s">
        <v>32</v>
      </c>
      <c r="X1288" s="17" t="s">
        <v>33</v>
      </c>
      <c r="Z1288" t="s">
        <v>2806</v>
      </c>
      <c r="AA1288">
        <v>401</v>
      </c>
    </row>
    <row r="1289" spans="1:27" x14ac:dyDescent="0.25">
      <c r="A1289" t="s">
        <v>2875</v>
      </c>
      <c r="B1289" t="s">
        <v>2876</v>
      </c>
      <c r="C1289" s="17">
        <v>43539</v>
      </c>
      <c r="D1289" s="7">
        <v>359500</v>
      </c>
      <c r="E1289" t="s">
        <v>28</v>
      </c>
      <c r="F1289" t="s">
        <v>29</v>
      </c>
      <c r="G1289" s="7">
        <v>359500</v>
      </c>
      <c r="H1289" s="7">
        <v>177830</v>
      </c>
      <c r="I1289" s="12">
        <f t="shared" si="100"/>
        <v>49.46592489568846</v>
      </c>
      <c r="J1289" s="12">
        <f t="shared" si="104"/>
        <v>9.0937849409577609E-2</v>
      </c>
      <c r="K1289" s="7">
        <v>355660</v>
      </c>
      <c r="L1289" s="7">
        <v>83172</v>
      </c>
      <c r="M1289" s="7">
        <f t="shared" si="101"/>
        <v>276328</v>
      </c>
      <c r="N1289" s="7">
        <v>198896.34375</v>
      </c>
      <c r="O1289" s="22">
        <f t="shared" si="102"/>
        <v>1.3893065844756134</v>
      </c>
      <c r="P1289" s="27">
        <v>3049</v>
      </c>
      <c r="Q1289" s="32">
        <f t="shared" si="103"/>
        <v>90.629058707773041</v>
      </c>
      <c r="R1289" s="37" t="s">
        <v>2805</v>
      </c>
      <c r="S1289" s="42">
        <f>ABS(O2323-O1289)*100</f>
        <v>7.8271698102214682</v>
      </c>
      <c r="T1289" t="s">
        <v>31</v>
      </c>
      <c r="V1289" s="7">
        <v>66000</v>
      </c>
      <c r="W1289" t="s">
        <v>32</v>
      </c>
      <c r="X1289" s="17" t="s">
        <v>33</v>
      </c>
      <c r="Z1289" t="s">
        <v>2806</v>
      </c>
      <c r="AA1289">
        <v>401</v>
      </c>
    </row>
    <row r="1290" spans="1:27" x14ac:dyDescent="0.25">
      <c r="A1290" t="s">
        <v>2877</v>
      </c>
      <c r="B1290" t="s">
        <v>2878</v>
      </c>
      <c r="C1290" s="17">
        <v>43881</v>
      </c>
      <c r="D1290" s="7">
        <v>345500</v>
      </c>
      <c r="E1290" t="s">
        <v>28</v>
      </c>
      <c r="F1290" t="s">
        <v>29</v>
      </c>
      <c r="G1290" s="7">
        <v>345500</v>
      </c>
      <c r="H1290" s="7">
        <v>159950</v>
      </c>
      <c r="I1290" s="12">
        <f t="shared" si="100"/>
        <v>46.295224312590449</v>
      </c>
      <c r="J1290" s="12">
        <f t="shared" si="104"/>
        <v>3.2616384325075884</v>
      </c>
      <c r="K1290" s="7">
        <v>319897</v>
      </c>
      <c r="L1290" s="7">
        <v>72198</v>
      </c>
      <c r="M1290" s="7">
        <f t="shared" si="101"/>
        <v>273302</v>
      </c>
      <c r="N1290" s="7">
        <v>180802.1875</v>
      </c>
      <c r="O1290" s="22">
        <f t="shared" si="102"/>
        <v>1.5116078172450209</v>
      </c>
      <c r="P1290" s="27">
        <v>2618</v>
      </c>
      <c r="Q1290" s="32">
        <f t="shared" si="103"/>
        <v>104.39343009931245</v>
      </c>
      <c r="R1290" s="37" t="s">
        <v>2805</v>
      </c>
      <c r="S1290" s="42">
        <f>ABS(O2323-O1290)*100</f>
        <v>20.057293087162222</v>
      </c>
      <c r="T1290" t="s">
        <v>31</v>
      </c>
      <c r="V1290" s="7">
        <v>66000</v>
      </c>
      <c r="W1290" t="s">
        <v>32</v>
      </c>
      <c r="X1290" s="17" t="s">
        <v>33</v>
      </c>
      <c r="Z1290" t="s">
        <v>2806</v>
      </c>
      <c r="AA1290">
        <v>401</v>
      </c>
    </row>
    <row r="1291" spans="1:27" x14ac:dyDescent="0.25">
      <c r="A1291" t="s">
        <v>2879</v>
      </c>
      <c r="B1291" t="s">
        <v>2880</v>
      </c>
      <c r="C1291" s="17">
        <v>43297</v>
      </c>
      <c r="D1291" s="7">
        <v>354900</v>
      </c>
      <c r="E1291" t="s">
        <v>28</v>
      </c>
      <c r="F1291" t="s">
        <v>29</v>
      </c>
      <c r="G1291" s="7">
        <v>354900</v>
      </c>
      <c r="H1291" s="7">
        <v>165090</v>
      </c>
      <c r="I1291" s="12">
        <f t="shared" si="100"/>
        <v>46.517328825021131</v>
      </c>
      <c r="J1291" s="12">
        <f t="shared" si="104"/>
        <v>3.0395339200769058</v>
      </c>
      <c r="K1291" s="7">
        <v>330185</v>
      </c>
      <c r="L1291" s="7">
        <v>72347</v>
      </c>
      <c r="M1291" s="7">
        <f t="shared" si="101"/>
        <v>282553</v>
      </c>
      <c r="N1291" s="7">
        <v>188202.921875</v>
      </c>
      <c r="O1291" s="22">
        <f t="shared" si="102"/>
        <v>1.5013210059919533</v>
      </c>
      <c r="P1291" s="27">
        <v>2704</v>
      </c>
      <c r="Q1291" s="32">
        <f t="shared" si="103"/>
        <v>104.4944526627219</v>
      </c>
      <c r="R1291" s="37" t="s">
        <v>2805</v>
      </c>
      <c r="S1291" s="42">
        <f>ABS(O2323-O1291)*100</f>
        <v>19.028611961855457</v>
      </c>
      <c r="T1291" t="s">
        <v>31</v>
      </c>
      <c r="V1291" s="7">
        <v>66000</v>
      </c>
      <c r="W1291" t="s">
        <v>32</v>
      </c>
      <c r="X1291" s="17" t="s">
        <v>33</v>
      </c>
      <c r="Z1291" t="s">
        <v>2806</v>
      </c>
      <c r="AA1291">
        <v>401</v>
      </c>
    </row>
    <row r="1292" spans="1:27" x14ac:dyDescent="0.25">
      <c r="A1292" t="s">
        <v>2881</v>
      </c>
      <c r="B1292" t="s">
        <v>2882</v>
      </c>
      <c r="C1292" s="17">
        <v>43881</v>
      </c>
      <c r="D1292" s="7">
        <v>345000</v>
      </c>
      <c r="E1292" t="s">
        <v>28</v>
      </c>
      <c r="F1292" t="s">
        <v>29</v>
      </c>
      <c r="G1292" s="7">
        <v>345000</v>
      </c>
      <c r="H1292" s="7">
        <v>170580</v>
      </c>
      <c r="I1292" s="12">
        <f t="shared" si="100"/>
        <v>49.443478260869568</v>
      </c>
      <c r="J1292" s="12">
        <f t="shared" si="104"/>
        <v>0.11338448422846881</v>
      </c>
      <c r="K1292" s="7">
        <v>341150</v>
      </c>
      <c r="L1292" s="7">
        <v>65372</v>
      </c>
      <c r="M1292" s="7">
        <f t="shared" si="101"/>
        <v>279628</v>
      </c>
      <c r="N1292" s="7">
        <v>201297.8125</v>
      </c>
      <c r="O1292" s="22">
        <f t="shared" si="102"/>
        <v>1.3891258753743287</v>
      </c>
      <c r="P1292" s="27">
        <v>3040</v>
      </c>
      <c r="Q1292" s="32">
        <f t="shared" si="103"/>
        <v>91.982894736842098</v>
      </c>
      <c r="R1292" s="37" t="s">
        <v>2805</v>
      </c>
      <c r="S1292" s="42">
        <f>ABS(O2323-O1292)*100</f>
        <v>7.8090989000930033</v>
      </c>
      <c r="T1292" t="s">
        <v>31</v>
      </c>
      <c r="V1292" s="7">
        <v>61000</v>
      </c>
      <c r="W1292" t="s">
        <v>32</v>
      </c>
      <c r="X1292" s="17" t="s">
        <v>33</v>
      </c>
      <c r="Z1292" t="s">
        <v>2806</v>
      </c>
      <c r="AA1292">
        <v>401</v>
      </c>
    </row>
    <row r="1293" spans="1:27" x14ac:dyDescent="0.25">
      <c r="A1293" t="s">
        <v>2883</v>
      </c>
      <c r="B1293" t="s">
        <v>2884</v>
      </c>
      <c r="C1293" s="17">
        <v>43524</v>
      </c>
      <c r="D1293" s="7">
        <v>350000</v>
      </c>
      <c r="E1293" t="s">
        <v>28</v>
      </c>
      <c r="F1293" t="s">
        <v>29</v>
      </c>
      <c r="G1293" s="7">
        <v>350000</v>
      </c>
      <c r="H1293" s="7">
        <v>164710</v>
      </c>
      <c r="I1293" s="12">
        <f t="shared" si="100"/>
        <v>47.06</v>
      </c>
      <c r="J1293" s="12">
        <f t="shared" si="104"/>
        <v>2.496862745098035</v>
      </c>
      <c r="K1293" s="7">
        <v>329411</v>
      </c>
      <c r="L1293" s="7">
        <v>67201</v>
      </c>
      <c r="M1293" s="7">
        <f t="shared" si="101"/>
        <v>282799</v>
      </c>
      <c r="N1293" s="7">
        <v>191394.15625</v>
      </c>
      <c r="O1293" s="22">
        <f t="shared" si="102"/>
        <v>1.4775738483394787</v>
      </c>
      <c r="P1293" s="27">
        <v>2720</v>
      </c>
      <c r="Q1293" s="32">
        <f t="shared" si="103"/>
        <v>103.97022058823529</v>
      </c>
      <c r="R1293" s="37" t="s">
        <v>2805</v>
      </c>
      <c r="S1293" s="42">
        <f>ABS(O2323-O1293)*100</f>
        <v>16.653896196607999</v>
      </c>
      <c r="T1293" t="s">
        <v>31</v>
      </c>
      <c r="V1293" s="7">
        <v>61000</v>
      </c>
      <c r="W1293" t="s">
        <v>32</v>
      </c>
      <c r="X1293" s="17" t="s">
        <v>33</v>
      </c>
      <c r="Z1293" t="s">
        <v>2806</v>
      </c>
      <c r="AA1293">
        <v>401</v>
      </c>
    </row>
    <row r="1294" spans="1:27" x14ac:dyDescent="0.25">
      <c r="A1294" t="s">
        <v>2885</v>
      </c>
      <c r="B1294" t="s">
        <v>2886</v>
      </c>
      <c r="C1294" s="17">
        <v>43507</v>
      </c>
      <c r="D1294" s="7">
        <v>295000</v>
      </c>
      <c r="E1294" t="s">
        <v>28</v>
      </c>
      <c r="F1294" t="s">
        <v>29</v>
      </c>
      <c r="G1294" s="7">
        <v>295000</v>
      </c>
      <c r="H1294" s="7">
        <v>142890</v>
      </c>
      <c r="I1294" s="12">
        <f t="shared" si="100"/>
        <v>48.437288135593221</v>
      </c>
      <c r="J1294" s="12">
        <f t="shared" si="104"/>
        <v>1.1195746095048165</v>
      </c>
      <c r="K1294" s="7">
        <v>285788</v>
      </c>
      <c r="L1294" s="7">
        <v>65881</v>
      </c>
      <c r="M1294" s="7">
        <f t="shared" si="101"/>
        <v>229119</v>
      </c>
      <c r="N1294" s="7">
        <v>160516.0625</v>
      </c>
      <c r="O1294" s="22">
        <f t="shared" si="102"/>
        <v>1.4273898601269266</v>
      </c>
      <c r="P1294" s="27">
        <v>2404</v>
      </c>
      <c r="Q1294" s="32">
        <f t="shared" si="103"/>
        <v>95.307404326123134</v>
      </c>
      <c r="R1294" s="37" t="s">
        <v>2805</v>
      </c>
      <c r="S1294" s="42">
        <f>ABS(O2323-O1294)*100</f>
        <v>11.635497375352788</v>
      </c>
      <c r="T1294" t="s">
        <v>31</v>
      </c>
      <c r="V1294" s="7">
        <v>61000</v>
      </c>
      <c r="W1294" t="s">
        <v>32</v>
      </c>
      <c r="X1294" s="17" t="s">
        <v>33</v>
      </c>
      <c r="Z1294" t="s">
        <v>2806</v>
      </c>
      <c r="AA1294">
        <v>401</v>
      </c>
    </row>
    <row r="1295" spans="1:27" x14ac:dyDescent="0.25">
      <c r="A1295" t="s">
        <v>2887</v>
      </c>
      <c r="B1295" t="s">
        <v>2888</v>
      </c>
      <c r="C1295" s="17">
        <v>43290</v>
      </c>
      <c r="D1295" s="7">
        <v>339900</v>
      </c>
      <c r="E1295" t="s">
        <v>28</v>
      </c>
      <c r="F1295" t="s">
        <v>29</v>
      </c>
      <c r="G1295" s="7">
        <v>339900</v>
      </c>
      <c r="H1295" s="7">
        <v>153530</v>
      </c>
      <c r="I1295" s="12">
        <f t="shared" si="100"/>
        <v>45.169167402177109</v>
      </c>
      <c r="J1295" s="12">
        <f t="shared" si="104"/>
        <v>4.387695342920928</v>
      </c>
      <c r="K1295" s="7">
        <v>307053</v>
      </c>
      <c r="L1295" s="7">
        <v>65881</v>
      </c>
      <c r="M1295" s="7">
        <f t="shared" si="101"/>
        <v>274019</v>
      </c>
      <c r="N1295" s="7">
        <v>176037.953125</v>
      </c>
      <c r="O1295" s="22">
        <f t="shared" si="102"/>
        <v>1.5565904689054535</v>
      </c>
      <c r="P1295" s="27">
        <v>2722</v>
      </c>
      <c r="Q1295" s="32">
        <f t="shared" si="103"/>
        <v>100.66825863335782</v>
      </c>
      <c r="R1295" s="37" t="s">
        <v>2805</v>
      </c>
      <c r="S1295" s="42">
        <f>ABS(O2323-O1295)*100</f>
        <v>24.555558253205479</v>
      </c>
      <c r="T1295" t="s">
        <v>31</v>
      </c>
      <c r="V1295" s="7">
        <v>61000</v>
      </c>
      <c r="W1295" t="s">
        <v>32</v>
      </c>
      <c r="X1295" s="17" t="s">
        <v>33</v>
      </c>
      <c r="Z1295" t="s">
        <v>2806</v>
      </c>
      <c r="AA1295">
        <v>401</v>
      </c>
    </row>
    <row r="1296" spans="1:27" x14ac:dyDescent="0.25">
      <c r="A1296" t="s">
        <v>2889</v>
      </c>
      <c r="B1296" t="s">
        <v>2890</v>
      </c>
      <c r="C1296" s="17">
        <v>43362</v>
      </c>
      <c r="D1296" s="7">
        <v>208000</v>
      </c>
      <c r="E1296" t="s">
        <v>28</v>
      </c>
      <c r="F1296" t="s">
        <v>29</v>
      </c>
      <c r="G1296" s="7">
        <v>208000</v>
      </c>
      <c r="H1296" s="7">
        <v>108390</v>
      </c>
      <c r="I1296" s="12">
        <f t="shared" si="100"/>
        <v>52.11057692307692</v>
      </c>
      <c r="J1296" s="12">
        <f t="shared" si="104"/>
        <v>2.5537141779788826</v>
      </c>
      <c r="K1296" s="7">
        <v>216781</v>
      </c>
      <c r="L1296" s="7">
        <v>42731</v>
      </c>
      <c r="M1296" s="7">
        <f t="shared" si="101"/>
        <v>165269</v>
      </c>
      <c r="N1296" s="7">
        <v>200057.46875</v>
      </c>
      <c r="O1296" s="22">
        <f t="shared" si="102"/>
        <v>0.82610762313766406</v>
      </c>
      <c r="P1296" s="27">
        <v>1465</v>
      </c>
      <c r="Q1296" s="32">
        <f t="shared" si="103"/>
        <v>112.81160409556314</v>
      </c>
      <c r="R1296" s="37" t="s">
        <v>2891</v>
      </c>
      <c r="S1296" s="42">
        <f>ABS(O2323-O1296)*100</f>
        <v>48.492726323573464</v>
      </c>
      <c r="T1296" t="s">
        <v>50</v>
      </c>
      <c r="V1296" s="7">
        <v>40000</v>
      </c>
      <c r="W1296" t="s">
        <v>32</v>
      </c>
      <c r="X1296" s="17" t="s">
        <v>33</v>
      </c>
      <c r="Z1296" t="s">
        <v>2892</v>
      </c>
      <c r="AA1296">
        <v>405</v>
      </c>
    </row>
    <row r="1297" spans="1:27" x14ac:dyDescent="0.25">
      <c r="A1297" t="s">
        <v>2893</v>
      </c>
      <c r="B1297" t="s">
        <v>2894</v>
      </c>
      <c r="C1297" s="17">
        <v>43293</v>
      </c>
      <c r="D1297" s="7">
        <v>218500</v>
      </c>
      <c r="E1297" t="s">
        <v>28</v>
      </c>
      <c r="F1297" t="s">
        <v>29</v>
      </c>
      <c r="G1297" s="7">
        <v>218500</v>
      </c>
      <c r="H1297" s="7">
        <v>105840</v>
      </c>
      <c r="I1297" s="12">
        <f t="shared" si="100"/>
        <v>48.439359267734552</v>
      </c>
      <c r="J1297" s="12">
        <f t="shared" si="104"/>
        <v>1.1175034773634849</v>
      </c>
      <c r="K1297" s="7">
        <v>211675</v>
      </c>
      <c r="L1297" s="7">
        <v>42608</v>
      </c>
      <c r="M1297" s="7">
        <f t="shared" si="101"/>
        <v>175892</v>
      </c>
      <c r="N1297" s="7">
        <v>194329.890625</v>
      </c>
      <c r="O1297" s="22">
        <f t="shared" si="102"/>
        <v>0.90512066586514084</v>
      </c>
      <c r="P1297" s="27">
        <v>1397</v>
      </c>
      <c r="Q1297" s="32">
        <f t="shared" si="103"/>
        <v>125.90694345025054</v>
      </c>
      <c r="R1297" s="37" t="s">
        <v>2891</v>
      </c>
      <c r="S1297" s="42">
        <f>ABS(O2323-O1297)*100</f>
        <v>40.591422050825784</v>
      </c>
      <c r="T1297" t="s">
        <v>50</v>
      </c>
      <c r="V1297" s="7">
        <v>40000</v>
      </c>
      <c r="W1297" t="s">
        <v>32</v>
      </c>
      <c r="X1297" s="17" t="s">
        <v>33</v>
      </c>
      <c r="Z1297" t="s">
        <v>2892</v>
      </c>
      <c r="AA1297">
        <v>405</v>
      </c>
    </row>
    <row r="1298" spans="1:27" x14ac:dyDescent="0.25">
      <c r="A1298" t="s">
        <v>2895</v>
      </c>
      <c r="B1298" t="s">
        <v>2896</v>
      </c>
      <c r="C1298" s="17">
        <v>43845</v>
      </c>
      <c r="D1298" s="7">
        <v>222000</v>
      </c>
      <c r="E1298" t="s">
        <v>28</v>
      </c>
      <c r="F1298" t="s">
        <v>29</v>
      </c>
      <c r="G1298" s="7">
        <v>222000</v>
      </c>
      <c r="H1298" s="7">
        <v>115420</v>
      </c>
      <c r="I1298" s="12">
        <f t="shared" si="100"/>
        <v>51.990990990990994</v>
      </c>
      <c r="J1298" s="12">
        <f t="shared" si="104"/>
        <v>2.434128245892957</v>
      </c>
      <c r="K1298" s="7">
        <v>230834</v>
      </c>
      <c r="L1298" s="7">
        <v>40608</v>
      </c>
      <c r="M1298" s="7">
        <f t="shared" si="101"/>
        <v>181392</v>
      </c>
      <c r="N1298" s="7">
        <v>218650.578125</v>
      </c>
      <c r="O1298" s="22">
        <f t="shared" si="102"/>
        <v>0.82959762354847422</v>
      </c>
      <c r="P1298" s="27">
        <v>1714</v>
      </c>
      <c r="Q1298" s="32">
        <f t="shared" si="103"/>
        <v>105.8296382730455</v>
      </c>
      <c r="R1298" s="37" t="s">
        <v>2891</v>
      </c>
      <c r="S1298" s="42">
        <f>ABS(O2323-O1298)*100</f>
        <v>48.143726282492452</v>
      </c>
      <c r="T1298" t="s">
        <v>1100</v>
      </c>
      <c r="V1298" s="7">
        <v>38000</v>
      </c>
      <c r="W1298" t="s">
        <v>32</v>
      </c>
      <c r="X1298" s="17" t="s">
        <v>33</v>
      </c>
      <c r="Z1298" t="s">
        <v>2892</v>
      </c>
      <c r="AA1298">
        <v>405</v>
      </c>
    </row>
    <row r="1299" spans="1:27" x14ac:dyDescent="0.25">
      <c r="A1299" t="s">
        <v>2897</v>
      </c>
      <c r="B1299" t="s">
        <v>2898</v>
      </c>
      <c r="C1299" s="17">
        <v>43703</v>
      </c>
      <c r="D1299" s="7">
        <v>275000</v>
      </c>
      <c r="E1299" t="s">
        <v>28</v>
      </c>
      <c r="F1299" t="s">
        <v>29</v>
      </c>
      <c r="G1299" s="7">
        <v>275000</v>
      </c>
      <c r="H1299" s="7">
        <v>143440</v>
      </c>
      <c r="I1299" s="12">
        <f t="shared" si="100"/>
        <v>52.16</v>
      </c>
      <c r="J1299" s="12">
        <f t="shared" si="104"/>
        <v>2.6031372549019594</v>
      </c>
      <c r="K1299" s="7">
        <v>286877</v>
      </c>
      <c r="L1299" s="7">
        <v>44981</v>
      </c>
      <c r="M1299" s="7">
        <f t="shared" si="101"/>
        <v>230019</v>
      </c>
      <c r="N1299" s="7">
        <v>278041.375</v>
      </c>
      <c r="O1299" s="22">
        <f t="shared" si="102"/>
        <v>0.82728334946552473</v>
      </c>
      <c r="P1299" s="27">
        <v>2169</v>
      </c>
      <c r="Q1299" s="32">
        <f t="shared" si="103"/>
        <v>106.04840940525588</v>
      </c>
      <c r="R1299" s="37" t="s">
        <v>2891</v>
      </c>
      <c r="S1299" s="42">
        <f>ABS(O2323-O1299)*100</f>
        <v>48.3751536907874</v>
      </c>
      <c r="T1299" t="s">
        <v>31</v>
      </c>
      <c r="V1299" s="7">
        <v>42250</v>
      </c>
      <c r="W1299" t="s">
        <v>32</v>
      </c>
      <c r="X1299" s="17" t="s">
        <v>33</v>
      </c>
      <c r="Z1299" t="s">
        <v>2892</v>
      </c>
      <c r="AA1299">
        <v>405</v>
      </c>
    </row>
    <row r="1300" spans="1:27" x14ac:dyDescent="0.25">
      <c r="A1300" t="s">
        <v>2899</v>
      </c>
      <c r="B1300" t="s">
        <v>2900</v>
      </c>
      <c r="C1300" s="17">
        <v>43601</v>
      </c>
      <c r="D1300" s="7">
        <v>294900</v>
      </c>
      <c r="E1300" t="s">
        <v>28</v>
      </c>
      <c r="F1300" t="s">
        <v>29</v>
      </c>
      <c r="G1300" s="7">
        <v>294900</v>
      </c>
      <c r="H1300" s="7">
        <v>150640</v>
      </c>
      <c r="I1300" s="12">
        <f t="shared" si="100"/>
        <v>51.081722617836554</v>
      </c>
      <c r="J1300" s="12">
        <f t="shared" si="104"/>
        <v>1.5248598727385172</v>
      </c>
      <c r="K1300" s="7">
        <v>301284</v>
      </c>
      <c r="L1300" s="7">
        <v>47031</v>
      </c>
      <c r="M1300" s="7">
        <f t="shared" si="101"/>
        <v>247869</v>
      </c>
      <c r="N1300" s="7">
        <v>292244.8125</v>
      </c>
      <c r="O1300" s="22">
        <f t="shared" si="102"/>
        <v>0.84815534578565022</v>
      </c>
      <c r="P1300" s="27">
        <v>2181</v>
      </c>
      <c r="Q1300" s="32">
        <f t="shared" si="103"/>
        <v>113.64924346629986</v>
      </c>
      <c r="R1300" s="37" t="s">
        <v>2891</v>
      </c>
      <c r="S1300" s="42">
        <f>ABS(O2323-O1300)*100</f>
        <v>46.287954058774851</v>
      </c>
      <c r="T1300" t="s">
        <v>31</v>
      </c>
      <c r="V1300" s="7">
        <v>44300</v>
      </c>
      <c r="W1300" t="s">
        <v>32</v>
      </c>
      <c r="X1300" s="17" t="s">
        <v>33</v>
      </c>
      <c r="Z1300" t="s">
        <v>2892</v>
      </c>
      <c r="AA1300">
        <v>405</v>
      </c>
    </row>
    <row r="1301" spans="1:27" x14ac:dyDescent="0.25">
      <c r="A1301" t="s">
        <v>2901</v>
      </c>
      <c r="B1301" t="s">
        <v>2902</v>
      </c>
      <c r="C1301" s="17">
        <v>43777</v>
      </c>
      <c r="D1301" s="7">
        <v>247000</v>
      </c>
      <c r="E1301" t="s">
        <v>28</v>
      </c>
      <c r="F1301" t="s">
        <v>29</v>
      </c>
      <c r="G1301" s="7">
        <v>247000</v>
      </c>
      <c r="H1301" s="7">
        <v>107330</v>
      </c>
      <c r="I1301" s="12">
        <f t="shared" si="100"/>
        <v>43.453441295546554</v>
      </c>
      <c r="J1301" s="12">
        <f t="shared" si="104"/>
        <v>6.1034214495514831</v>
      </c>
      <c r="K1301" s="7">
        <v>214658</v>
      </c>
      <c r="L1301" s="7">
        <v>40608</v>
      </c>
      <c r="M1301" s="7">
        <f t="shared" si="101"/>
        <v>206392</v>
      </c>
      <c r="N1301" s="7">
        <v>200057.46875</v>
      </c>
      <c r="O1301" s="22">
        <f t="shared" si="102"/>
        <v>1.0316635579245277</v>
      </c>
      <c r="P1301" s="27">
        <v>1465</v>
      </c>
      <c r="Q1301" s="32">
        <f t="shared" si="103"/>
        <v>140.88191126279864</v>
      </c>
      <c r="R1301" s="37" t="s">
        <v>2891</v>
      </c>
      <c r="S1301" s="42">
        <f>ABS(O2323-O1301)*100</f>
        <v>27.937132844887103</v>
      </c>
      <c r="T1301" t="s">
        <v>50</v>
      </c>
      <c r="V1301" s="7">
        <v>38000</v>
      </c>
      <c r="W1301" t="s">
        <v>32</v>
      </c>
      <c r="X1301" s="17" t="s">
        <v>33</v>
      </c>
      <c r="Z1301" t="s">
        <v>2892</v>
      </c>
      <c r="AA1301">
        <v>405</v>
      </c>
    </row>
    <row r="1302" spans="1:27" x14ac:dyDescent="0.25">
      <c r="A1302" t="s">
        <v>2903</v>
      </c>
      <c r="B1302" t="s">
        <v>2904</v>
      </c>
      <c r="C1302" s="17">
        <v>43315</v>
      </c>
      <c r="D1302" s="7">
        <v>265000</v>
      </c>
      <c r="E1302" t="s">
        <v>28</v>
      </c>
      <c r="F1302" t="s">
        <v>29</v>
      </c>
      <c r="G1302" s="7">
        <v>265000</v>
      </c>
      <c r="H1302" s="7">
        <v>133230</v>
      </c>
      <c r="I1302" s="12">
        <f t="shared" si="100"/>
        <v>50.275471698113208</v>
      </c>
      <c r="J1302" s="12">
        <f t="shared" si="104"/>
        <v>0.71860895301517047</v>
      </c>
      <c r="K1302" s="7">
        <v>266460</v>
      </c>
      <c r="L1302" s="7">
        <v>42608</v>
      </c>
      <c r="M1302" s="7">
        <f t="shared" si="101"/>
        <v>222392</v>
      </c>
      <c r="N1302" s="7">
        <v>257301.15625</v>
      </c>
      <c r="O1302" s="22">
        <f t="shared" si="102"/>
        <v>0.86432569227912281</v>
      </c>
      <c r="P1302" s="27">
        <v>2181</v>
      </c>
      <c r="Q1302" s="32">
        <f t="shared" si="103"/>
        <v>101.96790463090325</v>
      </c>
      <c r="R1302" s="37" t="s">
        <v>2891</v>
      </c>
      <c r="S1302" s="42">
        <f>ABS(O2323-O1302)*100</f>
        <v>44.67091940942759</v>
      </c>
      <c r="T1302" t="s">
        <v>31</v>
      </c>
      <c r="V1302" s="7">
        <v>40000</v>
      </c>
      <c r="W1302" t="s">
        <v>32</v>
      </c>
      <c r="X1302" s="17" t="s">
        <v>33</v>
      </c>
      <c r="Z1302" t="s">
        <v>2892</v>
      </c>
      <c r="AA1302">
        <v>405</v>
      </c>
    </row>
    <row r="1303" spans="1:27" x14ac:dyDescent="0.25">
      <c r="A1303" t="s">
        <v>2905</v>
      </c>
      <c r="B1303" t="s">
        <v>2906</v>
      </c>
      <c r="C1303" s="17">
        <v>43621</v>
      </c>
      <c r="D1303" s="7">
        <v>255000</v>
      </c>
      <c r="E1303" t="s">
        <v>28</v>
      </c>
      <c r="F1303" t="s">
        <v>29</v>
      </c>
      <c r="G1303" s="7">
        <v>255000</v>
      </c>
      <c r="H1303" s="7">
        <v>116650</v>
      </c>
      <c r="I1303" s="12">
        <f t="shared" si="100"/>
        <v>45.745098039215684</v>
      </c>
      <c r="J1303" s="12">
        <f t="shared" si="104"/>
        <v>3.8117647058823536</v>
      </c>
      <c r="K1303" s="7">
        <v>233297</v>
      </c>
      <c r="L1303" s="7">
        <v>42608</v>
      </c>
      <c r="M1303" s="7">
        <f t="shared" si="101"/>
        <v>212392</v>
      </c>
      <c r="N1303" s="7">
        <v>219182.765625</v>
      </c>
      <c r="O1303" s="22">
        <f t="shared" si="102"/>
        <v>0.96901779386880116</v>
      </c>
      <c r="P1303" s="27">
        <v>1714</v>
      </c>
      <c r="Q1303" s="32">
        <f t="shared" si="103"/>
        <v>123.91598599766628</v>
      </c>
      <c r="R1303" s="37" t="s">
        <v>2891</v>
      </c>
      <c r="S1303" s="42">
        <f>ABS(O2323-O1303)*100</f>
        <v>34.201709250459757</v>
      </c>
      <c r="T1303" t="s">
        <v>1100</v>
      </c>
      <c r="V1303" s="7">
        <v>40000</v>
      </c>
      <c r="W1303" t="s">
        <v>32</v>
      </c>
      <c r="X1303" s="17" t="s">
        <v>33</v>
      </c>
      <c r="Z1303" t="s">
        <v>2892</v>
      </c>
      <c r="AA1303">
        <v>405</v>
      </c>
    </row>
    <row r="1304" spans="1:27" x14ac:dyDescent="0.25">
      <c r="A1304" t="s">
        <v>2907</v>
      </c>
      <c r="B1304" t="s">
        <v>2908</v>
      </c>
      <c r="C1304" s="17">
        <v>43616</v>
      </c>
      <c r="D1304" s="7">
        <v>230000</v>
      </c>
      <c r="E1304" t="s">
        <v>28</v>
      </c>
      <c r="F1304" t="s">
        <v>29</v>
      </c>
      <c r="G1304" s="7">
        <v>230000</v>
      </c>
      <c r="H1304" s="7">
        <v>116420</v>
      </c>
      <c r="I1304" s="12">
        <f t="shared" si="100"/>
        <v>50.617391304347827</v>
      </c>
      <c r="J1304" s="12">
        <f t="shared" si="104"/>
        <v>1.0605285592497893</v>
      </c>
      <c r="K1304" s="7">
        <v>232834</v>
      </c>
      <c r="L1304" s="7">
        <v>42608</v>
      </c>
      <c r="M1304" s="7">
        <f t="shared" si="101"/>
        <v>187392</v>
      </c>
      <c r="N1304" s="7">
        <v>218650.578125</v>
      </c>
      <c r="O1304" s="22">
        <f t="shared" si="102"/>
        <v>0.85703866693126307</v>
      </c>
      <c r="P1304" s="27">
        <v>1714</v>
      </c>
      <c r="Q1304" s="32">
        <f t="shared" si="103"/>
        <v>109.33022170361727</v>
      </c>
      <c r="R1304" s="37" t="s">
        <v>2891</v>
      </c>
      <c r="S1304" s="42">
        <f>ABS(O2323-O1304)*100</f>
        <v>45.399621944213564</v>
      </c>
      <c r="T1304" t="s">
        <v>1100</v>
      </c>
      <c r="V1304" s="7">
        <v>40000</v>
      </c>
      <c r="W1304" t="s">
        <v>32</v>
      </c>
      <c r="X1304" s="17" t="s">
        <v>33</v>
      </c>
      <c r="Z1304" t="s">
        <v>2892</v>
      </c>
      <c r="AA1304">
        <v>405</v>
      </c>
    </row>
    <row r="1305" spans="1:27" x14ac:dyDescent="0.25">
      <c r="A1305" t="s">
        <v>2909</v>
      </c>
      <c r="B1305" t="s">
        <v>2910</v>
      </c>
      <c r="C1305" s="17">
        <v>43623</v>
      </c>
      <c r="D1305" s="7">
        <v>265000</v>
      </c>
      <c r="E1305" t="s">
        <v>28</v>
      </c>
      <c r="F1305" t="s">
        <v>29</v>
      </c>
      <c r="G1305" s="7">
        <v>265000</v>
      </c>
      <c r="H1305" s="7">
        <v>132610</v>
      </c>
      <c r="I1305" s="12">
        <f t="shared" si="100"/>
        <v>50.041509433962261</v>
      </c>
      <c r="J1305" s="12">
        <f t="shared" si="104"/>
        <v>0.48464668886422402</v>
      </c>
      <c r="K1305" s="7">
        <v>265213</v>
      </c>
      <c r="L1305" s="7">
        <v>42608</v>
      </c>
      <c r="M1305" s="7">
        <f t="shared" si="101"/>
        <v>222392</v>
      </c>
      <c r="N1305" s="7">
        <v>255867.8125</v>
      </c>
      <c r="O1305" s="22">
        <f t="shared" si="102"/>
        <v>0.86916755111587163</v>
      </c>
      <c r="P1305" s="27">
        <v>2181</v>
      </c>
      <c r="Q1305" s="32">
        <f t="shared" si="103"/>
        <v>101.96790463090325</v>
      </c>
      <c r="R1305" s="37" t="s">
        <v>2891</v>
      </c>
      <c r="S1305" s="42">
        <f>ABS(O2323-O1305)*100</f>
        <v>44.186733525752707</v>
      </c>
      <c r="T1305" t="s">
        <v>31</v>
      </c>
      <c r="V1305" s="7">
        <v>40000</v>
      </c>
      <c r="W1305" t="s">
        <v>32</v>
      </c>
      <c r="X1305" s="17" t="s">
        <v>33</v>
      </c>
      <c r="Z1305" t="s">
        <v>2892</v>
      </c>
      <c r="AA1305">
        <v>405</v>
      </c>
    </row>
    <row r="1306" spans="1:27" x14ac:dyDescent="0.25">
      <c r="A1306" t="s">
        <v>2911</v>
      </c>
      <c r="B1306" t="s">
        <v>2912</v>
      </c>
      <c r="C1306" s="17">
        <v>43430</v>
      </c>
      <c r="D1306" s="7">
        <v>350000</v>
      </c>
      <c r="E1306" t="s">
        <v>28</v>
      </c>
      <c r="F1306" t="s">
        <v>29</v>
      </c>
      <c r="G1306" s="7">
        <v>350000</v>
      </c>
      <c r="H1306" s="7">
        <v>146250</v>
      </c>
      <c r="I1306" s="12">
        <f t="shared" si="100"/>
        <v>41.785714285714285</v>
      </c>
      <c r="J1306" s="12">
        <f t="shared" si="104"/>
        <v>7.7711484593837525</v>
      </c>
      <c r="K1306" s="7">
        <v>292506</v>
      </c>
      <c r="L1306" s="7">
        <v>58360</v>
      </c>
      <c r="M1306" s="7">
        <f t="shared" si="101"/>
        <v>291640</v>
      </c>
      <c r="N1306" s="7">
        <v>187316.796875</v>
      </c>
      <c r="O1306" s="22">
        <f t="shared" si="102"/>
        <v>1.556934588170525</v>
      </c>
      <c r="P1306" s="27">
        <v>2448</v>
      </c>
      <c r="Q1306" s="32">
        <f t="shared" si="103"/>
        <v>119.13398692810458</v>
      </c>
      <c r="R1306" s="37" t="s">
        <v>2913</v>
      </c>
      <c r="S1306" s="42">
        <f>ABS(O2323-O1306)*100</f>
        <v>24.58997017971263</v>
      </c>
      <c r="T1306" t="s">
        <v>125</v>
      </c>
      <c r="V1306" s="7">
        <v>54418</v>
      </c>
      <c r="W1306" t="s">
        <v>32</v>
      </c>
      <c r="X1306" s="17" t="s">
        <v>33</v>
      </c>
      <c r="Z1306" t="s">
        <v>2914</v>
      </c>
      <c r="AA1306">
        <v>401</v>
      </c>
    </row>
    <row r="1307" spans="1:27" x14ac:dyDescent="0.25">
      <c r="A1307" t="s">
        <v>2915</v>
      </c>
      <c r="B1307" t="s">
        <v>2916</v>
      </c>
      <c r="C1307" s="17">
        <v>43754</v>
      </c>
      <c r="D1307" s="7">
        <v>280000</v>
      </c>
      <c r="E1307" t="s">
        <v>28</v>
      </c>
      <c r="F1307" t="s">
        <v>29</v>
      </c>
      <c r="G1307" s="7">
        <v>280000</v>
      </c>
      <c r="H1307" s="7">
        <v>156760</v>
      </c>
      <c r="I1307" s="12">
        <f t="shared" si="100"/>
        <v>55.98571428571428</v>
      </c>
      <c r="J1307" s="12">
        <f t="shared" si="104"/>
        <v>6.4288515406162432</v>
      </c>
      <c r="K1307" s="7">
        <v>313527</v>
      </c>
      <c r="L1307" s="7">
        <v>60783</v>
      </c>
      <c r="M1307" s="7">
        <f t="shared" si="101"/>
        <v>219217</v>
      </c>
      <c r="N1307" s="7">
        <v>202195.203125</v>
      </c>
      <c r="O1307" s="22">
        <f t="shared" si="102"/>
        <v>1.0841849688416043</v>
      </c>
      <c r="P1307" s="27">
        <v>2198</v>
      </c>
      <c r="Q1307" s="32">
        <f t="shared" si="103"/>
        <v>99.734758871701544</v>
      </c>
      <c r="R1307" s="37" t="s">
        <v>2913</v>
      </c>
      <c r="S1307" s="42">
        <f>ABS(O2323-O1307)*100</f>
        <v>22.684991753179439</v>
      </c>
      <c r="T1307" t="s">
        <v>228</v>
      </c>
      <c r="V1307" s="7">
        <v>54418</v>
      </c>
      <c r="W1307" t="s">
        <v>32</v>
      </c>
      <c r="X1307" s="17" t="s">
        <v>33</v>
      </c>
      <c r="Z1307" t="s">
        <v>2914</v>
      </c>
      <c r="AA1307">
        <v>401</v>
      </c>
    </row>
    <row r="1308" spans="1:27" x14ac:dyDescent="0.25">
      <c r="A1308" t="s">
        <v>2917</v>
      </c>
      <c r="B1308" t="s">
        <v>2918</v>
      </c>
      <c r="C1308" s="17">
        <v>43700</v>
      </c>
      <c r="D1308" s="7">
        <v>290000</v>
      </c>
      <c r="E1308" t="s">
        <v>28</v>
      </c>
      <c r="F1308" t="s">
        <v>29</v>
      </c>
      <c r="G1308" s="7">
        <v>290000</v>
      </c>
      <c r="H1308" s="7">
        <v>157700</v>
      </c>
      <c r="I1308" s="12">
        <f t="shared" si="100"/>
        <v>54.379310344827594</v>
      </c>
      <c r="J1308" s="12">
        <f t="shared" si="104"/>
        <v>4.8224475997295571</v>
      </c>
      <c r="K1308" s="7">
        <v>315407</v>
      </c>
      <c r="L1308" s="7">
        <v>70263</v>
      </c>
      <c r="M1308" s="7">
        <f t="shared" si="101"/>
        <v>219737</v>
      </c>
      <c r="N1308" s="7">
        <v>196115.203125</v>
      </c>
      <c r="O1308" s="22">
        <f t="shared" si="102"/>
        <v>1.1204485756259495</v>
      </c>
      <c r="P1308" s="27">
        <v>2208</v>
      </c>
      <c r="Q1308" s="32">
        <f t="shared" si="103"/>
        <v>99.518568840579704</v>
      </c>
      <c r="R1308" s="37" t="s">
        <v>2913</v>
      </c>
      <c r="S1308" s="42">
        <f>ABS(O2323-O1308)*100</f>
        <v>19.058631074744923</v>
      </c>
      <c r="T1308" t="s">
        <v>228</v>
      </c>
      <c r="V1308" s="7">
        <v>54418</v>
      </c>
      <c r="W1308" t="s">
        <v>32</v>
      </c>
      <c r="X1308" s="17" t="s">
        <v>33</v>
      </c>
      <c r="Z1308" t="s">
        <v>2914</v>
      </c>
      <c r="AA1308">
        <v>401</v>
      </c>
    </row>
    <row r="1309" spans="1:27" x14ac:dyDescent="0.25">
      <c r="A1309" t="s">
        <v>2919</v>
      </c>
      <c r="B1309" t="s">
        <v>2920</v>
      </c>
      <c r="C1309" s="17">
        <v>43392</v>
      </c>
      <c r="D1309" s="7">
        <v>305000</v>
      </c>
      <c r="E1309" t="s">
        <v>28</v>
      </c>
      <c r="F1309" t="s">
        <v>29</v>
      </c>
      <c r="G1309" s="7">
        <v>305000</v>
      </c>
      <c r="H1309" s="7">
        <v>165310</v>
      </c>
      <c r="I1309" s="12">
        <f t="shared" si="100"/>
        <v>54.2</v>
      </c>
      <c r="J1309" s="12">
        <f t="shared" si="104"/>
        <v>4.6431372549019656</v>
      </c>
      <c r="K1309" s="7">
        <v>330614</v>
      </c>
      <c r="L1309" s="7">
        <v>58536</v>
      </c>
      <c r="M1309" s="7">
        <f t="shared" si="101"/>
        <v>246464</v>
      </c>
      <c r="N1309" s="7">
        <v>217662.40625</v>
      </c>
      <c r="O1309" s="22">
        <f t="shared" si="102"/>
        <v>1.1323223162245089</v>
      </c>
      <c r="P1309" s="27">
        <v>3105</v>
      </c>
      <c r="Q1309" s="32">
        <f t="shared" si="103"/>
        <v>79.376489533011267</v>
      </c>
      <c r="R1309" s="37" t="s">
        <v>2913</v>
      </c>
      <c r="S1309" s="42">
        <f>ABS(O2323-O1309)*100</f>
        <v>17.871257014888986</v>
      </c>
      <c r="T1309" t="s">
        <v>31</v>
      </c>
      <c r="V1309" s="7">
        <v>54418</v>
      </c>
      <c r="W1309" t="s">
        <v>32</v>
      </c>
      <c r="X1309" s="17" t="s">
        <v>33</v>
      </c>
      <c r="Z1309" t="s">
        <v>2914</v>
      </c>
      <c r="AA1309">
        <v>401</v>
      </c>
    </row>
    <row r="1310" spans="1:27" x14ac:dyDescent="0.25">
      <c r="A1310" t="s">
        <v>2921</v>
      </c>
      <c r="B1310" t="s">
        <v>2922</v>
      </c>
      <c r="C1310" s="17">
        <v>43221</v>
      </c>
      <c r="D1310" s="7">
        <v>482000</v>
      </c>
      <c r="E1310" t="s">
        <v>28</v>
      </c>
      <c r="F1310" t="s">
        <v>29</v>
      </c>
      <c r="G1310" s="7">
        <v>482000</v>
      </c>
      <c r="H1310" s="7">
        <v>243050</v>
      </c>
      <c r="I1310" s="12">
        <f t="shared" si="100"/>
        <v>50.425311203319502</v>
      </c>
      <c r="J1310" s="12">
        <f t="shared" si="104"/>
        <v>0.8684484582214651</v>
      </c>
      <c r="K1310" s="7">
        <v>486101</v>
      </c>
      <c r="L1310" s="7">
        <v>75990</v>
      </c>
      <c r="M1310" s="7">
        <f t="shared" si="101"/>
        <v>406010</v>
      </c>
      <c r="N1310" s="7">
        <v>338934.71875</v>
      </c>
      <c r="O1310" s="22">
        <f t="shared" si="102"/>
        <v>1.1979002962498955</v>
      </c>
      <c r="P1310" s="27">
        <v>3378</v>
      </c>
      <c r="Q1310" s="32">
        <f t="shared" si="103"/>
        <v>120.19242155121374</v>
      </c>
      <c r="R1310" s="37" t="s">
        <v>2923</v>
      </c>
      <c r="S1310" s="42">
        <f>ABS(O2323-O1310)*100</f>
        <v>11.313459012350325</v>
      </c>
      <c r="T1310" t="s">
        <v>31</v>
      </c>
      <c r="V1310" s="7">
        <v>66000</v>
      </c>
      <c r="W1310" t="s">
        <v>32</v>
      </c>
      <c r="X1310" s="17" t="s">
        <v>33</v>
      </c>
      <c r="Z1310" t="s">
        <v>2924</v>
      </c>
      <c r="AA1310">
        <v>401</v>
      </c>
    </row>
    <row r="1311" spans="1:27" x14ac:dyDescent="0.25">
      <c r="A1311" t="s">
        <v>2925</v>
      </c>
      <c r="B1311" t="s">
        <v>2926</v>
      </c>
      <c r="C1311" s="17">
        <v>43875</v>
      </c>
      <c r="D1311" s="7">
        <v>474000</v>
      </c>
      <c r="E1311" t="s">
        <v>28</v>
      </c>
      <c r="F1311" t="s">
        <v>29</v>
      </c>
      <c r="G1311" s="7">
        <v>474000</v>
      </c>
      <c r="H1311" s="7">
        <v>231930</v>
      </c>
      <c r="I1311" s="12">
        <f t="shared" si="100"/>
        <v>48.930379746835442</v>
      </c>
      <c r="J1311" s="12">
        <f t="shared" si="104"/>
        <v>0.62648299826259546</v>
      </c>
      <c r="K1311" s="7">
        <v>463864</v>
      </c>
      <c r="L1311" s="7">
        <v>68135</v>
      </c>
      <c r="M1311" s="7">
        <f t="shared" si="101"/>
        <v>405865</v>
      </c>
      <c r="N1311" s="7">
        <v>327048.75</v>
      </c>
      <c r="O1311" s="22">
        <f t="shared" si="102"/>
        <v>1.2409923597017265</v>
      </c>
      <c r="P1311" s="27">
        <v>2568</v>
      </c>
      <c r="Q1311" s="32">
        <f t="shared" si="103"/>
        <v>158.0471183800623</v>
      </c>
      <c r="R1311" s="37" t="s">
        <v>2923</v>
      </c>
      <c r="S1311" s="42">
        <f>ABS(O2323-O1311)*100</f>
        <v>7.0042526671672212</v>
      </c>
      <c r="T1311" t="s">
        <v>50</v>
      </c>
      <c r="V1311" s="7">
        <v>61000</v>
      </c>
      <c r="W1311" t="s">
        <v>32</v>
      </c>
      <c r="X1311" s="17" t="s">
        <v>33</v>
      </c>
      <c r="Z1311" t="s">
        <v>2924</v>
      </c>
      <c r="AA1311">
        <v>401</v>
      </c>
    </row>
    <row r="1312" spans="1:27" x14ac:dyDescent="0.25">
      <c r="A1312" t="s">
        <v>2927</v>
      </c>
      <c r="B1312" t="s">
        <v>2928</v>
      </c>
      <c r="C1312" s="17">
        <v>43600</v>
      </c>
      <c r="D1312" s="7">
        <v>325000</v>
      </c>
      <c r="E1312" t="s">
        <v>28</v>
      </c>
      <c r="F1312" t="s">
        <v>29</v>
      </c>
      <c r="G1312" s="7">
        <v>325000</v>
      </c>
      <c r="H1312" s="7">
        <v>145660</v>
      </c>
      <c r="I1312" s="12">
        <f t="shared" si="100"/>
        <v>44.818461538461541</v>
      </c>
      <c r="J1312" s="12">
        <f t="shared" si="104"/>
        <v>4.738401206636496</v>
      </c>
      <c r="K1312" s="7">
        <v>291322</v>
      </c>
      <c r="L1312" s="7">
        <v>61153</v>
      </c>
      <c r="M1312" s="7">
        <f t="shared" si="101"/>
        <v>263847</v>
      </c>
      <c r="N1312" s="7">
        <v>184135.203125</v>
      </c>
      <c r="O1312" s="22">
        <f t="shared" si="102"/>
        <v>1.4328981939476708</v>
      </c>
      <c r="P1312" s="27">
        <v>2285</v>
      </c>
      <c r="Q1312" s="32">
        <f t="shared" si="103"/>
        <v>115.4691466083151</v>
      </c>
      <c r="R1312" s="37" t="s">
        <v>2913</v>
      </c>
      <c r="S1312" s="42">
        <f>ABS(O2323-O1312)*100</f>
        <v>12.186330757427211</v>
      </c>
      <c r="T1312" t="s">
        <v>50</v>
      </c>
      <c r="V1312" s="7">
        <v>54418</v>
      </c>
      <c r="W1312" t="s">
        <v>32</v>
      </c>
      <c r="X1312" s="17" t="s">
        <v>33</v>
      </c>
      <c r="Z1312" t="s">
        <v>2914</v>
      </c>
      <c r="AA1312">
        <v>401</v>
      </c>
    </row>
    <row r="1313" spans="1:27" x14ac:dyDescent="0.25">
      <c r="A1313" t="s">
        <v>2929</v>
      </c>
      <c r="B1313" t="s">
        <v>2930</v>
      </c>
      <c r="C1313" s="17">
        <v>43741</v>
      </c>
      <c r="D1313" s="7">
        <v>330000</v>
      </c>
      <c r="E1313" t="s">
        <v>28</v>
      </c>
      <c r="F1313" t="s">
        <v>29</v>
      </c>
      <c r="G1313" s="7">
        <v>330000</v>
      </c>
      <c r="H1313" s="7">
        <v>122600</v>
      </c>
      <c r="I1313" s="12">
        <f t="shared" si="100"/>
        <v>37.151515151515149</v>
      </c>
      <c r="J1313" s="12">
        <f t="shared" si="104"/>
        <v>12.405347593582889</v>
      </c>
      <c r="K1313" s="7">
        <v>245204</v>
      </c>
      <c r="L1313" s="7">
        <v>57500</v>
      </c>
      <c r="M1313" s="7">
        <f t="shared" si="101"/>
        <v>272500</v>
      </c>
      <c r="N1313" s="7">
        <v>150163.203125</v>
      </c>
      <c r="O1313" s="22">
        <f t="shared" si="102"/>
        <v>1.8146922436994333</v>
      </c>
      <c r="P1313" s="27">
        <v>1996</v>
      </c>
      <c r="Q1313" s="32">
        <f t="shared" si="103"/>
        <v>136.52304609218436</v>
      </c>
      <c r="R1313" s="37" t="s">
        <v>2913</v>
      </c>
      <c r="S1313" s="42">
        <f>ABS(O2323-O1313)*100</f>
        <v>50.365735732603454</v>
      </c>
      <c r="T1313" t="s">
        <v>50</v>
      </c>
      <c r="V1313" s="7">
        <v>54418</v>
      </c>
      <c r="W1313" t="s">
        <v>32</v>
      </c>
      <c r="X1313" s="17" t="s">
        <v>33</v>
      </c>
      <c r="Z1313" t="s">
        <v>2914</v>
      </c>
      <c r="AA1313">
        <v>401</v>
      </c>
    </row>
    <row r="1314" spans="1:27" x14ac:dyDescent="0.25">
      <c r="A1314" t="s">
        <v>2931</v>
      </c>
      <c r="B1314" t="s">
        <v>2932</v>
      </c>
      <c r="C1314" s="17">
        <v>43658</v>
      </c>
      <c r="D1314" s="7">
        <v>238000</v>
      </c>
      <c r="E1314" t="s">
        <v>28</v>
      </c>
      <c r="F1314" t="s">
        <v>29</v>
      </c>
      <c r="G1314" s="7">
        <v>238000</v>
      </c>
      <c r="H1314" s="7">
        <v>122510</v>
      </c>
      <c r="I1314" s="12">
        <f t="shared" si="100"/>
        <v>51.47478991596639</v>
      </c>
      <c r="J1314" s="12">
        <f t="shared" si="104"/>
        <v>1.917927170868353</v>
      </c>
      <c r="K1314" s="7">
        <v>245023</v>
      </c>
      <c r="L1314" s="7">
        <v>59633</v>
      </c>
      <c r="M1314" s="7">
        <f t="shared" si="101"/>
        <v>178367</v>
      </c>
      <c r="N1314" s="7">
        <v>148312</v>
      </c>
      <c r="O1314" s="22">
        <f t="shared" si="102"/>
        <v>1.2026471222827553</v>
      </c>
      <c r="P1314" s="27">
        <v>2173</v>
      </c>
      <c r="Q1314" s="32">
        <f t="shared" si="103"/>
        <v>82.083294983893239</v>
      </c>
      <c r="R1314" s="37" t="s">
        <v>2913</v>
      </c>
      <c r="S1314" s="42">
        <f>ABS(O2323-O1314)*100</f>
        <v>10.838776409064344</v>
      </c>
      <c r="T1314" t="s">
        <v>50</v>
      </c>
      <c r="V1314" s="7">
        <v>54418</v>
      </c>
      <c r="W1314" t="s">
        <v>32</v>
      </c>
      <c r="X1314" s="17" t="s">
        <v>33</v>
      </c>
      <c r="Z1314" t="s">
        <v>2914</v>
      </c>
      <c r="AA1314">
        <v>401</v>
      </c>
    </row>
    <row r="1315" spans="1:27" x14ac:dyDescent="0.25">
      <c r="A1315" t="s">
        <v>2933</v>
      </c>
      <c r="B1315" t="s">
        <v>2934</v>
      </c>
      <c r="C1315" s="17">
        <v>43455</v>
      </c>
      <c r="D1315" s="7">
        <v>372500</v>
      </c>
      <c r="E1315" t="s">
        <v>28</v>
      </c>
      <c r="F1315" t="s">
        <v>29</v>
      </c>
      <c r="G1315" s="7">
        <v>372500</v>
      </c>
      <c r="H1315" s="7">
        <v>203890</v>
      </c>
      <c r="I1315" s="12">
        <f t="shared" si="100"/>
        <v>54.735570469798652</v>
      </c>
      <c r="J1315" s="12">
        <f t="shared" si="104"/>
        <v>5.1787077247006152</v>
      </c>
      <c r="K1315" s="7">
        <v>407775</v>
      </c>
      <c r="L1315" s="7">
        <v>75824</v>
      </c>
      <c r="M1315" s="7">
        <f t="shared" si="101"/>
        <v>296676</v>
      </c>
      <c r="N1315" s="7">
        <v>265560.8125</v>
      </c>
      <c r="O1315" s="22">
        <f t="shared" si="102"/>
        <v>1.1171678426763361</v>
      </c>
      <c r="P1315" s="27">
        <v>2404</v>
      </c>
      <c r="Q1315" s="32">
        <f t="shared" si="103"/>
        <v>123.40931780366057</v>
      </c>
      <c r="R1315" s="37" t="s">
        <v>2913</v>
      </c>
      <c r="S1315" s="42">
        <f>ABS(O2323-O1315)*100</f>
        <v>19.386704369706266</v>
      </c>
      <c r="T1315" t="s">
        <v>50</v>
      </c>
      <c r="V1315" s="7">
        <v>68023</v>
      </c>
      <c r="W1315" t="s">
        <v>32</v>
      </c>
      <c r="X1315" s="17" t="s">
        <v>33</v>
      </c>
      <c r="Z1315" t="s">
        <v>2914</v>
      </c>
      <c r="AA1315">
        <v>401</v>
      </c>
    </row>
    <row r="1316" spans="1:27" x14ac:dyDescent="0.25">
      <c r="A1316" t="s">
        <v>2935</v>
      </c>
      <c r="B1316" t="s">
        <v>2936</v>
      </c>
      <c r="C1316" s="17">
        <v>43910</v>
      </c>
      <c r="D1316" s="7">
        <v>350000</v>
      </c>
      <c r="E1316" t="s">
        <v>28</v>
      </c>
      <c r="F1316" t="s">
        <v>29</v>
      </c>
      <c r="G1316" s="7">
        <v>350000</v>
      </c>
      <c r="H1316" s="7">
        <v>163980</v>
      </c>
      <c r="I1316" s="12">
        <f t="shared" si="100"/>
        <v>46.851428571428571</v>
      </c>
      <c r="J1316" s="12">
        <f t="shared" si="104"/>
        <v>2.7054341736694667</v>
      </c>
      <c r="K1316" s="7">
        <v>327965</v>
      </c>
      <c r="L1316" s="7">
        <v>58025</v>
      </c>
      <c r="M1316" s="7">
        <f t="shared" si="101"/>
        <v>291975</v>
      </c>
      <c r="N1316" s="7">
        <v>215952</v>
      </c>
      <c r="O1316" s="22">
        <f t="shared" si="102"/>
        <v>1.352036563680818</v>
      </c>
      <c r="P1316" s="27">
        <v>3030</v>
      </c>
      <c r="Q1316" s="32">
        <f t="shared" si="103"/>
        <v>96.361386138613867</v>
      </c>
      <c r="R1316" s="37" t="s">
        <v>2913</v>
      </c>
      <c r="S1316" s="42">
        <f>ABS(O2323-O1316)*100</f>
        <v>4.1001677307419326</v>
      </c>
      <c r="T1316" t="s">
        <v>31</v>
      </c>
      <c r="V1316" s="7">
        <v>54418</v>
      </c>
      <c r="W1316" t="s">
        <v>32</v>
      </c>
      <c r="X1316" s="17" t="s">
        <v>33</v>
      </c>
      <c r="Z1316" t="s">
        <v>2914</v>
      </c>
      <c r="AA1316">
        <v>401</v>
      </c>
    </row>
    <row r="1317" spans="1:27" x14ac:dyDescent="0.25">
      <c r="A1317" t="s">
        <v>2937</v>
      </c>
      <c r="B1317" t="s">
        <v>2938</v>
      </c>
      <c r="C1317" s="17">
        <v>43249</v>
      </c>
      <c r="D1317" s="7">
        <v>299000</v>
      </c>
      <c r="E1317" t="s">
        <v>28</v>
      </c>
      <c r="F1317" t="s">
        <v>29</v>
      </c>
      <c r="G1317" s="7">
        <v>299000</v>
      </c>
      <c r="H1317" s="7">
        <v>156490</v>
      </c>
      <c r="I1317" s="12">
        <f t="shared" si="100"/>
        <v>52.337792642140471</v>
      </c>
      <c r="J1317" s="12">
        <f t="shared" si="104"/>
        <v>2.7809298970424337</v>
      </c>
      <c r="K1317" s="7">
        <v>312976</v>
      </c>
      <c r="L1317" s="7">
        <v>58016</v>
      </c>
      <c r="M1317" s="7">
        <f t="shared" si="101"/>
        <v>240984</v>
      </c>
      <c r="N1317" s="7">
        <v>203968</v>
      </c>
      <c r="O1317" s="22">
        <f t="shared" si="102"/>
        <v>1.1814794477565109</v>
      </c>
      <c r="P1317" s="27">
        <v>2646</v>
      </c>
      <c r="Q1317" s="32">
        <f t="shared" si="103"/>
        <v>91.074829931972786</v>
      </c>
      <c r="R1317" s="37" t="s">
        <v>2913</v>
      </c>
      <c r="S1317" s="42">
        <f>ABS(O2323-O1317)*100</f>
        <v>12.955543861688778</v>
      </c>
      <c r="T1317" t="s">
        <v>31</v>
      </c>
      <c r="V1317" s="7">
        <v>54418</v>
      </c>
      <c r="W1317" t="s">
        <v>32</v>
      </c>
      <c r="X1317" s="17" t="s">
        <v>33</v>
      </c>
      <c r="Z1317" t="s">
        <v>2914</v>
      </c>
      <c r="AA1317">
        <v>401</v>
      </c>
    </row>
    <row r="1318" spans="1:27" x14ac:dyDescent="0.25">
      <c r="A1318" t="s">
        <v>2939</v>
      </c>
      <c r="B1318" t="s">
        <v>2940</v>
      </c>
      <c r="C1318" s="17">
        <v>43558</v>
      </c>
      <c r="D1318" s="7">
        <v>315000</v>
      </c>
      <c r="E1318" t="s">
        <v>28</v>
      </c>
      <c r="F1318" t="s">
        <v>29</v>
      </c>
      <c r="G1318" s="7">
        <v>315000</v>
      </c>
      <c r="H1318" s="7">
        <v>185780</v>
      </c>
      <c r="I1318" s="12">
        <f t="shared" si="100"/>
        <v>58.977777777777774</v>
      </c>
      <c r="J1318" s="12">
        <f t="shared" si="104"/>
        <v>9.4209150326797371</v>
      </c>
      <c r="K1318" s="7">
        <v>371552</v>
      </c>
      <c r="L1318" s="7">
        <v>64872</v>
      </c>
      <c r="M1318" s="7">
        <f t="shared" si="101"/>
        <v>250128</v>
      </c>
      <c r="N1318" s="7">
        <v>245344</v>
      </c>
      <c r="O1318" s="22">
        <f t="shared" si="102"/>
        <v>1.0194991522107735</v>
      </c>
      <c r="P1318" s="27">
        <v>2786</v>
      </c>
      <c r="Q1318" s="32">
        <f t="shared" si="103"/>
        <v>89.780330222541281</v>
      </c>
      <c r="R1318" s="37" t="s">
        <v>2913</v>
      </c>
      <c r="S1318" s="42">
        <f>ABS(O2323-O1318)*100</f>
        <v>29.153573416262525</v>
      </c>
      <c r="T1318" t="s">
        <v>125</v>
      </c>
      <c r="V1318" s="7">
        <v>54418</v>
      </c>
      <c r="W1318" t="s">
        <v>32</v>
      </c>
      <c r="X1318" s="17" t="s">
        <v>33</v>
      </c>
      <c r="Z1318" t="s">
        <v>2914</v>
      </c>
      <c r="AA1318">
        <v>401</v>
      </c>
    </row>
    <row r="1319" spans="1:27" x14ac:dyDescent="0.25">
      <c r="A1319" t="s">
        <v>2941</v>
      </c>
      <c r="B1319" t="s">
        <v>2942</v>
      </c>
      <c r="C1319" s="17">
        <v>43243</v>
      </c>
      <c r="D1319" s="7">
        <v>229500</v>
      </c>
      <c r="E1319" t="s">
        <v>28</v>
      </c>
      <c r="F1319" t="s">
        <v>29</v>
      </c>
      <c r="G1319" s="7">
        <v>229500</v>
      </c>
      <c r="H1319" s="7">
        <v>105690</v>
      </c>
      <c r="I1319" s="12">
        <f t="shared" si="100"/>
        <v>46.052287581699346</v>
      </c>
      <c r="J1319" s="12">
        <f t="shared" si="104"/>
        <v>3.504575163398691</v>
      </c>
      <c r="K1319" s="7">
        <v>211374</v>
      </c>
      <c r="L1319" s="7">
        <v>55663</v>
      </c>
      <c r="M1319" s="7">
        <f t="shared" si="101"/>
        <v>173837</v>
      </c>
      <c r="N1319" s="7">
        <v>124568.796875</v>
      </c>
      <c r="O1319" s="22">
        <f t="shared" si="102"/>
        <v>1.3955099861359241</v>
      </c>
      <c r="P1319" s="27">
        <v>1710</v>
      </c>
      <c r="Q1319" s="32">
        <f t="shared" si="103"/>
        <v>101.65906432748538</v>
      </c>
      <c r="R1319" s="37" t="s">
        <v>2913</v>
      </c>
      <c r="S1319" s="42">
        <f>ABS(O2323-O1319)*100</f>
        <v>8.4475099762525439</v>
      </c>
      <c r="T1319" t="s">
        <v>50</v>
      </c>
      <c r="V1319" s="7">
        <v>54418</v>
      </c>
      <c r="W1319" t="s">
        <v>32</v>
      </c>
      <c r="X1319" s="17" t="s">
        <v>33</v>
      </c>
      <c r="Z1319" t="s">
        <v>2914</v>
      </c>
      <c r="AA1319">
        <v>401</v>
      </c>
    </row>
    <row r="1320" spans="1:27" x14ac:dyDescent="0.25">
      <c r="A1320" t="s">
        <v>2943</v>
      </c>
      <c r="B1320" t="s">
        <v>2944</v>
      </c>
      <c r="C1320" s="17">
        <v>43325</v>
      </c>
      <c r="D1320" s="7">
        <v>200000</v>
      </c>
      <c r="E1320" t="s">
        <v>28</v>
      </c>
      <c r="F1320" t="s">
        <v>29</v>
      </c>
      <c r="G1320" s="7">
        <v>200000</v>
      </c>
      <c r="H1320" s="7">
        <v>98080</v>
      </c>
      <c r="I1320" s="12">
        <f t="shared" si="100"/>
        <v>49.04</v>
      </c>
      <c r="J1320" s="12">
        <f t="shared" si="104"/>
        <v>0.51686274509803809</v>
      </c>
      <c r="K1320" s="7">
        <v>196157</v>
      </c>
      <c r="L1320" s="7">
        <v>35800</v>
      </c>
      <c r="M1320" s="7">
        <f t="shared" si="101"/>
        <v>164200</v>
      </c>
      <c r="N1320" s="7">
        <v>157212.75</v>
      </c>
      <c r="O1320" s="22">
        <f t="shared" si="102"/>
        <v>1.0444445504578985</v>
      </c>
      <c r="P1320" s="27">
        <v>1502</v>
      </c>
      <c r="Q1320" s="32">
        <f t="shared" si="103"/>
        <v>109.32090545938749</v>
      </c>
      <c r="R1320" s="37" t="s">
        <v>2945</v>
      </c>
      <c r="S1320" s="42">
        <f>ABS(O2323-O1320)*100</f>
        <v>26.659033591550021</v>
      </c>
      <c r="T1320" t="s">
        <v>166</v>
      </c>
      <c r="V1320" s="7">
        <v>35800</v>
      </c>
      <c r="W1320" t="s">
        <v>32</v>
      </c>
      <c r="X1320" s="17" t="s">
        <v>33</v>
      </c>
      <c r="Z1320" t="s">
        <v>2946</v>
      </c>
      <c r="AA1320">
        <v>405</v>
      </c>
    </row>
    <row r="1321" spans="1:27" x14ac:dyDescent="0.25">
      <c r="A1321" t="s">
        <v>2947</v>
      </c>
      <c r="B1321" t="s">
        <v>2948</v>
      </c>
      <c r="C1321" s="17">
        <v>43258</v>
      </c>
      <c r="D1321" s="7">
        <v>190000</v>
      </c>
      <c r="E1321" t="s">
        <v>28</v>
      </c>
      <c r="F1321" t="s">
        <v>29</v>
      </c>
      <c r="G1321" s="7">
        <v>190000</v>
      </c>
      <c r="H1321" s="7">
        <v>110200</v>
      </c>
      <c r="I1321" s="12">
        <f t="shared" si="100"/>
        <v>57.999999999999993</v>
      </c>
      <c r="J1321" s="12">
        <f t="shared" si="104"/>
        <v>8.4431372549019557</v>
      </c>
      <c r="K1321" s="7">
        <v>220400</v>
      </c>
      <c r="L1321" s="7">
        <v>36238</v>
      </c>
      <c r="M1321" s="7">
        <f t="shared" si="101"/>
        <v>153762</v>
      </c>
      <c r="N1321" s="7">
        <v>180550.984375</v>
      </c>
      <c r="O1321" s="22">
        <f t="shared" si="102"/>
        <v>0.85162648396665663</v>
      </c>
      <c r="P1321" s="27">
        <v>1502</v>
      </c>
      <c r="Q1321" s="32">
        <f t="shared" si="103"/>
        <v>102.37150466045273</v>
      </c>
      <c r="R1321" s="37" t="s">
        <v>2945</v>
      </c>
      <c r="S1321" s="42">
        <f>ABS(O2323-O1321)*100</f>
        <v>45.940840240674206</v>
      </c>
      <c r="T1321" t="s">
        <v>166</v>
      </c>
      <c r="V1321" s="7">
        <v>35800</v>
      </c>
      <c r="W1321" t="s">
        <v>32</v>
      </c>
      <c r="X1321" s="17" t="s">
        <v>33</v>
      </c>
      <c r="Z1321" t="s">
        <v>2946</v>
      </c>
      <c r="AA1321">
        <v>405</v>
      </c>
    </row>
    <row r="1322" spans="1:27" x14ac:dyDescent="0.25">
      <c r="A1322" t="s">
        <v>2949</v>
      </c>
      <c r="B1322" t="s">
        <v>2950</v>
      </c>
      <c r="C1322" s="17">
        <v>43213</v>
      </c>
      <c r="D1322" s="7">
        <v>210000</v>
      </c>
      <c r="E1322" t="s">
        <v>28</v>
      </c>
      <c r="F1322" t="s">
        <v>29</v>
      </c>
      <c r="G1322" s="7">
        <v>210000</v>
      </c>
      <c r="H1322" s="7">
        <v>110940</v>
      </c>
      <c r="I1322" s="12">
        <f t="shared" si="100"/>
        <v>52.828571428571422</v>
      </c>
      <c r="J1322" s="12">
        <f t="shared" si="104"/>
        <v>3.2717086834733848</v>
      </c>
      <c r="K1322" s="7">
        <v>221875</v>
      </c>
      <c r="L1322" s="7">
        <v>36238</v>
      </c>
      <c r="M1322" s="7">
        <f t="shared" si="101"/>
        <v>173762</v>
      </c>
      <c r="N1322" s="7">
        <v>181997.0625</v>
      </c>
      <c r="O1322" s="22">
        <f t="shared" si="102"/>
        <v>0.95475167353319235</v>
      </c>
      <c r="P1322" s="27">
        <v>1502</v>
      </c>
      <c r="Q1322" s="32">
        <f t="shared" si="103"/>
        <v>115.68708388814913</v>
      </c>
      <c r="R1322" s="37" t="s">
        <v>2945</v>
      </c>
      <c r="S1322" s="42">
        <f>ABS(O2323-O1322)*100</f>
        <v>35.628321284020636</v>
      </c>
      <c r="T1322" t="s">
        <v>166</v>
      </c>
      <c r="V1322" s="7">
        <v>35800</v>
      </c>
      <c r="W1322" t="s">
        <v>32</v>
      </c>
      <c r="X1322" s="17" t="s">
        <v>33</v>
      </c>
      <c r="Z1322" t="s">
        <v>2946</v>
      </c>
      <c r="AA1322">
        <v>405</v>
      </c>
    </row>
    <row r="1323" spans="1:27" x14ac:dyDescent="0.25">
      <c r="A1323" t="s">
        <v>2951</v>
      </c>
      <c r="B1323" t="s">
        <v>2952</v>
      </c>
      <c r="C1323" s="17">
        <v>43621</v>
      </c>
      <c r="D1323" s="7">
        <v>225000</v>
      </c>
      <c r="E1323" t="s">
        <v>28</v>
      </c>
      <c r="F1323" t="s">
        <v>29</v>
      </c>
      <c r="G1323" s="7">
        <v>225000</v>
      </c>
      <c r="H1323" s="7">
        <v>109260</v>
      </c>
      <c r="I1323" s="12">
        <f t="shared" si="100"/>
        <v>48.559999999999995</v>
      </c>
      <c r="J1323" s="12">
        <f t="shared" si="104"/>
        <v>0.99686274509804207</v>
      </c>
      <c r="K1323" s="7">
        <v>218512</v>
      </c>
      <c r="L1323" s="7">
        <v>37238</v>
      </c>
      <c r="M1323" s="7">
        <f t="shared" si="101"/>
        <v>187762</v>
      </c>
      <c r="N1323" s="7">
        <v>177719.609375</v>
      </c>
      <c r="O1323" s="22">
        <f t="shared" si="102"/>
        <v>1.0565069361806321</v>
      </c>
      <c r="P1323" s="27">
        <v>1502</v>
      </c>
      <c r="Q1323" s="32">
        <f t="shared" si="103"/>
        <v>125.00798934753662</v>
      </c>
      <c r="R1323" s="37" t="s">
        <v>2945</v>
      </c>
      <c r="S1323" s="42">
        <f>ABS(O2323-O1323)*100</f>
        <v>25.452795019276664</v>
      </c>
      <c r="T1323" t="s">
        <v>166</v>
      </c>
      <c r="V1323" s="7">
        <v>35800</v>
      </c>
      <c r="W1323" t="s">
        <v>32</v>
      </c>
      <c r="X1323" s="17" t="s">
        <v>33</v>
      </c>
      <c r="Z1323" t="s">
        <v>2946</v>
      </c>
      <c r="AA1323">
        <v>405</v>
      </c>
    </row>
    <row r="1324" spans="1:27" x14ac:dyDescent="0.25">
      <c r="A1324" t="s">
        <v>2953</v>
      </c>
      <c r="B1324" t="s">
        <v>2954</v>
      </c>
      <c r="C1324" s="17">
        <v>43733</v>
      </c>
      <c r="D1324" s="7">
        <v>235000</v>
      </c>
      <c r="E1324" t="s">
        <v>28</v>
      </c>
      <c r="F1324" t="s">
        <v>29</v>
      </c>
      <c r="G1324" s="7">
        <v>235000</v>
      </c>
      <c r="H1324" s="7">
        <v>110200</v>
      </c>
      <c r="I1324" s="12">
        <f t="shared" si="100"/>
        <v>46.893617021276597</v>
      </c>
      <c r="J1324" s="12">
        <f t="shared" si="104"/>
        <v>2.66324572382144</v>
      </c>
      <c r="K1324" s="7">
        <v>220400</v>
      </c>
      <c r="L1324" s="7">
        <v>36238</v>
      </c>
      <c r="M1324" s="7">
        <f t="shared" si="101"/>
        <v>198762</v>
      </c>
      <c r="N1324" s="7">
        <v>180550.984375</v>
      </c>
      <c r="O1324" s="22">
        <f t="shared" si="102"/>
        <v>1.1008635632092494</v>
      </c>
      <c r="P1324" s="27">
        <v>1502</v>
      </c>
      <c r="Q1324" s="32">
        <f t="shared" si="103"/>
        <v>132.33155792276963</v>
      </c>
      <c r="R1324" s="37" t="s">
        <v>2945</v>
      </c>
      <c r="S1324" s="42">
        <f>ABS(O2323-O1324)*100</f>
        <v>21.017132316414934</v>
      </c>
      <c r="T1324" t="s">
        <v>166</v>
      </c>
      <c r="V1324" s="7">
        <v>35800</v>
      </c>
      <c r="W1324" t="s">
        <v>32</v>
      </c>
      <c r="X1324" s="17" t="s">
        <v>33</v>
      </c>
      <c r="Z1324" t="s">
        <v>2946</v>
      </c>
      <c r="AA1324">
        <v>405</v>
      </c>
    </row>
    <row r="1325" spans="1:27" x14ac:dyDescent="0.25">
      <c r="A1325" t="s">
        <v>2955</v>
      </c>
      <c r="B1325" t="s">
        <v>2956</v>
      </c>
      <c r="C1325" s="17">
        <v>43585</v>
      </c>
      <c r="D1325" s="7">
        <v>217000</v>
      </c>
      <c r="E1325" t="s">
        <v>28</v>
      </c>
      <c r="F1325" t="s">
        <v>29</v>
      </c>
      <c r="G1325" s="7">
        <v>217000</v>
      </c>
      <c r="H1325" s="7">
        <v>109280</v>
      </c>
      <c r="I1325" s="12">
        <f t="shared" si="100"/>
        <v>50.359447004608292</v>
      </c>
      <c r="J1325" s="12">
        <f t="shared" si="104"/>
        <v>0.80258425951025458</v>
      </c>
      <c r="K1325" s="7">
        <v>218558</v>
      </c>
      <c r="L1325" s="7">
        <v>37238</v>
      </c>
      <c r="M1325" s="7">
        <f t="shared" si="101"/>
        <v>179762</v>
      </c>
      <c r="N1325" s="7">
        <v>177764.703125</v>
      </c>
      <c r="O1325" s="22">
        <f t="shared" si="102"/>
        <v>1.0112356212447617</v>
      </c>
      <c r="P1325" s="27">
        <v>1502</v>
      </c>
      <c r="Q1325" s="32">
        <f t="shared" si="103"/>
        <v>119.68175765645806</v>
      </c>
      <c r="R1325" s="37" t="s">
        <v>2945</v>
      </c>
      <c r="S1325" s="42">
        <f>ABS(O2323-O1325)*100</f>
        <v>29.979926512863699</v>
      </c>
      <c r="T1325" t="s">
        <v>166</v>
      </c>
      <c r="V1325" s="7">
        <v>35800</v>
      </c>
      <c r="W1325" t="s">
        <v>32</v>
      </c>
      <c r="X1325" s="17" t="s">
        <v>33</v>
      </c>
      <c r="Z1325" t="s">
        <v>2946</v>
      </c>
      <c r="AA1325">
        <v>405</v>
      </c>
    </row>
    <row r="1326" spans="1:27" x14ac:dyDescent="0.25">
      <c r="A1326" t="s">
        <v>2957</v>
      </c>
      <c r="B1326" t="s">
        <v>2958</v>
      </c>
      <c r="C1326" s="17">
        <v>43801</v>
      </c>
      <c r="D1326" s="7">
        <v>202000</v>
      </c>
      <c r="E1326" t="s">
        <v>28</v>
      </c>
      <c r="F1326" t="s">
        <v>29</v>
      </c>
      <c r="G1326" s="7">
        <v>202000</v>
      </c>
      <c r="H1326" s="7">
        <v>100810</v>
      </c>
      <c r="I1326" s="12">
        <f t="shared" si="100"/>
        <v>49.905940594059409</v>
      </c>
      <c r="J1326" s="12">
        <f t="shared" si="104"/>
        <v>0.34907784896137173</v>
      </c>
      <c r="K1326" s="7">
        <v>201619</v>
      </c>
      <c r="L1326" s="7">
        <v>35800</v>
      </c>
      <c r="M1326" s="7">
        <f t="shared" si="101"/>
        <v>166200</v>
      </c>
      <c r="N1326" s="7">
        <v>162567.640625</v>
      </c>
      <c r="O1326" s="22">
        <f t="shared" si="102"/>
        <v>1.0223436802123425</v>
      </c>
      <c r="P1326" s="27">
        <v>1502</v>
      </c>
      <c r="Q1326" s="32">
        <f t="shared" si="103"/>
        <v>110.65246338215712</v>
      </c>
      <c r="R1326" s="37" t="s">
        <v>2945</v>
      </c>
      <c r="S1326" s="42">
        <f>ABS(O2323-O1326)*100</f>
        <v>28.869120616105626</v>
      </c>
      <c r="T1326" t="s">
        <v>166</v>
      </c>
      <c r="V1326" s="7">
        <v>35800</v>
      </c>
      <c r="W1326" t="s">
        <v>32</v>
      </c>
      <c r="X1326" s="17" t="s">
        <v>33</v>
      </c>
      <c r="Z1326" t="s">
        <v>2946</v>
      </c>
      <c r="AA1326">
        <v>405</v>
      </c>
    </row>
    <row r="1327" spans="1:27" x14ac:dyDescent="0.25">
      <c r="A1327" t="s">
        <v>2959</v>
      </c>
      <c r="B1327" t="s">
        <v>2960</v>
      </c>
      <c r="C1327" s="17">
        <v>43770</v>
      </c>
      <c r="D1327" s="7">
        <v>215000</v>
      </c>
      <c r="E1327" t="s">
        <v>28</v>
      </c>
      <c r="F1327" t="s">
        <v>29</v>
      </c>
      <c r="G1327" s="7">
        <v>215000</v>
      </c>
      <c r="H1327" s="7">
        <v>100670</v>
      </c>
      <c r="I1327" s="12">
        <f t="shared" si="100"/>
        <v>46.823255813953487</v>
      </c>
      <c r="J1327" s="12">
        <f t="shared" si="104"/>
        <v>2.7336069311445499</v>
      </c>
      <c r="K1327" s="7">
        <v>201343</v>
      </c>
      <c r="L1327" s="7">
        <v>35974</v>
      </c>
      <c r="M1327" s="7">
        <f t="shared" si="101"/>
        <v>179026</v>
      </c>
      <c r="N1327" s="7">
        <v>162126.46875</v>
      </c>
      <c r="O1327" s="22">
        <f t="shared" si="102"/>
        <v>1.1042367195208524</v>
      </c>
      <c r="P1327" s="27">
        <v>1502</v>
      </c>
      <c r="Q1327" s="32">
        <f t="shared" si="103"/>
        <v>119.19174434087883</v>
      </c>
      <c r="R1327" s="37" t="s">
        <v>2945</v>
      </c>
      <c r="S1327" s="42">
        <f>ABS(O2323-O1327)*100</f>
        <v>20.679816685254625</v>
      </c>
      <c r="T1327" t="s">
        <v>166</v>
      </c>
      <c r="V1327" s="7">
        <v>35800</v>
      </c>
      <c r="W1327" t="s">
        <v>32</v>
      </c>
      <c r="X1327" s="17" t="s">
        <v>33</v>
      </c>
      <c r="Z1327" t="s">
        <v>2946</v>
      </c>
      <c r="AA1327">
        <v>405</v>
      </c>
    </row>
    <row r="1328" spans="1:27" x14ac:dyDescent="0.25">
      <c r="A1328" t="s">
        <v>2961</v>
      </c>
      <c r="B1328" t="s">
        <v>2962</v>
      </c>
      <c r="C1328" s="17">
        <v>43846</v>
      </c>
      <c r="D1328" s="7">
        <v>235500</v>
      </c>
      <c r="E1328" t="s">
        <v>28</v>
      </c>
      <c r="F1328" t="s">
        <v>29</v>
      </c>
      <c r="G1328" s="7">
        <v>235500</v>
      </c>
      <c r="H1328" s="7">
        <v>112680</v>
      </c>
      <c r="I1328" s="12">
        <f t="shared" si="100"/>
        <v>47.847133757961785</v>
      </c>
      <c r="J1328" s="12">
        <f t="shared" si="104"/>
        <v>1.709728987136252</v>
      </c>
      <c r="K1328" s="7">
        <v>225358</v>
      </c>
      <c r="L1328" s="7">
        <v>37238</v>
      </c>
      <c r="M1328" s="7">
        <f t="shared" si="101"/>
        <v>198262</v>
      </c>
      <c r="N1328" s="7">
        <v>184431.375</v>
      </c>
      <c r="O1328" s="22">
        <f t="shared" si="102"/>
        <v>1.0749906299836456</v>
      </c>
      <c r="P1328" s="27">
        <v>1502</v>
      </c>
      <c r="Q1328" s="32">
        <f t="shared" si="103"/>
        <v>131.99866844207722</v>
      </c>
      <c r="R1328" s="37" t="s">
        <v>2945</v>
      </c>
      <c r="S1328" s="42">
        <f>ABS(O2323-O1328)*100</f>
        <v>23.604425638975314</v>
      </c>
      <c r="T1328" t="s">
        <v>166</v>
      </c>
      <c r="V1328" s="7">
        <v>35800</v>
      </c>
      <c r="W1328" t="s">
        <v>32</v>
      </c>
      <c r="X1328" s="17" t="s">
        <v>33</v>
      </c>
      <c r="Z1328" t="s">
        <v>2946</v>
      </c>
      <c r="AA1328">
        <v>405</v>
      </c>
    </row>
    <row r="1329" spans="1:27" x14ac:dyDescent="0.25">
      <c r="A1329" t="s">
        <v>2963</v>
      </c>
      <c r="B1329" t="s">
        <v>2964</v>
      </c>
      <c r="C1329" s="17">
        <v>43301</v>
      </c>
      <c r="D1329" s="7">
        <v>286000</v>
      </c>
      <c r="E1329" t="s">
        <v>28</v>
      </c>
      <c r="F1329" t="s">
        <v>29</v>
      </c>
      <c r="G1329" s="7">
        <v>286000</v>
      </c>
      <c r="H1329" s="7">
        <v>142870</v>
      </c>
      <c r="I1329" s="12">
        <f t="shared" si="100"/>
        <v>49.95454545454546</v>
      </c>
      <c r="J1329" s="12">
        <f t="shared" si="104"/>
        <v>0.39768270944742312</v>
      </c>
      <c r="K1329" s="7">
        <v>285736</v>
      </c>
      <c r="L1329" s="7">
        <v>52057</v>
      </c>
      <c r="M1329" s="7">
        <f t="shared" si="101"/>
        <v>233943</v>
      </c>
      <c r="N1329" s="7">
        <v>196368.90625</v>
      </c>
      <c r="O1329" s="22">
        <f t="shared" si="102"/>
        <v>1.191344416321003</v>
      </c>
      <c r="P1329" s="27">
        <v>2206</v>
      </c>
      <c r="Q1329" s="32">
        <f t="shared" si="103"/>
        <v>106.04850407978242</v>
      </c>
      <c r="R1329" s="37" t="s">
        <v>2965</v>
      </c>
      <c r="S1329" s="42">
        <f>ABS(O2323-O1329)*100</f>
        <v>11.969047005239574</v>
      </c>
      <c r="T1329" t="s">
        <v>31</v>
      </c>
      <c r="V1329" s="7">
        <v>49140</v>
      </c>
      <c r="W1329" t="s">
        <v>32</v>
      </c>
      <c r="X1329" s="17" t="s">
        <v>33</v>
      </c>
      <c r="Z1329" t="s">
        <v>2966</v>
      </c>
      <c r="AA1329">
        <v>405</v>
      </c>
    </row>
    <row r="1330" spans="1:27" x14ac:dyDescent="0.25">
      <c r="A1330" t="s">
        <v>2967</v>
      </c>
      <c r="B1330" t="s">
        <v>2968</v>
      </c>
      <c r="C1330" s="17">
        <v>43430</v>
      </c>
      <c r="D1330" s="7">
        <v>265000</v>
      </c>
      <c r="E1330" t="s">
        <v>28</v>
      </c>
      <c r="F1330" t="s">
        <v>29</v>
      </c>
      <c r="G1330" s="7">
        <v>265000</v>
      </c>
      <c r="H1330" s="7">
        <v>127220</v>
      </c>
      <c r="I1330" s="12">
        <f t="shared" si="100"/>
        <v>48.007547169811318</v>
      </c>
      <c r="J1330" s="12">
        <f t="shared" si="104"/>
        <v>1.5493155752867196</v>
      </c>
      <c r="K1330" s="7">
        <v>254445</v>
      </c>
      <c r="L1330" s="7">
        <v>51232</v>
      </c>
      <c r="M1330" s="7">
        <f t="shared" si="101"/>
        <v>213768</v>
      </c>
      <c r="N1330" s="7">
        <v>170767.234375</v>
      </c>
      <c r="O1330" s="22">
        <f t="shared" si="102"/>
        <v>1.2518092289916198</v>
      </c>
      <c r="P1330" s="27">
        <v>1692</v>
      </c>
      <c r="Q1330" s="32">
        <f t="shared" si="103"/>
        <v>126.34042553191489</v>
      </c>
      <c r="R1330" s="37" t="s">
        <v>2965</v>
      </c>
      <c r="S1330" s="42">
        <f>ABS(O2323-O1330)*100</f>
        <v>5.9225657381778873</v>
      </c>
      <c r="T1330" t="s">
        <v>31</v>
      </c>
      <c r="V1330" s="7">
        <v>49140</v>
      </c>
      <c r="W1330" t="s">
        <v>32</v>
      </c>
      <c r="X1330" s="17" t="s">
        <v>33</v>
      </c>
      <c r="Z1330" t="s">
        <v>2966</v>
      </c>
      <c r="AA1330">
        <v>405</v>
      </c>
    </row>
    <row r="1331" spans="1:27" x14ac:dyDescent="0.25">
      <c r="A1331" t="s">
        <v>2969</v>
      </c>
      <c r="B1331" t="s">
        <v>2970</v>
      </c>
      <c r="C1331" s="17">
        <v>43420</v>
      </c>
      <c r="D1331" s="7">
        <v>265000</v>
      </c>
      <c r="E1331" t="s">
        <v>28</v>
      </c>
      <c r="F1331" t="s">
        <v>29</v>
      </c>
      <c r="G1331" s="7">
        <v>265000</v>
      </c>
      <c r="H1331" s="7">
        <v>128780</v>
      </c>
      <c r="I1331" s="12">
        <f t="shared" si="100"/>
        <v>48.596226415094343</v>
      </c>
      <c r="J1331" s="12">
        <f t="shared" si="104"/>
        <v>0.96063633000369464</v>
      </c>
      <c r="K1331" s="7">
        <v>257566</v>
      </c>
      <c r="L1331" s="7">
        <v>51232</v>
      </c>
      <c r="M1331" s="7">
        <f t="shared" si="101"/>
        <v>213768</v>
      </c>
      <c r="N1331" s="7">
        <v>173389.921875</v>
      </c>
      <c r="O1331" s="22">
        <f t="shared" si="102"/>
        <v>1.2328744236594633</v>
      </c>
      <c r="P1331" s="27">
        <v>1777</v>
      </c>
      <c r="Q1331" s="32">
        <f t="shared" si="103"/>
        <v>120.29712999437254</v>
      </c>
      <c r="R1331" s="37" t="s">
        <v>2965</v>
      </c>
      <c r="S1331" s="42">
        <f>ABS(O2323-O1331)*100</f>
        <v>7.8160462713935397</v>
      </c>
      <c r="T1331" t="s">
        <v>31</v>
      </c>
      <c r="V1331" s="7">
        <v>49140</v>
      </c>
      <c r="W1331" t="s">
        <v>32</v>
      </c>
      <c r="X1331" s="17" t="s">
        <v>33</v>
      </c>
      <c r="Z1331" t="s">
        <v>2966</v>
      </c>
      <c r="AA1331">
        <v>405</v>
      </c>
    </row>
    <row r="1332" spans="1:27" x14ac:dyDescent="0.25">
      <c r="A1332" t="s">
        <v>2971</v>
      </c>
      <c r="B1332" t="s">
        <v>2972</v>
      </c>
      <c r="C1332" s="17">
        <v>43269</v>
      </c>
      <c r="D1332" s="7">
        <v>280000</v>
      </c>
      <c r="E1332" t="s">
        <v>28</v>
      </c>
      <c r="F1332" t="s">
        <v>29</v>
      </c>
      <c r="G1332" s="7">
        <v>280000</v>
      </c>
      <c r="H1332" s="7">
        <v>138530</v>
      </c>
      <c r="I1332" s="12">
        <f t="shared" si="100"/>
        <v>49.475000000000001</v>
      </c>
      <c r="J1332" s="12">
        <f t="shared" si="104"/>
        <v>8.1862745098035816E-2</v>
      </c>
      <c r="K1332" s="7">
        <v>277067</v>
      </c>
      <c r="L1332" s="7">
        <v>51339</v>
      </c>
      <c r="M1332" s="7">
        <f t="shared" si="101"/>
        <v>228661</v>
      </c>
      <c r="N1332" s="7">
        <v>189687.390625</v>
      </c>
      <c r="O1332" s="22">
        <f t="shared" si="102"/>
        <v>1.2054623095746431</v>
      </c>
      <c r="P1332" s="27">
        <v>2028</v>
      </c>
      <c r="Q1332" s="32">
        <f t="shared" si="103"/>
        <v>112.75197238658777</v>
      </c>
      <c r="R1332" s="37" t="s">
        <v>2965</v>
      </c>
      <c r="S1332" s="42">
        <f>ABS(O2323-O1332)*100</f>
        <v>10.557257679875566</v>
      </c>
      <c r="T1332" t="s">
        <v>31</v>
      </c>
      <c r="V1332" s="7">
        <v>49140</v>
      </c>
      <c r="W1332" t="s">
        <v>32</v>
      </c>
      <c r="X1332" s="17" t="s">
        <v>33</v>
      </c>
      <c r="Z1332" t="s">
        <v>2966</v>
      </c>
      <c r="AA1332">
        <v>405</v>
      </c>
    </row>
    <row r="1333" spans="1:27" x14ac:dyDescent="0.25">
      <c r="A1333" t="s">
        <v>2973</v>
      </c>
      <c r="B1333" t="s">
        <v>2974</v>
      </c>
      <c r="C1333" s="17">
        <v>43264</v>
      </c>
      <c r="D1333" s="7">
        <v>246000</v>
      </c>
      <c r="E1333" t="s">
        <v>28</v>
      </c>
      <c r="F1333" t="s">
        <v>29</v>
      </c>
      <c r="G1333" s="7">
        <v>246000</v>
      </c>
      <c r="H1333" s="7">
        <v>127140</v>
      </c>
      <c r="I1333" s="12">
        <f t="shared" si="100"/>
        <v>51.682926829268297</v>
      </c>
      <c r="J1333" s="12">
        <f t="shared" si="104"/>
        <v>2.1260640841702596</v>
      </c>
      <c r="K1333" s="7">
        <v>254275</v>
      </c>
      <c r="L1333" s="7">
        <v>51232</v>
      </c>
      <c r="M1333" s="7">
        <f t="shared" si="101"/>
        <v>194768</v>
      </c>
      <c r="N1333" s="7">
        <v>170624.375</v>
      </c>
      <c r="O1333" s="22">
        <f t="shared" si="102"/>
        <v>1.1415016172220411</v>
      </c>
      <c r="P1333" s="27">
        <v>1684</v>
      </c>
      <c r="Q1333" s="32">
        <f t="shared" si="103"/>
        <v>115.65795724465558</v>
      </c>
      <c r="R1333" s="37" t="s">
        <v>2965</v>
      </c>
      <c r="S1333" s="42">
        <f>ABS(O2323-O1333)*100</f>
        <v>16.953326915135758</v>
      </c>
      <c r="T1333" t="s">
        <v>31</v>
      </c>
      <c r="V1333" s="7">
        <v>49140</v>
      </c>
      <c r="W1333" t="s">
        <v>32</v>
      </c>
      <c r="X1333" s="17" t="s">
        <v>33</v>
      </c>
      <c r="Z1333" t="s">
        <v>2966</v>
      </c>
      <c r="AA1333">
        <v>405</v>
      </c>
    </row>
    <row r="1334" spans="1:27" x14ac:dyDescent="0.25">
      <c r="A1334" t="s">
        <v>2975</v>
      </c>
      <c r="B1334" t="s">
        <v>2976</v>
      </c>
      <c r="C1334" s="17">
        <v>43420</v>
      </c>
      <c r="D1334" s="7">
        <v>292500</v>
      </c>
      <c r="E1334" t="s">
        <v>28</v>
      </c>
      <c r="F1334" t="s">
        <v>29</v>
      </c>
      <c r="G1334" s="7">
        <v>292500</v>
      </c>
      <c r="H1334" s="7">
        <v>137020</v>
      </c>
      <c r="I1334" s="12">
        <f t="shared" si="100"/>
        <v>46.844444444444441</v>
      </c>
      <c r="J1334" s="12">
        <f t="shared" si="104"/>
        <v>2.7124183006535958</v>
      </c>
      <c r="K1334" s="7">
        <v>274048</v>
      </c>
      <c r="L1334" s="7">
        <v>51232</v>
      </c>
      <c r="M1334" s="7">
        <f t="shared" si="101"/>
        <v>241268</v>
      </c>
      <c r="N1334" s="7">
        <v>187240.34375</v>
      </c>
      <c r="O1334" s="22">
        <f t="shared" si="102"/>
        <v>1.2885470896279532</v>
      </c>
      <c r="P1334" s="27">
        <v>1979</v>
      </c>
      <c r="Q1334" s="32">
        <f t="shared" si="103"/>
        <v>121.91409802930774</v>
      </c>
      <c r="R1334" s="37" t="s">
        <v>2965</v>
      </c>
      <c r="S1334" s="42">
        <f>ABS(O2323-O1334)*100</f>
        <v>2.2487796745445543</v>
      </c>
      <c r="T1334" t="s">
        <v>31</v>
      </c>
      <c r="V1334" s="7">
        <v>49140</v>
      </c>
      <c r="W1334" t="s">
        <v>32</v>
      </c>
      <c r="X1334" s="17" t="s">
        <v>33</v>
      </c>
      <c r="Z1334" t="s">
        <v>2966</v>
      </c>
      <c r="AA1334">
        <v>405</v>
      </c>
    </row>
    <row r="1335" spans="1:27" x14ac:dyDescent="0.25">
      <c r="A1335" t="s">
        <v>2977</v>
      </c>
      <c r="B1335" t="s">
        <v>2978</v>
      </c>
      <c r="C1335" s="17">
        <v>43634</v>
      </c>
      <c r="D1335" s="7">
        <v>270000</v>
      </c>
      <c r="E1335" t="s">
        <v>28</v>
      </c>
      <c r="F1335" t="s">
        <v>29</v>
      </c>
      <c r="G1335" s="7">
        <v>270000</v>
      </c>
      <c r="H1335" s="7">
        <v>148780</v>
      </c>
      <c r="I1335" s="12">
        <f t="shared" si="100"/>
        <v>55.103703703703701</v>
      </c>
      <c r="J1335" s="12">
        <f t="shared" si="104"/>
        <v>5.5468409586056637</v>
      </c>
      <c r="K1335" s="7">
        <v>297560</v>
      </c>
      <c r="L1335" s="7">
        <v>51232</v>
      </c>
      <c r="M1335" s="7">
        <f t="shared" si="101"/>
        <v>218768</v>
      </c>
      <c r="N1335" s="7">
        <v>206998.3125</v>
      </c>
      <c r="O1335" s="22">
        <f t="shared" si="102"/>
        <v>1.0568588572430995</v>
      </c>
      <c r="P1335" s="27">
        <v>2186</v>
      </c>
      <c r="Q1335" s="32">
        <f t="shared" si="103"/>
        <v>100.07685269899359</v>
      </c>
      <c r="R1335" s="37" t="s">
        <v>2965</v>
      </c>
      <c r="S1335" s="42">
        <f>ABS(O2323-O1335)*100</f>
        <v>25.417602913029924</v>
      </c>
      <c r="T1335" t="s">
        <v>31</v>
      </c>
      <c r="V1335" s="7">
        <v>49140</v>
      </c>
      <c r="W1335" t="s">
        <v>32</v>
      </c>
      <c r="X1335" s="17" t="s">
        <v>33</v>
      </c>
      <c r="Z1335" t="s">
        <v>2966</v>
      </c>
      <c r="AA1335">
        <v>405</v>
      </c>
    </row>
    <row r="1336" spans="1:27" x14ac:dyDescent="0.25">
      <c r="A1336" t="s">
        <v>2979</v>
      </c>
      <c r="B1336" t="s">
        <v>2980</v>
      </c>
      <c r="C1336" s="17">
        <v>43738</v>
      </c>
      <c r="D1336" s="7">
        <v>319000</v>
      </c>
      <c r="E1336" t="s">
        <v>28</v>
      </c>
      <c r="F1336" t="s">
        <v>29</v>
      </c>
      <c r="G1336" s="7">
        <v>319000</v>
      </c>
      <c r="H1336" s="7">
        <v>158590</v>
      </c>
      <c r="I1336" s="12">
        <f t="shared" si="100"/>
        <v>49.714733542319749</v>
      </c>
      <c r="J1336" s="12">
        <f t="shared" si="104"/>
        <v>0.15787079722171171</v>
      </c>
      <c r="K1336" s="7">
        <v>317170</v>
      </c>
      <c r="L1336" s="7">
        <v>71778</v>
      </c>
      <c r="M1336" s="7">
        <f t="shared" si="101"/>
        <v>247222</v>
      </c>
      <c r="N1336" s="7">
        <v>206211.765625</v>
      </c>
      <c r="O1336" s="22">
        <f t="shared" si="102"/>
        <v>1.1988743670891111</v>
      </c>
      <c r="P1336" s="27">
        <v>2198</v>
      </c>
      <c r="Q1336" s="32">
        <f t="shared" si="103"/>
        <v>112.47588717015469</v>
      </c>
      <c r="R1336" s="37" t="s">
        <v>2965</v>
      </c>
      <c r="S1336" s="42">
        <f>ABS(O2323-O1336)*100</f>
        <v>11.216051928428762</v>
      </c>
      <c r="T1336" t="s">
        <v>31</v>
      </c>
      <c r="V1336" s="7">
        <v>65520</v>
      </c>
      <c r="W1336" t="s">
        <v>32</v>
      </c>
      <c r="X1336" s="17" t="s">
        <v>33</v>
      </c>
      <c r="Z1336" t="s">
        <v>2966</v>
      </c>
      <c r="AA1336">
        <v>405</v>
      </c>
    </row>
    <row r="1337" spans="1:27" x14ac:dyDescent="0.25">
      <c r="A1337" t="s">
        <v>2981</v>
      </c>
      <c r="B1337" t="s">
        <v>2982</v>
      </c>
      <c r="C1337" s="17">
        <v>43245</v>
      </c>
      <c r="D1337" s="7">
        <v>330000</v>
      </c>
      <c r="E1337" t="s">
        <v>28</v>
      </c>
      <c r="F1337" t="s">
        <v>29</v>
      </c>
      <c r="G1337" s="7">
        <v>330000</v>
      </c>
      <c r="H1337" s="7">
        <v>164880</v>
      </c>
      <c r="I1337" s="12">
        <f t="shared" si="100"/>
        <v>49.963636363636368</v>
      </c>
      <c r="J1337" s="12">
        <f t="shared" si="104"/>
        <v>0.40677361853833105</v>
      </c>
      <c r="K1337" s="7">
        <v>329755</v>
      </c>
      <c r="L1337" s="7">
        <v>69316</v>
      </c>
      <c r="M1337" s="7">
        <f t="shared" si="101"/>
        <v>260684</v>
      </c>
      <c r="N1337" s="7">
        <v>218856.296875</v>
      </c>
      <c r="O1337" s="22">
        <f t="shared" si="102"/>
        <v>1.1911194867237014</v>
      </c>
      <c r="P1337" s="27">
        <v>2186</v>
      </c>
      <c r="Q1337" s="32">
        <f t="shared" si="103"/>
        <v>119.2516010978957</v>
      </c>
      <c r="R1337" s="37" t="s">
        <v>2965</v>
      </c>
      <c r="S1337" s="42">
        <f>ABS(O2323-O1337)*100</f>
        <v>11.991539964969732</v>
      </c>
      <c r="T1337" t="s">
        <v>31</v>
      </c>
      <c r="V1337" s="7">
        <v>65520</v>
      </c>
      <c r="W1337" t="s">
        <v>32</v>
      </c>
      <c r="X1337" s="17" t="s">
        <v>33</v>
      </c>
      <c r="Z1337" t="s">
        <v>2966</v>
      </c>
      <c r="AA1337">
        <v>405</v>
      </c>
    </row>
    <row r="1338" spans="1:27" x14ac:dyDescent="0.25">
      <c r="A1338" t="s">
        <v>2983</v>
      </c>
      <c r="B1338" t="s">
        <v>2984</v>
      </c>
      <c r="C1338" s="17">
        <v>43559</v>
      </c>
      <c r="D1338" s="7">
        <v>305000</v>
      </c>
      <c r="E1338" t="s">
        <v>28</v>
      </c>
      <c r="F1338" t="s">
        <v>29</v>
      </c>
      <c r="G1338" s="7">
        <v>305000</v>
      </c>
      <c r="H1338" s="7">
        <v>157850</v>
      </c>
      <c r="I1338" s="12">
        <f t="shared" si="100"/>
        <v>51.754098360655746</v>
      </c>
      <c r="J1338" s="12">
        <f t="shared" si="104"/>
        <v>2.1972356155577089</v>
      </c>
      <c r="K1338" s="7">
        <v>315695</v>
      </c>
      <c r="L1338" s="7">
        <v>56799</v>
      </c>
      <c r="M1338" s="7">
        <f t="shared" si="101"/>
        <v>248201</v>
      </c>
      <c r="N1338" s="7">
        <v>217559.65625</v>
      </c>
      <c r="O1338" s="22">
        <f t="shared" si="102"/>
        <v>1.1408411112526751</v>
      </c>
      <c r="P1338" s="27">
        <v>2179</v>
      </c>
      <c r="Q1338" s="32">
        <f t="shared" si="103"/>
        <v>113.90592014685636</v>
      </c>
      <c r="R1338" s="37" t="s">
        <v>2965</v>
      </c>
      <c r="S1338" s="42">
        <f>ABS(O2323-O1338)*100</f>
        <v>17.019377512072364</v>
      </c>
      <c r="T1338" t="s">
        <v>31</v>
      </c>
      <c r="V1338" s="7">
        <v>54600</v>
      </c>
      <c r="W1338" t="s">
        <v>32</v>
      </c>
      <c r="X1338" s="17" t="s">
        <v>33</v>
      </c>
      <c r="Z1338" t="s">
        <v>2966</v>
      </c>
      <c r="AA1338">
        <v>405</v>
      </c>
    </row>
    <row r="1339" spans="1:27" x14ac:dyDescent="0.25">
      <c r="A1339" t="s">
        <v>2985</v>
      </c>
      <c r="B1339" t="s">
        <v>2986</v>
      </c>
      <c r="C1339" s="17">
        <v>43712</v>
      </c>
      <c r="D1339" s="7">
        <v>319000</v>
      </c>
      <c r="E1339" t="s">
        <v>28</v>
      </c>
      <c r="F1339" t="s">
        <v>29</v>
      </c>
      <c r="G1339" s="7">
        <v>319000</v>
      </c>
      <c r="H1339" s="7">
        <v>148950</v>
      </c>
      <c r="I1339" s="12">
        <f t="shared" si="100"/>
        <v>46.692789968652036</v>
      </c>
      <c r="J1339" s="12">
        <f t="shared" si="104"/>
        <v>2.864072776446001</v>
      </c>
      <c r="K1339" s="7">
        <v>297906</v>
      </c>
      <c r="L1339" s="7">
        <v>51232</v>
      </c>
      <c r="M1339" s="7">
        <f t="shared" si="101"/>
        <v>267768</v>
      </c>
      <c r="N1339" s="7">
        <v>207289.078125</v>
      </c>
      <c r="O1339" s="22">
        <f t="shared" si="102"/>
        <v>1.2917612564156895</v>
      </c>
      <c r="P1339" s="27">
        <v>2186</v>
      </c>
      <c r="Q1339" s="32">
        <f t="shared" si="103"/>
        <v>122.49222323879232</v>
      </c>
      <c r="R1339" s="37" t="s">
        <v>2965</v>
      </c>
      <c r="S1339" s="42">
        <f>ABS(O2323-O1339)*100</f>
        <v>1.9273629957709204</v>
      </c>
      <c r="T1339" t="s">
        <v>31</v>
      </c>
      <c r="V1339" s="7">
        <v>49140</v>
      </c>
      <c r="W1339" t="s">
        <v>32</v>
      </c>
      <c r="X1339" s="17" t="s">
        <v>33</v>
      </c>
      <c r="Z1339" t="s">
        <v>2966</v>
      </c>
      <c r="AA1339">
        <v>405</v>
      </c>
    </row>
    <row r="1340" spans="1:27" x14ac:dyDescent="0.25">
      <c r="A1340" t="s">
        <v>2987</v>
      </c>
      <c r="B1340" t="s">
        <v>2988</v>
      </c>
      <c r="C1340" s="17">
        <v>43210</v>
      </c>
      <c r="D1340" s="7">
        <v>184000</v>
      </c>
      <c r="E1340" t="s">
        <v>28</v>
      </c>
      <c r="F1340" t="s">
        <v>29</v>
      </c>
      <c r="G1340" s="7">
        <v>184000</v>
      </c>
      <c r="H1340" s="7">
        <v>94060</v>
      </c>
      <c r="I1340" s="12">
        <f t="shared" si="100"/>
        <v>51.119565217391305</v>
      </c>
      <c r="J1340" s="12">
        <f t="shared" si="104"/>
        <v>1.5627024722932674</v>
      </c>
      <c r="K1340" s="7">
        <v>188127</v>
      </c>
      <c r="L1340" s="7">
        <v>33391</v>
      </c>
      <c r="M1340" s="7">
        <f t="shared" si="101"/>
        <v>150609</v>
      </c>
      <c r="N1340" s="7">
        <v>182042.359375</v>
      </c>
      <c r="O1340" s="22">
        <f t="shared" si="102"/>
        <v>0.82732942221294481</v>
      </c>
      <c r="P1340" s="27">
        <v>1521</v>
      </c>
      <c r="Q1340" s="32">
        <f t="shared" si="103"/>
        <v>99.019723865877708</v>
      </c>
      <c r="R1340" s="37" t="s">
        <v>2989</v>
      </c>
      <c r="S1340" s="42">
        <f>ABS(O2323-O1340)*100</f>
        <v>48.370546416045393</v>
      </c>
      <c r="T1340" t="s">
        <v>31</v>
      </c>
      <c r="V1340" s="7">
        <v>33000</v>
      </c>
      <c r="W1340" t="s">
        <v>32</v>
      </c>
      <c r="X1340" s="17" t="s">
        <v>33</v>
      </c>
      <c r="Z1340" t="s">
        <v>2990</v>
      </c>
      <c r="AA1340">
        <v>405</v>
      </c>
    </row>
    <row r="1341" spans="1:27" x14ac:dyDescent="0.25">
      <c r="A1341" t="s">
        <v>2991</v>
      </c>
      <c r="B1341" t="s">
        <v>2992</v>
      </c>
      <c r="C1341" s="17">
        <v>43479</v>
      </c>
      <c r="D1341" s="7">
        <v>787500</v>
      </c>
      <c r="E1341" t="s">
        <v>28</v>
      </c>
      <c r="F1341" t="s">
        <v>29</v>
      </c>
      <c r="G1341" s="7">
        <v>787500</v>
      </c>
      <c r="H1341" s="7">
        <v>333720</v>
      </c>
      <c r="I1341" s="12">
        <f t="shared" si="100"/>
        <v>42.377142857142857</v>
      </c>
      <c r="J1341" s="12">
        <f t="shared" si="104"/>
        <v>7.17971988795518</v>
      </c>
      <c r="K1341" s="7">
        <v>667440</v>
      </c>
      <c r="L1341" s="7">
        <v>207491</v>
      </c>
      <c r="M1341" s="7">
        <f t="shared" si="101"/>
        <v>580009</v>
      </c>
      <c r="N1341" s="7">
        <v>262828</v>
      </c>
      <c r="O1341" s="22">
        <f t="shared" si="102"/>
        <v>2.2068006452889342</v>
      </c>
      <c r="P1341" s="27">
        <v>4626</v>
      </c>
      <c r="Q1341" s="32">
        <f t="shared" si="103"/>
        <v>125.38024210981409</v>
      </c>
      <c r="R1341" s="37" t="s">
        <v>2993</v>
      </c>
      <c r="S1341" s="42">
        <f>ABS(O2323-O1341)*100</f>
        <v>89.576575891553546</v>
      </c>
      <c r="T1341" t="s">
        <v>80</v>
      </c>
      <c r="V1341" s="7">
        <v>180700</v>
      </c>
      <c r="W1341" t="s">
        <v>32</v>
      </c>
      <c r="X1341" s="17" t="s">
        <v>33</v>
      </c>
      <c r="Z1341" t="s">
        <v>2994</v>
      </c>
      <c r="AA1341">
        <v>401</v>
      </c>
    </row>
    <row r="1342" spans="1:27" x14ac:dyDescent="0.25">
      <c r="A1342" t="s">
        <v>2995</v>
      </c>
      <c r="B1342" t="s">
        <v>2996</v>
      </c>
      <c r="C1342" s="17">
        <v>43753</v>
      </c>
      <c r="D1342" s="7">
        <v>335000</v>
      </c>
      <c r="E1342" t="s">
        <v>28</v>
      </c>
      <c r="F1342" t="s">
        <v>29</v>
      </c>
      <c r="G1342" s="7">
        <v>335000</v>
      </c>
      <c r="H1342" s="7">
        <v>148100</v>
      </c>
      <c r="I1342" s="12">
        <f t="shared" si="100"/>
        <v>44.208955223880594</v>
      </c>
      <c r="J1342" s="12">
        <f t="shared" si="104"/>
        <v>5.3479075212174436</v>
      </c>
      <c r="K1342" s="7">
        <v>296192</v>
      </c>
      <c r="L1342" s="7">
        <v>52269</v>
      </c>
      <c r="M1342" s="7">
        <f t="shared" si="101"/>
        <v>282731</v>
      </c>
      <c r="N1342" s="7">
        <v>164812.84375</v>
      </c>
      <c r="O1342" s="22">
        <f t="shared" si="102"/>
        <v>1.7154670325867731</v>
      </c>
      <c r="P1342" s="27">
        <v>2340</v>
      </c>
      <c r="Q1342" s="32">
        <f t="shared" si="103"/>
        <v>120.82521367521367</v>
      </c>
      <c r="R1342" s="37" t="s">
        <v>2997</v>
      </c>
      <c r="S1342" s="42">
        <f>ABS(O2323-O1342)*100</f>
        <v>40.443214621337439</v>
      </c>
      <c r="T1342" t="s">
        <v>31</v>
      </c>
      <c r="V1342" s="7">
        <v>48438</v>
      </c>
      <c r="W1342" t="s">
        <v>32</v>
      </c>
      <c r="X1342" s="17" t="s">
        <v>33</v>
      </c>
      <c r="Z1342" t="s">
        <v>2998</v>
      </c>
      <c r="AA1342">
        <v>401</v>
      </c>
    </row>
    <row r="1343" spans="1:27" x14ac:dyDescent="0.25">
      <c r="A1343" t="s">
        <v>2999</v>
      </c>
      <c r="B1343" t="s">
        <v>3000</v>
      </c>
      <c r="C1343" s="17">
        <v>43706</v>
      </c>
      <c r="D1343" s="7">
        <v>385000</v>
      </c>
      <c r="E1343" t="s">
        <v>28</v>
      </c>
      <c r="F1343" t="s">
        <v>29</v>
      </c>
      <c r="G1343" s="7">
        <v>385000</v>
      </c>
      <c r="H1343" s="7">
        <v>172240</v>
      </c>
      <c r="I1343" s="12">
        <f t="shared" si="100"/>
        <v>44.737662337662336</v>
      </c>
      <c r="J1343" s="12">
        <f t="shared" si="104"/>
        <v>4.8192004074357015</v>
      </c>
      <c r="K1343" s="7">
        <v>344479</v>
      </c>
      <c r="L1343" s="7">
        <v>61414</v>
      </c>
      <c r="M1343" s="7">
        <f t="shared" si="101"/>
        <v>323586</v>
      </c>
      <c r="N1343" s="7">
        <v>191260.140625</v>
      </c>
      <c r="O1343" s="22">
        <f t="shared" si="102"/>
        <v>1.6918632337223296</v>
      </c>
      <c r="P1343" s="27">
        <v>2544</v>
      </c>
      <c r="Q1343" s="32">
        <f t="shared" si="103"/>
        <v>127.19575471698113</v>
      </c>
      <c r="R1343" s="37" t="s">
        <v>2997</v>
      </c>
      <c r="S1343" s="42">
        <f>ABS(O2323-O1343)*100</f>
        <v>38.08283473489309</v>
      </c>
      <c r="T1343" t="s">
        <v>31</v>
      </c>
      <c r="V1343" s="7">
        <v>58305</v>
      </c>
      <c r="W1343" t="s">
        <v>32</v>
      </c>
      <c r="X1343" s="17" t="s">
        <v>33</v>
      </c>
      <c r="Z1343" t="s">
        <v>2998</v>
      </c>
      <c r="AA1343">
        <v>401</v>
      </c>
    </row>
    <row r="1344" spans="1:27" x14ac:dyDescent="0.25">
      <c r="A1344" t="s">
        <v>3001</v>
      </c>
      <c r="B1344" t="s">
        <v>3002</v>
      </c>
      <c r="C1344" s="17">
        <v>43217</v>
      </c>
      <c r="D1344" s="7">
        <v>342000</v>
      </c>
      <c r="E1344" t="s">
        <v>28</v>
      </c>
      <c r="F1344" t="s">
        <v>29</v>
      </c>
      <c r="G1344" s="7">
        <v>342000</v>
      </c>
      <c r="H1344" s="7">
        <v>189760</v>
      </c>
      <c r="I1344" s="12">
        <f t="shared" si="100"/>
        <v>55.485380116959057</v>
      </c>
      <c r="J1344" s="12">
        <f t="shared" si="104"/>
        <v>5.9285173718610196</v>
      </c>
      <c r="K1344" s="7">
        <v>379526</v>
      </c>
      <c r="L1344" s="7">
        <v>62949</v>
      </c>
      <c r="M1344" s="7">
        <f t="shared" si="101"/>
        <v>279051</v>
      </c>
      <c r="N1344" s="7">
        <v>213903.375</v>
      </c>
      <c r="O1344" s="22">
        <f t="shared" si="102"/>
        <v>1.3045656712990152</v>
      </c>
      <c r="P1344" s="27">
        <v>3331</v>
      </c>
      <c r="Q1344" s="32">
        <f t="shared" si="103"/>
        <v>83.773941759231462</v>
      </c>
      <c r="R1344" s="37" t="s">
        <v>2997</v>
      </c>
      <c r="S1344" s="42">
        <f>ABS(O2323-O1344)*100</f>
        <v>0.6469215074383472</v>
      </c>
      <c r="T1344" t="s">
        <v>125</v>
      </c>
      <c r="V1344" s="7">
        <v>58305</v>
      </c>
      <c r="W1344" t="s">
        <v>32</v>
      </c>
      <c r="X1344" s="17" t="s">
        <v>33</v>
      </c>
      <c r="Z1344" t="s">
        <v>2998</v>
      </c>
      <c r="AA1344">
        <v>401</v>
      </c>
    </row>
    <row r="1345" spans="1:27" x14ac:dyDescent="0.25">
      <c r="A1345" t="s">
        <v>3003</v>
      </c>
      <c r="B1345" t="s">
        <v>3004</v>
      </c>
      <c r="C1345" s="17">
        <v>43486</v>
      </c>
      <c r="D1345" s="7">
        <v>160000</v>
      </c>
      <c r="E1345" t="s">
        <v>28</v>
      </c>
      <c r="F1345" t="s">
        <v>29</v>
      </c>
      <c r="G1345" s="7">
        <v>160000</v>
      </c>
      <c r="H1345" s="7">
        <v>107890</v>
      </c>
      <c r="I1345" s="12">
        <f t="shared" si="100"/>
        <v>67.431249999999991</v>
      </c>
      <c r="J1345" s="12">
        <f t="shared" si="104"/>
        <v>17.874387254901954</v>
      </c>
      <c r="K1345" s="7">
        <v>215789</v>
      </c>
      <c r="L1345" s="7">
        <v>63088</v>
      </c>
      <c r="M1345" s="7">
        <f t="shared" si="101"/>
        <v>96912</v>
      </c>
      <c r="N1345" s="7">
        <v>84833.890625</v>
      </c>
      <c r="O1345" s="22">
        <f t="shared" si="102"/>
        <v>1.1423736349472655</v>
      </c>
      <c r="P1345" s="27">
        <v>1812</v>
      </c>
      <c r="Q1345" s="32">
        <f t="shared" si="103"/>
        <v>53.483443708609272</v>
      </c>
      <c r="R1345" s="37" t="s">
        <v>3005</v>
      </c>
      <c r="S1345" s="42">
        <f>ABS(O2323-O1345)*100</f>
        <v>16.866125142613321</v>
      </c>
      <c r="T1345" t="s">
        <v>228</v>
      </c>
      <c r="V1345" s="7">
        <v>55200</v>
      </c>
      <c r="W1345" t="s">
        <v>32</v>
      </c>
      <c r="X1345" s="17" t="s">
        <v>33</v>
      </c>
      <c r="Z1345" t="s">
        <v>3006</v>
      </c>
      <c r="AA1345">
        <v>401</v>
      </c>
    </row>
    <row r="1346" spans="1:27" x14ac:dyDescent="0.25">
      <c r="A1346" t="s">
        <v>3007</v>
      </c>
      <c r="B1346" t="s">
        <v>3008</v>
      </c>
      <c r="C1346" s="17">
        <v>43445</v>
      </c>
      <c r="D1346" s="7">
        <v>455000</v>
      </c>
      <c r="E1346" t="s">
        <v>28</v>
      </c>
      <c r="F1346" t="s">
        <v>29</v>
      </c>
      <c r="G1346" s="7">
        <v>455000</v>
      </c>
      <c r="H1346" s="7">
        <v>198040</v>
      </c>
      <c r="I1346" s="12">
        <f t="shared" ref="I1346:I1409" si="105">H1346/G1346*100</f>
        <v>43.525274725274727</v>
      </c>
      <c r="J1346" s="12">
        <f t="shared" si="104"/>
        <v>6.0315880198233103</v>
      </c>
      <c r="K1346" s="7">
        <v>396086</v>
      </c>
      <c r="L1346" s="7">
        <v>215007</v>
      </c>
      <c r="M1346" s="7">
        <f t="shared" ref="M1346:M1409" si="106">G1346-L1346</f>
        <v>239993</v>
      </c>
      <c r="N1346" s="7">
        <v>100599.4453125</v>
      </c>
      <c r="O1346" s="22">
        <f t="shared" ref="O1346:O1409" si="107">M1346/N1346</f>
        <v>2.3856294560520768</v>
      </c>
      <c r="P1346" s="27">
        <v>1642</v>
      </c>
      <c r="Q1346" s="32">
        <f t="shared" ref="Q1346:Q1409" si="108">M1346/P1346</f>
        <v>146.15895249695492</v>
      </c>
      <c r="R1346" s="37" t="s">
        <v>3005</v>
      </c>
      <c r="S1346" s="42">
        <f>ABS(O2323-O1346)*100</f>
        <v>107.45945696786781</v>
      </c>
      <c r="T1346" t="s">
        <v>50</v>
      </c>
      <c r="V1346" s="7">
        <v>210855</v>
      </c>
      <c r="W1346" t="s">
        <v>32</v>
      </c>
      <c r="X1346" s="17" t="s">
        <v>33</v>
      </c>
      <c r="Z1346" t="s">
        <v>3006</v>
      </c>
      <c r="AA1346">
        <v>401</v>
      </c>
    </row>
    <row r="1347" spans="1:27" x14ac:dyDescent="0.25">
      <c r="A1347" t="s">
        <v>3009</v>
      </c>
      <c r="B1347" t="s">
        <v>3010</v>
      </c>
      <c r="C1347" s="17">
        <v>43819</v>
      </c>
      <c r="D1347" s="7">
        <v>325000</v>
      </c>
      <c r="E1347" t="s">
        <v>28</v>
      </c>
      <c r="F1347" t="s">
        <v>29</v>
      </c>
      <c r="G1347" s="7">
        <v>325000</v>
      </c>
      <c r="H1347" s="7">
        <v>144580</v>
      </c>
      <c r="I1347" s="12">
        <f t="shared" si="105"/>
        <v>44.486153846153847</v>
      </c>
      <c r="J1347" s="12">
        <f t="shared" ref="J1347:J1410" si="109">+ABS(I1347-$I$2328)</f>
        <v>5.07070889894419</v>
      </c>
      <c r="K1347" s="7">
        <v>289165</v>
      </c>
      <c r="L1347" s="7">
        <v>53513</v>
      </c>
      <c r="M1347" s="7">
        <f t="shared" si="106"/>
        <v>271487</v>
      </c>
      <c r="N1347" s="7">
        <v>159224.328125</v>
      </c>
      <c r="O1347" s="22">
        <f t="shared" si="107"/>
        <v>1.705059793292816</v>
      </c>
      <c r="P1347" s="27">
        <v>1862</v>
      </c>
      <c r="Q1347" s="32">
        <f t="shared" si="108"/>
        <v>145.80397422126745</v>
      </c>
      <c r="R1347" s="37" t="s">
        <v>2997</v>
      </c>
      <c r="S1347" s="42">
        <f>ABS(O2323-O1347)*100</f>
        <v>39.402490691941729</v>
      </c>
      <c r="T1347" t="s">
        <v>50</v>
      </c>
      <c r="V1347" s="7">
        <v>48438</v>
      </c>
      <c r="W1347" t="s">
        <v>32</v>
      </c>
      <c r="X1347" s="17" t="s">
        <v>33</v>
      </c>
      <c r="Z1347" t="s">
        <v>2998</v>
      </c>
      <c r="AA1347">
        <v>401</v>
      </c>
    </row>
    <row r="1348" spans="1:27" x14ac:dyDescent="0.25">
      <c r="A1348" t="s">
        <v>3011</v>
      </c>
      <c r="B1348" t="s">
        <v>3012</v>
      </c>
      <c r="C1348" s="17">
        <v>43677</v>
      </c>
      <c r="D1348" s="7">
        <v>159000</v>
      </c>
      <c r="E1348" t="s">
        <v>28</v>
      </c>
      <c r="F1348" t="s">
        <v>29</v>
      </c>
      <c r="G1348" s="7">
        <v>159000</v>
      </c>
      <c r="H1348" s="7">
        <v>79340</v>
      </c>
      <c r="I1348" s="12">
        <f t="shared" si="105"/>
        <v>49.899371069182394</v>
      </c>
      <c r="J1348" s="12">
        <f t="shared" si="109"/>
        <v>0.34250832408435627</v>
      </c>
      <c r="K1348" s="7">
        <v>158670</v>
      </c>
      <c r="L1348" s="7">
        <v>62196</v>
      </c>
      <c r="M1348" s="7">
        <f t="shared" si="106"/>
        <v>96804</v>
      </c>
      <c r="N1348" s="7">
        <v>58116.8671875</v>
      </c>
      <c r="O1348" s="22">
        <f t="shared" si="107"/>
        <v>1.6656782219125015</v>
      </c>
      <c r="P1348" s="27">
        <v>967</v>
      </c>
      <c r="Q1348" s="32">
        <f t="shared" si="108"/>
        <v>100.10754912099276</v>
      </c>
      <c r="R1348" s="37" t="s">
        <v>3013</v>
      </c>
      <c r="S1348" s="42">
        <f>ABS(O2323-O1348)*100</f>
        <v>35.464333553910279</v>
      </c>
      <c r="T1348" t="s">
        <v>50</v>
      </c>
      <c r="V1348" s="7">
        <v>61200</v>
      </c>
      <c r="W1348" t="s">
        <v>32</v>
      </c>
      <c r="X1348" s="17" t="s">
        <v>33</v>
      </c>
      <c r="Z1348" t="s">
        <v>3014</v>
      </c>
      <c r="AA1348">
        <v>401</v>
      </c>
    </row>
    <row r="1349" spans="1:27" x14ac:dyDescent="0.25">
      <c r="A1349" t="s">
        <v>3015</v>
      </c>
      <c r="B1349" t="s">
        <v>3016</v>
      </c>
      <c r="C1349" s="17">
        <v>43357</v>
      </c>
      <c r="D1349" s="7">
        <v>190000</v>
      </c>
      <c r="E1349" t="s">
        <v>28</v>
      </c>
      <c r="F1349" t="s">
        <v>29</v>
      </c>
      <c r="G1349" s="7">
        <v>190000</v>
      </c>
      <c r="H1349" s="7">
        <v>92850</v>
      </c>
      <c r="I1349" s="12">
        <f t="shared" si="105"/>
        <v>48.868421052631575</v>
      </c>
      <c r="J1349" s="12">
        <f t="shared" si="109"/>
        <v>0.68844169246646203</v>
      </c>
      <c r="K1349" s="7">
        <v>185700</v>
      </c>
      <c r="L1349" s="7">
        <v>43374</v>
      </c>
      <c r="M1349" s="7">
        <f t="shared" si="106"/>
        <v>146626</v>
      </c>
      <c r="N1349" s="7">
        <v>89513.2109375</v>
      </c>
      <c r="O1349" s="22">
        <f t="shared" si="107"/>
        <v>1.638037541769978</v>
      </c>
      <c r="P1349" s="27">
        <v>1430</v>
      </c>
      <c r="Q1349" s="32">
        <f t="shared" si="108"/>
        <v>102.53566433566434</v>
      </c>
      <c r="R1349" s="37" t="s">
        <v>3017</v>
      </c>
      <c r="S1349" s="42">
        <f>ABS(O2323-O1349)*100</f>
        <v>32.700265539657927</v>
      </c>
      <c r="T1349" t="s">
        <v>50</v>
      </c>
      <c r="V1349" s="7">
        <v>41184</v>
      </c>
      <c r="W1349" t="s">
        <v>32</v>
      </c>
      <c r="X1349" s="17" t="s">
        <v>33</v>
      </c>
      <c r="Z1349" t="s">
        <v>3018</v>
      </c>
      <c r="AA1349">
        <v>401</v>
      </c>
    </row>
    <row r="1350" spans="1:27" x14ac:dyDescent="0.25">
      <c r="A1350" t="s">
        <v>3019</v>
      </c>
      <c r="B1350" t="s">
        <v>3020</v>
      </c>
      <c r="C1350" s="17">
        <v>43524</v>
      </c>
      <c r="D1350" s="7">
        <v>248520</v>
      </c>
      <c r="E1350" t="s">
        <v>28</v>
      </c>
      <c r="F1350" t="s">
        <v>29</v>
      </c>
      <c r="G1350" s="7">
        <v>248520</v>
      </c>
      <c r="H1350" s="7">
        <v>137320</v>
      </c>
      <c r="I1350" s="12">
        <f t="shared" si="105"/>
        <v>55.255110252695957</v>
      </c>
      <c r="J1350" s="12">
        <f t="shared" si="109"/>
        <v>5.6982475075979195</v>
      </c>
      <c r="K1350" s="7">
        <v>274640</v>
      </c>
      <c r="L1350" s="7">
        <v>42923</v>
      </c>
      <c r="M1350" s="7">
        <f t="shared" si="106"/>
        <v>205597</v>
      </c>
      <c r="N1350" s="7">
        <v>145733.96875</v>
      </c>
      <c r="O1350" s="22">
        <f t="shared" si="107"/>
        <v>1.410769237697028</v>
      </c>
      <c r="P1350" s="27">
        <v>1408</v>
      </c>
      <c r="Q1350" s="32">
        <f t="shared" si="108"/>
        <v>146.02059659090909</v>
      </c>
      <c r="R1350" s="37" t="s">
        <v>3017</v>
      </c>
      <c r="S1350" s="42">
        <f>ABS(O2323-O1350)*100</f>
        <v>9.9734351323629298</v>
      </c>
      <c r="T1350" t="s">
        <v>50</v>
      </c>
      <c r="V1350" s="7">
        <v>36000</v>
      </c>
      <c r="W1350" t="s">
        <v>32</v>
      </c>
      <c r="X1350" s="17" t="s">
        <v>33</v>
      </c>
      <c r="Z1350" t="s">
        <v>3018</v>
      </c>
      <c r="AA1350">
        <v>401</v>
      </c>
    </row>
    <row r="1351" spans="1:27" x14ac:dyDescent="0.25">
      <c r="A1351" t="s">
        <v>3021</v>
      </c>
      <c r="B1351" t="s">
        <v>3022</v>
      </c>
      <c r="C1351" s="17">
        <v>43257</v>
      </c>
      <c r="D1351" s="7">
        <v>169000</v>
      </c>
      <c r="E1351" t="s">
        <v>28</v>
      </c>
      <c r="F1351" t="s">
        <v>29</v>
      </c>
      <c r="G1351" s="7">
        <v>169000</v>
      </c>
      <c r="H1351" s="7">
        <v>66600</v>
      </c>
      <c r="I1351" s="12">
        <f t="shared" si="105"/>
        <v>39.408284023668635</v>
      </c>
      <c r="J1351" s="12">
        <f t="shared" si="109"/>
        <v>10.148578721429402</v>
      </c>
      <c r="K1351" s="7">
        <v>133192</v>
      </c>
      <c r="L1351" s="7">
        <v>52157</v>
      </c>
      <c r="M1351" s="7">
        <f t="shared" si="106"/>
        <v>116843</v>
      </c>
      <c r="N1351" s="7">
        <v>64828</v>
      </c>
      <c r="O1351" s="22">
        <f t="shared" si="107"/>
        <v>1.8023539211451842</v>
      </c>
      <c r="P1351" s="27">
        <v>1204</v>
      </c>
      <c r="Q1351" s="32">
        <f t="shared" si="108"/>
        <v>97.045681063122927</v>
      </c>
      <c r="R1351" s="37" t="s">
        <v>3023</v>
      </c>
      <c r="S1351" s="42">
        <f>ABS(O2323-O1351)*100</f>
        <v>49.131903477178554</v>
      </c>
      <c r="T1351" t="s">
        <v>50</v>
      </c>
      <c r="V1351" s="7">
        <v>49800</v>
      </c>
      <c r="W1351" t="s">
        <v>32</v>
      </c>
      <c r="X1351" s="17" t="s">
        <v>33</v>
      </c>
      <c r="Z1351" t="s">
        <v>3024</v>
      </c>
      <c r="AA1351">
        <v>401</v>
      </c>
    </row>
    <row r="1352" spans="1:27" x14ac:dyDescent="0.25">
      <c r="A1352" t="s">
        <v>3025</v>
      </c>
      <c r="B1352" t="s">
        <v>3026</v>
      </c>
      <c r="C1352" s="17">
        <v>43391</v>
      </c>
      <c r="D1352" s="7">
        <v>200000</v>
      </c>
      <c r="E1352" t="s">
        <v>28</v>
      </c>
      <c r="F1352" t="s">
        <v>29</v>
      </c>
      <c r="G1352" s="7">
        <v>200000</v>
      </c>
      <c r="H1352" s="7">
        <v>128240</v>
      </c>
      <c r="I1352" s="12">
        <f t="shared" si="105"/>
        <v>64.12</v>
      </c>
      <c r="J1352" s="12">
        <f t="shared" si="109"/>
        <v>14.563137254901967</v>
      </c>
      <c r="K1352" s="7">
        <v>256477</v>
      </c>
      <c r="L1352" s="7">
        <v>63838</v>
      </c>
      <c r="M1352" s="7">
        <f t="shared" si="106"/>
        <v>136162</v>
      </c>
      <c r="N1352" s="7">
        <v>154111.203125</v>
      </c>
      <c r="O1352" s="22">
        <f t="shared" si="107"/>
        <v>0.88353083513051711</v>
      </c>
      <c r="P1352" s="27">
        <v>1904</v>
      </c>
      <c r="Q1352" s="32">
        <f t="shared" si="108"/>
        <v>71.513655462184872</v>
      </c>
      <c r="R1352" s="37" t="s">
        <v>3023</v>
      </c>
      <c r="S1352" s="42">
        <f>ABS(O2323-O1352)*100</f>
        <v>42.750405124288157</v>
      </c>
      <c r="T1352" t="s">
        <v>50</v>
      </c>
      <c r="V1352" s="7">
        <v>51000</v>
      </c>
      <c r="W1352" t="s">
        <v>32</v>
      </c>
      <c r="X1352" s="17" t="s">
        <v>33</v>
      </c>
      <c r="Z1352" t="s">
        <v>3024</v>
      </c>
      <c r="AA1352">
        <v>401</v>
      </c>
    </row>
    <row r="1353" spans="1:27" x14ac:dyDescent="0.25">
      <c r="A1353" t="s">
        <v>3027</v>
      </c>
      <c r="B1353" t="s">
        <v>3028</v>
      </c>
      <c r="C1353" s="17">
        <v>43354</v>
      </c>
      <c r="D1353" s="7">
        <v>190000</v>
      </c>
      <c r="E1353" t="s">
        <v>28</v>
      </c>
      <c r="F1353" t="s">
        <v>29</v>
      </c>
      <c r="G1353" s="7">
        <v>190000</v>
      </c>
      <c r="H1353" s="7">
        <v>113650</v>
      </c>
      <c r="I1353" s="12">
        <f t="shared" si="105"/>
        <v>59.815789473684212</v>
      </c>
      <c r="J1353" s="12">
        <f t="shared" si="109"/>
        <v>10.258926728586175</v>
      </c>
      <c r="K1353" s="7">
        <v>227290</v>
      </c>
      <c r="L1353" s="7">
        <v>36996</v>
      </c>
      <c r="M1353" s="7">
        <f t="shared" si="106"/>
        <v>153004</v>
      </c>
      <c r="N1353" s="7">
        <v>119681.7578125</v>
      </c>
      <c r="O1353" s="22">
        <f t="shared" si="107"/>
        <v>1.2784237363868305</v>
      </c>
      <c r="P1353" s="27">
        <v>1822</v>
      </c>
      <c r="Q1353" s="32">
        <f t="shared" si="108"/>
        <v>83.975850713501643</v>
      </c>
      <c r="R1353" s="37" t="s">
        <v>3017</v>
      </c>
      <c r="S1353" s="42">
        <f>ABS(O2323-O1353)*100</f>
        <v>3.2611149986568222</v>
      </c>
      <c r="T1353" t="s">
        <v>396</v>
      </c>
      <c r="V1353" s="7">
        <v>36000</v>
      </c>
      <c r="W1353" t="s">
        <v>32</v>
      </c>
      <c r="X1353" s="17" t="s">
        <v>33</v>
      </c>
      <c r="Z1353" t="s">
        <v>3018</v>
      </c>
      <c r="AA1353">
        <v>401</v>
      </c>
    </row>
    <row r="1354" spans="1:27" x14ac:dyDescent="0.25">
      <c r="A1354" t="s">
        <v>3029</v>
      </c>
      <c r="B1354" t="s">
        <v>3030</v>
      </c>
      <c r="C1354" s="17">
        <v>43249</v>
      </c>
      <c r="D1354" s="7">
        <v>220000</v>
      </c>
      <c r="E1354" t="s">
        <v>28</v>
      </c>
      <c r="F1354" t="s">
        <v>29</v>
      </c>
      <c r="G1354" s="7">
        <v>220000</v>
      </c>
      <c r="H1354" s="7">
        <v>102870</v>
      </c>
      <c r="I1354" s="12">
        <f t="shared" si="105"/>
        <v>46.759090909090908</v>
      </c>
      <c r="J1354" s="12">
        <f t="shared" si="109"/>
        <v>2.7977718360071293</v>
      </c>
      <c r="K1354" s="7">
        <v>205741</v>
      </c>
      <c r="L1354" s="7">
        <v>47828</v>
      </c>
      <c r="M1354" s="7">
        <f t="shared" si="106"/>
        <v>172172</v>
      </c>
      <c r="N1354" s="7">
        <v>122413.1796875</v>
      </c>
      <c r="O1354" s="22">
        <f t="shared" si="107"/>
        <v>1.406482540846711</v>
      </c>
      <c r="P1354" s="27">
        <v>1800</v>
      </c>
      <c r="Q1354" s="32">
        <f t="shared" si="108"/>
        <v>95.651111111111106</v>
      </c>
      <c r="R1354" s="37" t="s">
        <v>3031</v>
      </c>
      <c r="S1354" s="42">
        <f>ABS(O2323-O1354)*100</f>
        <v>9.5447654473312262</v>
      </c>
      <c r="T1354" t="s">
        <v>50</v>
      </c>
      <c r="V1354" s="7">
        <v>45000</v>
      </c>
      <c r="W1354" t="s">
        <v>32</v>
      </c>
      <c r="X1354" s="17" t="s">
        <v>33</v>
      </c>
      <c r="Z1354" t="s">
        <v>3032</v>
      </c>
      <c r="AA1354">
        <v>401</v>
      </c>
    </row>
    <row r="1355" spans="1:27" x14ac:dyDescent="0.25">
      <c r="A1355" t="s">
        <v>3033</v>
      </c>
      <c r="B1355" t="s">
        <v>3034</v>
      </c>
      <c r="C1355" s="17">
        <v>43677</v>
      </c>
      <c r="D1355" s="7">
        <v>208000</v>
      </c>
      <c r="E1355" t="s">
        <v>28</v>
      </c>
      <c r="F1355" t="s">
        <v>29</v>
      </c>
      <c r="G1355" s="7">
        <v>208000</v>
      </c>
      <c r="H1355" s="7">
        <v>93510</v>
      </c>
      <c r="I1355" s="12">
        <f t="shared" si="105"/>
        <v>44.956730769230766</v>
      </c>
      <c r="J1355" s="12">
        <f t="shared" si="109"/>
        <v>4.6001319758672707</v>
      </c>
      <c r="K1355" s="7">
        <v>187010</v>
      </c>
      <c r="L1355" s="7">
        <v>38751</v>
      </c>
      <c r="M1355" s="7">
        <f t="shared" si="106"/>
        <v>169249</v>
      </c>
      <c r="N1355" s="7">
        <v>118607.203125</v>
      </c>
      <c r="O1355" s="22">
        <f t="shared" si="107"/>
        <v>1.4269706690716639</v>
      </c>
      <c r="P1355" s="27">
        <v>2139</v>
      </c>
      <c r="Q1355" s="32">
        <f t="shared" si="108"/>
        <v>79.125292192613372</v>
      </c>
      <c r="R1355" s="37" t="s">
        <v>3023</v>
      </c>
      <c r="S1355" s="42">
        <f>ABS(O2323-O1355)*100</f>
        <v>11.593578269826521</v>
      </c>
      <c r="T1355" t="s">
        <v>50</v>
      </c>
      <c r="V1355" s="7">
        <v>36000</v>
      </c>
      <c r="W1355" t="s">
        <v>32</v>
      </c>
      <c r="X1355" s="17" t="s">
        <v>33</v>
      </c>
      <c r="Z1355" t="s">
        <v>3024</v>
      </c>
      <c r="AA1355">
        <v>401</v>
      </c>
    </row>
    <row r="1356" spans="1:27" x14ac:dyDescent="0.25">
      <c r="A1356" t="s">
        <v>3035</v>
      </c>
      <c r="B1356" t="s">
        <v>3036</v>
      </c>
      <c r="C1356" s="17">
        <v>43537</v>
      </c>
      <c r="D1356" s="7">
        <v>240000</v>
      </c>
      <c r="E1356" t="s">
        <v>159</v>
      </c>
      <c r="F1356" t="s">
        <v>160</v>
      </c>
      <c r="G1356" s="7">
        <v>240000</v>
      </c>
      <c r="H1356" s="7">
        <v>89880</v>
      </c>
      <c r="I1356" s="12">
        <f t="shared" si="105"/>
        <v>37.450000000000003</v>
      </c>
      <c r="J1356" s="12">
        <f t="shared" si="109"/>
        <v>12.106862745098034</v>
      </c>
      <c r="K1356" s="7">
        <v>179758</v>
      </c>
      <c r="L1356" s="7">
        <v>39520</v>
      </c>
      <c r="M1356" s="7">
        <f t="shared" si="106"/>
        <v>200480</v>
      </c>
      <c r="N1356" s="7">
        <v>88200</v>
      </c>
      <c r="O1356" s="22">
        <f t="shared" si="107"/>
        <v>2.2730158730158729</v>
      </c>
      <c r="P1356" s="27">
        <v>1535</v>
      </c>
      <c r="Q1356" s="32">
        <f t="shared" si="108"/>
        <v>130.6058631921824</v>
      </c>
      <c r="R1356" s="37" t="s">
        <v>3017</v>
      </c>
      <c r="S1356" s="42">
        <f>ABS(O2323-O1356)*100</f>
        <v>96.198098664247425</v>
      </c>
      <c r="T1356" t="s">
        <v>50</v>
      </c>
      <c r="V1356" s="7">
        <v>36000</v>
      </c>
      <c r="W1356" t="s">
        <v>32</v>
      </c>
      <c r="X1356" s="17" t="s">
        <v>33</v>
      </c>
      <c r="Z1356" t="s">
        <v>3018</v>
      </c>
      <c r="AA1356">
        <v>401</v>
      </c>
    </row>
    <row r="1357" spans="1:27" x14ac:dyDescent="0.25">
      <c r="A1357" t="s">
        <v>3037</v>
      </c>
      <c r="B1357" t="s">
        <v>3038</v>
      </c>
      <c r="C1357" s="17">
        <v>43906</v>
      </c>
      <c r="D1357" s="7">
        <v>235000</v>
      </c>
      <c r="E1357" t="s">
        <v>28</v>
      </c>
      <c r="F1357" t="s">
        <v>29</v>
      </c>
      <c r="G1357" s="7">
        <v>235000</v>
      </c>
      <c r="H1357" s="7">
        <v>127600</v>
      </c>
      <c r="I1357" s="12">
        <f t="shared" si="105"/>
        <v>54.297872340425535</v>
      </c>
      <c r="J1357" s="12">
        <f t="shared" si="109"/>
        <v>4.7410095953274975</v>
      </c>
      <c r="K1357" s="7">
        <v>255192</v>
      </c>
      <c r="L1357" s="7">
        <v>50687</v>
      </c>
      <c r="M1357" s="7">
        <f t="shared" si="106"/>
        <v>184313</v>
      </c>
      <c r="N1357" s="7">
        <v>158531</v>
      </c>
      <c r="O1357" s="22">
        <f t="shared" si="107"/>
        <v>1.1626306526799175</v>
      </c>
      <c r="P1357" s="27">
        <v>2470</v>
      </c>
      <c r="Q1357" s="32">
        <f t="shared" si="108"/>
        <v>74.620647773279359</v>
      </c>
      <c r="R1357" s="37" t="s">
        <v>3031</v>
      </c>
      <c r="S1357" s="42">
        <f>ABS(O2323-O1357)*100</f>
        <v>14.840423369348121</v>
      </c>
      <c r="T1357" t="s">
        <v>125</v>
      </c>
      <c r="V1357" s="7">
        <v>45000</v>
      </c>
      <c r="W1357" t="s">
        <v>32</v>
      </c>
      <c r="X1357" s="17" t="s">
        <v>33</v>
      </c>
      <c r="Z1357" t="s">
        <v>3032</v>
      </c>
      <c r="AA1357">
        <v>401</v>
      </c>
    </row>
    <row r="1358" spans="1:27" x14ac:dyDescent="0.25">
      <c r="A1358" t="s">
        <v>3039</v>
      </c>
      <c r="B1358" t="s">
        <v>3040</v>
      </c>
      <c r="C1358" s="17">
        <v>43273</v>
      </c>
      <c r="D1358" s="7">
        <v>340000</v>
      </c>
      <c r="E1358" t="s">
        <v>28</v>
      </c>
      <c r="F1358" t="s">
        <v>29</v>
      </c>
      <c r="G1358" s="7">
        <v>340000</v>
      </c>
      <c r="H1358" s="7">
        <v>153180</v>
      </c>
      <c r="I1358" s="12">
        <f t="shared" si="105"/>
        <v>45.05294117647059</v>
      </c>
      <c r="J1358" s="12">
        <f t="shared" si="109"/>
        <v>4.5039215686274474</v>
      </c>
      <c r="K1358" s="7">
        <v>306367</v>
      </c>
      <c r="L1358" s="7">
        <v>68289</v>
      </c>
      <c r="M1358" s="7">
        <f t="shared" si="106"/>
        <v>271711</v>
      </c>
      <c r="N1358" s="7">
        <v>166488.109375</v>
      </c>
      <c r="O1358" s="22">
        <f t="shared" si="107"/>
        <v>1.632014448479288</v>
      </c>
      <c r="P1358" s="27">
        <v>2357</v>
      </c>
      <c r="Q1358" s="32">
        <f t="shared" si="108"/>
        <v>115.27831989817565</v>
      </c>
      <c r="R1358" s="37" t="s">
        <v>3041</v>
      </c>
      <c r="S1358" s="42">
        <f>ABS(O2323-O1358)*100</f>
        <v>32.097956210588933</v>
      </c>
      <c r="T1358" t="s">
        <v>50</v>
      </c>
      <c r="V1358" s="7">
        <v>60000</v>
      </c>
      <c r="W1358" t="s">
        <v>32</v>
      </c>
      <c r="X1358" s="17" t="s">
        <v>33</v>
      </c>
      <c r="Z1358" t="s">
        <v>3042</v>
      </c>
      <c r="AA1358">
        <v>401</v>
      </c>
    </row>
    <row r="1359" spans="1:27" x14ac:dyDescent="0.25">
      <c r="A1359" t="s">
        <v>3043</v>
      </c>
      <c r="B1359" t="s">
        <v>3044</v>
      </c>
      <c r="C1359" s="17">
        <v>43455</v>
      </c>
      <c r="D1359" s="7">
        <v>310000</v>
      </c>
      <c r="E1359" t="s">
        <v>28</v>
      </c>
      <c r="F1359" t="s">
        <v>29</v>
      </c>
      <c r="G1359" s="7">
        <v>310000</v>
      </c>
      <c r="H1359" s="7">
        <v>139110</v>
      </c>
      <c r="I1359" s="12">
        <f t="shared" si="105"/>
        <v>44.874193548387098</v>
      </c>
      <c r="J1359" s="12">
        <f t="shared" si="109"/>
        <v>4.6826691967109397</v>
      </c>
      <c r="K1359" s="7">
        <v>278227</v>
      </c>
      <c r="L1359" s="7">
        <v>86071</v>
      </c>
      <c r="M1359" s="7">
        <f t="shared" si="106"/>
        <v>223929</v>
      </c>
      <c r="N1359" s="7">
        <v>134374.828125</v>
      </c>
      <c r="O1359" s="22">
        <f t="shared" si="107"/>
        <v>1.6664505035994814</v>
      </c>
      <c r="P1359" s="27">
        <v>1785</v>
      </c>
      <c r="Q1359" s="32">
        <f t="shared" si="108"/>
        <v>125.45042016806723</v>
      </c>
      <c r="R1359" s="37" t="s">
        <v>3041</v>
      </c>
      <c r="S1359" s="42">
        <f>ABS(O2323-O1359)*100</f>
        <v>35.541561722608272</v>
      </c>
      <c r="T1359" t="s">
        <v>50</v>
      </c>
      <c r="V1359" s="7">
        <v>60600</v>
      </c>
      <c r="W1359" t="s">
        <v>32</v>
      </c>
      <c r="X1359" s="17" t="s">
        <v>33</v>
      </c>
      <c r="Z1359" t="s">
        <v>3042</v>
      </c>
      <c r="AA1359">
        <v>401</v>
      </c>
    </row>
    <row r="1360" spans="1:27" x14ac:dyDescent="0.25">
      <c r="A1360" t="s">
        <v>3045</v>
      </c>
      <c r="B1360" t="s">
        <v>3046</v>
      </c>
      <c r="C1360" s="17">
        <v>43810</v>
      </c>
      <c r="D1360" s="7">
        <v>295000</v>
      </c>
      <c r="E1360" t="s">
        <v>28</v>
      </c>
      <c r="F1360" t="s">
        <v>29</v>
      </c>
      <c r="G1360" s="7">
        <v>295000</v>
      </c>
      <c r="H1360" s="7">
        <v>131540</v>
      </c>
      <c r="I1360" s="12">
        <f t="shared" si="105"/>
        <v>44.589830508474577</v>
      </c>
      <c r="J1360" s="12">
        <f t="shared" si="109"/>
        <v>4.9670322366234601</v>
      </c>
      <c r="K1360" s="7">
        <v>263082</v>
      </c>
      <c r="L1360" s="7">
        <v>48292</v>
      </c>
      <c r="M1360" s="7">
        <f t="shared" si="106"/>
        <v>246708</v>
      </c>
      <c r="N1360" s="7">
        <v>150202.796875</v>
      </c>
      <c r="O1360" s="22">
        <f t="shared" si="107"/>
        <v>1.642499375063651</v>
      </c>
      <c r="P1360" s="27">
        <v>1779</v>
      </c>
      <c r="Q1360" s="32">
        <f t="shared" si="108"/>
        <v>138.67790893760539</v>
      </c>
      <c r="R1360" s="37" t="s">
        <v>3041</v>
      </c>
      <c r="S1360" s="42">
        <f>ABS(O2323-O1360)*100</f>
        <v>33.146448869025221</v>
      </c>
      <c r="T1360" t="s">
        <v>50</v>
      </c>
      <c r="V1360" s="7">
        <v>40800</v>
      </c>
      <c r="W1360" t="s">
        <v>32</v>
      </c>
      <c r="X1360" s="17" t="s">
        <v>33</v>
      </c>
      <c r="Z1360" t="s">
        <v>3042</v>
      </c>
      <c r="AA1360">
        <v>401</v>
      </c>
    </row>
    <row r="1361" spans="1:27" x14ac:dyDescent="0.25">
      <c r="A1361" t="s">
        <v>3047</v>
      </c>
      <c r="B1361" t="s">
        <v>3048</v>
      </c>
      <c r="C1361" s="17">
        <v>43675</v>
      </c>
      <c r="D1361" s="7">
        <v>245900</v>
      </c>
      <c r="E1361" t="s">
        <v>28</v>
      </c>
      <c r="F1361" t="s">
        <v>2091</v>
      </c>
      <c r="G1361" s="7">
        <v>245900</v>
      </c>
      <c r="H1361" s="7">
        <v>119300</v>
      </c>
      <c r="I1361" s="12">
        <f t="shared" si="105"/>
        <v>48.515656771045137</v>
      </c>
      <c r="J1361" s="12">
        <f t="shared" si="109"/>
        <v>1.0412059740529003</v>
      </c>
      <c r="K1361" s="7">
        <v>238603</v>
      </c>
      <c r="L1361" s="7">
        <v>44445</v>
      </c>
      <c r="M1361" s="7">
        <f t="shared" si="106"/>
        <v>201455</v>
      </c>
      <c r="N1361" s="7">
        <v>135774.828125</v>
      </c>
      <c r="O1361" s="22">
        <f t="shared" si="107"/>
        <v>1.4837433623155249</v>
      </c>
      <c r="P1361" s="27">
        <v>1744</v>
      </c>
      <c r="Q1361" s="32">
        <f t="shared" si="108"/>
        <v>115.5131880733945</v>
      </c>
      <c r="R1361" s="37" t="s">
        <v>3041</v>
      </c>
      <c r="S1361" s="42">
        <f>ABS(O2323-O1361)*100</f>
        <v>17.270847594212626</v>
      </c>
      <c r="T1361" t="s">
        <v>50</v>
      </c>
      <c r="V1361" s="7">
        <v>43200</v>
      </c>
      <c r="W1361" t="s">
        <v>32</v>
      </c>
      <c r="X1361" s="17" t="s">
        <v>33</v>
      </c>
      <c r="Z1361" t="s">
        <v>3042</v>
      </c>
      <c r="AA1361">
        <v>401</v>
      </c>
    </row>
    <row r="1362" spans="1:27" x14ac:dyDescent="0.25">
      <c r="A1362" t="s">
        <v>3049</v>
      </c>
      <c r="B1362" t="s">
        <v>3050</v>
      </c>
      <c r="C1362" s="17">
        <v>43391</v>
      </c>
      <c r="D1362" s="7">
        <v>314000</v>
      </c>
      <c r="E1362" t="s">
        <v>28</v>
      </c>
      <c r="F1362" t="s">
        <v>29</v>
      </c>
      <c r="G1362" s="7">
        <v>314000</v>
      </c>
      <c r="H1362" s="7">
        <v>154030</v>
      </c>
      <c r="I1362" s="12">
        <f t="shared" si="105"/>
        <v>49.054140127388536</v>
      </c>
      <c r="J1362" s="12">
        <f t="shared" si="109"/>
        <v>0.50272261770950166</v>
      </c>
      <c r="K1362" s="7">
        <v>308062</v>
      </c>
      <c r="L1362" s="7">
        <v>49753</v>
      </c>
      <c r="M1362" s="7">
        <f t="shared" si="106"/>
        <v>264247</v>
      </c>
      <c r="N1362" s="7">
        <v>180635.671875</v>
      </c>
      <c r="O1362" s="22">
        <f t="shared" si="107"/>
        <v>1.4628727385743558</v>
      </c>
      <c r="P1362" s="27">
        <v>2324</v>
      </c>
      <c r="Q1362" s="32">
        <f t="shared" si="108"/>
        <v>113.70352839931154</v>
      </c>
      <c r="R1362" s="37" t="s">
        <v>3041</v>
      </c>
      <c r="S1362" s="42">
        <f>ABS(O2323-O1362)*100</f>
        <v>15.183785220095714</v>
      </c>
      <c r="T1362" t="s">
        <v>50</v>
      </c>
      <c r="V1362" s="7">
        <v>43200</v>
      </c>
      <c r="W1362" t="s">
        <v>32</v>
      </c>
      <c r="X1362" s="17" t="s">
        <v>33</v>
      </c>
      <c r="Z1362" t="s">
        <v>3042</v>
      </c>
      <c r="AA1362">
        <v>401</v>
      </c>
    </row>
    <row r="1363" spans="1:27" x14ac:dyDescent="0.25">
      <c r="A1363" t="s">
        <v>3051</v>
      </c>
      <c r="B1363" t="s">
        <v>3052</v>
      </c>
      <c r="C1363" s="17">
        <v>43644</v>
      </c>
      <c r="D1363" s="7">
        <v>282000</v>
      </c>
      <c r="E1363" t="s">
        <v>28</v>
      </c>
      <c r="F1363" t="s">
        <v>29</v>
      </c>
      <c r="G1363" s="7">
        <v>282000</v>
      </c>
      <c r="H1363" s="7">
        <v>151680</v>
      </c>
      <c r="I1363" s="12">
        <f t="shared" si="105"/>
        <v>53.787234042553187</v>
      </c>
      <c r="J1363" s="12">
        <f t="shared" si="109"/>
        <v>4.2303712974551502</v>
      </c>
      <c r="K1363" s="7">
        <v>303355</v>
      </c>
      <c r="L1363" s="7">
        <v>63333</v>
      </c>
      <c r="M1363" s="7">
        <f t="shared" si="106"/>
        <v>218667</v>
      </c>
      <c r="N1363" s="7">
        <v>150957.234375</v>
      </c>
      <c r="O1363" s="22">
        <f t="shared" si="107"/>
        <v>1.4485360764943465</v>
      </c>
      <c r="P1363" s="27">
        <v>2272</v>
      </c>
      <c r="Q1363" s="32">
        <f t="shared" si="108"/>
        <v>96.244278169014081</v>
      </c>
      <c r="R1363" s="37" t="s">
        <v>3053</v>
      </c>
      <c r="S1363" s="42">
        <f>ABS(O2323-O1363)*100</f>
        <v>13.750119012094775</v>
      </c>
      <c r="T1363" t="s">
        <v>228</v>
      </c>
      <c r="V1363" s="7">
        <v>54000</v>
      </c>
      <c r="W1363" t="s">
        <v>32</v>
      </c>
      <c r="X1363" s="17" t="s">
        <v>33</v>
      </c>
      <c r="Z1363" t="s">
        <v>3054</v>
      </c>
      <c r="AA1363">
        <v>401</v>
      </c>
    </row>
    <row r="1364" spans="1:27" x14ac:dyDescent="0.25">
      <c r="A1364" t="s">
        <v>3055</v>
      </c>
      <c r="B1364" t="s">
        <v>3056</v>
      </c>
      <c r="C1364" s="17">
        <v>43675</v>
      </c>
      <c r="D1364" s="7">
        <v>425000</v>
      </c>
      <c r="E1364" t="s">
        <v>28</v>
      </c>
      <c r="F1364" t="s">
        <v>29</v>
      </c>
      <c r="G1364" s="7">
        <v>425000</v>
      </c>
      <c r="H1364" s="7">
        <v>250880</v>
      </c>
      <c r="I1364" s="12">
        <f t="shared" si="105"/>
        <v>59.030588235294111</v>
      </c>
      <c r="J1364" s="12">
        <f t="shared" si="109"/>
        <v>9.4737254901960739</v>
      </c>
      <c r="K1364" s="7">
        <v>501760</v>
      </c>
      <c r="L1364" s="7">
        <v>83797</v>
      </c>
      <c r="M1364" s="7">
        <f t="shared" si="106"/>
        <v>341203</v>
      </c>
      <c r="N1364" s="7">
        <v>292281.8125</v>
      </c>
      <c r="O1364" s="22">
        <f t="shared" si="107"/>
        <v>1.1673767761379268</v>
      </c>
      <c r="P1364" s="27">
        <v>3395</v>
      </c>
      <c r="Q1364" s="32">
        <f t="shared" si="108"/>
        <v>100.50162002945508</v>
      </c>
      <c r="R1364" s="37" t="s">
        <v>3041</v>
      </c>
      <c r="S1364" s="42">
        <f>ABS(O2323-O1364)*100</f>
        <v>14.365811023547192</v>
      </c>
      <c r="T1364" t="s">
        <v>50</v>
      </c>
      <c r="V1364" s="7">
        <v>54600</v>
      </c>
      <c r="W1364" t="s">
        <v>32</v>
      </c>
      <c r="X1364" s="17" t="s">
        <v>33</v>
      </c>
      <c r="Z1364" t="s">
        <v>3042</v>
      </c>
      <c r="AA1364">
        <v>401</v>
      </c>
    </row>
    <row r="1365" spans="1:27" x14ac:dyDescent="0.25">
      <c r="A1365" t="s">
        <v>3057</v>
      </c>
      <c r="B1365" t="s">
        <v>3058</v>
      </c>
      <c r="C1365" s="17">
        <v>43517</v>
      </c>
      <c r="D1365" s="7">
        <v>250000</v>
      </c>
      <c r="E1365" t="s">
        <v>28</v>
      </c>
      <c r="F1365" t="s">
        <v>29</v>
      </c>
      <c r="G1365" s="7">
        <v>250000</v>
      </c>
      <c r="H1365" s="7">
        <v>136680</v>
      </c>
      <c r="I1365" s="12">
        <f t="shared" si="105"/>
        <v>54.671999999999997</v>
      </c>
      <c r="J1365" s="12">
        <f t="shared" si="109"/>
        <v>5.1151372549019598</v>
      </c>
      <c r="K1365" s="7">
        <v>273358</v>
      </c>
      <c r="L1365" s="7">
        <v>44481</v>
      </c>
      <c r="M1365" s="7">
        <f t="shared" si="106"/>
        <v>205519</v>
      </c>
      <c r="N1365" s="7">
        <v>160053.84375</v>
      </c>
      <c r="O1365" s="22">
        <f t="shared" si="107"/>
        <v>1.2840616331652455</v>
      </c>
      <c r="P1365" s="27">
        <v>1686</v>
      </c>
      <c r="Q1365" s="32">
        <f t="shared" si="108"/>
        <v>121.89739027283511</v>
      </c>
      <c r="R1365" s="37" t="s">
        <v>3041</v>
      </c>
      <c r="S1365" s="42">
        <f>ABS(O2323-O1365)*100</f>
        <v>2.6973253208153247</v>
      </c>
      <c r="T1365" t="s">
        <v>50</v>
      </c>
      <c r="V1365" s="7">
        <v>39600</v>
      </c>
      <c r="W1365" t="s">
        <v>32</v>
      </c>
      <c r="X1365" s="17" t="s">
        <v>33</v>
      </c>
      <c r="Z1365" t="s">
        <v>3042</v>
      </c>
      <c r="AA1365">
        <v>401</v>
      </c>
    </row>
    <row r="1366" spans="1:27" x14ac:dyDescent="0.25">
      <c r="A1366" t="s">
        <v>3059</v>
      </c>
      <c r="B1366" t="s">
        <v>3060</v>
      </c>
      <c r="C1366" s="17">
        <v>43280</v>
      </c>
      <c r="D1366" s="7">
        <v>250000</v>
      </c>
      <c r="E1366" t="s">
        <v>28</v>
      </c>
      <c r="F1366" t="s">
        <v>29</v>
      </c>
      <c r="G1366" s="7">
        <v>250000</v>
      </c>
      <c r="H1366" s="7">
        <v>119050</v>
      </c>
      <c r="I1366" s="12">
        <f t="shared" si="105"/>
        <v>47.620000000000005</v>
      </c>
      <c r="J1366" s="12">
        <f t="shared" si="109"/>
        <v>1.9368627450980327</v>
      </c>
      <c r="K1366" s="7">
        <v>238102</v>
      </c>
      <c r="L1366" s="7">
        <v>72300</v>
      </c>
      <c r="M1366" s="7">
        <f t="shared" si="106"/>
        <v>177700</v>
      </c>
      <c r="N1366" s="7">
        <v>131588.890625</v>
      </c>
      <c r="O1366" s="22">
        <f t="shared" si="107"/>
        <v>1.3504179506034952</v>
      </c>
      <c r="P1366" s="27">
        <v>1584</v>
      </c>
      <c r="Q1366" s="32">
        <f t="shared" si="108"/>
        <v>112.18434343434343</v>
      </c>
      <c r="R1366" s="37" t="s">
        <v>3061</v>
      </c>
      <c r="S1366" s="42">
        <f>ABS(O2323-O1366)*100</f>
        <v>3.9383064230096521</v>
      </c>
      <c r="T1366" t="s">
        <v>50</v>
      </c>
      <c r="V1366" s="7">
        <v>53400</v>
      </c>
      <c r="W1366" t="s">
        <v>32</v>
      </c>
      <c r="X1366" s="17" t="s">
        <v>33</v>
      </c>
      <c r="Z1366" t="s">
        <v>3062</v>
      </c>
      <c r="AA1366">
        <v>401</v>
      </c>
    </row>
    <row r="1367" spans="1:27" x14ac:dyDescent="0.25">
      <c r="A1367" t="s">
        <v>3063</v>
      </c>
      <c r="B1367" t="s">
        <v>3064</v>
      </c>
      <c r="C1367" s="17">
        <v>43875</v>
      </c>
      <c r="D1367" s="7">
        <v>340000</v>
      </c>
      <c r="E1367" t="s">
        <v>28</v>
      </c>
      <c r="F1367" t="s">
        <v>29</v>
      </c>
      <c r="G1367" s="7">
        <v>340000</v>
      </c>
      <c r="H1367" s="7">
        <v>158080</v>
      </c>
      <c r="I1367" s="12">
        <f t="shared" si="105"/>
        <v>46.494117647058822</v>
      </c>
      <c r="J1367" s="12">
        <f t="shared" si="109"/>
        <v>3.0627450980392155</v>
      </c>
      <c r="K1367" s="7">
        <v>316169</v>
      </c>
      <c r="L1367" s="7">
        <v>49245</v>
      </c>
      <c r="M1367" s="7">
        <f t="shared" si="106"/>
        <v>290755</v>
      </c>
      <c r="N1367" s="7">
        <v>167876.734375</v>
      </c>
      <c r="O1367" s="22">
        <f t="shared" si="107"/>
        <v>1.7319553009085629</v>
      </c>
      <c r="P1367" s="27">
        <v>2389</v>
      </c>
      <c r="Q1367" s="32">
        <f t="shared" si="108"/>
        <v>121.70573461699456</v>
      </c>
      <c r="R1367" s="37" t="s">
        <v>3053</v>
      </c>
      <c r="S1367" s="42">
        <f>ABS(O2323-O1367)*100</f>
        <v>42.092041453516416</v>
      </c>
      <c r="T1367" t="s">
        <v>228</v>
      </c>
      <c r="V1367" s="7">
        <v>48000</v>
      </c>
      <c r="W1367" t="s">
        <v>32</v>
      </c>
      <c r="X1367" s="17" t="s">
        <v>33</v>
      </c>
      <c r="Z1367" t="s">
        <v>3054</v>
      </c>
      <c r="AA1367">
        <v>401</v>
      </c>
    </row>
    <row r="1368" spans="1:27" x14ac:dyDescent="0.25">
      <c r="A1368" t="s">
        <v>3065</v>
      </c>
      <c r="B1368" t="s">
        <v>3066</v>
      </c>
      <c r="C1368" s="17">
        <v>43766</v>
      </c>
      <c r="D1368" s="7">
        <v>277500</v>
      </c>
      <c r="E1368" t="s">
        <v>28</v>
      </c>
      <c r="F1368" t="s">
        <v>29</v>
      </c>
      <c r="G1368" s="7">
        <v>277500</v>
      </c>
      <c r="H1368" s="7">
        <v>125490</v>
      </c>
      <c r="I1368" s="12">
        <f t="shared" si="105"/>
        <v>45.221621621621622</v>
      </c>
      <c r="J1368" s="12">
        <f t="shared" si="109"/>
        <v>4.3352411234764148</v>
      </c>
      <c r="K1368" s="7">
        <v>250988</v>
      </c>
      <c r="L1368" s="7">
        <v>51689</v>
      </c>
      <c r="M1368" s="7">
        <f t="shared" si="106"/>
        <v>225811</v>
      </c>
      <c r="N1368" s="7">
        <v>154495.34375</v>
      </c>
      <c r="O1368" s="22">
        <f t="shared" si="107"/>
        <v>1.461603919697418</v>
      </c>
      <c r="P1368" s="27">
        <v>2205</v>
      </c>
      <c r="Q1368" s="32">
        <f t="shared" si="108"/>
        <v>102.40861678004535</v>
      </c>
      <c r="R1368" s="37" t="s">
        <v>3031</v>
      </c>
      <c r="S1368" s="42">
        <f>ABS(O2323-O1368)*100</f>
        <v>15.056903332401927</v>
      </c>
      <c r="T1368" t="s">
        <v>50</v>
      </c>
      <c r="V1368" s="7">
        <v>45000</v>
      </c>
      <c r="W1368" t="s">
        <v>32</v>
      </c>
      <c r="X1368" s="17" t="s">
        <v>33</v>
      </c>
      <c r="Z1368" t="s">
        <v>3032</v>
      </c>
      <c r="AA1368">
        <v>401</v>
      </c>
    </row>
    <row r="1369" spans="1:27" x14ac:dyDescent="0.25">
      <c r="A1369" t="s">
        <v>3067</v>
      </c>
      <c r="B1369" t="s">
        <v>3068</v>
      </c>
      <c r="C1369" s="17">
        <v>43382</v>
      </c>
      <c r="D1369" s="7">
        <v>240000</v>
      </c>
      <c r="E1369" t="s">
        <v>28</v>
      </c>
      <c r="F1369" t="s">
        <v>29</v>
      </c>
      <c r="G1369" s="7">
        <v>240000</v>
      </c>
      <c r="H1369" s="7">
        <v>116340</v>
      </c>
      <c r="I1369" s="12">
        <f t="shared" si="105"/>
        <v>48.475000000000001</v>
      </c>
      <c r="J1369" s="12">
        <f t="shared" si="109"/>
        <v>1.0818627450980358</v>
      </c>
      <c r="K1369" s="7">
        <v>232671</v>
      </c>
      <c r="L1369" s="7">
        <v>50216</v>
      </c>
      <c r="M1369" s="7">
        <f t="shared" si="106"/>
        <v>189784</v>
      </c>
      <c r="N1369" s="7">
        <v>141437.984375</v>
      </c>
      <c r="O1369" s="22">
        <f t="shared" si="107"/>
        <v>1.3418177644331974</v>
      </c>
      <c r="P1369" s="27">
        <v>1644</v>
      </c>
      <c r="Q1369" s="32">
        <f t="shared" si="108"/>
        <v>115.44038929440389</v>
      </c>
      <c r="R1369" s="37" t="s">
        <v>3031</v>
      </c>
      <c r="S1369" s="42">
        <f>ABS(O2323-O1369)*100</f>
        <v>3.0782878059798735</v>
      </c>
      <c r="T1369" t="s">
        <v>50</v>
      </c>
      <c r="V1369" s="7">
        <v>45000</v>
      </c>
      <c r="W1369" t="s">
        <v>32</v>
      </c>
      <c r="X1369" s="17" t="s">
        <v>33</v>
      </c>
      <c r="Z1369" t="s">
        <v>3032</v>
      </c>
      <c r="AA1369">
        <v>401</v>
      </c>
    </row>
    <row r="1370" spans="1:27" x14ac:dyDescent="0.25">
      <c r="A1370" t="s">
        <v>3069</v>
      </c>
      <c r="B1370" t="s">
        <v>3070</v>
      </c>
      <c r="C1370" s="17">
        <v>43255</v>
      </c>
      <c r="D1370" s="7">
        <v>220000</v>
      </c>
      <c r="E1370" t="s">
        <v>28</v>
      </c>
      <c r="F1370" t="s">
        <v>29</v>
      </c>
      <c r="G1370" s="7">
        <v>220000</v>
      </c>
      <c r="H1370" s="7">
        <v>95020</v>
      </c>
      <c r="I1370" s="12">
        <f t="shared" si="105"/>
        <v>43.190909090909088</v>
      </c>
      <c r="J1370" s="12">
        <f t="shared" si="109"/>
        <v>6.3659536541889494</v>
      </c>
      <c r="K1370" s="7">
        <v>190037</v>
      </c>
      <c r="L1370" s="7">
        <v>50632</v>
      </c>
      <c r="M1370" s="7">
        <f t="shared" si="106"/>
        <v>169368</v>
      </c>
      <c r="N1370" s="7">
        <v>90522.7265625</v>
      </c>
      <c r="O1370" s="22">
        <f t="shared" si="107"/>
        <v>1.8709997636125388</v>
      </c>
      <c r="P1370" s="27">
        <v>1341</v>
      </c>
      <c r="Q1370" s="32">
        <f t="shared" si="108"/>
        <v>126.29977628635346</v>
      </c>
      <c r="R1370" s="37" t="s">
        <v>3071</v>
      </c>
      <c r="S1370" s="42">
        <f>ABS(O2323-O1370)*100</f>
        <v>55.996487723914015</v>
      </c>
      <c r="T1370" t="s">
        <v>50</v>
      </c>
      <c r="V1370" s="7">
        <v>48000</v>
      </c>
      <c r="W1370" t="s">
        <v>32</v>
      </c>
      <c r="X1370" s="17" t="s">
        <v>33</v>
      </c>
      <c r="Z1370" t="s">
        <v>3072</v>
      </c>
      <c r="AA1370">
        <v>401</v>
      </c>
    </row>
    <row r="1371" spans="1:27" x14ac:dyDescent="0.25">
      <c r="A1371" t="s">
        <v>3073</v>
      </c>
      <c r="B1371" t="s">
        <v>3074</v>
      </c>
      <c r="C1371" s="17">
        <v>43220</v>
      </c>
      <c r="D1371" s="7">
        <v>312500</v>
      </c>
      <c r="E1371" t="s">
        <v>28</v>
      </c>
      <c r="F1371" t="s">
        <v>29</v>
      </c>
      <c r="G1371" s="7">
        <v>312500</v>
      </c>
      <c r="H1371" s="7">
        <v>164000</v>
      </c>
      <c r="I1371" s="12">
        <f t="shared" si="105"/>
        <v>52.480000000000004</v>
      </c>
      <c r="J1371" s="12">
        <f t="shared" si="109"/>
        <v>2.9231372549019667</v>
      </c>
      <c r="K1371" s="7">
        <v>327996</v>
      </c>
      <c r="L1371" s="7">
        <v>57945</v>
      </c>
      <c r="M1371" s="7">
        <f t="shared" si="106"/>
        <v>254555</v>
      </c>
      <c r="N1371" s="7">
        <v>209341.859375</v>
      </c>
      <c r="O1371" s="22">
        <f t="shared" si="107"/>
        <v>1.2159775439082559</v>
      </c>
      <c r="P1371" s="27">
        <v>2201</v>
      </c>
      <c r="Q1371" s="32">
        <f t="shared" si="108"/>
        <v>115.65424806905952</v>
      </c>
      <c r="R1371" s="37" t="s">
        <v>3031</v>
      </c>
      <c r="S1371" s="42">
        <f>ABS(O2323-O1371)*100</f>
        <v>9.5057342465142867</v>
      </c>
      <c r="T1371" t="s">
        <v>50</v>
      </c>
      <c r="V1371" s="7">
        <v>45000</v>
      </c>
      <c r="W1371" t="s">
        <v>32</v>
      </c>
      <c r="X1371" s="17" t="s">
        <v>33</v>
      </c>
      <c r="Z1371" t="s">
        <v>3032</v>
      </c>
      <c r="AA1371">
        <v>401</v>
      </c>
    </row>
    <row r="1372" spans="1:27" x14ac:dyDescent="0.25">
      <c r="A1372" t="s">
        <v>3075</v>
      </c>
      <c r="B1372" t="s">
        <v>3076</v>
      </c>
      <c r="C1372" s="17">
        <v>43818</v>
      </c>
      <c r="D1372" s="7">
        <v>305000</v>
      </c>
      <c r="E1372" t="s">
        <v>28</v>
      </c>
      <c r="F1372" t="s">
        <v>29</v>
      </c>
      <c r="G1372" s="7">
        <v>305000</v>
      </c>
      <c r="H1372" s="7">
        <v>134000</v>
      </c>
      <c r="I1372" s="12">
        <f t="shared" si="105"/>
        <v>43.934426229508198</v>
      </c>
      <c r="J1372" s="12">
        <f t="shared" si="109"/>
        <v>5.6224365155898397</v>
      </c>
      <c r="K1372" s="7">
        <v>267990</v>
      </c>
      <c r="L1372" s="7">
        <v>66610</v>
      </c>
      <c r="M1372" s="7">
        <f t="shared" si="106"/>
        <v>238390</v>
      </c>
      <c r="N1372" s="7">
        <v>130766.234375</v>
      </c>
      <c r="O1372" s="22">
        <f t="shared" si="107"/>
        <v>1.8230241249921286</v>
      </c>
      <c r="P1372" s="27">
        <v>2140</v>
      </c>
      <c r="Q1372" s="32">
        <f t="shared" si="108"/>
        <v>111.39719626168224</v>
      </c>
      <c r="R1372" s="37" t="s">
        <v>3071</v>
      </c>
      <c r="S1372" s="42">
        <f>ABS(O2323-O1372)*100</f>
        <v>51.198923861872991</v>
      </c>
      <c r="T1372" t="s">
        <v>228</v>
      </c>
      <c r="V1372" s="7">
        <v>54000</v>
      </c>
      <c r="W1372" t="s">
        <v>32</v>
      </c>
      <c r="X1372" s="17" t="s">
        <v>33</v>
      </c>
      <c r="Z1372" t="s">
        <v>3072</v>
      </c>
      <c r="AA1372">
        <v>401</v>
      </c>
    </row>
    <row r="1373" spans="1:27" x14ac:dyDescent="0.25">
      <c r="A1373" t="s">
        <v>3077</v>
      </c>
      <c r="B1373" t="s">
        <v>3078</v>
      </c>
      <c r="C1373" s="17">
        <v>43434</v>
      </c>
      <c r="D1373" s="7">
        <v>235000</v>
      </c>
      <c r="E1373" t="s">
        <v>28</v>
      </c>
      <c r="F1373" t="s">
        <v>29</v>
      </c>
      <c r="G1373" s="7">
        <v>235000</v>
      </c>
      <c r="H1373" s="7">
        <v>108740</v>
      </c>
      <c r="I1373" s="12">
        <f t="shared" si="105"/>
        <v>46.272340425531915</v>
      </c>
      <c r="J1373" s="12">
        <f t="shared" si="109"/>
        <v>3.284522319566122</v>
      </c>
      <c r="K1373" s="7">
        <v>217478</v>
      </c>
      <c r="L1373" s="7">
        <v>48831</v>
      </c>
      <c r="M1373" s="7">
        <f t="shared" si="106"/>
        <v>186169</v>
      </c>
      <c r="N1373" s="7">
        <v>130734.109375</v>
      </c>
      <c r="O1373" s="22">
        <f t="shared" si="107"/>
        <v>1.4240277528949203</v>
      </c>
      <c r="P1373" s="27">
        <v>1631</v>
      </c>
      <c r="Q1373" s="32">
        <f t="shared" si="108"/>
        <v>114.14408338442674</v>
      </c>
      <c r="R1373" s="37" t="s">
        <v>3031</v>
      </c>
      <c r="S1373" s="42">
        <f>ABS(O2323-O1373)*100</f>
        <v>11.299286652152162</v>
      </c>
      <c r="T1373" t="s">
        <v>50</v>
      </c>
      <c r="V1373" s="7">
        <v>45000</v>
      </c>
      <c r="W1373" t="s">
        <v>32</v>
      </c>
      <c r="X1373" s="17" t="s">
        <v>33</v>
      </c>
      <c r="Z1373" t="s">
        <v>3032</v>
      </c>
      <c r="AA1373">
        <v>401</v>
      </c>
    </row>
    <row r="1374" spans="1:27" x14ac:dyDescent="0.25">
      <c r="A1374" t="s">
        <v>3079</v>
      </c>
      <c r="B1374" t="s">
        <v>3080</v>
      </c>
      <c r="C1374" s="17">
        <v>43538</v>
      </c>
      <c r="D1374" s="7">
        <v>292000</v>
      </c>
      <c r="E1374" t="s">
        <v>28</v>
      </c>
      <c r="F1374" t="s">
        <v>29</v>
      </c>
      <c r="G1374" s="7">
        <v>292000</v>
      </c>
      <c r="H1374" s="7">
        <v>159730</v>
      </c>
      <c r="I1374" s="12">
        <f t="shared" si="105"/>
        <v>54.702054794520549</v>
      </c>
      <c r="J1374" s="12">
        <f t="shared" si="109"/>
        <v>5.1451920494225121</v>
      </c>
      <c r="K1374" s="7">
        <v>319467</v>
      </c>
      <c r="L1374" s="7">
        <v>51248</v>
      </c>
      <c r="M1374" s="7">
        <f t="shared" si="106"/>
        <v>240752</v>
      </c>
      <c r="N1374" s="7">
        <v>207921.703125</v>
      </c>
      <c r="O1374" s="22">
        <f t="shared" si="107"/>
        <v>1.1578974026355624</v>
      </c>
      <c r="P1374" s="27">
        <v>1977</v>
      </c>
      <c r="Q1374" s="32">
        <f t="shared" si="108"/>
        <v>121.77642893272635</v>
      </c>
      <c r="R1374" s="37" t="s">
        <v>3031</v>
      </c>
      <c r="S1374" s="42">
        <f>ABS(O2323-O1374)*100</f>
        <v>15.313748373783632</v>
      </c>
      <c r="T1374" t="s">
        <v>50</v>
      </c>
      <c r="V1374" s="7">
        <v>45000</v>
      </c>
      <c r="W1374" t="s">
        <v>32</v>
      </c>
      <c r="X1374" s="17" t="s">
        <v>33</v>
      </c>
      <c r="Z1374" t="s">
        <v>3032</v>
      </c>
      <c r="AA1374">
        <v>401</v>
      </c>
    </row>
    <row r="1375" spans="1:27" x14ac:dyDescent="0.25">
      <c r="A1375" t="s">
        <v>3081</v>
      </c>
      <c r="B1375" t="s">
        <v>3082</v>
      </c>
      <c r="C1375" s="17">
        <v>43805</v>
      </c>
      <c r="D1375" s="7">
        <v>390000</v>
      </c>
      <c r="E1375" t="s">
        <v>28</v>
      </c>
      <c r="F1375" t="s">
        <v>29</v>
      </c>
      <c r="G1375" s="7">
        <v>390000</v>
      </c>
      <c r="H1375" s="7">
        <v>227400</v>
      </c>
      <c r="I1375" s="12">
        <f t="shared" si="105"/>
        <v>58.307692307692307</v>
      </c>
      <c r="J1375" s="12">
        <f t="shared" si="109"/>
        <v>8.7508295625942694</v>
      </c>
      <c r="K1375" s="7">
        <v>454790</v>
      </c>
      <c r="L1375" s="7">
        <v>59283</v>
      </c>
      <c r="M1375" s="7">
        <f t="shared" si="106"/>
        <v>330717</v>
      </c>
      <c r="N1375" s="7">
        <v>256822.734375</v>
      </c>
      <c r="O1375" s="22">
        <f t="shared" si="107"/>
        <v>1.2877247834185239</v>
      </c>
      <c r="P1375" s="27">
        <v>2162</v>
      </c>
      <c r="Q1375" s="32">
        <f t="shared" si="108"/>
        <v>152.96808510638297</v>
      </c>
      <c r="R1375" s="37" t="s">
        <v>3071</v>
      </c>
      <c r="S1375" s="42">
        <f>ABS(O2323-O1375)*100</f>
        <v>2.331010295487479</v>
      </c>
      <c r="T1375" t="s">
        <v>50</v>
      </c>
      <c r="V1375" s="7">
        <v>48000</v>
      </c>
      <c r="W1375" t="s">
        <v>32</v>
      </c>
      <c r="X1375" s="17" t="s">
        <v>33</v>
      </c>
      <c r="Z1375" t="s">
        <v>3072</v>
      </c>
      <c r="AA1375">
        <v>401</v>
      </c>
    </row>
    <row r="1376" spans="1:27" x14ac:dyDescent="0.25">
      <c r="A1376" t="s">
        <v>3083</v>
      </c>
      <c r="B1376" t="s">
        <v>3084</v>
      </c>
      <c r="C1376" s="17">
        <v>43385</v>
      </c>
      <c r="D1376" s="7">
        <v>179900</v>
      </c>
      <c r="E1376" t="s">
        <v>28</v>
      </c>
      <c r="F1376" t="s">
        <v>29</v>
      </c>
      <c r="G1376" s="7">
        <v>179900</v>
      </c>
      <c r="H1376" s="7">
        <v>64530</v>
      </c>
      <c r="I1376" s="12">
        <f t="shared" si="105"/>
        <v>35.869927737632018</v>
      </c>
      <c r="J1376" s="12">
        <f t="shared" si="109"/>
        <v>13.686935007466019</v>
      </c>
      <c r="K1376" s="7">
        <v>129057</v>
      </c>
      <c r="L1376" s="7">
        <v>55284</v>
      </c>
      <c r="M1376" s="7">
        <f t="shared" si="106"/>
        <v>124616</v>
      </c>
      <c r="N1376" s="7">
        <v>58550</v>
      </c>
      <c r="O1376" s="22">
        <f t="shared" si="107"/>
        <v>2.1283689154568743</v>
      </c>
      <c r="P1376" s="27">
        <v>1236</v>
      </c>
      <c r="Q1376" s="32">
        <f t="shared" si="108"/>
        <v>100.82200647249191</v>
      </c>
      <c r="R1376" s="37" t="s">
        <v>3085</v>
      </c>
      <c r="S1376" s="42">
        <f>ABS(O2323-O1376)*100</f>
        <v>81.733402908347557</v>
      </c>
      <c r="T1376" t="s">
        <v>228</v>
      </c>
      <c r="V1376" s="7">
        <v>54000</v>
      </c>
      <c r="W1376" t="s">
        <v>32</v>
      </c>
      <c r="X1376" s="17" t="s">
        <v>33</v>
      </c>
      <c r="Z1376" t="s">
        <v>3086</v>
      </c>
      <c r="AA1376">
        <v>401</v>
      </c>
    </row>
    <row r="1377" spans="1:27" x14ac:dyDescent="0.25">
      <c r="A1377" t="s">
        <v>3087</v>
      </c>
      <c r="B1377" t="s">
        <v>3088</v>
      </c>
      <c r="C1377" s="17">
        <v>43648</v>
      </c>
      <c r="D1377" s="7">
        <v>192000</v>
      </c>
      <c r="E1377" t="s">
        <v>28</v>
      </c>
      <c r="F1377" t="s">
        <v>29</v>
      </c>
      <c r="G1377" s="7">
        <v>192000</v>
      </c>
      <c r="H1377" s="7">
        <v>90050</v>
      </c>
      <c r="I1377" s="12">
        <f t="shared" si="105"/>
        <v>46.901041666666664</v>
      </c>
      <c r="J1377" s="12">
        <f t="shared" si="109"/>
        <v>2.6558210784313729</v>
      </c>
      <c r="K1377" s="7">
        <v>180090</v>
      </c>
      <c r="L1377" s="7">
        <v>35272</v>
      </c>
      <c r="M1377" s="7">
        <f t="shared" si="106"/>
        <v>156728</v>
      </c>
      <c r="N1377" s="7">
        <v>137921.90625</v>
      </c>
      <c r="O1377" s="22">
        <f t="shared" si="107"/>
        <v>1.1363532034998973</v>
      </c>
      <c r="P1377" s="27">
        <v>1220</v>
      </c>
      <c r="Q1377" s="32">
        <f t="shared" si="108"/>
        <v>128.4655737704918</v>
      </c>
      <c r="R1377" s="37" t="s">
        <v>3089</v>
      </c>
      <c r="S1377" s="42">
        <f>ABS(O2323-O1377)*100</f>
        <v>17.468168287350139</v>
      </c>
      <c r="T1377" t="s">
        <v>50</v>
      </c>
      <c r="V1377" s="7">
        <v>33285</v>
      </c>
      <c r="W1377" t="s">
        <v>32</v>
      </c>
      <c r="X1377" s="17" t="s">
        <v>33</v>
      </c>
      <c r="Z1377" t="s">
        <v>3090</v>
      </c>
      <c r="AA1377">
        <v>405</v>
      </c>
    </row>
    <row r="1378" spans="1:27" x14ac:dyDescent="0.25">
      <c r="A1378" t="s">
        <v>3091</v>
      </c>
      <c r="B1378" t="s">
        <v>3092</v>
      </c>
      <c r="C1378" s="17">
        <v>43705</v>
      </c>
      <c r="D1378" s="7">
        <v>174000</v>
      </c>
      <c r="E1378" t="s">
        <v>28</v>
      </c>
      <c r="F1378" t="s">
        <v>29</v>
      </c>
      <c r="G1378" s="7">
        <v>174000</v>
      </c>
      <c r="H1378" s="7">
        <v>92700</v>
      </c>
      <c r="I1378" s="12">
        <f t="shared" si="105"/>
        <v>53.275862068965516</v>
      </c>
      <c r="J1378" s="12">
        <f t="shared" si="109"/>
        <v>3.7189993238674788</v>
      </c>
      <c r="K1378" s="7">
        <v>185400</v>
      </c>
      <c r="L1378" s="7">
        <v>35272</v>
      </c>
      <c r="M1378" s="7">
        <f t="shared" si="106"/>
        <v>138728</v>
      </c>
      <c r="N1378" s="7">
        <v>142979.046875</v>
      </c>
      <c r="O1378" s="22">
        <f t="shared" si="107"/>
        <v>0.97026804299012781</v>
      </c>
      <c r="P1378" s="27">
        <v>1220</v>
      </c>
      <c r="Q1378" s="32">
        <f t="shared" si="108"/>
        <v>113.71147540983607</v>
      </c>
      <c r="R1378" s="37" t="s">
        <v>3089</v>
      </c>
      <c r="S1378" s="42">
        <f>ABS(O2323-O1378)*100</f>
        <v>34.076684338327091</v>
      </c>
      <c r="T1378" t="s">
        <v>50</v>
      </c>
      <c r="V1378" s="7">
        <v>33285</v>
      </c>
      <c r="W1378" t="s">
        <v>32</v>
      </c>
      <c r="X1378" s="17" t="s">
        <v>33</v>
      </c>
      <c r="Z1378" t="s">
        <v>3090</v>
      </c>
      <c r="AA1378">
        <v>405</v>
      </c>
    </row>
    <row r="1379" spans="1:27" x14ac:dyDescent="0.25">
      <c r="A1379" t="s">
        <v>3093</v>
      </c>
      <c r="B1379" t="s">
        <v>3094</v>
      </c>
      <c r="C1379" s="17">
        <v>43251</v>
      </c>
      <c r="D1379" s="7">
        <v>206000</v>
      </c>
      <c r="E1379" t="s">
        <v>28</v>
      </c>
      <c r="F1379" t="s">
        <v>29</v>
      </c>
      <c r="G1379" s="7">
        <v>206000</v>
      </c>
      <c r="H1379" s="7">
        <v>96370</v>
      </c>
      <c r="I1379" s="12">
        <f t="shared" si="105"/>
        <v>46.78155339805825</v>
      </c>
      <c r="J1379" s="12">
        <f t="shared" si="109"/>
        <v>2.7753093470397872</v>
      </c>
      <c r="K1379" s="7">
        <v>192734</v>
      </c>
      <c r="L1379" s="7">
        <v>35272</v>
      </c>
      <c r="M1379" s="7">
        <f t="shared" si="106"/>
        <v>170728</v>
      </c>
      <c r="N1379" s="7">
        <v>149963.8125</v>
      </c>
      <c r="O1379" s="22">
        <f t="shared" si="107"/>
        <v>1.1384613204602276</v>
      </c>
      <c r="P1379" s="27">
        <v>1454</v>
      </c>
      <c r="Q1379" s="32">
        <f t="shared" si="108"/>
        <v>117.41953232462173</v>
      </c>
      <c r="R1379" s="37" t="s">
        <v>3089</v>
      </c>
      <c r="S1379" s="42">
        <f>ABS(O2323-O1379)*100</f>
        <v>17.257356591317109</v>
      </c>
      <c r="T1379" t="s">
        <v>31</v>
      </c>
      <c r="V1379" s="7">
        <v>33285</v>
      </c>
      <c r="W1379" t="s">
        <v>32</v>
      </c>
      <c r="X1379" s="17" t="s">
        <v>33</v>
      </c>
      <c r="Z1379" t="s">
        <v>3090</v>
      </c>
      <c r="AA1379">
        <v>405</v>
      </c>
    </row>
    <row r="1380" spans="1:27" x14ac:dyDescent="0.25">
      <c r="A1380" t="s">
        <v>3095</v>
      </c>
      <c r="B1380" t="s">
        <v>3096</v>
      </c>
      <c r="C1380" s="17">
        <v>43881</v>
      </c>
      <c r="D1380" s="7">
        <v>182500</v>
      </c>
      <c r="E1380" t="s">
        <v>28</v>
      </c>
      <c r="F1380" t="s">
        <v>29</v>
      </c>
      <c r="G1380" s="7">
        <v>182500</v>
      </c>
      <c r="H1380" s="7">
        <v>96320</v>
      </c>
      <c r="I1380" s="12">
        <f t="shared" si="105"/>
        <v>52.778082191780818</v>
      </c>
      <c r="J1380" s="12">
        <f t="shared" si="109"/>
        <v>3.221219446682781</v>
      </c>
      <c r="K1380" s="7">
        <v>192644</v>
      </c>
      <c r="L1380" s="7">
        <v>35272</v>
      </c>
      <c r="M1380" s="7">
        <f t="shared" si="106"/>
        <v>147228</v>
      </c>
      <c r="N1380" s="7">
        <v>149878.09375</v>
      </c>
      <c r="O1380" s="22">
        <f t="shared" si="107"/>
        <v>0.9823183382995222</v>
      </c>
      <c r="P1380" s="27">
        <v>1454</v>
      </c>
      <c r="Q1380" s="32">
        <f t="shared" si="108"/>
        <v>101.25722145804677</v>
      </c>
      <c r="R1380" s="37" t="s">
        <v>3089</v>
      </c>
      <c r="S1380" s="42">
        <f>ABS(O2323-O1380)*100</f>
        <v>32.87165480738765</v>
      </c>
      <c r="T1380" t="s">
        <v>31</v>
      </c>
      <c r="V1380" s="7">
        <v>33285</v>
      </c>
      <c r="W1380" t="s">
        <v>32</v>
      </c>
      <c r="X1380" s="17" t="s">
        <v>33</v>
      </c>
      <c r="Z1380" t="s">
        <v>3090</v>
      </c>
      <c r="AA1380">
        <v>405</v>
      </c>
    </row>
    <row r="1381" spans="1:27" x14ac:dyDescent="0.25">
      <c r="A1381" t="s">
        <v>3097</v>
      </c>
      <c r="B1381" t="s">
        <v>3098</v>
      </c>
      <c r="C1381" s="17">
        <v>43815</v>
      </c>
      <c r="D1381" s="7">
        <v>197000</v>
      </c>
      <c r="E1381" t="s">
        <v>28</v>
      </c>
      <c r="F1381" t="s">
        <v>29</v>
      </c>
      <c r="G1381" s="7">
        <v>197000</v>
      </c>
      <c r="H1381" s="7">
        <v>99940</v>
      </c>
      <c r="I1381" s="12">
        <f t="shared" si="105"/>
        <v>50.73096446700508</v>
      </c>
      <c r="J1381" s="12">
        <f t="shared" si="109"/>
        <v>1.1741017219070429</v>
      </c>
      <c r="K1381" s="7">
        <v>199884</v>
      </c>
      <c r="L1381" s="7">
        <v>35272</v>
      </c>
      <c r="M1381" s="7">
        <f t="shared" si="106"/>
        <v>161728</v>
      </c>
      <c r="N1381" s="7">
        <v>156773.328125</v>
      </c>
      <c r="O1381" s="22">
        <f t="shared" si="107"/>
        <v>1.0316040485601574</v>
      </c>
      <c r="P1381" s="27">
        <v>1220</v>
      </c>
      <c r="Q1381" s="32">
        <f t="shared" si="108"/>
        <v>132.56393442622951</v>
      </c>
      <c r="R1381" s="37" t="s">
        <v>3089</v>
      </c>
      <c r="S1381" s="42">
        <f>ABS(O2323-O1381)*100</f>
        <v>27.94308378132413</v>
      </c>
      <c r="T1381" t="s">
        <v>50</v>
      </c>
      <c r="V1381" s="7">
        <v>33285</v>
      </c>
      <c r="W1381" t="s">
        <v>32</v>
      </c>
      <c r="X1381" s="17" t="s">
        <v>33</v>
      </c>
      <c r="Z1381" t="s">
        <v>3090</v>
      </c>
      <c r="AA1381">
        <v>405</v>
      </c>
    </row>
    <row r="1382" spans="1:27" x14ac:dyDescent="0.25">
      <c r="A1382" t="s">
        <v>3099</v>
      </c>
      <c r="B1382" t="s">
        <v>3100</v>
      </c>
      <c r="C1382" s="17">
        <v>43585</v>
      </c>
      <c r="D1382" s="7">
        <v>205000</v>
      </c>
      <c r="E1382" t="s">
        <v>28</v>
      </c>
      <c r="F1382" t="s">
        <v>29</v>
      </c>
      <c r="G1382" s="7">
        <v>205000</v>
      </c>
      <c r="H1382" s="7">
        <v>98710</v>
      </c>
      <c r="I1382" s="12">
        <f t="shared" si="105"/>
        <v>48.151219512195119</v>
      </c>
      <c r="J1382" s="12">
        <f t="shared" si="109"/>
        <v>1.4056432329029178</v>
      </c>
      <c r="K1382" s="7">
        <v>197428</v>
      </c>
      <c r="L1382" s="7">
        <v>35272</v>
      </c>
      <c r="M1382" s="7">
        <f t="shared" si="106"/>
        <v>169728</v>
      </c>
      <c r="N1382" s="7">
        <v>154434.28125</v>
      </c>
      <c r="O1382" s="22">
        <f t="shared" si="107"/>
        <v>1.0990305949314605</v>
      </c>
      <c r="P1382" s="27">
        <v>1454</v>
      </c>
      <c r="Q1382" s="32">
        <f t="shared" si="108"/>
        <v>116.73177441540578</v>
      </c>
      <c r="R1382" s="37" t="s">
        <v>3089</v>
      </c>
      <c r="S1382" s="42">
        <f>ABS(O2323-O1382)*100</f>
        <v>21.200429144193823</v>
      </c>
      <c r="T1382" t="s">
        <v>31</v>
      </c>
      <c r="V1382" s="7">
        <v>33285</v>
      </c>
      <c r="W1382" t="s">
        <v>32</v>
      </c>
      <c r="X1382" s="17" t="s">
        <v>33</v>
      </c>
      <c r="Z1382" t="s">
        <v>3090</v>
      </c>
      <c r="AA1382">
        <v>405</v>
      </c>
    </row>
    <row r="1383" spans="1:27" x14ac:dyDescent="0.25">
      <c r="A1383" t="s">
        <v>3101</v>
      </c>
      <c r="B1383" t="s">
        <v>3102</v>
      </c>
      <c r="C1383" s="17">
        <v>43227</v>
      </c>
      <c r="D1383" s="7">
        <v>200000</v>
      </c>
      <c r="E1383" t="s">
        <v>28</v>
      </c>
      <c r="F1383" t="s">
        <v>29</v>
      </c>
      <c r="G1383" s="7">
        <v>200000</v>
      </c>
      <c r="H1383" s="7">
        <v>92810</v>
      </c>
      <c r="I1383" s="12">
        <f t="shared" si="105"/>
        <v>46.405000000000001</v>
      </c>
      <c r="J1383" s="12">
        <f t="shared" si="109"/>
        <v>3.1518627450980361</v>
      </c>
      <c r="K1383" s="7">
        <v>185614</v>
      </c>
      <c r="L1383" s="7">
        <v>35272</v>
      </c>
      <c r="M1383" s="7">
        <f t="shared" si="106"/>
        <v>164728</v>
      </c>
      <c r="N1383" s="7">
        <v>143182.859375</v>
      </c>
      <c r="O1383" s="22">
        <f t="shared" si="107"/>
        <v>1.1504729038031896</v>
      </c>
      <c r="P1383" s="27">
        <v>1220</v>
      </c>
      <c r="Q1383" s="32">
        <f t="shared" si="108"/>
        <v>135.02295081967213</v>
      </c>
      <c r="R1383" s="37" t="s">
        <v>3089</v>
      </c>
      <c r="S1383" s="42">
        <f>ABS(O2323-O1383)*100</f>
        <v>16.056198257020917</v>
      </c>
      <c r="T1383" t="s">
        <v>50</v>
      </c>
      <c r="V1383" s="7">
        <v>33285</v>
      </c>
      <c r="W1383" t="s">
        <v>32</v>
      </c>
      <c r="X1383" s="17" t="s">
        <v>33</v>
      </c>
      <c r="Z1383" t="s">
        <v>3090</v>
      </c>
      <c r="AA1383">
        <v>405</v>
      </c>
    </row>
    <row r="1384" spans="1:27" x14ac:dyDescent="0.25">
      <c r="A1384" t="s">
        <v>3103</v>
      </c>
      <c r="B1384" t="s">
        <v>3104</v>
      </c>
      <c r="C1384" s="17">
        <v>43865</v>
      </c>
      <c r="D1384" s="7">
        <v>185000</v>
      </c>
      <c r="E1384" t="s">
        <v>28</v>
      </c>
      <c r="F1384" t="s">
        <v>29</v>
      </c>
      <c r="G1384" s="7">
        <v>185000</v>
      </c>
      <c r="H1384" s="7">
        <v>96220</v>
      </c>
      <c r="I1384" s="12">
        <f t="shared" si="105"/>
        <v>52.010810810810817</v>
      </c>
      <c r="J1384" s="12">
        <f t="shared" si="109"/>
        <v>2.4539480657127797</v>
      </c>
      <c r="K1384" s="7">
        <v>192447</v>
      </c>
      <c r="L1384" s="7">
        <v>35272</v>
      </c>
      <c r="M1384" s="7">
        <f t="shared" si="106"/>
        <v>149728</v>
      </c>
      <c r="N1384" s="7">
        <v>149690.46875</v>
      </c>
      <c r="O1384" s="22">
        <f t="shared" si="107"/>
        <v>1.0002507257162958</v>
      </c>
      <c r="P1384" s="27">
        <v>1454</v>
      </c>
      <c r="Q1384" s="32">
        <f t="shared" si="108"/>
        <v>102.97661623108665</v>
      </c>
      <c r="R1384" s="37" t="s">
        <v>3089</v>
      </c>
      <c r="S1384" s="42">
        <f>ABS(O2323-O1384)*100</f>
        <v>31.078416065710289</v>
      </c>
      <c r="T1384" t="s">
        <v>31</v>
      </c>
      <c r="V1384" s="7">
        <v>33285</v>
      </c>
      <c r="W1384" t="s">
        <v>32</v>
      </c>
      <c r="X1384" s="17" t="s">
        <v>33</v>
      </c>
      <c r="Z1384" t="s">
        <v>3090</v>
      </c>
      <c r="AA1384">
        <v>405</v>
      </c>
    </row>
    <row r="1385" spans="1:27" x14ac:dyDescent="0.25">
      <c r="A1385" t="s">
        <v>3105</v>
      </c>
      <c r="B1385" t="s">
        <v>3106</v>
      </c>
      <c r="C1385" s="17">
        <v>43264</v>
      </c>
      <c r="D1385" s="7">
        <v>170000</v>
      </c>
      <c r="E1385" t="s">
        <v>28</v>
      </c>
      <c r="F1385" t="s">
        <v>29</v>
      </c>
      <c r="G1385" s="7">
        <v>170000</v>
      </c>
      <c r="H1385" s="7">
        <v>92730</v>
      </c>
      <c r="I1385" s="12">
        <f t="shared" si="105"/>
        <v>54.547058823529412</v>
      </c>
      <c r="J1385" s="12">
        <f t="shared" si="109"/>
        <v>4.9901960784313744</v>
      </c>
      <c r="K1385" s="7">
        <v>185458</v>
      </c>
      <c r="L1385" s="7">
        <v>35272</v>
      </c>
      <c r="M1385" s="7">
        <f t="shared" si="106"/>
        <v>134728</v>
      </c>
      <c r="N1385" s="7">
        <v>143034.28125</v>
      </c>
      <c r="O1385" s="22">
        <f t="shared" si="107"/>
        <v>0.94192803866730379</v>
      </c>
      <c r="P1385" s="27">
        <v>1220</v>
      </c>
      <c r="Q1385" s="32">
        <f t="shared" si="108"/>
        <v>110.4327868852459</v>
      </c>
      <c r="R1385" s="37" t="s">
        <v>3089</v>
      </c>
      <c r="S1385" s="42">
        <f>ABS(O2323-O1385)*100</f>
        <v>36.910684770609492</v>
      </c>
      <c r="T1385" t="s">
        <v>50</v>
      </c>
      <c r="V1385" s="7">
        <v>33285</v>
      </c>
      <c r="W1385" t="s">
        <v>32</v>
      </c>
      <c r="X1385" s="17" t="s">
        <v>33</v>
      </c>
      <c r="Z1385" t="s">
        <v>3090</v>
      </c>
      <c r="AA1385">
        <v>405</v>
      </c>
    </row>
    <row r="1386" spans="1:27" x14ac:dyDescent="0.25">
      <c r="A1386" t="s">
        <v>3107</v>
      </c>
      <c r="B1386" t="s">
        <v>3108</v>
      </c>
      <c r="C1386" s="17">
        <v>43714</v>
      </c>
      <c r="D1386" s="7">
        <v>306000</v>
      </c>
      <c r="E1386" t="s">
        <v>28</v>
      </c>
      <c r="F1386" t="s">
        <v>29</v>
      </c>
      <c r="G1386" s="7">
        <v>306000</v>
      </c>
      <c r="H1386" s="7">
        <v>136100</v>
      </c>
      <c r="I1386" s="12">
        <f t="shared" si="105"/>
        <v>44.477124183006531</v>
      </c>
      <c r="J1386" s="12">
        <f t="shared" si="109"/>
        <v>5.0797385620915065</v>
      </c>
      <c r="K1386" s="7">
        <v>272208</v>
      </c>
      <c r="L1386" s="7">
        <v>59725</v>
      </c>
      <c r="M1386" s="7">
        <f t="shared" si="106"/>
        <v>246275</v>
      </c>
      <c r="N1386" s="7">
        <v>177069.171875</v>
      </c>
      <c r="O1386" s="22">
        <f t="shared" si="107"/>
        <v>1.3908406381086771</v>
      </c>
      <c r="P1386" s="27">
        <v>2184</v>
      </c>
      <c r="Q1386" s="32">
        <f t="shared" si="108"/>
        <v>112.76327838827839</v>
      </c>
      <c r="R1386" s="37" t="s">
        <v>3109</v>
      </c>
      <c r="S1386" s="42">
        <f>ABS(O2323-O1386)*100</f>
        <v>7.9805751735278374</v>
      </c>
      <c r="T1386" t="s">
        <v>31</v>
      </c>
      <c r="V1386" s="7">
        <v>50050</v>
      </c>
      <c r="W1386" t="s">
        <v>32</v>
      </c>
      <c r="X1386" s="17" t="s">
        <v>33</v>
      </c>
      <c r="Z1386" t="s">
        <v>3110</v>
      </c>
      <c r="AA1386">
        <v>405</v>
      </c>
    </row>
    <row r="1387" spans="1:27" x14ac:dyDescent="0.25">
      <c r="A1387" t="s">
        <v>3111</v>
      </c>
      <c r="B1387" t="s">
        <v>3112</v>
      </c>
      <c r="C1387" s="17">
        <v>43580</v>
      </c>
      <c r="D1387" s="7">
        <v>275000</v>
      </c>
      <c r="E1387" t="s">
        <v>28</v>
      </c>
      <c r="F1387" t="s">
        <v>29</v>
      </c>
      <c r="G1387" s="7">
        <v>275000</v>
      </c>
      <c r="H1387" s="7">
        <v>123380</v>
      </c>
      <c r="I1387" s="12">
        <f t="shared" si="105"/>
        <v>44.865454545454547</v>
      </c>
      <c r="J1387" s="12">
        <f t="shared" si="109"/>
        <v>4.6914081996434902</v>
      </c>
      <c r="K1387" s="7">
        <v>246753</v>
      </c>
      <c r="L1387" s="7">
        <v>57901</v>
      </c>
      <c r="M1387" s="7">
        <f t="shared" si="106"/>
        <v>217099</v>
      </c>
      <c r="N1387" s="7">
        <v>157376.671875</v>
      </c>
      <c r="O1387" s="22">
        <f t="shared" si="107"/>
        <v>1.3794865364317517</v>
      </c>
      <c r="P1387" s="27">
        <v>1863</v>
      </c>
      <c r="Q1387" s="32">
        <f t="shared" si="108"/>
        <v>116.53193773483629</v>
      </c>
      <c r="R1387" s="37" t="s">
        <v>3109</v>
      </c>
      <c r="S1387" s="42">
        <f>ABS(O2323-O1387)*100</f>
        <v>6.8451650058352964</v>
      </c>
      <c r="T1387" t="s">
        <v>31</v>
      </c>
      <c r="V1387" s="7">
        <v>50050</v>
      </c>
      <c r="W1387" t="s">
        <v>32</v>
      </c>
      <c r="X1387" s="17" t="s">
        <v>33</v>
      </c>
      <c r="Z1387" t="s">
        <v>3110</v>
      </c>
      <c r="AA1387">
        <v>405</v>
      </c>
    </row>
    <row r="1388" spans="1:27" x14ac:dyDescent="0.25">
      <c r="A1388" t="s">
        <v>3113</v>
      </c>
      <c r="B1388" t="s">
        <v>3114</v>
      </c>
      <c r="C1388" s="17">
        <v>43809</v>
      </c>
      <c r="D1388" s="7">
        <v>310000</v>
      </c>
      <c r="E1388" t="s">
        <v>28</v>
      </c>
      <c r="F1388" t="s">
        <v>29</v>
      </c>
      <c r="G1388" s="7">
        <v>310000</v>
      </c>
      <c r="H1388" s="7">
        <v>150150</v>
      </c>
      <c r="I1388" s="12">
        <f t="shared" si="105"/>
        <v>48.435483870967744</v>
      </c>
      <c r="J1388" s="12">
        <f t="shared" si="109"/>
        <v>1.1213788741302935</v>
      </c>
      <c r="K1388" s="7">
        <v>300294</v>
      </c>
      <c r="L1388" s="7">
        <v>56060</v>
      </c>
      <c r="M1388" s="7">
        <f t="shared" si="106"/>
        <v>253940</v>
      </c>
      <c r="N1388" s="7">
        <v>203528.328125</v>
      </c>
      <c r="O1388" s="22">
        <f t="shared" si="107"/>
        <v>1.2476887239207257</v>
      </c>
      <c r="P1388" s="27">
        <v>2214</v>
      </c>
      <c r="Q1388" s="32">
        <f t="shared" si="108"/>
        <v>114.6973803071364</v>
      </c>
      <c r="R1388" s="37" t="s">
        <v>3109</v>
      </c>
      <c r="S1388" s="42">
        <f>ABS(O2323-O1388)*100</f>
        <v>6.3346162452672994</v>
      </c>
      <c r="T1388" t="s">
        <v>31</v>
      </c>
      <c r="V1388" s="7">
        <v>50050</v>
      </c>
      <c r="W1388" t="s">
        <v>32</v>
      </c>
      <c r="X1388" s="17" t="s">
        <v>33</v>
      </c>
      <c r="Z1388" t="s">
        <v>3110</v>
      </c>
      <c r="AA1388">
        <v>405</v>
      </c>
    </row>
    <row r="1389" spans="1:27" x14ac:dyDescent="0.25">
      <c r="A1389" t="s">
        <v>3115</v>
      </c>
      <c r="B1389" t="s">
        <v>3116</v>
      </c>
      <c r="C1389" s="17">
        <v>43724</v>
      </c>
      <c r="D1389" s="7">
        <v>265000</v>
      </c>
      <c r="E1389" t="s">
        <v>28</v>
      </c>
      <c r="F1389" t="s">
        <v>29</v>
      </c>
      <c r="G1389" s="7">
        <v>265000</v>
      </c>
      <c r="H1389" s="7">
        <v>153690</v>
      </c>
      <c r="I1389" s="12">
        <f t="shared" si="105"/>
        <v>57.996226415094341</v>
      </c>
      <c r="J1389" s="12">
        <f t="shared" si="109"/>
        <v>8.4393636699963039</v>
      </c>
      <c r="K1389" s="7">
        <v>307388</v>
      </c>
      <c r="L1389" s="7">
        <v>55584</v>
      </c>
      <c r="M1389" s="7">
        <f t="shared" si="106"/>
        <v>209416</v>
      </c>
      <c r="N1389" s="7">
        <v>209836.671875</v>
      </c>
      <c r="O1389" s="22">
        <f t="shared" si="107"/>
        <v>0.99799524138826123</v>
      </c>
      <c r="P1389" s="27">
        <v>2174</v>
      </c>
      <c r="Q1389" s="32">
        <f t="shared" si="108"/>
        <v>96.327506899724014</v>
      </c>
      <c r="R1389" s="37" t="s">
        <v>3109</v>
      </c>
      <c r="S1389" s="42">
        <f>ABS(O2323-O1389)*100</f>
        <v>31.303964498513746</v>
      </c>
      <c r="T1389" t="s">
        <v>31</v>
      </c>
      <c r="V1389" s="7">
        <v>50050</v>
      </c>
      <c r="W1389" t="s">
        <v>32</v>
      </c>
      <c r="X1389" s="17" t="s">
        <v>33</v>
      </c>
      <c r="Z1389" t="s">
        <v>3110</v>
      </c>
      <c r="AA1389">
        <v>405</v>
      </c>
    </row>
    <row r="1390" spans="1:27" x14ac:dyDescent="0.25">
      <c r="A1390" t="s">
        <v>3117</v>
      </c>
      <c r="B1390" t="s">
        <v>3118</v>
      </c>
      <c r="C1390" s="17">
        <v>43679</v>
      </c>
      <c r="D1390" s="7">
        <v>274000</v>
      </c>
      <c r="E1390" t="s">
        <v>28</v>
      </c>
      <c r="F1390" t="s">
        <v>29</v>
      </c>
      <c r="G1390" s="7">
        <v>274000</v>
      </c>
      <c r="H1390" s="7">
        <v>151050</v>
      </c>
      <c r="I1390" s="12">
        <f t="shared" si="105"/>
        <v>55.127737226277375</v>
      </c>
      <c r="J1390" s="12">
        <f t="shared" si="109"/>
        <v>5.570874481179338</v>
      </c>
      <c r="K1390" s="7">
        <v>302099</v>
      </c>
      <c r="L1390" s="7">
        <v>60295</v>
      </c>
      <c r="M1390" s="7">
        <f t="shared" si="106"/>
        <v>213705</v>
      </c>
      <c r="N1390" s="7">
        <v>201503.328125</v>
      </c>
      <c r="O1390" s="22">
        <f t="shared" si="107"/>
        <v>1.0605532027115248</v>
      </c>
      <c r="P1390" s="27">
        <v>2214</v>
      </c>
      <c r="Q1390" s="32">
        <f t="shared" si="108"/>
        <v>96.524390243902445</v>
      </c>
      <c r="R1390" s="37" t="s">
        <v>3109</v>
      </c>
      <c r="S1390" s="42">
        <f>ABS(O2323-O1390)*100</f>
        <v>25.048168366187397</v>
      </c>
      <c r="T1390" t="s">
        <v>31</v>
      </c>
      <c r="V1390" s="7">
        <v>55000</v>
      </c>
      <c r="W1390" t="s">
        <v>32</v>
      </c>
      <c r="X1390" s="17" t="s">
        <v>33</v>
      </c>
      <c r="Z1390" t="s">
        <v>3110</v>
      </c>
      <c r="AA1390">
        <v>405</v>
      </c>
    </row>
    <row r="1391" spans="1:27" x14ac:dyDescent="0.25">
      <c r="A1391" t="s">
        <v>3119</v>
      </c>
      <c r="B1391" t="s">
        <v>3120</v>
      </c>
      <c r="C1391" s="17">
        <v>43616</v>
      </c>
      <c r="D1391" s="7">
        <v>300000</v>
      </c>
      <c r="E1391" t="s">
        <v>28</v>
      </c>
      <c r="F1391" t="s">
        <v>29</v>
      </c>
      <c r="G1391" s="7">
        <v>300000</v>
      </c>
      <c r="H1391" s="7">
        <v>148070</v>
      </c>
      <c r="I1391" s="12">
        <f t="shared" si="105"/>
        <v>49.356666666666662</v>
      </c>
      <c r="J1391" s="12">
        <f t="shared" si="109"/>
        <v>0.20019607843137521</v>
      </c>
      <c r="K1391" s="7">
        <v>296147</v>
      </c>
      <c r="L1391" s="7">
        <v>55584</v>
      </c>
      <c r="M1391" s="7">
        <f t="shared" si="106"/>
        <v>244416</v>
      </c>
      <c r="N1391" s="7">
        <v>200469.171875</v>
      </c>
      <c r="O1391" s="22">
        <f t="shared" si="107"/>
        <v>1.2192198816105375</v>
      </c>
      <c r="P1391" s="27">
        <v>2184</v>
      </c>
      <c r="Q1391" s="32">
        <f t="shared" si="108"/>
        <v>111.91208791208791</v>
      </c>
      <c r="R1391" s="37" t="s">
        <v>3109</v>
      </c>
      <c r="S1391" s="42">
        <f>ABS(O2323-O1391)*100</f>
        <v>9.1815004762861196</v>
      </c>
      <c r="T1391" t="s">
        <v>31</v>
      </c>
      <c r="V1391" s="7">
        <v>50050</v>
      </c>
      <c r="W1391" t="s">
        <v>32</v>
      </c>
      <c r="X1391" s="17" t="s">
        <v>33</v>
      </c>
      <c r="Z1391" t="s">
        <v>3110</v>
      </c>
      <c r="AA1391">
        <v>405</v>
      </c>
    </row>
    <row r="1392" spans="1:27" x14ac:dyDescent="0.25">
      <c r="A1392" t="s">
        <v>3121</v>
      </c>
      <c r="B1392" t="s">
        <v>3122</v>
      </c>
      <c r="C1392" s="17">
        <v>43208</v>
      </c>
      <c r="D1392" s="7">
        <v>300000</v>
      </c>
      <c r="E1392" t="s">
        <v>28</v>
      </c>
      <c r="F1392" t="s">
        <v>29</v>
      </c>
      <c r="G1392" s="7">
        <v>300000</v>
      </c>
      <c r="H1392" s="7">
        <v>135290</v>
      </c>
      <c r="I1392" s="12">
        <f t="shared" si="105"/>
        <v>45.096666666666671</v>
      </c>
      <c r="J1392" s="12">
        <f t="shared" si="109"/>
        <v>4.4601960784313661</v>
      </c>
      <c r="K1392" s="7">
        <v>270588</v>
      </c>
      <c r="L1392" s="7">
        <v>57013</v>
      </c>
      <c r="M1392" s="7">
        <f t="shared" si="106"/>
        <v>242987</v>
      </c>
      <c r="N1392" s="7">
        <v>177979.171875</v>
      </c>
      <c r="O1392" s="22">
        <f t="shared" si="107"/>
        <v>1.3652552567817144</v>
      </c>
      <c r="P1392" s="27">
        <v>1863</v>
      </c>
      <c r="Q1392" s="32">
        <f t="shared" si="108"/>
        <v>130.42780461621041</v>
      </c>
      <c r="R1392" s="37" t="s">
        <v>3109</v>
      </c>
      <c r="S1392" s="42">
        <f>ABS(O2323-O1392)*100</f>
        <v>5.4220370408315732</v>
      </c>
      <c r="T1392" t="s">
        <v>31</v>
      </c>
      <c r="V1392" s="7">
        <v>50050</v>
      </c>
      <c r="W1392" t="s">
        <v>32</v>
      </c>
      <c r="X1392" s="17" t="s">
        <v>33</v>
      </c>
      <c r="Z1392" t="s">
        <v>3110</v>
      </c>
      <c r="AA1392">
        <v>405</v>
      </c>
    </row>
    <row r="1393" spans="1:27" x14ac:dyDescent="0.25">
      <c r="A1393" t="s">
        <v>3123</v>
      </c>
      <c r="B1393" t="s">
        <v>3124</v>
      </c>
      <c r="C1393" s="17">
        <v>43385</v>
      </c>
      <c r="D1393" s="7">
        <v>285000</v>
      </c>
      <c r="E1393" t="s">
        <v>28</v>
      </c>
      <c r="F1393" t="s">
        <v>29</v>
      </c>
      <c r="G1393" s="7">
        <v>285000</v>
      </c>
      <c r="H1393" s="7">
        <v>133840</v>
      </c>
      <c r="I1393" s="12">
        <f t="shared" si="105"/>
        <v>46.96140350877193</v>
      </c>
      <c r="J1393" s="12">
        <f t="shared" si="109"/>
        <v>2.5954592363261071</v>
      </c>
      <c r="K1393" s="7">
        <v>267683</v>
      </c>
      <c r="L1393" s="7">
        <v>55822</v>
      </c>
      <c r="M1393" s="7">
        <f t="shared" si="106"/>
        <v>229178</v>
      </c>
      <c r="N1393" s="7">
        <v>176550.828125</v>
      </c>
      <c r="O1393" s="22">
        <f t="shared" si="107"/>
        <v>1.2980851035019749</v>
      </c>
      <c r="P1393" s="27">
        <v>1863</v>
      </c>
      <c r="Q1393" s="32">
        <f t="shared" si="108"/>
        <v>123.0155662909286</v>
      </c>
      <c r="R1393" s="37" t="s">
        <v>3109</v>
      </c>
      <c r="S1393" s="42">
        <f>ABS(O2323-O1393)*100</f>
        <v>1.2949782871423787</v>
      </c>
      <c r="T1393" t="s">
        <v>31</v>
      </c>
      <c r="V1393" s="7">
        <v>50050</v>
      </c>
      <c r="W1393" t="s">
        <v>32</v>
      </c>
      <c r="X1393" s="17" t="s">
        <v>33</v>
      </c>
      <c r="Z1393" t="s">
        <v>3110</v>
      </c>
      <c r="AA1393">
        <v>405</v>
      </c>
    </row>
    <row r="1394" spans="1:27" x14ac:dyDescent="0.25">
      <c r="A1394" t="s">
        <v>3125</v>
      </c>
      <c r="B1394" t="s">
        <v>3126</v>
      </c>
      <c r="C1394" s="17">
        <v>43578</v>
      </c>
      <c r="D1394" s="7">
        <v>287500</v>
      </c>
      <c r="E1394" t="s">
        <v>28</v>
      </c>
      <c r="F1394" t="s">
        <v>29</v>
      </c>
      <c r="G1394" s="7">
        <v>287500</v>
      </c>
      <c r="H1394" s="7">
        <v>147150</v>
      </c>
      <c r="I1394" s="12">
        <f t="shared" si="105"/>
        <v>51.182608695652178</v>
      </c>
      <c r="J1394" s="12">
        <f t="shared" si="109"/>
        <v>1.6257459505541405</v>
      </c>
      <c r="K1394" s="7">
        <v>294299</v>
      </c>
      <c r="L1394" s="7">
        <v>55901</v>
      </c>
      <c r="M1394" s="7">
        <f t="shared" si="106"/>
        <v>231599</v>
      </c>
      <c r="N1394" s="7">
        <v>198665</v>
      </c>
      <c r="O1394" s="22">
        <f t="shared" si="107"/>
        <v>1.1657765585281756</v>
      </c>
      <c r="P1394" s="27">
        <v>2184</v>
      </c>
      <c r="Q1394" s="32">
        <f t="shared" si="108"/>
        <v>106.04349816849818</v>
      </c>
      <c r="R1394" s="37" t="s">
        <v>3109</v>
      </c>
      <c r="S1394" s="42">
        <f>ABS(O2323-O1394)*100</f>
        <v>14.525832784522308</v>
      </c>
      <c r="T1394" t="s">
        <v>31</v>
      </c>
      <c r="V1394" s="7">
        <v>50050</v>
      </c>
      <c r="W1394" t="s">
        <v>32</v>
      </c>
      <c r="X1394" s="17" t="s">
        <v>33</v>
      </c>
      <c r="Z1394" t="s">
        <v>3110</v>
      </c>
      <c r="AA1394">
        <v>405</v>
      </c>
    </row>
    <row r="1395" spans="1:27" x14ac:dyDescent="0.25">
      <c r="A1395" t="s">
        <v>3127</v>
      </c>
      <c r="B1395" t="s">
        <v>3128</v>
      </c>
      <c r="C1395" s="17">
        <v>43399</v>
      </c>
      <c r="D1395" s="7">
        <v>270000</v>
      </c>
      <c r="E1395" t="s">
        <v>28</v>
      </c>
      <c r="F1395" t="s">
        <v>29</v>
      </c>
      <c r="G1395" s="7">
        <v>270000</v>
      </c>
      <c r="H1395" s="7">
        <v>133870</v>
      </c>
      <c r="I1395" s="12">
        <f t="shared" si="105"/>
        <v>49.581481481481482</v>
      </c>
      <c r="J1395" s="12">
        <f t="shared" si="109"/>
        <v>2.4618736383445139E-2</v>
      </c>
      <c r="K1395" s="7">
        <v>267733</v>
      </c>
      <c r="L1395" s="7">
        <v>55901</v>
      </c>
      <c r="M1395" s="7">
        <f t="shared" si="106"/>
        <v>214099</v>
      </c>
      <c r="N1395" s="7">
        <v>176526.671875</v>
      </c>
      <c r="O1395" s="22">
        <f t="shared" si="107"/>
        <v>1.2128422165666006</v>
      </c>
      <c r="P1395" s="27">
        <v>1863</v>
      </c>
      <c r="Q1395" s="32">
        <f t="shared" si="108"/>
        <v>114.92163177670425</v>
      </c>
      <c r="R1395" s="37" t="s">
        <v>3109</v>
      </c>
      <c r="S1395" s="42">
        <f>ABS(O2323-O1395)*100</f>
        <v>9.8192669806798083</v>
      </c>
      <c r="T1395" t="s">
        <v>31</v>
      </c>
      <c r="V1395" s="7">
        <v>50050</v>
      </c>
      <c r="W1395" t="s">
        <v>32</v>
      </c>
      <c r="X1395" s="17" t="s">
        <v>33</v>
      </c>
      <c r="Z1395" t="s">
        <v>3110</v>
      </c>
      <c r="AA1395">
        <v>405</v>
      </c>
    </row>
    <row r="1396" spans="1:27" x14ac:dyDescent="0.25">
      <c r="A1396" t="s">
        <v>3129</v>
      </c>
      <c r="B1396" t="s">
        <v>3130</v>
      </c>
      <c r="C1396" s="17">
        <v>43245</v>
      </c>
      <c r="D1396" s="7">
        <v>108000</v>
      </c>
      <c r="E1396" t="s">
        <v>28</v>
      </c>
      <c r="F1396" t="s">
        <v>29</v>
      </c>
      <c r="G1396" s="7">
        <v>108000</v>
      </c>
      <c r="H1396" s="7">
        <v>45770</v>
      </c>
      <c r="I1396" s="12">
        <f t="shared" si="105"/>
        <v>42.379629629629626</v>
      </c>
      <c r="J1396" s="12">
        <f t="shared" si="109"/>
        <v>7.177233115468411</v>
      </c>
      <c r="K1396" s="7">
        <v>94189</v>
      </c>
      <c r="L1396" s="7">
        <v>37906</v>
      </c>
      <c r="M1396" s="7">
        <f t="shared" si="106"/>
        <v>70094</v>
      </c>
      <c r="N1396" s="7">
        <v>44669.046875</v>
      </c>
      <c r="O1396" s="22">
        <f t="shared" si="107"/>
        <v>1.5691850375976932</v>
      </c>
      <c r="P1396" s="27">
        <v>785</v>
      </c>
      <c r="Q1396" s="32">
        <f t="shared" si="108"/>
        <v>89.291719745222935</v>
      </c>
      <c r="R1396" s="37" t="s">
        <v>3085</v>
      </c>
      <c r="S1396" s="42">
        <f>ABS(O2323-O1396)*100</f>
        <v>25.81501512242945</v>
      </c>
      <c r="T1396" t="s">
        <v>228</v>
      </c>
      <c r="V1396" s="7">
        <v>35100</v>
      </c>
      <c r="W1396" t="s">
        <v>32</v>
      </c>
      <c r="X1396" s="17" t="s">
        <v>33</v>
      </c>
      <c r="Y1396" t="s">
        <v>3131</v>
      </c>
      <c r="Z1396" t="s">
        <v>3086</v>
      </c>
      <c r="AA1396">
        <v>401</v>
      </c>
    </row>
    <row r="1397" spans="1:27" x14ac:dyDescent="0.25">
      <c r="A1397" t="s">
        <v>3132</v>
      </c>
      <c r="B1397" t="s">
        <v>3133</v>
      </c>
      <c r="C1397" s="17">
        <v>43542</v>
      </c>
      <c r="D1397" s="7">
        <v>183000</v>
      </c>
      <c r="E1397" t="s">
        <v>28</v>
      </c>
      <c r="F1397" t="s">
        <v>29</v>
      </c>
      <c r="G1397" s="7">
        <v>183000</v>
      </c>
      <c r="H1397" s="7">
        <v>146720</v>
      </c>
      <c r="I1397" s="12">
        <f t="shared" si="105"/>
        <v>80.174863387978149</v>
      </c>
      <c r="J1397" s="12">
        <f t="shared" si="109"/>
        <v>30.618000642880112</v>
      </c>
      <c r="K1397" s="7">
        <v>293439</v>
      </c>
      <c r="L1397" s="7">
        <v>59942</v>
      </c>
      <c r="M1397" s="7">
        <f t="shared" si="106"/>
        <v>123058</v>
      </c>
      <c r="N1397" s="7">
        <v>185315.078125</v>
      </c>
      <c r="O1397" s="22">
        <f t="shared" si="107"/>
        <v>0.66404742261174277</v>
      </c>
      <c r="P1397" s="27">
        <v>2143</v>
      </c>
      <c r="Q1397" s="32">
        <f t="shared" si="108"/>
        <v>57.423238450769951</v>
      </c>
      <c r="R1397" s="37" t="s">
        <v>3085</v>
      </c>
      <c r="S1397" s="42">
        <f>ABS(O2323-O1397)*100</f>
        <v>64.698746376165587</v>
      </c>
      <c r="T1397" t="s">
        <v>50</v>
      </c>
      <c r="V1397" s="7">
        <v>52650</v>
      </c>
      <c r="W1397" t="s">
        <v>32</v>
      </c>
      <c r="X1397" s="17" t="s">
        <v>33</v>
      </c>
      <c r="Z1397" t="s">
        <v>3134</v>
      </c>
      <c r="AA1397">
        <v>401</v>
      </c>
    </row>
    <row r="1398" spans="1:27" x14ac:dyDescent="0.25">
      <c r="A1398" t="s">
        <v>3135</v>
      </c>
      <c r="B1398" t="s">
        <v>3136</v>
      </c>
      <c r="C1398" s="17">
        <v>43626</v>
      </c>
      <c r="D1398" s="7">
        <v>235000</v>
      </c>
      <c r="E1398" t="s">
        <v>28</v>
      </c>
      <c r="F1398" t="s">
        <v>29</v>
      </c>
      <c r="G1398" s="7">
        <v>235000</v>
      </c>
      <c r="H1398" s="7">
        <v>110750</v>
      </c>
      <c r="I1398" s="12">
        <f t="shared" si="105"/>
        <v>47.127659574468083</v>
      </c>
      <c r="J1398" s="12">
        <f t="shared" si="109"/>
        <v>2.4292031706299539</v>
      </c>
      <c r="K1398" s="7">
        <v>231246</v>
      </c>
      <c r="L1398" s="7">
        <v>73649</v>
      </c>
      <c r="M1398" s="7">
        <f t="shared" si="106"/>
        <v>161351</v>
      </c>
      <c r="N1398" s="7">
        <v>125076.984375</v>
      </c>
      <c r="O1398" s="22">
        <f t="shared" si="107"/>
        <v>1.2900135129277257</v>
      </c>
      <c r="P1398" s="27">
        <v>2139</v>
      </c>
      <c r="Q1398" s="32">
        <f t="shared" si="108"/>
        <v>75.432912575970079</v>
      </c>
      <c r="R1398" s="37" t="s">
        <v>3085</v>
      </c>
      <c r="S1398" s="42">
        <f>ABS(O2323-O1398)*100</f>
        <v>2.1021373445673008</v>
      </c>
      <c r="T1398" t="s">
        <v>50</v>
      </c>
      <c r="V1398" s="7">
        <v>61440</v>
      </c>
      <c r="W1398" t="s">
        <v>32</v>
      </c>
      <c r="X1398" s="17" t="s">
        <v>33</v>
      </c>
      <c r="Y1398" t="s">
        <v>3137</v>
      </c>
      <c r="Z1398" t="s">
        <v>3134</v>
      </c>
      <c r="AA1398">
        <v>401</v>
      </c>
    </row>
    <row r="1399" spans="1:27" x14ac:dyDescent="0.25">
      <c r="A1399" t="s">
        <v>3138</v>
      </c>
      <c r="B1399" t="s">
        <v>3139</v>
      </c>
      <c r="C1399" s="17">
        <v>43775</v>
      </c>
      <c r="D1399" s="7">
        <v>227500</v>
      </c>
      <c r="E1399" t="s">
        <v>28</v>
      </c>
      <c r="F1399" t="s">
        <v>29</v>
      </c>
      <c r="G1399" s="7">
        <v>227500</v>
      </c>
      <c r="H1399" s="7">
        <v>116250</v>
      </c>
      <c r="I1399" s="12">
        <f t="shared" si="105"/>
        <v>51.098901098901095</v>
      </c>
      <c r="J1399" s="12">
        <f t="shared" si="109"/>
        <v>1.5420383538030578</v>
      </c>
      <c r="K1399" s="7">
        <v>232492</v>
      </c>
      <c r="L1399" s="7">
        <v>62504</v>
      </c>
      <c r="M1399" s="7">
        <f t="shared" si="106"/>
        <v>164996</v>
      </c>
      <c r="N1399" s="7">
        <v>134911.109375</v>
      </c>
      <c r="O1399" s="22">
        <f t="shared" si="107"/>
        <v>1.2229978744105927</v>
      </c>
      <c r="P1399" s="27">
        <v>2050</v>
      </c>
      <c r="Q1399" s="32">
        <f t="shared" si="108"/>
        <v>80.485853658536584</v>
      </c>
      <c r="R1399" s="37" t="s">
        <v>3085</v>
      </c>
      <c r="S1399" s="42">
        <f>ABS(O2323-O1399)*100</f>
        <v>8.8037011962805991</v>
      </c>
      <c r="T1399" t="s">
        <v>396</v>
      </c>
      <c r="V1399" s="7">
        <v>55590</v>
      </c>
      <c r="W1399" t="s">
        <v>32</v>
      </c>
      <c r="X1399" s="17" t="s">
        <v>33</v>
      </c>
      <c r="Z1399" t="s">
        <v>3134</v>
      </c>
      <c r="AA1399">
        <v>401</v>
      </c>
    </row>
    <row r="1400" spans="1:27" x14ac:dyDescent="0.25">
      <c r="A1400" t="s">
        <v>3140</v>
      </c>
      <c r="B1400" t="s">
        <v>3141</v>
      </c>
      <c r="C1400" s="17">
        <v>43706</v>
      </c>
      <c r="D1400" s="7">
        <v>319000</v>
      </c>
      <c r="E1400" t="s">
        <v>28</v>
      </c>
      <c r="F1400" t="s">
        <v>29</v>
      </c>
      <c r="G1400" s="7">
        <v>319000</v>
      </c>
      <c r="H1400" s="7">
        <v>193950</v>
      </c>
      <c r="I1400" s="12">
        <f t="shared" si="105"/>
        <v>60.79937304075235</v>
      </c>
      <c r="J1400" s="12">
        <f t="shared" si="109"/>
        <v>11.242510295654313</v>
      </c>
      <c r="K1400" s="7">
        <v>387892</v>
      </c>
      <c r="L1400" s="7">
        <v>65013</v>
      </c>
      <c r="M1400" s="7">
        <f t="shared" si="106"/>
        <v>253987</v>
      </c>
      <c r="N1400" s="7">
        <v>256253.171875</v>
      </c>
      <c r="O1400" s="22">
        <f t="shared" si="107"/>
        <v>0.99115651190415144</v>
      </c>
      <c r="P1400" s="27">
        <v>2824</v>
      </c>
      <c r="Q1400" s="32">
        <f t="shared" si="108"/>
        <v>89.938739376770542</v>
      </c>
      <c r="R1400" s="37" t="s">
        <v>3085</v>
      </c>
      <c r="S1400" s="42">
        <f>ABS(O2323-O1400)*100</f>
        <v>31.987837446924729</v>
      </c>
      <c r="T1400" t="s">
        <v>84</v>
      </c>
      <c r="V1400" s="7">
        <v>52650</v>
      </c>
      <c r="W1400" t="s">
        <v>32</v>
      </c>
      <c r="X1400" s="17" t="s">
        <v>33</v>
      </c>
      <c r="Z1400" t="s">
        <v>3134</v>
      </c>
      <c r="AA1400">
        <v>401</v>
      </c>
    </row>
    <row r="1401" spans="1:27" x14ac:dyDescent="0.25">
      <c r="A1401" t="s">
        <v>3142</v>
      </c>
      <c r="B1401" t="s">
        <v>3143</v>
      </c>
      <c r="C1401" s="17">
        <v>43889</v>
      </c>
      <c r="D1401" s="7">
        <v>342000</v>
      </c>
      <c r="E1401" t="s">
        <v>28</v>
      </c>
      <c r="F1401" t="s">
        <v>29</v>
      </c>
      <c r="G1401" s="7">
        <v>342000</v>
      </c>
      <c r="H1401" s="7">
        <v>183100</v>
      </c>
      <c r="I1401" s="12">
        <f t="shared" si="105"/>
        <v>53.538011695906427</v>
      </c>
      <c r="J1401" s="12">
        <f t="shared" si="109"/>
        <v>3.9811489508083895</v>
      </c>
      <c r="K1401" s="7">
        <v>366198</v>
      </c>
      <c r="L1401" s="7">
        <v>68208</v>
      </c>
      <c r="M1401" s="7">
        <f t="shared" si="106"/>
        <v>273792</v>
      </c>
      <c r="N1401" s="7">
        <v>236500</v>
      </c>
      <c r="O1401" s="22">
        <f t="shared" si="107"/>
        <v>1.1576828752642707</v>
      </c>
      <c r="P1401" s="27">
        <v>2801</v>
      </c>
      <c r="Q1401" s="32">
        <f t="shared" si="108"/>
        <v>97.74794716172795</v>
      </c>
      <c r="R1401" s="37" t="s">
        <v>3085</v>
      </c>
      <c r="S1401" s="42">
        <f>ABS(O2323-O1401)*100</f>
        <v>15.335201110912799</v>
      </c>
      <c r="T1401" t="s">
        <v>50</v>
      </c>
      <c r="V1401" s="7">
        <v>58500</v>
      </c>
      <c r="W1401" t="s">
        <v>32</v>
      </c>
      <c r="X1401" s="17" t="s">
        <v>33</v>
      </c>
      <c r="Z1401" t="s">
        <v>3134</v>
      </c>
      <c r="AA1401">
        <v>401</v>
      </c>
    </row>
    <row r="1402" spans="1:27" x14ac:dyDescent="0.25">
      <c r="A1402" t="s">
        <v>3144</v>
      </c>
      <c r="B1402" t="s">
        <v>3145</v>
      </c>
      <c r="C1402" s="17">
        <v>43686</v>
      </c>
      <c r="D1402" s="7">
        <v>99500</v>
      </c>
      <c r="E1402" t="s">
        <v>28</v>
      </c>
      <c r="F1402" t="s">
        <v>29</v>
      </c>
      <c r="G1402" s="7">
        <v>99500</v>
      </c>
      <c r="H1402" s="7">
        <v>48260</v>
      </c>
      <c r="I1402" s="12">
        <f t="shared" si="105"/>
        <v>48.502512562814069</v>
      </c>
      <c r="J1402" s="12">
        <f t="shared" si="109"/>
        <v>1.0543501822839687</v>
      </c>
      <c r="K1402" s="7">
        <v>96523</v>
      </c>
      <c r="L1402" s="7">
        <v>16245</v>
      </c>
      <c r="M1402" s="7">
        <f t="shared" si="106"/>
        <v>83255</v>
      </c>
      <c r="N1402" s="7">
        <v>93346.5078125</v>
      </c>
      <c r="O1402" s="22">
        <f t="shared" si="107"/>
        <v>0.89189196201350929</v>
      </c>
      <c r="P1402" s="27">
        <v>1020</v>
      </c>
      <c r="Q1402" s="32">
        <f t="shared" si="108"/>
        <v>81.622549019607845</v>
      </c>
      <c r="R1402" s="37" t="s">
        <v>3146</v>
      </c>
      <c r="S1402" s="42">
        <f>ABS(O2323-O1402)*100</f>
        <v>41.914292435988941</v>
      </c>
      <c r="T1402" t="s">
        <v>50</v>
      </c>
      <c r="V1402" s="7">
        <v>15000</v>
      </c>
      <c r="W1402" t="s">
        <v>32</v>
      </c>
      <c r="X1402" s="17" t="s">
        <v>33</v>
      </c>
      <c r="Z1402" t="s">
        <v>3147</v>
      </c>
      <c r="AA1402">
        <v>405</v>
      </c>
    </row>
    <row r="1403" spans="1:27" x14ac:dyDescent="0.25">
      <c r="A1403" t="s">
        <v>3148</v>
      </c>
      <c r="B1403" t="s">
        <v>3149</v>
      </c>
      <c r="C1403" s="17">
        <v>43406</v>
      </c>
      <c r="D1403" s="7">
        <v>97500</v>
      </c>
      <c r="E1403" t="s">
        <v>28</v>
      </c>
      <c r="F1403" t="s">
        <v>29</v>
      </c>
      <c r="G1403" s="7">
        <v>97500</v>
      </c>
      <c r="H1403" s="7">
        <v>48260</v>
      </c>
      <c r="I1403" s="12">
        <f t="shared" si="105"/>
        <v>49.497435897435899</v>
      </c>
      <c r="J1403" s="12">
        <f t="shared" si="109"/>
        <v>5.9426847662138016E-2</v>
      </c>
      <c r="K1403" s="7">
        <v>96523</v>
      </c>
      <c r="L1403" s="7">
        <v>16245</v>
      </c>
      <c r="M1403" s="7">
        <f t="shared" si="106"/>
        <v>81255</v>
      </c>
      <c r="N1403" s="7">
        <v>93346.5078125</v>
      </c>
      <c r="O1403" s="22">
        <f t="shared" si="107"/>
        <v>0.87046641491090859</v>
      </c>
      <c r="P1403" s="27">
        <v>1020</v>
      </c>
      <c r="Q1403" s="32">
        <f t="shared" si="108"/>
        <v>79.661764705882348</v>
      </c>
      <c r="R1403" s="37" t="s">
        <v>3146</v>
      </c>
      <c r="S1403" s="42">
        <f>ABS(O2323-O1403)*100</f>
        <v>44.056847146249012</v>
      </c>
      <c r="T1403" t="s">
        <v>50</v>
      </c>
      <c r="V1403" s="7">
        <v>15000</v>
      </c>
      <c r="W1403" t="s">
        <v>32</v>
      </c>
      <c r="X1403" s="17" t="s">
        <v>33</v>
      </c>
      <c r="Z1403" t="s">
        <v>3147</v>
      </c>
      <c r="AA1403">
        <v>405</v>
      </c>
    </row>
    <row r="1404" spans="1:27" x14ac:dyDescent="0.25">
      <c r="A1404" t="s">
        <v>3150</v>
      </c>
      <c r="B1404" t="s">
        <v>3151</v>
      </c>
      <c r="C1404" s="17">
        <v>43795</v>
      </c>
      <c r="D1404" s="7">
        <v>94000</v>
      </c>
      <c r="E1404" t="s">
        <v>47</v>
      </c>
      <c r="F1404" t="s">
        <v>48</v>
      </c>
      <c r="G1404" s="7">
        <v>94000</v>
      </c>
      <c r="H1404" s="7">
        <v>48260</v>
      </c>
      <c r="I1404" s="12">
        <f t="shared" si="105"/>
        <v>51.340425531914889</v>
      </c>
      <c r="J1404" s="12">
        <f t="shared" si="109"/>
        <v>1.7835627868168515</v>
      </c>
      <c r="K1404" s="7">
        <v>96523</v>
      </c>
      <c r="L1404" s="7">
        <v>16245</v>
      </c>
      <c r="M1404" s="7">
        <f t="shared" si="106"/>
        <v>77755</v>
      </c>
      <c r="N1404" s="7">
        <v>93346.5078125</v>
      </c>
      <c r="O1404" s="22">
        <f t="shared" si="107"/>
        <v>0.83297170748135752</v>
      </c>
      <c r="P1404" s="27">
        <v>1020</v>
      </c>
      <c r="Q1404" s="32">
        <f t="shared" si="108"/>
        <v>76.230392156862749</v>
      </c>
      <c r="R1404" s="37" t="s">
        <v>3146</v>
      </c>
      <c r="S1404" s="42">
        <f>ABS(O2323-O1404)*100</f>
        <v>47.806317889204117</v>
      </c>
      <c r="T1404" t="s">
        <v>50</v>
      </c>
      <c r="V1404" s="7">
        <v>15000</v>
      </c>
      <c r="W1404" t="s">
        <v>32</v>
      </c>
      <c r="X1404" s="17" t="s">
        <v>33</v>
      </c>
      <c r="Z1404" t="s">
        <v>3147</v>
      </c>
      <c r="AA1404">
        <v>405</v>
      </c>
    </row>
    <row r="1405" spans="1:27" x14ac:dyDescent="0.25">
      <c r="A1405" t="s">
        <v>3152</v>
      </c>
      <c r="B1405" t="s">
        <v>3153</v>
      </c>
      <c r="C1405" s="17">
        <v>43777</v>
      </c>
      <c r="D1405" s="7">
        <v>202000</v>
      </c>
      <c r="E1405" t="s">
        <v>28</v>
      </c>
      <c r="F1405" t="s">
        <v>29</v>
      </c>
      <c r="G1405" s="7">
        <v>202000</v>
      </c>
      <c r="H1405" s="7">
        <v>89060</v>
      </c>
      <c r="I1405" s="12">
        <f t="shared" si="105"/>
        <v>44.089108910891092</v>
      </c>
      <c r="J1405" s="12">
        <f t="shared" si="109"/>
        <v>5.4677538342069454</v>
      </c>
      <c r="K1405" s="7">
        <v>178120</v>
      </c>
      <c r="L1405" s="7">
        <v>52543</v>
      </c>
      <c r="M1405" s="7">
        <f t="shared" si="106"/>
        <v>149457</v>
      </c>
      <c r="N1405" s="7">
        <v>99664.2890625</v>
      </c>
      <c r="O1405" s="22">
        <f t="shared" si="107"/>
        <v>1.4996043357744189</v>
      </c>
      <c r="P1405" s="27">
        <v>1365</v>
      </c>
      <c r="Q1405" s="32">
        <f t="shared" si="108"/>
        <v>109.49230769230769</v>
      </c>
      <c r="R1405" s="37" t="s">
        <v>3085</v>
      </c>
      <c r="S1405" s="42">
        <f>ABS(O2323-O1405)*100</f>
        <v>18.856944940102018</v>
      </c>
      <c r="T1405" t="s">
        <v>50</v>
      </c>
      <c r="V1405" s="7">
        <v>49740</v>
      </c>
      <c r="W1405" t="s">
        <v>32</v>
      </c>
      <c r="X1405" s="17" t="s">
        <v>33</v>
      </c>
      <c r="Z1405" t="s">
        <v>3134</v>
      </c>
      <c r="AA1405">
        <v>401</v>
      </c>
    </row>
    <row r="1406" spans="1:27" x14ac:dyDescent="0.25">
      <c r="A1406" t="s">
        <v>3154</v>
      </c>
      <c r="B1406" t="s">
        <v>3155</v>
      </c>
      <c r="C1406" s="17">
        <v>43536</v>
      </c>
      <c r="D1406" s="7">
        <v>348000</v>
      </c>
      <c r="E1406" t="s">
        <v>28</v>
      </c>
      <c r="F1406" t="s">
        <v>29</v>
      </c>
      <c r="G1406" s="7">
        <v>348000</v>
      </c>
      <c r="H1406" s="7">
        <v>179040</v>
      </c>
      <c r="I1406" s="12">
        <f t="shared" si="105"/>
        <v>51.448275862068968</v>
      </c>
      <c r="J1406" s="12">
        <f t="shared" si="109"/>
        <v>1.8914131169709307</v>
      </c>
      <c r="K1406" s="7">
        <v>367656</v>
      </c>
      <c r="L1406" s="7">
        <v>73784</v>
      </c>
      <c r="M1406" s="7">
        <f t="shared" si="106"/>
        <v>274216</v>
      </c>
      <c r="N1406" s="7">
        <v>233231.75</v>
      </c>
      <c r="O1406" s="22">
        <f t="shared" si="107"/>
        <v>1.1757232881029276</v>
      </c>
      <c r="P1406" s="27">
        <v>1994</v>
      </c>
      <c r="Q1406" s="32">
        <f t="shared" si="108"/>
        <v>137.52056168505516</v>
      </c>
      <c r="R1406" s="37" t="s">
        <v>3085</v>
      </c>
      <c r="S1406" s="42">
        <f>ABS(O2323-O1406)*100</f>
        <v>13.531159827047112</v>
      </c>
      <c r="T1406" t="s">
        <v>50</v>
      </c>
      <c r="V1406" s="7">
        <v>43875</v>
      </c>
      <c r="W1406" t="s">
        <v>32</v>
      </c>
      <c r="X1406" s="17" t="s">
        <v>33</v>
      </c>
      <c r="Y1406" t="s">
        <v>3156</v>
      </c>
      <c r="Z1406" t="s">
        <v>3134</v>
      </c>
      <c r="AA1406">
        <v>401</v>
      </c>
    </row>
    <row r="1407" spans="1:27" x14ac:dyDescent="0.25">
      <c r="A1407" t="s">
        <v>3157</v>
      </c>
      <c r="B1407" t="s">
        <v>3158</v>
      </c>
      <c r="C1407" s="17">
        <v>43339</v>
      </c>
      <c r="D1407" s="7">
        <v>460000</v>
      </c>
      <c r="E1407" t="s">
        <v>28</v>
      </c>
      <c r="F1407" t="s">
        <v>29</v>
      </c>
      <c r="G1407" s="7">
        <v>460000</v>
      </c>
      <c r="H1407" s="7">
        <v>305480</v>
      </c>
      <c r="I1407" s="12">
        <f t="shared" si="105"/>
        <v>66.408695652173904</v>
      </c>
      <c r="J1407" s="12">
        <f t="shared" si="109"/>
        <v>16.851832907075867</v>
      </c>
      <c r="K1407" s="7">
        <v>610950</v>
      </c>
      <c r="L1407" s="7">
        <v>63958</v>
      </c>
      <c r="M1407" s="7">
        <f t="shared" si="106"/>
        <v>396042</v>
      </c>
      <c r="N1407" s="7">
        <v>434120.625</v>
      </c>
      <c r="O1407" s="22">
        <f t="shared" si="107"/>
        <v>0.91228561186191048</v>
      </c>
      <c r="P1407" s="27">
        <v>6573</v>
      </c>
      <c r="Q1407" s="32">
        <f t="shared" si="108"/>
        <v>60.252852578731172</v>
      </c>
      <c r="R1407" s="37" t="s">
        <v>3085</v>
      </c>
      <c r="S1407" s="42">
        <f>ABS(O2323-O1407)*100</f>
        <v>39.874927451148821</v>
      </c>
      <c r="T1407" t="s">
        <v>376</v>
      </c>
      <c r="V1407" s="7">
        <v>58500</v>
      </c>
      <c r="W1407" t="s">
        <v>32</v>
      </c>
      <c r="X1407" s="17" t="s">
        <v>33</v>
      </c>
      <c r="Z1407" t="s">
        <v>3134</v>
      </c>
      <c r="AA1407">
        <v>401</v>
      </c>
    </row>
    <row r="1408" spans="1:27" x14ac:dyDescent="0.25">
      <c r="A1408" t="s">
        <v>3159</v>
      </c>
      <c r="B1408" t="s">
        <v>3160</v>
      </c>
      <c r="C1408" s="17">
        <v>43350</v>
      </c>
      <c r="D1408" s="7">
        <v>270000</v>
      </c>
      <c r="E1408" t="s">
        <v>28</v>
      </c>
      <c r="F1408" t="s">
        <v>29</v>
      </c>
      <c r="G1408" s="7">
        <v>270000</v>
      </c>
      <c r="H1408" s="7">
        <v>134600</v>
      </c>
      <c r="I1408" s="12">
        <f t="shared" si="105"/>
        <v>49.851851851851855</v>
      </c>
      <c r="J1408" s="12">
        <f t="shared" si="109"/>
        <v>0.29498910675381751</v>
      </c>
      <c r="K1408" s="7">
        <v>269196</v>
      </c>
      <c r="L1408" s="7">
        <v>56471</v>
      </c>
      <c r="M1408" s="7">
        <f t="shared" si="106"/>
        <v>213529</v>
      </c>
      <c r="N1408" s="7">
        <v>170180</v>
      </c>
      <c r="O1408" s="22">
        <f t="shared" si="107"/>
        <v>1.2547244094488188</v>
      </c>
      <c r="P1408" s="27">
        <v>2392</v>
      </c>
      <c r="Q1408" s="32">
        <f t="shared" si="108"/>
        <v>89.267976588628756</v>
      </c>
      <c r="R1408" s="37" t="s">
        <v>3161</v>
      </c>
      <c r="S1408" s="42">
        <f>ABS(O2323-O1408)*100</f>
        <v>5.6310476924579911</v>
      </c>
      <c r="T1408" t="s">
        <v>31</v>
      </c>
      <c r="V1408" s="7">
        <v>49048</v>
      </c>
      <c r="W1408" t="s">
        <v>32</v>
      </c>
      <c r="X1408" s="17" t="s">
        <v>33</v>
      </c>
      <c r="Z1408" t="s">
        <v>3162</v>
      </c>
      <c r="AA1408">
        <v>401</v>
      </c>
    </row>
    <row r="1409" spans="1:27" x14ac:dyDescent="0.25">
      <c r="A1409" t="s">
        <v>3163</v>
      </c>
      <c r="B1409" t="s">
        <v>3164</v>
      </c>
      <c r="C1409" s="17">
        <v>43700</v>
      </c>
      <c r="D1409" s="7">
        <v>256000</v>
      </c>
      <c r="E1409" t="s">
        <v>28</v>
      </c>
      <c r="F1409" t="s">
        <v>29</v>
      </c>
      <c r="G1409" s="7">
        <v>256000</v>
      </c>
      <c r="H1409" s="7">
        <v>151680</v>
      </c>
      <c r="I1409" s="12">
        <f t="shared" si="105"/>
        <v>59.25</v>
      </c>
      <c r="J1409" s="12">
        <f t="shared" si="109"/>
        <v>9.6931372549019628</v>
      </c>
      <c r="K1409" s="7">
        <v>303363</v>
      </c>
      <c r="L1409" s="7">
        <v>55799</v>
      </c>
      <c r="M1409" s="7">
        <f t="shared" si="106"/>
        <v>200201</v>
      </c>
      <c r="N1409" s="7">
        <v>196479.359375</v>
      </c>
      <c r="O1409" s="22">
        <f t="shared" si="107"/>
        <v>1.0189416366016182</v>
      </c>
      <c r="P1409" s="27">
        <v>2137</v>
      </c>
      <c r="Q1409" s="32">
        <f t="shared" si="108"/>
        <v>93.683200748713148</v>
      </c>
      <c r="R1409" s="37" t="s">
        <v>3085</v>
      </c>
      <c r="S1409" s="42">
        <f>ABS(O2323-O1409)*100</f>
        <v>29.209324977178053</v>
      </c>
      <c r="T1409" t="s">
        <v>50</v>
      </c>
      <c r="V1409" s="7">
        <v>49740</v>
      </c>
      <c r="W1409" t="s">
        <v>32</v>
      </c>
      <c r="X1409" s="17" t="s">
        <v>33</v>
      </c>
      <c r="Z1409" t="s">
        <v>3134</v>
      </c>
      <c r="AA1409">
        <v>401</v>
      </c>
    </row>
    <row r="1410" spans="1:27" x14ac:dyDescent="0.25">
      <c r="A1410" t="s">
        <v>3163</v>
      </c>
      <c r="B1410" t="s">
        <v>3164</v>
      </c>
      <c r="C1410" s="17">
        <v>43836</v>
      </c>
      <c r="D1410" s="7">
        <v>320000</v>
      </c>
      <c r="E1410" t="s">
        <v>28</v>
      </c>
      <c r="F1410" t="s">
        <v>29</v>
      </c>
      <c r="G1410" s="7">
        <v>320000</v>
      </c>
      <c r="H1410" s="7">
        <v>151680</v>
      </c>
      <c r="I1410" s="12">
        <f t="shared" ref="I1410:I1473" si="110">H1410/G1410*100</f>
        <v>47.4</v>
      </c>
      <c r="J1410" s="12">
        <f t="shared" si="109"/>
        <v>2.1568627450980387</v>
      </c>
      <c r="K1410" s="7">
        <v>303363</v>
      </c>
      <c r="L1410" s="7">
        <v>55799</v>
      </c>
      <c r="M1410" s="7">
        <f t="shared" ref="M1410:M1473" si="111">G1410-L1410</f>
        <v>264201</v>
      </c>
      <c r="N1410" s="7">
        <v>196479.359375</v>
      </c>
      <c r="O1410" s="22">
        <f t="shared" ref="O1410:O1473" si="112">M1410/N1410</f>
        <v>1.344675597683249</v>
      </c>
      <c r="P1410" s="27">
        <v>2137</v>
      </c>
      <c r="Q1410" s="32">
        <f t="shared" ref="Q1410:Q1473" si="113">M1410/P1410</f>
        <v>123.63172671970051</v>
      </c>
      <c r="R1410" s="37" t="s">
        <v>3085</v>
      </c>
      <c r="S1410" s="42">
        <f>ABS(O2323-O1410)*100</f>
        <v>3.3640711309850246</v>
      </c>
      <c r="T1410" t="s">
        <v>50</v>
      </c>
      <c r="V1410" s="7">
        <v>49740</v>
      </c>
      <c r="W1410" t="s">
        <v>32</v>
      </c>
      <c r="X1410" s="17" t="s">
        <v>33</v>
      </c>
      <c r="Z1410" t="s">
        <v>3134</v>
      </c>
      <c r="AA1410">
        <v>401</v>
      </c>
    </row>
    <row r="1411" spans="1:27" x14ac:dyDescent="0.25">
      <c r="A1411" t="s">
        <v>3165</v>
      </c>
      <c r="B1411" t="s">
        <v>3166</v>
      </c>
      <c r="C1411" s="17">
        <v>43711</v>
      </c>
      <c r="D1411" s="7">
        <v>165000</v>
      </c>
      <c r="E1411" t="s">
        <v>28</v>
      </c>
      <c r="F1411" t="s">
        <v>29</v>
      </c>
      <c r="G1411" s="7">
        <v>165000</v>
      </c>
      <c r="H1411" s="7">
        <v>60480</v>
      </c>
      <c r="I1411" s="12">
        <f t="shared" si="110"/>
        <v>36.654545454545456</v>
      </c>
      <c r="J1411" s="12">
        <f t="shared" ref="J1411:J1474" si="114">+ABS(I1411-$I$2328)</f>
        <v>12.902317290552581</v>
      </c>
      <c r="K1411" s="7">
        <v>120964</v>
      </c>
      <c r="L1411" s="7">
        <v>34481</v>
      </c>
      <c r="M1411" s="7">
        <f t="shared" si="111"/>
        <v>130519</v>
      </c>
      <c r="N1411" s="7">
        <v>120115.28125</v>
      </c>
      <c r="O1411" s="22">
        <f t="shared" si="112"/>
        <v>1.0866144477349755</v>
      </c>
      <c r="P1411" s="27">
        <v>1062</v>
      </c>
      <c r="Q1411" s="32">
        <f t="shared" si="113"/>
        <v>122.89924670433145</v>
      </c>
      <c r="R1411" s="37" t="s">
        <v>3167</v>
      </c>
      <c r="S1411" s="42">
        <f>ABS(O2323-O1411)*100</f>
        <v>22.442043863842322</v>
      </c>
      <c r="T1411" t="s">
        <v>50</v>
      </c>
      <c r="V1411" s="7">
        <v>32760</v>
      </c>
      <c r="W1411" t="s">
        <v>32</v>
      </c>
      <c r="X1411" s="17" t="s">
        <v>33</v>
      </c>
      <c r="Z1411" t="s">
        <v>3168</v>
      </c>
      <c r="AA1411">
        <v>405</v>
      </c>
    </row>
    <row r="1412" spans="1:27" x14ac:dyDescent="0.25">
      <c r="A1412" t="s">
        <v>3169</v>
      </c>
      <c r="B1412" t="s">
        <v>3170</v>
      </c>
      <c r="C1412" s="17">
        <v>43735</v>
      </c>
      <c r="D1412" s="7">
        <v>132500</v>
      </c>
      <c r="E1412" t="s">
        <v>28</v>
      </c>
      <c r="F1412" t="s">
        <v>29</v>
      </c>
      <c r="G1412" s="7">
        <v>132500</v>
      </c>
      <c r="H1412" s="7">
        <v>60380</v>
      </c>
      <c r="I1412" s="12">
        <f t="shared" si="110"/>
        <v>45.569811320754717</v>
      </c>
      <c r="J1412" s="12">
        <f t="shared" si="114"/>
        <v>3.9870514243433206</v>
      </c>
      <c r="K1412" s="7">
        <v>120753</v>
      </c>
      <c r="L1412" s="7">
        <v>34958</v>
      </c>
      <c r="M1412" s="7">
        <f t="shared" si="111"/>
        <v>97542</v>
      </c>
      <c r="N1412" s="7">
        <v>119159.71875</v>
      </c>
      <c r="O1412" s="22">
        <f t="shared" si="112"/>
        <v>0.81858199249903818</v>
      </c>
      <c r="P1412" s="27">
        <v>1008</v>
      </c>
      <c r="Q1412" s="32">
        <f t="shared" si="113"/>
        <v>96.767857142857139</v>
      </c>
      <c r="R1412" s="37" t="s">
        <v>3167</v>
      </c>
      <c r="S1412" s="42">
        <f>ABS(O2323-O1412)*100</f>
        <v>49.245289387436053</v>
      </c>
      <c r="T1412" t="s">
        <v>50</v>
      </c>
      <c r="V1412" s="7">
        <v>32760</v>
      </c>
      <c r="W1412" t="s">
        <v>32</v>
      </c>
      <c r="X1412" s="17" t="s">
        <v>33</v>
      </c>
      <c r="Z1412" t="s">
        <v>3168</v>
      </c>
      <c r="AA1412">
        <v>405</v>
      </c>
    </row>
    <row r="1413" spans="1:27" x14ac:dyDescent="0.25">
      <c r="A1413" t="s">
        <v>3171</v>
      </c>
      <c r="B1413" t="s">
        <v>3172</v>
      </c>
      <c r="C1413" s="17">
        <v>43671</v>
      </c>
      <c r="D1413" s="7">
        <v>75000</v>
      </c>
      <c r="E1413" t="s">
        <v>28</v>
      </c>
      <c r="F1413" t="s">
        <v>29</v>
      </c>
      <c r="G1413" s="7">
        <v>75000</v>
      </c>
      <c r="H1413" s="7">
        <v>59620</v>
      </c>
      <c r="I1413" s="12">
        <f t="shared" si="110"/>
        <v>79.493333333333339</v>
      </c>
      <c r="J1413" s="12">
        <f t="shared" si="114"/>
        <v>29.936470588235302</v>
      </c>
      <c r="K1413" s="7">
        <v>119231</v>
      </c>
      <c r="L1413" s="7">
        <v>34799</v>
      </c>
      <c r="M1413" s="7">
        <f t="shared" si="111"/>
        <v>40201</v>
      </c>
      <c r="N1413" s="7">
        <v>117266.6640625</v>
      </c>
      <c r="O1413" s="22">
        <f t="shared" si="112"/>
        <v>0.34281694905701371</v>
      </c>
      <c r="P1413" s="27">
        <v>1008</v>
      </c>
      <c r="Q1413" s="32">
        <f t="shared" si="113"/>
        <v>39.881944444444443</v>
      </c>
      <c r="R1413" s="37" t="s">
        <v>3167</v>
      </c>
      <c r="S1413" s="42">
        <f>ABS(O2323-O1413)*100</f>
        <v>96.821793731638508</v>
      </c>
      <c r="T1413" t="s">
        <v>50</v>
      </c>
      <c r="V1413" s="7">
        <v>32760</v>
      </c>
      <c r="W1413" t="s">
        <v>32</v>
      </c>
      <c r="X1413" s="17" t="s">
        <v>33</v>
      </c>
      <c r="Z1413" t="s">
        <v>3168</v>
      </c>
      <c r="AA1413">
        <v>405</v>
      </c>
    </row>
    <row r="1414" spans="1:27" x14ac:dyDescent="0.25">
      <c r="A1414" t="s">
        <v>3171</v>
      </c>
      <c r="B1414" t="s">
        <v>3172</v>
      </c>
      <c r="C1414" s="17">
        <v>43671</v>
      </c>
      <c r="D1414" s="7">
        <v>105000</v>
      </c>
      <c r="E1414" t="s">
        <v>28</v>
      </c>
      <c r="F1414" t="s">
        <v>29</v>
      </c>
      <c r="G1414" s="7">
        <v>105000</v>
      </c>
      <c r="H1414" s="7">
        <v>59620</v>
      </c>
      <c r="I1414" s="12">
        <f t="shared" si="110"/>
        <v>56.780952380952378</v>
      </c>
      <c r="J1414" s="12">
        <f t="shared" si="114"/>
        <v>7.2240896358543409</v>
      </c>
      <c r="K1414" s="7">
        <v>119231</v>
      </c>
      <c r="L1414" s="7">
        <v>34799</v>
      </c>
      <c r="M1414" s="7">
        <f t="shared" si="111"/>
        <v>70201</v>
      </c>
      <c r="N1414" s="7">
        <v>117266.6640625</v>
      </c>
      <c r="O1414" s="22">
        <f t="shared" si="112"/>
        <v>0.59864412926920763</v>
      </c>
      <c r="P1414" s="27">
        <v>1008</v>
      </c>
      <c r="Q1414" s="32">
        <f t="shared" si="113"/>
        <v>69.643849206349202</v>
      </c>
      <c r="R1414" s="37" t="s">
        <v>3167</v>
      </c>
      <c r="S1414" s="42">
        <f>ABS(O2323-O1414)*100</f>
        <v>71.239075710419115</v>
      </c>
      <c r="T1414" t="s">
        <v>50</v>
      </c>
      <c r="V1414" s="7">
        <v>32760</v>
      </c>
      <c r="W1414" t="s">
        <v>32</v>
      </c>
      <c r="X1414" s="17" t="s">
        <v>33</v>
      </c>
      <c r="Z1414" t="s">
        <v>3168</v>
      </c>
      <c r="AA1414">
        <v>405</v>
      </c>
    </row>
    <row r="1415" spans="1:27" x14ac:dyDescent="0.25">
      <c r="A1415" t="s">
        <v>3173</v>
      </c>
      <c r="B1415" t="s">
        <v>3174</v>
      </c>
      <c r="C1415" s="17">
        <v>43229</v>
      </c>
      <c r="D1415" s="7">
        <v>115700</v>
      </c>
      <c r="E1415" t="s">
        <v>28</v>
      </c>
      <c r="F1415" t="s">
        <v>29</v>
      </c>
      <c r="G1415" s="7">
        <v>115700</v>
      </c>
      <c r="H1415" s="7">
        <v>54600</v>
      </c>
      <c r="I1415" s="12">
        <f t="shared" si="110"/>
        <v>47.191011235955052</v>
      </c>
      <c r="J1415" s="12">
        <f t="shared" si="114"/>
        <v>2.3658515091429848</v>
      </c>
      <c r="K1415" s="7">
        <v>109192</v>
      </c>
      <c r="L1415" s="7">
        <v>34005</v>
      </c>
      <c r="M1415" s="7">
        <f t="shared" si="111"/>
        <v>81695</v>
      </c>
      <c r="N1415" s="7">
        <v>104426.390625</v>
      </c>
      <c r="O1415" s="22">
        <f t="shared" si="112"/>
        <v>0.78232139893995312</v>
      </c>
      <c r="P1415" s="27">
        <v>1008</v>
      </c>
      <c r="Q1415" s="32">
        <f t="shared" si="113"/>
        <v>81.046626984126988</v>
      </c>
      <c r="R1415" s="37" t="s">
        <v>3167</v>
      </c>
      <c r="S1415" s="42">
        <f>ABS(O2323-O1415)*100</f>
        <v>52.871348743344562</v>
      </c>
      <c r="T1415" t="s">
        <v>50</v>
      </c>
      <c r="V1415" s="7">
        <v>32760</v>
      </c>
      <c r="W1415" t="s">
        <v>32</v>
      </c>
      <c r="X1415" s="17" t="s">
        <v>33</v>
      </c>
      <c r="Z1415" t="s">
        <v>3168</v>
      </c>
      <c r="AA1415">
        <v>405</v>
      </c>
    </row>
    <row r="1416" spans="1:27" x14ac:dyDescent="0.25">
      <c r="A1416" t="s">
        <v>3175</v>
      </c>
      <c r="B1416" t="s">
        <v>3176</v>
      </c>
      <c r="C1416" s="17">
        <v>43866</v>
      </c>
      <c r="D1416" s="7">
        <v>175000</v>
      </c>
      <c r="E1416" t="s">
        <v>28</v>
      </c>
      <c r="F1416" t="s">
        <v>29</v>
      </c>
      <c r="G1416" s="7">
        <v>175000</v>
      </c>
      <c r="H1416" s="7">
        <v>86950</v>
      </c>
      <c r="I1416" s="12">
        <f t="shared" si="110"/>
        <v>49.685714285714283</v>
      </c>
      <c r="J1416" s="12">
        <f t="shared" si="114"/>
        <v>0.12885154061624604</v>
      </c>
      <c r="K1416" s="7">
        <v>173892</v>
      </c>
      <c r="L1416" s="7">
        <v>35911</v>
      </c>
      <c r="M1416" s="7">
        <f t="shared" si="111"/>
        <v>139089</v>
      </c>
      <c r="N1416" s="7">
        <v>146788.296875</v>
      </c>
      <c r="O1416" s="22">
        <f t="shared" si="112"/>
        <v>0.94754829207156432</v>
      </c>
      <c r="P1416" s="27">
        <v>1268</v>
      </c>
      <c r="Q1416" s="32">
        <f t="shared" si="113"/>
        <v>109.6916403785489</v>
      </c>
      <c r="R1416" s="37" t="s">
        <v>3177</v>
      </c>
      <c r="S1416" s="42">
        <f>ABS(O2323-O1416)*100</f>
        <v>36.348659430183439</v>
      </c>
      <c r="T1416" t="s">
        <v>50</v>
      </c>
      <c r="V1416" s="7">
        <v>32760</v>
      </c>
      <c r="W1416" t="s">
        <v>32</v>
      </c>
      <c r="X1416" s="17" t="s">
        <v>33</v>
      </c>
      <c r="Z1416" t="s">
        <v>3178</v>
      </c>
      <c r="AA1416">
        <v>405</v>
      </c>
    </row>
    <row r="1417" spans="1:27" x14ac:dyDescent="0.25">
      <c r="A1417" t="s">
        <v>3179</v>
      </c>
      <c r="B1417" t="s">
        <v>3180</v>
      </c>
      <c r="C1417" s="17">
        <v>43208</v>
      </c>
      <c r="D1417" s="7">
        <v>169900</v>
      </c>
      <c r="E1417" t="s">
        <v>28</v>
      </c>
      <c r="F1417" t="s">
        <v>29</v>
      </c>
      <c r="G1417" s="7">
        <v>169900</v>
      </c>
      <c r="H1417" s="7">
        <v>91220</v>
      </c>
      <c r="I1417" s="12">
        <f t="shared" si="110"/>
        <v>53.69040612124779</v>
      </c>
      <c r="J1417" s="12">
        <f t="shared" si="114"/>
        <v>4.1335433761497526</v>
      </c>
      <c r="K1417" s="7">
        <v>182444</v>
      </c>
      <c r="L1417" s="7">
        <v>35911</v>
      </c>
      <c r="M1417" s="7">
        <f t="shared" si="111"/>
        <v>133989</v>
      </c>
      <c r="N1417" s="7">
        <v>155886.171875</v>
      </c>
      <c r="O1417" s="22">
        <f t="shared" si="112"/>
        <v>0.85953101797535558</v>
      </c>
      <c r="P1417" s="27">
        <v>1268</v>
      </c>
      <c r="Q1417" s="32">
        <f t="shared" si="113"/>
        <v>105.66955835962145</v>
      </c>
      <c r="R1417" s="37" t="s">
        <v>3177</v>
      </c>
      <c r="S1417" s="42">
        <f>ABS(O2323-O1417)*100</f>
        <v>45.150386839804312</v>
      </c>
      <c r="T1417" t="s">
        <v>50</v>
      </c>
      <c r="V1417" s="7">
        <v>32760</v>
      </c>
      <c r="W1417" t="s">
        <v>32</v>
      </c>
      <c r="X1417" s="17" t="s">
        <v>33</v>
      </c>
      <c r="Z1417" t="s">
        <v>3178</v>
      </c>
      <c r="AA1417">
        <v>405</v>
      </c>
    </row>
    <row r="1418" spans="1:27" x14ac:dyDescent="0.25">
      <c r="A1418" t="s">
        <v>3181</v>
      </c>
      <c r="B1418" t="s">
        <v>3182</v>
      </c>
      <c r="C1418" s="17">
        <v>43322</v>
      </c>
      <c r="D1418" s="7">
        <v>205500</v>
      </c>
      <c r="E1418" t="s">
        <v>28</v>
      </c>
      <c r="F1418" t="s">
        <v>29</v>
      </c>
      <c r="G1418" s="7">
        <v>205500</v>
      </c>
      <c r="H1418" s="7">
        <v>97080</v>
      </c>
      <c r="I1418" s="12">
        <f t="shared" si="110"/>
        <v>47.240875912408761</v>
      </c>
      <c r="J1418" s="12">
        <f t="shared" si="114"/>
        <v>2.3159868326892763</v>
      </c>
      <c r="K1418" s="7">
        <v>194169</v>
      </c>
      <c r="L1418" s="7">
        <v>35707</v>
      </c>
      <c r="M1418" s="7">
        <f t="shared" si="111"/>
        <v>169793</v>
      </c>
      <c r="N1418" s="7">
        <v>168576.59375</v>
      </c>
      <c r="O1418" s="22">
        <f t="shared" si="112"/>
        <v>1.007215748182716</v>
      </c>
      <c r="P1418" s="27">
        <v>1268</v>
      </c>
      <c r="Q1418" s="32">
        <f t="shared" si="113"/>
        <v>133.90615141955837</v>
      </c>
      <c r="R1418" s="37" t="s">
        <v>3177</v>
      </c>
      <c r="S1418" s="42">
        <f>ABS(O2323-O1418)*100</f>
        <v>30.381913819068274</v>
      </c>
      <c r="T1418" t="s">
        <v>50</v>
      </c>
      <c r="V1418" s="7">
        <v>32760</v>
      </c>
      <c r="W1418" t="s">
        <v>32</v>
      </c>
      <c r="X1418" s="17" t="s">
        <v>33</v>
      </c>
      <c r="Z1418" t="s">
        <v>3178</v>
      </c>
      <c r="AA1418">
        <v>405</v>
      </c>
    </row>
    <row r="1419" spans="1:27" x14ac:dyDescent="0.25">
      <c r="A1419" t="s">
        <v>3183</v>
      </c>
      <c r="B1419" t="s">
        <v>3184</v>
      </c>
      <c r="C1419" s="17">
        <v>43312</v>
      </c>
      <c r="D1419" s="7">
        <v>338000</v>
      </c>
      <c r="E1419" t="s">
        <v>28</v>
      </c>
      <c r="F1419" t="s">
        <v>29</v>
      </c>
      <c r="G1419" s="7">
        <v>338000</v>
      </c>
      <c r="H1419" s="7">
        <v>169000</v>
      </c>
      <c r="I1419" s="12">
        <f t="shared" si="110"/>
        <v>50</v>
      </c>
      <c r="J1419" s="12">
        <f t="shared" si="114"/>
        <v>0.44313725490196276</v>
      </c>
      <c r="K1419" s="7">
        <v>338002</v>
      </c>
      <c r="L1419" s="7">
        <v>65586</v>
      </c>
      <c r="M1419" s="7">
        <f t="shared" si="111"/>
        <v>272414</v>
      </c>
      <c r="N1419" s="7">
        <v>296104.34375</v>
      </c>
      <c r="O1419" s="22">
        <f t="shared" si="112"/>
        <v>0.91999325828870082</v>
      </c>
      <c r="P1419" s="27">
        <v>2469</v>
      </c>
      <c r="Q1419" s="32">
        <f t="shared" si="113"/>
        <v>110.33373835560955</v>
      </c>
      <c r="R1419" s="37" t="s">
        <v>3185</v>
      </c>
      <c r="S1419" s="42">
        <f>ABS(O2323-O1419)*100</f>
        <v>39.104162808469788</v>
      </c>
      <c r="T1419" t="s">
        <v>31</v>
      </c>
      <c r="V1419" s="7">
        <v>59202</v>
      </c>
      <c r="W1419" t="s">
        <v>32</v>
      </c>
      <c r="X1419" s="17" t="s">
        <v>33</v>
      </c>
      <c r="Z1419" t="s">
        <v>3186</v>
      </c>
      <c r="AA1419">
        <v>401</v>
      </c>
    </row>
    <row r="1420" spans="1:27" x14ac:dyDescent="0.25">
      <c r="A1420" t="s">
        <v>3187</v>
      </c>
      <c r="B1420" t="s">
        <v>3188</v>
      </c>
      <c r="C1420" s="17">
        <v>43496</v>
      </c>
      <c r="D1420" s="7">
        <v>310000</v>
      </c>
      <c r="E1420" t="s">
        <v>28</v>
      </c>
      <c r="F1420" t="s">
        <v>29</v>
      </c>
      <c r="G1420" s="7">
        <v>310000</v>
      </c>
      <c r="H1420" s="7">
        <v>148790</v>
      </c>
      <c r="I1420" s="12">
        <f t="shared" si="110"/>
        <v>47.996774193548383</v>
      </c>
      <c r="J1420" s="12">
        <f t="shared" si="114"/>
        <v>1.5600885515496543</v>
      </c>
      <c r="K1420" s="7">
        <v>297573</v>
      </c>
      <c r="L1420" s="7">
        <v>67270</v>
      </c>
      <c r="M1420" s="7">
        <f t="shared" si="111"/>
        <v>242730</v>
      </c>
      <c r="N1420" s="7">
        <v>250329.34375</v>
      </c>
      <c r="O1420" s="22">
        <f t="shared" si="112"/>
        <v>0.96964261705735411</v>
      </c>
      <c r="P1420" s="27">
        <v>1753</v>
      </c>
      <c r="Q1420" s="32">
        <f t="shared" si="113"/>
        <v>138.46548773531089</v>
      </c>
      <c r="R1420" s="37" t="s">
        <v>3185</v>
      </c>
      <c r="S1420" s="42">
        <f>ABS(O2323-O1420)*100</f>
        <v>34.139226931604462</v>
      </c>
      <c r="T1420" t="s">
        <v>50</v>
      </c>
      <c r="V1420" s="7">
        <v>59202</v>
      </c>
      <c r="W1420" t="s">
        <v>32</v>
      </c>
      <c r="X1420" s="17" t="s">
        <v>33</v>
      </c>
      <c r="Z1420" t="s">
        <v>3186</v>
      </c>
      <c r="AA1420">
        <v>401</v>
      </c>
    </row>
    <row r="1421" spans="1:27" x14ac:dyDescent="0.25">
      <c r="A1421" t="s">
        <v>3189</v>
      </c>
      <c r="B1421" t="s">
        <v>3190</v>
      </c>
      <c r="C1421" s="17">
        <v>43258</v>
      </c>
      <c r="D1421" s="7">
        <v>328875</v>
      </c>
      <c r="E1421" t="s">
        <v>28</v>
      </c>
      <c r="F1421" t="s">
        <v>29</v>
      </c>
      <c r="G1421" s="7">
        <v>328875</v>
      </c>
      <c r="H1421" s="7">
        <v>166000</v>
      </c>
      <c r="I1421" s="12">
        <f t="shared" si="110"/>
        <v>50.475104522995061</v>
      </c>
      <c r="J1421" s="12">
        <f t="shared" si="114"/>
        <v>0.91824177789702333</v>
      </c>
      <c r="K1421" s="7">
        <v>331996</v>
      </c>
      <c r="L1421" s="7">
        <v>65109</v>
      </c>
      <c r="M1421" s="7">
        <f t="shared" si="111"/>
        <v>263766</v>
      </c>
      <c r="N1421" s="7">
        <v>290094.5625</v>
      </c>
      <c r="O1421" s="22">
        <f t="shared" si="112"/>
        <v>0.90924144777791205</v>
      </c>
      <c r="P1421" s="27">
        <v>2443</v>
      </c>
      <c r="Q1421" s="32">
        <f t="shared" si="113"/>
        <v>107.96807204257061</v>
      </c>
      <c r="R1421" s="37" t="s">
        <v>3185</v>
      </c>
      <c r="S1421" s="42">
        <f>ABS(O2323-O1421)*100</f>
        <v>40.179343859548666</v>
      </c>
      <c r="T1421" t="s">
        <v>31</v>
      </c>
      <c r="V1421" s="7">
        <v>59202</v>
      </c>
      <c r="W1421" t="s">
        <v>32</v>
      </c>
      <c r="X1421" s="17" t="s">
        <v>33</v>
      </c>
      <c r="Z1421" t="s">
        <v>3186</v>
      </c>
      <c r="AA1421">
        <v>401</v>
      </c>
    </row>
    <row r="1422" spans="1:27" x14ac:dyDescent="0.25">
      <c r="A1422" t="s">
        <v>3191</v>
      </c>
      <c r="B1422" t="s">
        <v>3192</v>
      </c>
      <c r="C1422" s="17">
        <v>43790</v>
      </c>
      <c r="D1422" s="7">
        <v>315000</v>
      </c>
      <c r="E1422" t="s">
        <v>28</v>
      </c>
      <c r="F1422" t="s">
        <v>29</v>
      </c>
      <c r="G1422" s="7">
        <v>315000</v>
      </c>
      <c r="H1422" s="7">
        <v>156610</v>
      </c>
      <c r="I1422" s="12">
        <f t="shared" si="110"/>
        <v>49.717460317460315</v>
      </c>
      <c r="J1422" s="12">
        <f t="shared" si="114"/>
        <v>0.16059757236227767</v>
      </c>
      <c r="K1422" s="7">
        <v>313212</v>
      </c>
      <c r="L1422" s="7">
        <v>70094</v>
      </c>
      <c r="M1422" s="7">
        <f t="shared" si="111"/>
        <v>244906</v>
      </c>
      <c r="N1422" s="7">
        <v>264258.6875</v>
      </c>
      <c r="O1422" s="22">
        <f t="shared" si="112"/>
        <v>0.92676612571157191</v>
      </c>
      <c r="P1422" s="27">
        <v>1834</v>
      </c>
      <c r="Q1422" s="32">
        <f t="shared" si="113"/>
        <v>133.53653217011995</v>
      </c>
      <c r="R1422" s="37" t="s">
        <v>3185</v>
      </c>
      <c r="S1422" s="42">
        <f>ABS(O2323-O1422)*100</f>
        <v>38.426876066182679</v>
      </c>
      <c r="T1422" t="s">
        <v>1100</v>
      </c>
      <c r="V1422" s="7">
        <v>59202</v>
      </c>
      <c r="W1422" t="s">
        <v>32</v>
      </c>
      <c r="X1422" s="17" t="s">
        <v>33</v>
      </c>
      <c r="Z1422" t="s">
        <v>3186</v>
      </c>
      <c r="AA1422">
        <v>401</v>
      </c>
    </row>
    <row r="1423" spans="1:27" x14ac:dyDescent="0.25">
      <c r="A1423" t="s">
        <v>3193</v>
      </c>
      <c r="B1423" t="s">
        <v>3194</v>
      </c>
      <c r="C1423" s="17">
        <v>43241</v>
      </c>
      <c r="D1423" s="7">
        <v>350000</v>
      </c>
      <c r="E1423" t="s">
        <v>28</v>
      </c>
      <c r="F1423" t="s">
        <v>29</v>
      </c>
      <c r="G1423" s="7">
        <v>350000</v>
      </c>
      <c r="H1423" s="7">
        <v>179290</v>
      </c>
      <c r="I1423" s="12">
        <f t="shared" si="110"/>
        <v>51.225714285714282</v>
      </c>
      <c r="J1423" s="12">
        <f t="shared" si="114"/>
        <v>1.6688515406162452</v>
      </c>
      <c r="K1423" s="7">
        <v>358574</v>
      </c>
      <c r="L1423" s="7">
        <v>70639</v>
      </c>
      <c r="M1423" s="7">
        <f t="shared" si="111"/>
        <v>279361</v>
      </c>
      <c r="N1423" s="7">
        <v>312972.8125</v>
      </c>
      <c r="O1423" s="22">
        <f t="shared" si="112"/>
        <v>0.8926046891053836</v>
      </c>
      <c r="P1423" s="27">
        <v>2454</v>
      </c>
      <c r="Q1423" s="32">
        <f t="shared" si="113"/>
        <v>113.83903830480848</v>
      </c>
      <c r="R1423" s="37" t="s">
        <v>3185</v>
      </c>
      <c r="S1423" s="42">
        <f>ABS(O2323-O1423)*100</f>
        <v>41.843019726801515</v>
      </c>
      <c r="T1423" t="s">
        <v>31</v>
      </c>
      <c r="V1423" s="7">
        <v>59202</v>
      </c>
      <c r="W1423" t="s">
        <v>32</v>
      </c>
      <c r="X1423" s="17" t="s">
        <v>33</v>
      </c>
      <c r="Z1423" t="s">
        <v>3186</v>
      </c>
      <c r="AA1423">
        <v>401</v>
      </c>
    </row>
    <row r="1424" spans="1:27" x14ac:dyDescent="0.25">
      <c r="A1424" t="s">
        <v>3195</v>
      </c>
      <c r="B1424" t="s">
        <v>3196</v>
      </c>
      <c r="C1424" s="17">
        <v>43759</v>
      </c>
      <c r="D1424" s="7">
        <v>329000</v>
      </c>
      <c r="E1424" t="s">
        <v>28</v>
      </c>
      <c r="F1424" t="s">
        <v>29</v>
      </c>
      <c r="G1424" s="7">
        <v>329000</v>
      </c>
      <c r="H1424" s="7">
        <v>171490</v>
      </c>
      <c r="I1424" s="12">
        <f t="shared" si="110"/>
        <v>52.124620060790271</v>
      </c>
      <c r="J1424" s="12">
        <f t="shared" si="114"/>
        <v>2.5677573156922335</v>
      </c>
      <c r="K1424" s="7">
        <v>342973</v>
      </c>
      <c r="L1424" s="7">
        <v>67006</v>
      </c>
      <c r="M1424" s="7">
        <f t="shared" si="111"/>
        <v>261994</v>
      </c>
      <c r="N1424" s="7">
        <v>278754.53125</v>
      </c>
      <c r="O1424" s="22">
        <f t="shared" si="112"/>
        <v>0.93987351102476469</v>
      </c>
      <c r="P1424" s="27">
        <v>2467</v>
      </c>
      <c r="Q1424" s="32">
        <f t="shared" si="113"/>
        <v>106.19943250912038</v>
      </c>
      <c r="R1424" s="37" t="s">
        <v>3197</v>
      </c>
      <c r="S1424" s="42">
        <f>ABS(O2323-O1424)*100</f>
        <v>37.116137534863405</v>
      </c>
      <c r="T1424" t="s">
        <v>31</v>
      </c>
      <c r="V1424" s="7">
        <v>61790</v>
      </c>
      <c r="W1424" t="s">
        <v>32</v>
      </c>
      <c r="X1424" s="17" t="s">
        <v>33</v>
      </c>
      <c r="Z1424" t="s">
        <v>3198</v>
      </c>
      <c r="AA1424">
        <v>401</v>
      </c>
    </row>
    <row r="1425" spans="1:27" x14ac:dyDescent="0.25">
      <c r="A1425" t="s">
        <v>3199</v>
      </c>
      <c r="B1425" t="s">
        <v>3200</v>
      </c>
      <c r="C1425" s="17">
        <v>43437</v>
      </c>
      <c r="D1425" s="7">
        <v>360000</v>
      </c>
      <c r="E1425" t="s">
        <v>28</v>
      </c>
      <c r="F1425" t="s">
        <v>29</v>
      </c>
      <c r="G1425" s="7">
        <v>360000</v>
      </c>
      <c r="H1425" s="7">
        <v>171120</v>
      </c>
      <c r="I1425" s="12">
        <f t="shared" si="110"/>
        <v>47.533333333333331</v>
      </c>
      <c r="J1425" s="12">
        <f t="shared" si="114"/>
        <v>2.0235294117647058</v>
      </c>
      <c r="K1425" s="7">
        <v>342232</v>
      </c>
      <c r="L1425" s="7">
        <v>67006</v>
      </c>
      <c r="M1425" s="7">
        <f t="shared" si="111"/>
        <v>292994</v>
      </c>
      <c r="N1425" s="7">
        <v>278006.0625</v>
      </c>
      <c r="O1425" s="22">
        <f t="shared" si="112"/>
        <v>1.0539122685498989</v>
      </c>
      <c r="P1425" s="27">
        <v>2469</v>
      </c>
      <c r="Q1425" s="32">
        <f t="shared" si="113"/>
        <v>118.66909680032401</v>
      </c>
      <c r="R1425" s="37" t="s">
        <v>3197</v>
      </c>
      <c r="S1425" s="42">
        <f>ABS(O2323-O1425)*100</f>
        <v>25.712261782349977</v>
      </c>
      <c r="T1425" t="s">
        <v>31</v>
      </c>
      <c r="V1425" s="7">
        <v>61790</v>
      </c>
      <c r="W1425" t="s">
        <v>32</v>
      </c>
      <c r="X1425" s="17" t="s">
        <v>33</v>
      </c>
      <c r="Z1425" t="s">
        <v>3198</v>
      </c>
      <c r="AA1425">
        <v>401</v>
      </c>
    </row>
    <row r="1426" spans="1:27" x14ac:dyDescent="0.25">
      <c r="A1426" t="s">
        <v>3201</v>
      </c>
      <c r="B1426" t="s">
        <v>3202</v>
      </c>
      <c r="C1426" s="17">
        <v>43403</v>
      </c>
      <c r="D1426" s="7">
        <v>232000</v>
      </c>
      <c r="E1426" t="s">
        <v>28</v>
      </c>
      <c r="F1426" t="s">
        <v>29</v>
      </c>
      <c r="G1426" s="7">
        <v>232000</v>
      </c>
      <c r="H1426" s="7">
        <v>107220</v>
      </c>
      <c r="I1426" s="12">
        <f t="shared" si="110"/>
        <v>46.21551724137931</v>
      </c>
      <c r="J1426" s="12">
        <f t="shared" si="114"/>
        <v>3.3413455037187276</v>
      </c>
      <c r="K1426" s="7">
        <v>214433</v>
      </c>
      <c r="L1426" s="7">
        <v>59758</v>
      </c>
      <c r="M1426" s="7">
        <f t="shared" si="111"/>
        <v>172242</v>
      </c>
      <c r="N1426" s="7">
        <v>122757.9375</v>
      </c>
      <c r="O1426" s="22">
        <f t="shared" si="112"/>
        <v>1.4031027525205855</v>
      </c>
      <c r="P1426" s="27">
        <v>1570</v>
      </c>
      <c r="Q1426" s="32">
        <f t="shared" si="113"/>
        <v>109.70828025477707</v>
      </c>
      <c r="R1426" s="37" t="s">
        <v>3085</v>
      </c>
      <c r="S1426" s="42">
        <f>ABS(O2323-O1426)*100</f>
        <v>9.206786614718677</v>
      </c>
      <c r="T1426" t="s">
        <v>50</v>
      </c>
      <c r="V1426" s="7">
        <v>52650</v>
      </c>
      <c r="W1426" t="s">
        <v>32</v>
      </c>
      <c r="X1426" s="17" t="s">
        <v>33</v>
      </c>
      <c r="Z1426" t="s">
        <v>3134</v>
      </c>
      <c r="AA1426">
        <v>401</v>
      </c>
    </row>
    <row r="1427" spans="1:27" x14ac:dyDescent="0.25">
      <c r="A1427" t="s">
        <v>3203</v>
      </c>
      <c r="B1427" t="s">
        <v>3204</v>
      </c>
      <c r="C1427" s="17">
        <v>43536</v>
      </c>
      <c r="D1427" s="7">
        <v>275000</v>
      </c>
      <c r="E1427" t="s">
        <v>28</v>
      </c>
      <c r="F1427" t="s">
        <v>29</v>
      </c>
      <c r="G1427" s="7">
        <v>275000</v>
      </c>
      <c r="H1427" s="7">
        <v>123870</v>
      </c>
      <c r="I1427" s="12">
        <f t="shared" si="110"/>
        <v>45.043636363636367</v>
      </c>
      <c r="J1427" s="12">
        <f t="shared" si="114"/>
        <v>4.5132263814616707</v>
      </c>
      <c r="K1427" s="7">
        <v>247747</v>
      </c>
      <c r="L1427" s="7">
        <v>68755</v>
      </c>
      <c r="M1427" s="7">
        <f t="shared" si="111"/>
        <v>206245</v>
      </c>
      <c r="N1427" s="7">
        <v>142057.140625</v>
      </c>
      <c r="O1427" s="22">
        <f t="shared" si="112"/>
        <v>1.4518453566825058</v>
      </c>
      <c r="P1427" s="27">
        <v>2109</v>
      </c>
      <c r="Q1427" s="32">
        <f t="shared" si="113"/>
        <v>97.792792792792795</v>
      </c>
      <c r="R1427" s="37" t="s">
        <v>3085</v>
      </c>
      <c r="S1427" s="42">
        <f>ABS(O2323-O1427)*100</f>
        <v>14.08104703091071</v>
      </c>
      <c r="T1427" t="s">
        <v>50</v>
      </c>
      <c r="V1427" s="7">
        <v>52650</v>
      </c>
      <c r="W1427" t="s">
        <v>32</v>
      </c>
      <c r="X1427" s="17" t="s">
        <v>33</v>
      </c>
      <c r="Z1427" t="s">
        <v>3134</v>
      </c>
      <c r="AA1427">
        <v>401</v>
      </c>
    </row>
    <row r="1428" spans="1:27" x14ac:dyDescent="0.25">
      <c r="A1428" t="s">
        <v>3205</v>
      </c>
      <c r="B1428" t="s">
        <v>3206</v>
      </c>
      <c r="C1428" s="17">
        <v>43335</v>
      </c>
      <c r="D1428" s="7">
        <v>305000</v>
      </c>
      <c r="E1428" t="s">
        <v>28</v>
      </c>
      <c r="F1428" t="s">
        <v>29</v>
      </c>
      <c r="G1428" s="7">
        <v>305000</v>
      </c>
      <c r="H1428" s="7">
        <v>166340</v>
      </c>
      <c r="I1428" s="12">
        <f t="shared" si="110"/>
        <v>54.537704918032794</v>
      </c>
      <c r="J1428" s="12">
        <f t="shared" si="114"/>
        <v>4.9808421729347572</v>
      </c>
      <c r="K1428" s="7">
        <v>332685</v>
      </c>
      <c r="L1428" s="7">
        <v>67207</v>
      </c>
      <c r="M1428" s="7">
        <f t="shared" si="111"/>
        <v>237793</v>
      </c>
      <c r="N1428" s="7">
        <v>210696.828125</v>
      </c>
      <c r="O1428" s="22">
        <f t="shared" si="112"/>
        <v>1.1286026567942669</v>
      </c>
      <c r="P1428" s="27">
        <v>2869</v>
      </c>
      <c r="Q1428" s="32">
        <f t="shared" si="113"/>
        <v>82.88358313001045</v>
      </c>
      <c r="R1428" s="37" t="s">
        <v>3085</v>
      </c>
      <c r="S1428" s="42">
        <f>ABS(O2323-O1428)*100</f>
        <v>18.243222957913186</v>
      </c>
      <c r="T1428" t="s">
        <v>396</v>
      </c>
      <c r="V1428" s="7">
        <v>52650</v>
      </c>
      <c r="W1428" t="s">
        <v>32</v>
      </c>
      <c r="X1428" s="17" t="s">
        <v>33</v>
      </c>
      <c r="Z1428" t="s">
        <v>3134</v>
      </c>
      <c r="AA1428">
        <v>401</v>
      </c>
    </row>
    <row r="1429" spans="1:27" x14ac:dyDescent="0.25">
      <c r="A1429" t="s">
        <v>3207</v>
      </c>
      <c r="B1429" t="s">
        <v>3208</v>
      </c>
      <c r="C1429" s="17">
        <v>43815</v>
      </c>
      <c r="D1429" s="7">
        <v>250000</v>
      </c>
      <c r="E1429" t="s">
        <v>28</v>
      </c>
      <c r="F1429" t="s">
        <v>29</v>
      </c>
      <c r="G1429" s="7">
        <v>250000</v>
      </c>
      <c r="H1429" s="7">
        <v>100530</v>
      </c>
      <c r="I1429" s="12">
        <f t="shared" si="110"/>
        <v>40.211999999999996</v>
      </c>
      <c r="J1429" s="12">
        <f t="shared" si="114"/>
        <v>9.344862745098041</v>
      </c>
      <c r="K1429" s="7">
        <v>201051</v>
      </c>
      <c r="L1429" s="7">
        <v>59098</v>
      </c>
      <c r="M1429" s="7">
        <f t="shared" si="111"/>
        <v>190902</v>
      </c>
      <c r="N1429" s="7">
        <v>112661.109375</v>
      </c>
      <c r="O1429" s="22">
        <f t="shared" si="112"/>
        <v>1.694480030056956</v>
      </c>
      <c r="P1429" s="27">
        <v>1676</v>
      </c>
      <c r="Q1429" s="32">
        <f t="shared" si="113"/>
        <v>113.90334128878281</v>
      </c>
      <c r="R1429" s="37" t="s">
        <v>3085</v>
      </c>
      <c r="S1429" s="42">
        <f>ABS(O2323-O1429)*100</f>
        <v>38.344514368355732</v>
      </c>
      <c r="T1429" t="s">
        <v>50</v>
      </c>
      <c r="V1429" s="7">
        <v>52650</v>
      </c>
      <c r="W1429" t="s">
        <v>32</v>
      </c>
      <c r="X1429" s="17" t="s">
        <v>33</v>
      </c>
      <c r="Z1429" t="s">
        <v>3134</v>
      </c>
      <c r="AA1429">
        <v>401</v>
      </c>
    </row>
    <row r="1430" spans="1:27" x14ac:dyDescent="0.25">
      <c r="A1430" t="s">
        <v>3209</v>
      </c>
      <c r="B1430" t="s">
        <v>3210</v>
      </c>
      <c r="C1430" s="17">
        <v>43648</v>
      </c>
      <c r="D1430" s="7">
        <v>245000</v>
      </c>
      <c r="E1430" t="s">
        <v>28</v>
      </c>
      <c r="F1430" t="s">
        <v>29</v>
      </c>
      <c r="G1430" s="7">
        <v>245000</v>
      </c>
      <c r="H1430" s="7">
        <v>92130</v>
      </c>
      <c r="I1430" s="12">
        <f t="shared" si="110"/>
        <v>37.604081632653063</v>
      </c>
      <c r="J1430" s="12">
        <f t="shared" si="114"/>
        <v>11.952781112444974</v>
      </c>
      <c r="K1430" s="7">
        <v>184264</v>
      </c>
      <c r="L1430" s="7">
        <v>55862</v>
      </c>
      <c r="M1430" s="7">
        <f t="shared" si="111"/>
        <v>189138</v>
      </c>
      <c r="N1430" s="7">
        <v>101906.3515625</v>
      </c>
      <c r="O1430" s="22">
        <f t="shared" si="112"/>
        <v>1.8559981502624998</v>
      </c>
      <c r="P1430" s="27">
        <v>1709</v>
      </c>
      <c r="Q1430" s="32">
        <f t="shared" si="113"/>
        <v>110.67173785839672</v>
      </c>
      <c r="R1430" s="37" t="s">
        <v>3085</v>
      </c>
      <c r="S1430" s="42">
        <f>ABS(O2323-O1430)*100</f>
        <v>54.496326388910113</v>
      </c>
      <c r="T1430" t="s">
        <v>50</v>
      </c>
      <c r="V1430" s="7">
        <v>52650</v>
      </c>
      <c r="W1430" t="s">
        <v>32</v>
      </c>
      <c r="X1430" s="17" t="s">
        <v>33</v>
      </c>
      <c r="Z1430" t="s">
        <v>3134</v>
      </c>
      <c r="AA1430">
        <v>401</v>
      </c>
    </row>
    <row r="1431" spans="1:27" x14ac:dyDescent="0.25">
      <c r="A1431" t="s">
        <v>3211</v>
      </c>
      <c r="B1431" t="s">
        <v>3212</v>
      </c>
      <c r="C1431" s="17">
        <v>43538</v>
      </c>
      <c r="D1431" s="7">
        <v>265000</v>
      </c>
      <c r="E1431" t="s">
        <v>28</v>
      </c>
      <c r="F1431" t="s">
        <v>29</v>
      </c>
      <c r="G1431" s="7">
        <v>265000</v>
      </c>
      <c r="H1431" s="7">
        <v>135710</v>
      </c>
      <c r="I1431" s="12">
        <f t="shared" si="110"/>
        <v>51.211320754716979</v>
      </c>
      <c r="J1431" s="12">
        <f t="shared" si="114"/>
        <v>1.6544580096189421</v>
      </c>
      <c r="K1431" s="7">
        <v>271421</v>
      </c>
      <c r="L1431" s="7">
        <v>55777</v>
      </c>
      <c r="M1431" s="7">
        <f t="shared" si="111"/>
        <v>209223</v>
      </c>
      <c r="N1431" s="7">
        <v>163366.671875</v>
      </c>
      <c r="O1431" s="22">
        <f t="shared" si="112"/>
        <v>1.2806957355419897</v>
      </c>
      <c r="P1431" s="27">
        <v>1600</v>
      </c>
      <c r="Q1431" s="32">
        <f t="shared" si="113"/>
        <v>130.764375</v>
      </c>
      <c r="R1431" s="37" t="s">
        <v>3213</v>
      </c>
      <c r="S1431" s="42">
        <f>ABS(O2323-O1431)*100</f>
        <v>3.0339150831409034</v>
      </c>
      <c r="T1431" t="s">
        <v>50</v>
      </c>
      <c r="V1431" s="7">
        <v>45138</v>
      </c>
      <c r="W1431" t="s">
        <v>32</v>
      </c>
      <c r="X1431" s="17" t="s">
        <v>33</v>
      </c>
      <c r="Z1431" t="s">
        <v>3214</v>
      </c>
      <c r="AA1431">
        <v>401</v>
      </c>
    </row>
    <row r="1432" spans="1:27" x14ac:dyDescent="0.25">
      <c r="A1432" t="s">
        <v>3215</v>
      </c>
      <c r="B1432" t="s">
        <v>3216</v>
      </c>
      <c r="C1432" s="17">
        <v>43861</v>
      </c>
      <c r="D1432" s="7">
        <v>266000</v>
      </c>
      <c r="E1432" t="s">
        <v>28</v>
      </c>
      <c r="F1432" t="s">
        <v>29</v>
      </c>
      <c r="G1432" s="7">
        <v>266000</v>
      </c>
      <c r="H1432" s="7">
        <v>125280</v>
      </c>
      <c r="I1432" s="12">
        <f t="shared" si="110"/>
        <v>47.097744360902254</v>
      </c>
      <c r="J1432" s="12">
        <f t="shared" si="114"/>
        <v>2.4591183841957829</v>
      </c>
      <c r="K1432" s="7">
        <v>250557</v>
      </c>
      <c r="L1432" s="7">
        <v>51943</v>
      </c>
      <c r="M1432" s="7">
        <f t="shared" si="111"/>
        <v>214057</v>
      </c>
      <c r="N1432" s="7">
        <v>150465.15625</v>
      </c>
      <c r="O1432" s="22">
        <f t="shared" si="112"/>
        <v>1.4226350162049561</v>
      </c>
      <c r="P1432" s="27">
        <v>1606</v>
      </c>
      <c r="Q1432" s="32">
        <f t="shared" si="113"/>
        <v>133.28580323785803</v>
      </c>
      <c r="R1432" s="37" t="s">
        <v>3213</v>
      </c>
      <c r="S1432" s="42">
        <f>ABS(O2323-O1432)*100</f>
        <v>11.160012983155742</v>
      </c>
      <c r="T1432" t="s">
        <v>1100</v>
      </c>
      <c r="V1432" s="7">
        <v>45138</v>
      </c>
      <c r="W1432" t="s">
        <v>32</v>
      </c>
      <c r="X1432" s="17" t="s">
        <v>33</v>
      </c>
      <c r="Z1432" t="s">
        <v>3214</v>
      </c>
      <c r="AA1432">
        <v>401</v>
      </c>
    </row>
    <row r="1433" spans="1:27" x14ac:dyDescent="0.25">
      <c r="A1433" t="s">
        <v>3217</v>
      </c>
      <c r="B1433" t="s">
        <v>3218</v>
      </c>
      <c r="C1433" s="17">
        <v>43803</v>
      </c>
      <c r="D1433" s="7">
        <v>265000</v>
      </c>
      <c r="E1433" t="s">
        <v>28</v>
      </c>
      <c r="F1433" t="s">
        <v>29</v>
      </c>
      <c r="G1433" s="7">
        <v>265000</v>
      </c>
      <c r="H1433" s="7">
        <v>130010</v>
      </c>
      <c r="I1433" s="12">
        <f t="shared" si="110"/>
        <v>49.060377358490562</v>
      </c>
      <c r="J1433" s="12">
        <f t="shared" si="114"/>
        <v>0.49648538660747477</v>
      </c>
      <c r="K1433" s="7">
        <v>260021</v>
      </c>
      <c r="L1433" s="7">
        <v>52339</v>
      </c>
      <c r="M1433" s="7">
        <f t="shared" si="111"/>
        <v>212661</v>
      </c>
      <c r="N1433" s="7">
        <v>157334.84375</v>
      </c>
      <c r="O1433" s="22">
        <f t="shared" si="112"/>
        <v>1.3516459223610473</v>
      </c>
      <c r="P1433" s="27">
        <v>1540</v>
      </c>
      <c r="Q1433" s="32">
        <f t="shared" si="113"/>
        <v>138.09155844155845</v>
      </c>
      <c r="R1433" s="37" t="s">
        <v>3213</v>
      </c>
      <c r="S1433" s="42">
        <f>ABS(O2323-O1433)*100</f>
        <v>4.0611035987648592</v>
      </c>
      <c r="T1433" t="s">
        <v>50</v>
      </c>
      <c r="V1433" s="7">
        <v>45138</v>
      </c>
      <c r="W1433" t="s">
        <v>32</v>
      </c>
      <c r="X1433" s="17" t="s">
        <v>33</v>
      </c>
      <c r="Z1433" t="s">
        <v>3214</v>
      </c>
      <c r="AA1433">
        <v>401</v>
      </c>
    </row>
    <row r="1434" spans="1:27" x14ac:dyDescent="0.25">
      <c r="A1434" t="s">
        <v>3219</v>
      </c>
      <c r="B1434" t="s">
        <v>3220</v>
      </c>
      <c r="C1434" s="17">
        <v>43755</v>
      </c>
      <c r="D1434" s="7">
        <v>265000</v>
      </c>
      <c r="E1434" t="s">
        <v>28</v>
      </c>
      <c r="F1434" t="s">
        <v>29</v>
      </c>
      <c r="G1434" s="7">
        <v>265000</v>
      </c>
      <c r="H1434" s="7">
        <v>130020</v>
      </c>
      <c r="I1434" s="12">
        <f t="shared" si="110"/>
        <v>49.064150943396228</v>
      </c>
      <c r="J1434" s="12">
        <f t="shared" si="114"/>
        <v>0.49271180170180884</v>
      </c>
      <c r="K1434" s="7">
        <v>260032</v>
      </c>
      <c r="L1434" s="7">
        <v>51942</v>
      </c>
      <c r="M1434" s="7">
        <f t="shared" si="111"/>
        <v>213058</v>
      </c>
      <c r="N1434" s="7">
        <v>157643.9375</v>
      </c>
      <c r="O1434" s="22">
        <f t="shared" si="112"/>
        <v>1.3515140726550299</v>
      </c>
      <c r="P1434" s="27">
        <v>1508</v>
      </c>
      <c r="Q1434" s="32">
        <f t="shared" si="113"/>
        <v>141.28514588859417</v>
      </c>
      <c r="R1434" s="37" t="s">
        <v>3213</v>
      </c>
      <c r="S1434" s="42">
        <f>ABS(O2323-O1434)*100</f>
        <v>4.0479186281631163</v>
      </c>
      <c r="T1434" t="s">
        <v>50</v>
      </c>
      <c r="V1434" s="7">
        <v>45138</v>
      </c>
      <c r="W1434" t="s">
        <v>32</v>
      </c>
      <c r="X1434" s="17" t="s">
        <v>33</v>
      </c>
      <c r="Z1434" t="s">
        <v>3214</v>
      </c>
      <c r="AA1434">
        <v>401</v>
      </c>
    </row>
    <row r="1435" spans="1:27" x14ac:dyDescent="0.25">
      <c r="A1435" t="s">
        <v>3221</v>
      </c>
      <c r="B1435" t="s">
        <v>3222</v>
      </c>
      <c r="C1435" s="17">
        <v>43560</v>
      </c>
      <c r="D1435" s="7">
        <v>214000</v>
      </c>
      <c r="E1435" t="s">
        <v>28</v>
      </c>
      <c r="F1435" t="s">
        <v>29</v>
      </c>
      <c r="G1435" s="7">
        <v>214000</v>
      </c>
      <c r="H1435" s="7">
        <v>89860</v>
      </c>
      <c r="I1435" s="12">
        <f t="shared" si="110"/>
        <v>41.990654205607477</v>
      </c>
      <c r="J1435" s="12">
        <f t="shared" si="114"/>
        <v>7.5662085394905603</v>
      </c>
      <c r="K1435" s="7">
        <v>179711</v>
      </c>
      <c r="L1435" s="7">
        <v>50976</v>
      </c>
      <c r="M1435" s="7">
        <f t="shared" si="111"/>
        <v>163024</v>
      </c>
      <c r="N1435" s="7">
        <v>102170.6328125</v>
      </c>
      <c r="O1435" s="22">
        <f t="shared" si="112"/>
        <v>1.595605268484301</v>
      </c>
      <c r="P1435" s="27">
        <v>1400</v>
      </c>
      <c r="Q1435" s="32">
        <f t="shared" si="113"/>
        <v>116.44571428571429</v>
      </c>
      <c r="R1435" s="37" t="s">
        <v>3085</v>
      </c>
      <c r="S1435" s="42">
        <f>ABS(O2323-O1435)*100</f>
        <v>28.457038211090225</v>
      </c>
      <c r="T1435" t="s">
        <v>50</v>
      </c>
      <c r="V1435" s="7">
        <v>43860</v>
      </c>
      <c r="W1435" t="s">
        <v>32</v>
      </c>
      <c r="X1435" s="17" t="s">
        <v>33</v>
      </c>
      <c r="Z1435" t="s">
        <v>3134</v>
      </c>
      <c r="AA1435">
        <v>401</v>
      </c>
    </row>
    <row r="1436" spans="1:27" x14ac:dyDescent="0.25">
      <c r="A1436" t="s">
        <v>3221</v>
      </c>
      <c r="B1436" t="s">
        <v>3222</v>
      </c>
      <c r="C1436" s="17">
        <v>43278</v>
      </c>
      <c r="D1436" s="7">
        <v>148000</v>
      </c>
      <c r="E1436" t="s">
        <v>28</v>
      </c>
      <c r="F1436" t="s">
        <v>29</v>
      </c>
      <c r="G1436" s="7">
        <v>148000</v>
      </c>
      <c r="H1436" s="7">
        <v>89860</v>
      </c>
      <c r="I1436" s="12">
        <f t="shared" si="110"/>
        <v>60.71621621621621</v>
      </c>
      <c r="J1436" s="12">
        <f t="shared" si="114"/>
        <v>11.159353471118173</v>
      </c>
      <c r="K1436" s="7">
        <v>179711</v>
      </c>
      <c r="L1436" s="7">
        <v>50976</v>
      </c>
      <c r="M1436" s="7">
        <f t="shared" si="111"/>
        <v>97024</v>
      </c>
      <c r="N1436" s="7">
        <v>102170.6328125</v>
      </c>
      <c r="O1436" s="22">
        <f t="shared" si="112"/>
        <v>0.94962708294128972</v>
      </c>
      <c r="P1436" s="27">
        <v>1400</v>
      </c>
      <c r="Q1436" s="32">
        <f t="shared" si="113"/>
        <v>69.30285714285715</v>
      </c>
      <c r="R1436" s="37" t="s">
        <v>3085</v>
      </c>
      <c r="S1436" s="42">
        <f>ABS(O2323-O1436)*100</f>
        <v>36.140780343210899</v>
      </c>
      <c r="T1436" t="s">
        <v>50</v>
      </c>
      <c r="V1436" s="7">
        <v>43860</v>
      </c>
      <c r="W1436" t="s">
        <v>32</v>
      </c>
      <c r="X1436" s="17" t="s">
        <v>33</v>
      </c>
      <c r="Z1436" t="s">
        <v>3134</v>
      </c>
      <c r="AA1436">
        <v>401</v>
      </c>
    </row>
    <row r="1437" spans="1:27" x14ac:dyDescent="0.25">
      <c r="A1437" t="s">
        <v>3223</v>
      </c>
      <c r="B1437" t="s">
        <v>3224</v>
      </c>
      <c r="C1437" s="17">
        <v>43521</v>
      </c>
      <c r="D1437" s="7">
        <v>259000</v>
      </c>
      <c r="E1437" t="s">
        <v>28</v>
      </c>
      <c r="F1437" t="s">
        <v>29</v>
      </c>
      <c r="G1437" s="7">
        <v>259000</v>
      </c>
      <c r="H1437" s="7">
        <v>139060</v>
      </c>
      <c r="I1437" s="12">
        <f t="shared" si="110"/>
        <v>53.691119691119695</v>
      </c>
      <c r="J1437" s="12">
        <f t="shared" si="114"/>
        <v>4.1342569460216581</v>
      </c>
      <c r="K1437" s="7">
        <v>278118</v>
      </c>
      <c r="L1437" s="7">
        <v>52001</v>
      </c>
      <c r="M1437" s="7">
        <f t="shared" si="111"/>
        <v>206999</v>
      </c>
      <c r="N1437" s="7">
        <v>171300.75</v>
      </c>
      <c r="O1437" s="22">
        <f t="shared" si="112"/>
        <v>1.2083951763200103</v>
      </c>
      <c r="P1437" s="27">
        <v>1820</v>
      </c>
      <c r="Q1437" s="32">
        <f t="shared" si="113"/>
        <v>113.73571428571428</v>
      </c>
      <c r="R1437" s="37" t="s">
        <v>3213</v>
      </c>
      <c r="S1437" s="42">
        <f>ABS(O2323-O1437)*100</f>
        <v>10.263971005338846</v>
      </c>
      <c r="T1437" t="s">
        <v>50</v>
      </c>
      <c r="V1437" s="7">
        <v>45138</v>
      </c>
      <c r="W1437" t="s">
        <v>32</v>
      </c>
      <c r="X1437" s="17" t="s">
        <v>33</v>
      </c>
      <c r="Z1437" t="s">
        <v>3214</v>
      </c>
      <c r="AA1437">
        <v>401</v>
      </c>
    </row>
    <row r="1438" spans="1:27" x14ac:dyDescent="0.25">
      <c r="A1438" t="s">
        <v>3225</v>
      </c>
      <c r="B1438" t="s">
        <v>3226</v>
      </c>
      <c r="C1438" s="17">
        <v>43642</v>
      </c>
      <c r="D1438" s="7">
        <v>282000</v>
      </c>
      <c r="E1438" t="s">
        <v>28</v>
      </c>
      <c r="F1438" t="s">
        <v>29</v>
      </c>
      <c r="G1438" s="7">
        <v>282000</v>
      </c>
      <c r="H1438" s="7">
        <v>135520</v>
      </c>
      <c r="I1438" s="12">
        <f t="shared" si="110"/>
        <v>48.056737588652481</v>
      </c>
      <c r="J1438" s="12">
        <f t="shared" si="114"/>
        <v>1.5001251564455558</v>
      </c>
      <c r="K1438" s="7">
        <v>271046</v>
      </c>
      <c r="L1438" s="7">
        <v>53371</v>
      </c>
      <c r="M1438" s="7">
        <f t="shared" si="111"/>
        <v>228629</v>
      </c>
      <c r="N1438" s="7">
        <v>164905.296875</v>
      </c>
      <c r="O1438" s="22">
        <f t="shared" si="112"/>
        <v>1.386426053817442</v>
      </c>
      <c r="P1438" s="27">
        <v>1638</v>
      </c>
      <c r="Q1438" s="32">
        <f t="shared" si="113"/>
        <v>139.57814407814408</v>
      </c>
      <c r="R1438" s="37" t="s">
        <v>3213</v>
      </c>
      <c r="S1438" s="42">
        <f>ABS(O2323-O1438)*100</f>
        <v>7.5391167444043283</v>
      </c>
      <c r="T1438" t="s">
        <v>50</v>
      </c>
      <c r="V1438" s="7">
        <v>45138</v>
      </c>
      <c r="W1438" t="s">
        <v>32</v>
      </c>
      <c r="X1438" s="17" t="s">
        <v>33</v>
      </c>
      <c r="Z1438" t="s">
        <v>3214</v>
      </c>
      <c r="AA1438">
        <v>401</v>
      </c>
    </row>
    <row r="1439" spans="1:27" x14ac:dyDescent="0.25">
      <c r="A1439" t="s">
        <v>3227</v>
      </c>
      <c r="B1439" t="s">
        <v>3228</v>
      </c>
      <c r="C1439" s="17">
        <v>43565</v>
      </c>
      <c r="D1439" s="7">
        <v>295000</v>
      </c>
      <c r="E1439" t="s">
        <v>28</v>
      </c>
      <c r="F1439" t="s">
        <v>29</v>
      </c>
      <c r="G1439" s="7">
        <v>295000</v>
      </c>
      <c r="H1439" s="7">
        <v>136830</v>
      </c>
      <c r="I1439" s="12">
        <f t="shared" si="110"/>
        <v>46.383050847457632</v>
      </c>
      <c r="J1439" s="12">
        <f t="shared" si="114"/>
        <v>3.1738118976404053</v>
      </c>
      <c r="K1439" s="7">
        <v>273667</v>
      </c>
      <c r="L1439" s="7">
        <v>50512</v>
      </c>
      <c r="M1439" s="7">
        <f t="shared" si="111"/>
        <v>244488</v>
      </c>
      <c r="N1439" s="7">
        <v>169056.8125</v>
      </c>
      <c r="O1439" s="22">
        <f t="shared" si="112"/>
        <v>1.4461883930291186</v>
      </c>
      <c r="P1439" s="27">
        <v>2020</v>
      </c>
      <c r="Q1439" s="32">
        <f t="shared" si="113"/>
        <v>121.03366336633664</v>
      </c>
      <c r="R1439" s="37" t="s">
        <v>3213</v>
      </c>
      <c r="S1439" s="42">
        <f>ABS(O2323-O1439)*100</f>
        <v>13.51535066557199</v>
      </c>
      <c r="T1439" t="s">
        <v>1100</v>
      </c>
      <c r="V1439" s="7">
        <v>45138</v>
      </c>
      <c r="W1439" t="s">
        <v>32</v>
      </c>
      <c r="X1439" s="17" t="s">
        <v>33</v>
      </c>
      <c r="Z1439" t="s">
        <v>3214</v>
      </c>
      <c r="AA1439">
        <v>401</v>
      </c>
    </row>
    <row r="1440" spans="1:27" x14ac:dyDescent="0.25">
      <c r="A1440" t="s">
        <v>3229</v>
      </c>
      <c r="B1440" t="s">
        <v>3230</v>
      </c>
      <c r="C1440" s="17">
        <v>43649</v>
      </c>
      <c r="D1440" s="7">
        <v>235000</v>
      </c>
      <c r="E1440" t="s">
        <v>28</v>
      </c>
      <c r="F1440" t="s">
        <v>29</v>
      </c>
      <c r="G1440" s="7">
        <v>235000</v>
      </c>
      <c r="H1440" s="7">
        <v>102820</v>
      </c>
      <c r="I1440" s="12">
        <f t="shared" si="110"/>
        <v>43.753191489361704</v>
      </c>
      <c r="J1440" s="12">
        <f t="shared" si="114"/>
        <v>5.803671255736333</v>
      </c>
      <c r="K1440" s="7">
        <v>205641</v>
      </c>
      <c r="L1440" s="7">
        <v>50068</v>
      </c>
      <c r="M1440" s="7">
        <f t="shared" si="111"/>
        <v>184932</v>
      </c>
      <c r="N1440" s="7">
        <v>123470.6328125</v>
      </c>
      <c r="O1440" s="22">
        <f t="shared" si="112"/>
        <v>1.4977812601060689</v>
      </c>
      <c r="P1440" s="27">
        <v>1669</v>
      </c>
      <c r="Q1440" s="32">
        <f t="shared" si="113"/>
        <v>110.80407429598561</v>
      </c>
      <c r="R1440" s="37" t="s">
        <v>3085</v>
      </c>
      <c r="S1440" s="42">
        <f>ABS(O2323-O1440)*100</f>
        <v>18.674637373267021</v>
      </c>
      <c r="T1440" t="s">
        <v>125</v>
      </c>
      <c r="V1440" s="7">
        <v>43860</v>
      </c>
      <c r="W1440" t="s">
        <v>32</v>
      </c>
      <c r="X1440" s="17" t="s">
        <v>33</v>
      </c>
      <c r="Z1440" t="s">
        <v>3134</v>
      </c>
      <c r="AA1440">
        <v>401</v>
      </c>
    </row>
    <row r="1441" spans="1:27" x14ac:dyDescent="0.25">
      <c r="A1441" t="s">
        <v>3231</v>
      </c>
      <c r="B1441" t="s">
        <v>3232</v>
      </c>
      <c r="C1441" s="17">
        <v>43615</v>
      </c>
      <c r="D1441" s="7">
        <v>229900</v>
      </c>
      <c r="E1441" t="s">
        <v>28</v>
      </c>
      <c r="F1441" t="s">
        <v>29</v>
      </c>
      <c r="G1441" s="7">
        <v>229900</v>
      </c>
      <c r="H1441" s="7">
        <v>122300</v>
      </c>
      <c r="I1441" s="12">
        <f t="shared" si="110"/>
        <v>53.197042192257506</v>
      </c>
      <c r="J1441" s="12">
        <f t="shared" si="114"/>
        <v>3.6401794471594684</v>
      </c>
      <c r="K1441" s="7">
        <v>244594</v>
      </c>
      <c r="L1441" s="7">
        <v>44044</v>
      </c>
      <c r="M1441" s="7">
        <f t="shared" si="111"/>
        <v>185856</v>
      </c>
      <c r="N1441" s="7">
        <v>138310.34375</v>
      </c>
      <c r="O1441" s="22">
        <f t="shared" si="112"/>
        <v>1.3437606686593171</v>
      </c>
      <c r="P1441" s="27">
        <v>1322</v>
      </c>
      <c r="Q1441" s="32">
        <f t="shared" si="113"/>
        <v>140.58698940998488</v>
      </c>
      <c r="R1441" s="37" t="s">
        <v>3233</v>
      </c>
      <c r="S1441" s="42">
        <f>ABS(O2323-O1441)*100</f>
        <v>3.2725782285918381</v>
      </c>
      <c r="T1441" t="s">
        <v>50</v>
      </c>
      <c r="V1441" s="7">
        <v>37001</v>
      </c>
      <c r="W1441" t="s">
        <v>32</v>
      </c>
      <c r="X1441" s="17" t="s">
        <v>33</v>
      </c>
      <c r="Z1441" t="s">
        <v>3234</v>
      </c>
      <c r="AA1441">
        <v>401</v>
      </c>
    </row>
    <row r="1442" spans="1:27" x14ac:dyDescent="0.25">
      <c r="A1442" t="s">
        <v>3235</v>
      </c>
      <c r="B1442" t="s">
        <v>3236</v>
      </c>
      <c r="C1442" s="17">
        <v>43777</v>
      </c>
      <c r="D1442" s="7">
        <v>270000</v>
      </c>
      <c r="E1442" t="s">
        <v>28</v>
      </c>
      <c r="F1442" t="s">
        <v>29</v>
      </c>
      <c r="G1442" s="7">
        <v>270000</v>
      </c>
      <c r="H1442" s="7">
        <v>107780</v>
      </c>
      <c r="I1442" s="12">
        <f t="shared" si="110"/>
        <v>39.918518518518518</v>
      </c>
      <c r="J1442" s="12">
        <f t="shared" si="114"/>
        <v>9.6383442265795196</v>
      </c>
      <c r="K1442" s="7">
        <v>215569</v>
      </c>
      <c r="L1442" s="7">
        <v>43409</v>
      </c>
      <c r="M1442" s="7">
        <f t="shared" si="111"/>
        <v>226591</v>
      </c>
      <c r="N1442" s="7">
        <v>118731.03125</v>
      </c>
      <c r="O1442" s="22">
        <f t="shared" si="112"/>
        <v>1.9084395849547546</v>
      </c>
      <c r="P1442" s="27">
        <v>1866</v>
      </c>
      <c r="Q1442" s="32">
        <f t="shared" si="113"/>
        <v>121.43140407288317</v>
      </c>
      <c r="R1442" s="37" t="s">
        <v>3233</v>
      </c>
      <c r="S1442" s="42">
        <f>ABS(O2323-O1442)*100</f>
        <v>59.74046985813559</v>
      </c>
      <c r="T1442" t="s">
        <v>50</v>
      </c>
      <c r="V1442" s="7">
        <v>37001</v>
      </c>
      <c r="W1442" t="s">
        <v>32</v>
      </c>
      <c r="X1442" s="17" t="s">
        <v>33</v>
      </c>
      <c r="Z1442" t="s">
        <v>3234</v>
      </c>
      <c r="AA1442">
        <v>401</v>
      </c>
    </row>
    <row r="1443" spans="1:27" x14ac:dyDescent="0.25">
      <c r="A1443" t="s">
        <v>3237</v>
      </c>
      <c r="B1443" t="s">
        <v>3238</v>
      </c>
      <c r="C1443" s="17">
        <v>43375</v>
      </c>
      <c r="D1443" s="7">
        <v>259900</v>
      </c>
      <c r="E1443" t="s">
        <v>28</v>
      </c>
      <c r="F1443" t="s">
        <v>29</v>
      </c>
      <c r="G1443" s="7">
        <v>259900</v>
      </c>
      <c r="H1443" s="7">
        <v>135480</v>
      </c>
      <c r="I1443" s="12">
        <f t="shared" si="110"/>
        <v>52.127741439015004</v>
      </c>
      <c r="J1443" s="12">
        <f t="shared" si="114"/>
        <v>2.570878693916967</v>
      </c>
      <c r="K1443" s="7">
        <v>270953</v>
      </c>
      <c r="L1443" s="7">
        <v>52339</v>
      </c>
      <c r="M1443" s="7">
        <f t="shared" si="111"/>
        <v>207561</v>
      </c>
      <c r="N1443" s="7">
        <v>165616.671875</v>
      </c>
      <c r="O1443" s="22">
        <f t="shared" si="112"/>
        <v>1.253261508338108</v>
      </c>
      <c r="P1443" s="27">
        <v>1766</v>
      </c>
      <c r="Q1443" s="32">
        <f t="shared" si="113"/>
        <v>117.5317100792752</v>
      </c>
      <c r="R1443" s="37" t="s">
        <v>3213</v>
      </c>
      <c r="S1443" s="42">
        <f>ABS(O2323-O1443)*100</f>
        <v>5.7773378035290701</v>
      </c>
      <c r="T1443" t="s">
        <v>1100</v>
      </c>
      <c r="V1443" s="7">
        <v>45138</v>
      </c>
      <c r="W1443" t="s">
        <v>32</v>
      </c>
      <c r="X1443" s="17" t="s">
        <v>33</v>
      </c>
      <c r="Z1443" t="s">
        <v>3214</v>
      </c>
      <c r="AA1443">
        <v>401</v>
      </c>
    </row>
    <row r="1444" spans="1:27" x14ac:dyDescent="0.25">
      <c r="A1444" t="s">
        <v>3239</v>
      </c>
      <c r="B1444" t="s">
        <v>3240</v>
      </c>
      <c r="C1444" s="17">
        <v>43524</v>
      </c>
      <c r="D1444" s="7">
        <v>247500</v>
      </c>
      <c r="E1444" t="s">
        <v>28</v>
      </c>
      <c r="F1444" t="s">
        <v>29</v>
      </c>
      <c r="G1444" s="7">
        <v>247500</v>
      </c>
      <c r="H1444" s="7">
        <v>125340</v>
      </c>
      <c r="I1444" s="12">
        <f t="shared" si="110"/>
        <v>50.642424242424241</v>
      </c>
      <c r="J1444" s="12">
        <f t="shared" si="114"/>
        <v>1.0855614973262036</v>
      </c>
      <c r="K1444" s="7">
        <v>250682</v>
      </c>
      <c r="L1444" s="7">
        <v>52418</v>
      </c>
      <c r="M1444" s="7">
        <f t="shared" si="111"/>
        <v>195082</v>
      </c>
      <c r="N1444" s="7">
        <v>150200</v>
      </c>
      <c r="O1444" s="22">
        <f t="shared" si="112"/>
        <v>1.298814913448735</v>
      </c>
      <c r="P1444" s="27">
        <v>1634</v>
      </c>
      <c r="Q1444" s="32">
        <f t="shared" si="113"/>
        <v>119.38922888616891</v>
      </c>
      <c r="R1444" s="37" t="s">
        <v>3213</v>
      </c>
      <c r="S1444" s="42">
        <f>ABS(O2323-O1444)*100</f>
        <v>1.2219972924663702</v>
      </c>
      <c r="T1444" t="s">
        <v>1100</v>
      </c>
      <c r="V1444" s="7">
        <v>45138</v>
      </c>
      <c r="W1444" t="s">
        <v>32</v>
      </c>
      <c r="X1444" s="17" t="s">
        <v>33</v>
      </c>
      <c r="Z1444" t="s">
        <v>3214</v>
      </c>
      <c r="AA1444">
        <v>401</v>
      </c>
    </row>
    <row r="1445" spans="1:27" x14ac:dyDescent="0.25">
      <c r="A1445" t="s">
        <v>3241</v>
      </c>
      <c r="B1445" t="s">
        <v>3242</v>
      </c>
      <c r="C1445" s="17">
        <v>43403</v>
      </c>
      <c r="D1445" s="7">
        <v>230000</v>
      </c>
      <c r="E1445" t="s">
        <v>28</v>
      </c>
      <c r="F1445" t="s">
        <v>29</v>
      </c>
      <c r="G1445" s="7">
        <v>230000</v>
      </c>
      <c r="H1445" s="7">
        <v>115170</v>
      </c>
      <c r="I1445" s="12">
        <f t="shared" si="110"/>
        <v>50.073913043478257</v>
      </c>
      <c r="J1445" s="12">
        <f t="shared" si="114"/>
        <v>0.51705029838021943</v>
      </c>
      <c r="K1445" s="7">
        <v>230338</v>
      </c>
      <c r="L1445" s="7">
        <v>50512</v>
      </c>
      <c r="M1445" s="7">
        <f t="shared" si="111"/>
        <v>179488</v>
      </c>
      <c r="N1445" s="7">
        <v>136231.8125</v>
      </c>
      <c r="O1445" s="22">
        <f t="shared" si="112"/>
        <v>1.3175189899202142</v>
      </c>
      <c r="P1445" s="27">
        <v>1328</v>
      </c>
      <c r="Q1445" s="32">
        <f t="shared" si="113"/>
        <v>135.15662650602408</v>
      </c>
      <c r="R1445" s="37" t="s">
        <v>3213</v>
      </c>
      <c r="S1445" s="42">
        <f>ABS(O2323-O1445)*100</f>
        <v>0.64841035468155006</v>
      </c>
      <c r="T1445" t="s">
        <v>50</v>
      </c>
      <c r="V1445" s="7">
        <v>45138</v>
      </c>
      <c r="W1445" t="s">
        <v>32</v>
      </c>
      <c r="X1445" s="17" t="s">
        <v>33</v>
      </c>
      <c r="Z1445" t="s">
        <v>3214</v>
      </c>
      <c r="AA1445">
        <v>401</v>
      </c>
    </row>
    <row r="1446" spans="1:27" x14ac:dyDescent="0.25">
      <c r="A1446" t="s">
        <v>3243</v>
      </c>
      <c r="B1446" t="s">
        <v>3244</v>
      </c>
      <c r="C1446" s="17">
        <v>43826</v>
      </c>
      <c r="D1446" s="7">
        <v>252000</v>
      </c>
      <c r="E1446" t="s">
        <v>28</v>
      </c>
      <c r="F1446" t="s">
        <v>29</v>
      </c>
      <c r="G1446" s="7">
        <v>252000</v>
      </c>
      <c r="H1446" s="7">
        <v>122000</v>
      </c>
      <c r="I1446" s="12">
        <f t="shared" si="110"/>
        <v>48.412698412698411</v>
      </c>
      <c r="J1446" s="12">
        <f t="shared" si="114"/>
        <v>1.144164332399626</v>
      </c>
      <c r="K1446" s="7">
        <v>244009</v>
      </c>
      <c r="L1446" s="7">
        <v>52577</v>
      </c>
      <c r="M1446" s="7">
        <f t="shared" si="111"/>
        <v>199423</v>
      </c>
      <c r="N1446" s="7">
        <v>145024.25</v>
      </c>
      <c r="O1446" s="22">
        <f t="shared" si="112"/>
        <v>1.3751010606846785</v>
      </c>
      <c r="P1446" s="27">
        <v>1634</v>
      </c>
      <c r="Q1446" s="32">
        <f t="shared" si="113"/>
        <v>122.04589963280294</v>
      </c>
      <c r="R1446" s="37" t="s">
        <v>3213</v>
      </c>
      <c r="S1446" s="42">
        <f>ABS(O2323-O1446)*100</f>
        <v>6.4066174311279811</v>
      </c>
      <c r="T1446" t="s">
        <v>1100</v>
      </c>
      <c r="V1446" s="7">
        <v>45138</v>
      </c>
      <c r="W1446" t="s">
        <v>32</v>
      </c>
      <c r="X1446" s="17" t="s">
        <v>33</v>
      </c>
      <c r="Z1446" t="s">
        <v>3214</v>
      </c>
      <c r="AA1446">
        <v>401</v>
      </c>
    </row>
    <row r="1447" spans="1:27" x14ac:dyDescent="0.25">
      <c r="A1447" t="s">
        <v>3245</v>
      </c>
      <c r="B1447" t="s">
        <v>3246</v>
      </c>
      <c r="C1447" s="17">
        <v>43915</v>
      </c>
      <c r="D1447" s="7">
        <v>347000</v>
      </c>
      <c r="E1447" t="s">
        <v>28</v>
      </c>
      <c r="F1447" t="s">
        <v>29</v>
      </c>
      <c r="G1447" s="7">
        <v>347000</v>
      </c>
      <c r="H1447" s="7">
        <v>183920</v>
      </c>
      <c r="I1447" s="12">
        <f t="shared" si="110"/>
        <v>53.002881844380397</v>
      </c>
      <c r="J1447" s="12">
        <f t="shared" si="114"/>
        <v>3.4460190992823598</v>
      </c>
      <c r="K1447" s="7">
        <v>367839</v>
      </c>
      <c r="L1447" s="7">
        <v>56492</v>
      </c>
      <c r="M1447" s="7">
        <f t="shared" si="111"/>
        <v>290508</v>
      </c>
      <c r="N1447" s="7">
        <v>235868.9375</v>
      </c>
      <c r="O1447" s="22">
        <f t="shared" si="112"/>
        <v>1.2316500980549845</v>
      </c>
      <c r="P1447" s="27">
        <v>2615</v>
      </c>
      <c r="Q1447" s="32">
        <f t="shared" si="113"/>
        <v>111.09292543021033</v>
      </c>
      <c r="R1447" s="37" t="s">
        <v>3213</v>
      </c>
      <c r="S1447" s="42">
        <f>ABS(O2323-O1447)*100</f>
        <v>7.9384788318414223</v>
      </c>
      <c r="T1447" t="s">
        <v>31</v>
      </c>
      <c r="V1447" s="7">
        <v>45138</v>
      </c>
      <c r="W1447" t="s">
        <v>32</v>
      </c>
      <c r="X1447" s="17" t="s">
        <v>33</v>
      </c>
      <c r="Z1447" t="s">
        <v>3214</v>
      </c>
      <c r="AA1447">
        <v>401</v>
      </c>
    </row>
    <row r="1448" spans="1:27" x14ac:dyDescent="0.25">
      <c r="A1448" t="s">
        <v>3247</v>
      </c>
      <c r="B1448" t="s">
        <v>3248</v>
      </c>
      <c r="C1448" s="17">
        <v>43766</v>
      </c>
      <c r="D1448" s="7">
        <v>215000</v>
      </c>
      <c r="E1448" t="s">
        <v>28</v>
      </c>
      <c r="F1448" t="s">
        <v>29</v>
      </c>
      <c r="G1448" s="7">
        <v>215000</v>
      </c>
      <c r="H1448" s="7">
        <v>100610</v>
      </c>
      <c r="I1448" s="12">
        <f t="shared" si="110"/>
        <v>46.795348837209296</v>
      </c>
      <c r="J1448" s="12">
        <f t="shared" si="114"/>
        <v>2.761513907888741</v>
      </c>
      <c r="K1448" s="7">
        <v>201228</v>
      </c>
      <c r="L1448" s="7">
        <v>48758</v>
      </c>
      <c r="M1448" s="7">
        <f t="shared" si="111"/>
        <v>166242</v>
      </c>
      <c r="N1448" s="7">
        <v>121007.9375</v>
      </c>
      <c r="O1448" s="22">
        <f t="shared" si="112"/>
        <v>1.3738107055993745</v>
      </c>
      <c r="P1448" s="27">
        <v>1400</v>
      </c>
      <c r="Q1448" s="32">
        <f t="shared" si="113"/>
        <v>118.74428571428571</v>
      </c>
      <c r="R1448" s="37" t="s">
        <v>3085</v>
      </c>
      <c r="S1448" s="42">
        <f>ABS(O2323-O1448)*100</f>
        <v>6.2775819225975749</v>
      </c>
      <c r="T1448" t="s">
        <v>50</v>
      </c>
      <c r="V1448" s="7">
        <v>43860</v>
      </c>
      <c r="W1448" t="s">
        <v>32</v>
      </c>
      <c r="X1448" s="17" t="s">
        <v>33</v>
      </c>
      <c r="Z1448" t="s">
        <v>3134</v>
      </c>
      <c r="AA1448">
        <v>401</v>
      </c>
    </row>
    <row r="1449" spans="1:27" x14ac:dyDescent="0.25">
      <c r="A1449" t="s">
        <v>3249</v>
      </c>
      <c r="B1449" t="s">
        <v>3250</v>
      </c>
      <c r="C1449" s="17">
        <v>43315</v>
      </c>
      <c r="D1449" s="7">
        <v>301000</v>
      </c>
      <c r="E1449" t="s">
        <v>28</v>
      </c>
      <c r="F1449" t="s">
        <v>29</v>
      </c>
      <c r="G1449" s="7">
        <v>301000</v>
      </c>
      <c r="H1449" s="7">
        <v>155810</v>
      </c>
      <c r="I1449" s="12">
        <f t="shared" si="110"/>
        <v>51.764119601328908</v>
      </c>
      <c r="J1449" s="12">
        <f t="shared" si="114"/>
        <v>2.2072568562308703</v>
      </c>
      <c r="K1449" s="7">
        <v>311624</v>
      </c>
      <c r="L1449" s="7">
        <v>44337</v>
      </c>
      <c r="M1449" s="7">
        <f t="shared" si="111"/>
        <v>256663</v>
      </c>
      <c r="N1449" s="7">
        <v>184335.859375</v>
      </c>
      <c r="O1449" s="22">
        <f t="shared" si="112"/>
        <v>1.3923660912761564</v>
      </c>
      <c r="P1449" s="27">
        <v>1705</v>
      </c>
      <c r="Q1449" s="32">
        <f t="shared" si="113"/>
        <v>150.53548387096774</v>
      </c>
      <c r="R1449" s="37" t="s">
        <v>3233</v>
      </c>
      <c r="S1449" s="42">
        <f>ABS(O2323-O1449)*100</f>
        <v>8.1331204902757683</v>
      </c>
      <c r="T1449" t="s">
        <v>50</v>
      </c>
      <c r="V1449" s="7">
        <v>37001</v>
      </c>
      <c r="W1449" t="s">
        <v>32</v>
      </c>
      <c r="X1449" s="17" t="s">
        <v>33</v>
      </c>
      <c r="Z1449" t="s">
        <v>3234</v>
      </c>
      <c r="AA1449">
        <v>401</v>
      </c>
    </row>
    <row r="1450" spans="1:27" x14ac:dyDescent="0.25">
      <c r="A1450" t="s">
        <v>3251</v>
      </c>
      <c r="B1450" t="s">
        <v>3252</v>
      </c>
      <c r="C1450" s="17">
        <v>43420</v>
      </c>
      <c r="D1450" s="7">
        <v>166000</v>
      </c>
      <c r="E1450" t="s">
        <v>28</v>
      </c>
      <c r="F1450" t="s">
        <v>29</v>
      </c>
      <c r="G1450" s="7">
        <v>166000</v>
      </c>
      <c r="H1450" s="7">
        <v>60700</v>
      </c>
      <c r="I1450" s="12">
        <f t="shared" si="110"/>
        <v>36.566265060240966</v>
      </c>
      <c r="J1450" s="12">
        <f t="shared" si="114"/>
        <v>12.990597684857072</v>
      </c>
      <c r="K1450" s="7">
        <v>139054</v>
      </c>
      <c r="L1450" s="7">
        <v>33171</v>
      </c>
      <c r="M1450" s="7">
        <f t="shared" si="111"/>
        <v>132829</v>
      </c>
      <c r="N1450" s="7">
        <v>73022.7578125</v>
      </c>
      <c r="O1450" s="22">
        <f t="shared" si="112"/>
        <v>1.8190082650817441</v>
      </c>
      <c r="P1450" s="27">
        <v>1172</v>
      </c>
      <c r="Q1450" s="32">
        <f t="shared" si="113"/>
        <v>113.33532423208192</v>
      </c>
      <c r="R1450" s="37" t="s">
        <v>3233</v>
      </c>
      <c r="S1450" s="42">
        <f>ABS(O2323-O1450)*100</f>
        <v>50.797337870834539</v>
      </c>
      <c r="T1450" t="s">
        <v>50</v>
      </c>
      <c r="V1450" s="7">
        <v>32175</v>
      </c>
      <c r="W1450" t="s">
        <v>32</v>
      </c>
      <c r="X1450" s="17" t="s">
        <v>33</v>
      </c>
      <c r="Y1450" t="s">
        <v>3253</v>
      </c>
      <c r="Z1450" t="s">
        <v>3234</v>
      </c>
      <c r="AA1450">
        <v>401</v>
      </c>
    </row>
    <row r="1451" spans="1:27" x14ac:dyDescent="0.25">
      <c r="A1451" t="s">
        <v>3254</v>
      </c>
      <c r="B1451" t="s">
        <v>3255</v>
      </c>
      <c r="C1451" s="17">
        <v>43665</v>
      </c>
      <c r="D1451" s="7">
        <v>224500</v>
      </c>
      <c r="E1451" t="s">
        <v>28</v>
      </c>
      <c r="F1451" t="s">
        <v>29</v>
      </c>
      <c r="G1451" s="7">
        <v>224500</v>
      </c>
      <c r="H1451" s="7">
        <v>117140</v>
      </c>
      <c r="I1451" s="12">
        <f t="shared" si="110"/>
        <v>52.178173719376396</v>
      </c>
      <c r="J1451" s="12">
        <f t="shared" si="114"/>
        <v>2.6213109742783587</v>
      </c>
      <c r="K1451" s="7">
        <v>234285</v>
      </c>
      <c r="L1451" s="7">
        <v>46080</v>
      </c>
      <c r="M1451" s="7">
        <f t="shared" si="111"/>
        <v>178420</v>
      </c>
      <c r="N1451" s="7">
        <v>139411.109375</v>
      </c>
      <c r="O1451" s="22">
        <f t="shared" si="112"/>
        <v>1.2798119231665428</v>
      </c>
      <c r="P1451" s="27">
        <v>1882</v>
      </c>
      <c r="Q1451" s="32">
        <f t="shared" si="113"/>
        <v>94.803400637619561</v>
      </c>
      <c r="R1451" s="37" t="s">
        <v>3256</v>
      </c>
      <c r="S1451" s="42">
        <f>ABS(O2323-O1451)*100</f>
        <v>3.1222963206855914</v>
      </c>
      <c r="T1451" t="s">
        <v>31</v>
      </c>
      <c r="V1451" s="7">
        <v>43175</v>
      </c>
      <c r="W1451" t="s">
        <v>32</v>
      </c>
      <c r="X1451" s="17" t="s">
        <v>33</v>
      </c>
      <c r="Z1451" t="s">
        <v>3257</v>
      </c>
      <c r="AA1451">
        <v>401</v>
      </c>
    </row>
    <row r="1452" spans="1:27" x14ac:dyDescent="0.25">
      <c r="A1452" t="s">
        <v>3258</v>
      </c>
      <c r="B1452" t="s">
        <v>3259</v>
      </c>
      <c r="C1452" s="17">
        <v>43200</v>
      </c>
      <c r="D1452" s="7">
        <v>205000</v>
      </c>
      <c r="E1452" t="s">
        <v>28</v>
      </c>
      <c r="F1452" t="s">
        <v>29</v>
      </c>
      <c r="G1452" s="7">
        <v>205000</v>
      </c>
      <c r="H1452" s="7">
        <v>110300</v>
      </c>
      <c r="I1452" s="12">
        <f t="shared" si="110"/>
        <v>53.804878048780495</v>
      </c>
      <c r="J1452" s="12">
        <f t="shared" si="114"/>
        <v>4.2480153036824575</v>
      </c>
      <c r="K1452" s="7">
        <v>220601</v>
      </c>
      <c r="L1452" s="7">
        <v>50045</v>
      </c>
      <c r="M1452" s="7">
        <f t="shared" si="111"/>
        <v>154955</v>
      </c>
      <c r="N1452" s="7">
        <v>126337.78125</v>
      </c>
      <c r="O1452" s="22">
        <f t="shared" si="112"/>
        <v>1.2265135454086502</v>
      </c>
      <c r="P1452" s="27">
        <v>1906</v>
      </c>
      <c r="Q1452" s="32">
        <f t="shared" si="113"/>
        <v>81.298530954879325</v>
      </c>
      <c r="R1452" s="37" t="s">
        <v>3256</v>
      </c>
      <c r="S1452" s="42">
        <f>ABS(O2323-O1452)*100</f>
        <v>8.4521340964748504</v>
      </c>
      <c r="T1452" t="s">
        <v>31</v>
      </c>
      <c r="V1452" s="7">
        <v>43175</v>
      </c>
      <c r="W1452" t="s">
        <v>32</v>
      </c>
      <c r="X1452" s="17" t="s">
        <v>33</v>
      </c>
      <c r="Z1452" t="s">
        <v>3257</v>
      </c>
      <c r="AA1452">
        <v>401</v>
      </c>
    </row>
    <row r="1453" spans="1:27" x14ac:dyDescent="0.25">
      <c r="A1453" t="s">
        <v>3260</v>
      </c>
      <c r="B1453" t="s">
        <v>3261</v>
      </c>
      <c r="C1453" s="17">
        <v>43745</v>
      </c>
      <c r="D1453" s="7">
        <v>275000</v>
      </c>
      <c r="E1453" t="s">
        <v>28</v>
      </c>
      <c r="F1453" t="s">
        <v>29</v>
      </c>
      <c r="G1453" s="7">
        <v>275000</v>
      </c>
      <c r="H1453" s="7">
        <v>161600</v>
      </c>
      <c r="I1453" s="12">
        <f t="shared" si="110"/>
        <v>58.763636363636365</v>
      </c>
      <c r="J1453" s="12">
        <f t="shared" si="114"/>
        <v>9.2067736185383282</v>
      </c>
      <c r="K1453" s="7">
        <v>323197</v>
      </c>
      <c r="L1453" s="7">
        <v>52438</v>
      </c>
      <c r="M1453" s="7">
        <f t="shared" si="111"/>
        <v>222562</v>
      </c>
      <c r="N1453" s="7">
        <v>200562.21875</v>
      </c>
      <c r="O1453" s="22">
        <f t="shared" si="112"/>
        <v>1.109690555814117</v>
      </c>
      <c r="P1453" s="27">
        <v>2932</v>
      </c>
      <c r="Q1453" s="32">
        <f t="shared" si="113"/>
        <v>75.907912687585267</v>
      </c>
      <c r="R1453" s="37" t="s">
        <v>3256</v>
      </c>
      <c r="S1453" s="42">
        <f>ABS(O2323-O1453)*100</f>
        <v>20.13443305592817</v>
      </c>
      <c r="T1453" t="s">
        <v>31</v>
      </c>
      <c r="V1453" s="7">
        <v>43175</v>
      </c>
      <c r="W1453" t="s">
        <v>32</v>
      </c>
      <c r="X1453" s="17" t="s">
        <v>33</v>
      </c>
      <c r="Z1453" t="s">
        <v>3257</v>
      </c>
      <c r="AA1453">
        <v>401</v>
      </c>
    </row>
    <row r="1454" spans="1:27" x14ac:dyDescent="0.25">
      <c r="A1454" t="s">
        <v>3262</v>
      </c>
      <c r="B1454" t="s">
        <v>3263</v>
      </c>
      <c r="C1454" s="17">
        <v>43280</v>
      </c>
      <c r="D1454" s="7">
        <v>295000</v>
      </c>
      <c r="E1454" t="s">
        <v>28</v>
      </c>
      <c r="F1454" t="s">
        <v>29</v>
      </c>
      <c r="G1454" s="7">
        <v>295000</v>
      </c>
      <c r="H1454" s="7">
        <v>131850</v>
      </c>
      <c r="I1454" s="12">
        <f t="shared" si="110"/>
        <v>44.694915254237287</v>
      </c>
      <c r="J1454" s="12">
        <f t="shared" si="114"/>
        <v>4.8619474908607501</v>
      </c>
      <c r="K1454" s="7">
        <v>263709</v>
      </c>
      <c r="L1454" s="7">
        <v>48844</v>
      </c>
      <c r="M1454" s="7">
        <f t="shared" si="111"/>
        <v>246156</v>
      </c>
      <c r="N1454" s="7">
        <v>159159.265625</v>
      </c>
      <c r="O1454" s="22">
        <f t="shared" si="112"/>
        <v>1.5466017578893312</v>
      </c>
      <c r="P1454" s="27">
        <v>2299</v>
      </c>
      <c r="Q1454" s="32">
        <f t="shared" si="113"/>
        <v>107.07090039147455</v>
      </c>
      <c r="R1454" s="37" t="s">
        <v>3256</v>
      </c>
      <c r="S1454" s="42">
        <f>ABS(O2323-O1454)*100</f>
        <v>23.556687151593248</v>
      </c>
      <c r="T1454" t="s">
        <v>31</v>
      </c>
      <c r="V1454" s="7">
        <v>43175</v>
      </c>
      <c r="W1454" t="s">
        <v>32</v>
      </c>
      <c r="X1454" s="17" t="s">
        <v>33</v>
      </c>
      <c r="Z1454" t="s">
        <v>3257</v>
      </c>
      <c r="AA1454">
        <v>401</v>
      </c>
    </row>
    <row r="1455" spans="1:27" x14ac:dyDescent="0.25">
      <c r="A1455" t="s">
        <v>3264</v>
      </c>
      <c r="B1455" t="s">
        <v>3265</v>
      </c>
      <c r="C1455" s="17">
        <v>43615</v>
      </c>
      <c r="D1455" s="7">
        <v>271613</v>
      </c>
      <c r="E1455" t="s">
        <v>28</v>
      </c>
      <c r="F1455" t="s">
        <v>29</v>
      </c>
      <c r="G1455" s="7">
        <v>271613</v>
      </c>
      <c r="H1455" s="7">
        <v>138310</v>
      </c>
      <c r="I1455" s="12">
        <f t="shared" si="110"/>
        <v>50.921715823616687</v>
      </c>
      <c r="J1455" s="12">
        <f t="shared" si="114"/>
        <v>1.3648530785186495</v>
      </c>
      <c r="K1455" s="7">
        <v>276616</v>
      </c>
      <c r="L1455" s="7">
        <v>46970</v>
      </c>
      <c r="M1455" s="7">
        <f t="shared" si="111"/>
        <v>224643</v>
      </c>
      <c r="N1455" s="7">
        <v>170108.140625</v>
      </c>
      <c r="O1455" s="22">
        <f t="shared" si="112"/>
        <v>1.3205893567152733</v>
      </c>
      <c r="P1455" s="27">
        <v>2299</v>
      </c>
      <c r="Q1455" s="32">
        <f t="shared" si="113"/>
        <v>97.71335363201392</v>
      </c>
      <c r="R1455" s="37" t="s">
        <v>3256</v>
      </c>
      <c r="S1455" s="42">
        <f>ABS(O2323-O1455)*100</f>
        <v>0.95544703418746213</v>
      </c>
      <c r="T1455" t="s">
        <v>31</v>
      </c>
      <c r="V1455" s="7">
        <v>43175</v>
      </c>
      <c r="W1455" t="s">
        <v>32</v>
      </c>
      <c r="X1455" s="17" t="s">
        <v>33</v>
      </c>
      <c r="Z1455" t="s">
        <v>3257</v>
      </c>
      <c r="AA1455">
        <v>401</v>
      </c>
    </row>
    <row r="1456" spans="1:27" x14ac:dyDescent="0.25">
      <c r="A1456" t="s">
        <v>3266</v>
      </c>
      <c r="B1456" t="s">
        <v>3267</v>
      </c>
      <c r="C1456" s="17">
        <v>43829</v>
      </c>
      <c r="D1456" s="7">
        <v>285000</v>
      </c>
      <c r="E1456" t="s">
        <v>28</v>
      </c>
      <c r="F1456" t="s">
        <v>29</v>
      </c>
      <c r="G1456" s="7">
        <v>285000</v>
      </c>
      <c r="H1456" s="7">
        <v>131220</v>
      </c>
      <c r="I1456" s="12">
        <f t="shared" si="110"/>
        <v>46.042105263157893</v>
      </c>
      <c r="J1456" s="12">
        <f t="shared" si="114"/>
        <v>3.5147574819401441</v>
      </c>
      <c r="K1456" s="7">
        <v>262443</v>
      </c>
      <c r="L1456" s="7">
        <v>45973</v>
      </c>
      <c r="M1456" s="7">
        <f t="shared" si="111"/>
        <v>239027</v>
      </c>
      <c r="N1456" s="7">
        <v>160348.140625</v>
      </c>
      <c r="O1456" s="22">
        <f t="shared" si="112"/>
        <v>1.490675221230056</v>
      </c>
      <c r="P1456" s="27">
        <v>2340</v>
      </c>
      <c r="Q1456" s="32">
        <f t="shared" si="113"/>
        <v>102.1482905982906</v>
      </c>
      <c r="R1456" s="37" t="s">
        <v>3256</v>
      </c>
      <c r="S1456" s="42">
        <f>ABS(O2323-O1456)*100</f>
        <v>17.96403348566573</v>
      </c>
      <c r="T1456" t="s">
        <v>31</v>
      </c>
      <c r="V1456" s="7">
        <v>43175</v>
      </c>
      <c r="W1456" t="s">
        <v>32</v>
      </c>
      <c r="X1456" s="17" t="s">
        <v>33</v>
      </c>
      <c r="Z1456" t="s">
        <v>3257</v>
      </c>
      <c r="AA1456">
        <v>401</v>
      </c>
    </row>
    <row r="1457" spans="1:27" x14ac:dyDescent="0.25">
      <c r="A1457" t="s">
        <v>3268</v>
      </c>
      <c r="B1457" t="s">
        <v>3269</v>
      </c>
      <c r="C1457" s="17">
        <v>43539</v>
      </c>
      <c r="D1457" s="7">
        <v>279000</v>
      </c>
      <c r="E1457" t="s">
        <v>28</v>
      </c>
      <c r="F1457" t="s">
        <v>29</v>
      </c>
      <c r="G1457" s="7">
        <v>279000</v>
      </c>
      <c r="H1457" s="7">
        <v>136950</v>
      </c>
      <c r="I1457" s="12">
        <f t="shared" si="110"/>
        <v>49.086021505376344</v>
      </c>
      <c r="J1457" s="12">
        <f t="shared" si="114"/>
        <v>0.47084123972169323</v>
      </c>
      <c r="K1457" s="7">
        <v>273899</v>
      </c>
      <c r="L1457" s="7">
        <v>48905</v>
      </c>
      <c r="M1457" s="7">
        <f t="shared" si="111"/>
        <v>230095</v>
      </c>
      <c r="N1457" s="7">
        <v>166662.21875</v>
      </c>
      <c r="O1457" s="22">
        <f t="shared" si="112"/>
        <v>1.3806068449451745</v>
      </c>
      <c r="P1457" s="27">
        <v>2436</v>
      </c>
      <c r="Q1457" s="32">
        <f t="shared" si="113"/>
        <v>94.456075533661746</v>
      </c>
      <c r="R1457" s="37" t="s">
        <v>3256</v>
      </c>
      <c r="S1457" s="42">
        <f>ABS(O2323-O1457)*100</f>
        <v>6.9571958571775783</v>
      </c>
      <c r="T1457" t="s">
        <v>31</v>
      </c>
      <c r="V1457" s="7">
        <v>43175</v>
      </c>
      <c r="W1457" t="s">
        <v>32</v>
      </c>
      <c r="X1457" s="17" t="s">
        <v>33</v>
      </c>
      <c r="Z1457" t="s">
        <v>3257</v>
      </c>
      <c r="AA1457">
        <v>401</v>
      </c>
    </row>
    <row r="1458" spans="1:27" x14ac:dyDescent="0.25">
      <c r="A1458" t="s">
        <v>3270</v>
      </c>
      <c r="B1458" t="s">
        <v>3271</v>
      </c>
      <c r="C1458" s="17">
        <v>43413</v>
      </c>
      <c r="D1458" s="7">
        <v>234900</v>
      </c>
      <c r="E1458" t="s">
        <v>28</v>
      </c>
      <c r="F1458" t="s">
        <v>29</v>
      </c>
      <c r="G1458" s="7">
        <v>234900</v>
      </c>
      <c r="H1458" s="7">
        <v>135760</v>
      </c>
      <c r="I1458" s="12">
        <f t="shared" si="110"/>
        <v>57.794806300553425</v>
      </c>
      <c r="J1458" s="12">
        <f t="shared" si="114"/>
        <v>8.2379435554553879</v>
      </c>
      <c r="K1458" s="7">
        <v>271517</v>
      </c>
      <c r="L1458" s="7">
        <v>45995</v>
      </c>
      <c r="M1458" s="7">
        <f t="shared" si="111"/>
        <v>188905</v>
      </c>
      <c r="N1458" s="7">
        <v>167053.328125</v>
      </c>
      <c r="O1458" s="22">
        <f t="shared" si="112"/>
        <v>1.1308065641089724</v>
      </c>
      <c r="P1458" s="27">
        <v>2177</v>
      </c>
      <c r="Q1458" s="32">
        <f t="shared" si="113"/>
        <v>86.773082223242994</v>
      </c>
      <c r="R1458" s="37" t="s">
        <v>3256</v>
      </c>
      <c r="S1458" s="42">
        <f>ABS(O2323-O1458)*100</f>
        <v>18.022832226442631</v>
      </c>
      <c r="T1458" t="s">
        <v>50</v>
      </c>
      <c r="V1458" s="7">
        <v>43175</v>
      </c>
      <c r="W1458" t="s">
        <v>32</v>
      </c>
      <c r="X1458" s="17" t="s">
        <v>33</v>
      </c>
      <c r="Z1458" t="s">
        <v>3257</v>
      </c>
      <c r="AA1458">
        <v>401</v>
      </c>
    </row>
    <row r="1459" spans="1:27" x14ac:dyDescent="0.25">
      <c r="A1459" t="s">
        <v>3272</v>
      </c>
      <c r="B1459" t="s">
        <v>3273</v>
      </c>
      <c r="C1459" s="17">
        <v>43448</v>
      </c>
      <c r="D1459" s="7">
        <v>308900</v>
      </c>
      <c r="E1459" t="s">
        <v>28</v>
      </c>
      <c r="F1459" t="s">
        <v>29</v>
      </c>
      <c r="G1459" s="7">
        <v>308900</v>
      </c>
      <c r="H1459" s="7">
        <v>147990</v>
      </c>
      <c r="I1459" s="12">
        <f t="shared" si="110"/>
        <v>47.908708319844614</v>
      </c>
      <c r="J1459" s="12">
        <f t="shared" si="114"/>
        <v>1.6481544252534235</v>
      </c>
      <c r="K1459" s="7">
        <v>295975</v>
      </c>
      <c r="L1459" s="7">
        <v>45973</v>
      </c>
      <c r="M1459" s="7">
        <f t="shared" si="111"/>
        <v>262927</v>
      </c>
      <c r="N1459" s="7">
        <v>185186.671875</v>
      </c>
      <c r="O1459" s="22">
        <f t="shared" si="112"/>
        <v>1.4197944017130688</v>
      </c>
      <c r="P1459" s="27">
        <v>3014</v>
      </c>
      <c r="Q1459" s="32">
        <f t="shared" si="113"/>
        <v>87.235235567352362</v>
      </c>
      <c r="R1459" s="37" t="s">
        <v>3256</v>
      </c>
      <c r="S1459" s="42">
        <f>ABS(O2323-O1459)*100</f>
        <v>10.87595153396701</v>
      </c>
      <c r="T1459" t="s">
        <v>31</v>
      </c>
      <c r="V1459" s="7">
        <v>43175</v>
      </c>
      <c r="W1459" t="s">
        <v>32</v>
      </c>
      <c r="X1459" s="17" t="s">
        <v>33</v>
      </c>
      <c r="Z1459" t="s">
        <v>3257</v>
      </c>
      <c r="AA1459">
        <v>401</v>
      </c>
    </row>
    <row r="1460" spans="1:27" x14ac:dyDescent="0.25">
      <c r="A1460" t="s">
        <v>3274</v>
      </c>
      <c r="B1460" t="s">
        <v>3275</v>
      </c>
      <c r="C1460" s="17">
        <v>43784</v>
      </c>
      <c r="D1460" s="7">
        <v>240000</v>
      </c>
      <c r="E1460" t="s">
        <v>28</v>
      </c>
      <c r="F1460" t="s">
        <v>29</v>
      </c>
      <c r="G1460" s="7">
        <v>240000</v>
      </c>
      <c r="H1460" s="7">
        <v>116530</v>
      </c>
      <c r="I1460" s="12">
        <f t="shared" si="110"/>
        <v>48.554166666666667</v>
      </c>
      <c r="J1460" s="12">
        <f t="shared" si="114"/>
        <v>1.0026960784313701</v>
      </c>
      <c r="K1460" s="7">
        <v>233069</v>
      </c>
      <c r="L1460" s="7">
        <v>49841</v>
      </c>
      <c r="M1460" s="7">
        <f t="shared" si="111"/>
        <v>190159</v>
      </c>
      <c r="N1460" s="7">
        <v>135724.4375</v>
      </c>
      <c r="O1460" s="22">
        <f t="shared" si="112"/>
        <v>1.4010667754655457</v>
      </c>
      <c r="P1460" s="27">
        <v>1763</v>
      </c>
      <c r="Q1460" s="32">
        <f t="shared" si="113"/>
        <v>107.86103233125354</v>
      </c>
      <c r="R1460" s="37" t="s">
        <v>3276</v>
      </c>
      <c r="S1460" s="42">
        <f>ABS(O2323-O1460)*100</f>
        <v>9.0031889092146997</v>
      </c>
      <c r="T1460" t="s">
        <v>50</v>
      </c>
      <c r="V1460" s="7">
        <v>46915</v>
      </c>
      <c r="W1460" t="s">
        <v>32</v>
      </c>
      <c r="X1460" s="17" t="s">
        <v>33</v>
      </c>
      <c r="Z1460" t="s">
        <v>3277</v>
      </c>
      <c r="AA1460">
        <v>401</v>
      </c>
    </row>
    <row r="1461" spans="1:27" x14ac:dyDescent="0.25">
      <c r="A1461" t="s">
        <v>3278</v>
      </c>
      <c r="B1461" t="s">
        <v>3279</v>
      </c>
      <c r="C1461" s="17">
        <v>43875</v>
      </c>
      <c r="D1461" s="7">
        <v>307000</v>
      </c>
      <c r="E1461" t="s">
        <v>28</v>
      </c>
      <c r="F1461" t="s">
        <v>29</v>
      </c>
      <c r="G1461" s="7">
        <v>307000</v>
      </c>
      <c r="H1461" s="7">
        <v>139600</v>
      </c>
      <c r="I1461" s="12">
        <f t="shared" si="110"/>
        <v>45.472312703583064</v>
      </c>
      <c r="J1461" s="12">
        <f t="shared" si="114"/>
        <v>4.0845500415149729</v>
      </c>
      <c r="K1461" s="7">
        <v>279203</v>
      </c>
      <c r="L1461" s="7">
        <v>53731</v>
      </c>
      <c r="M1461" s="7">
        <f t="shared" si="111"/>
        <v>253269</v>
      </c>
      <c r="N1461" s="7">
        <v>167016.296875</v>
      </c>
      <c r="O1461" s="22">
        <f t="shared" si="112"/>
        <v>1.5164328555886621</v>
      </c>
      <c r="P1461" s="27">
        <v>2463</v>
      </c>
      <c r="Q1461" s="32">
        <f t="shared" si="113"/>
        <v>102.82947624847746</v>
      </c>
      <c r="R1461" s="37" t="s">
        <v>3276</v>
      </c>
      <c r="S1461" s="42">
        <f>ABS(O2323-O1461)*100</f>
        <v>20.539796921526342</v>
      </c>
      <c r="T1461" t="s">
        <v>31</v>
      </c>
      <c r="V1461" s="7">
        <v>46915</v>
      </c>
      <c r="W1461" t="s">
        <v>32</v>
      </c>
      <c r="X1461" s="17" t="s">
        <v>33</v>
      </c>
      <c r="Z1461" t="s">
        <v>3277</v>
      </c>
      <c r="AA1461">
        <v>401</v>
      </c>
    </row>
    <row r="1462" spans="1:27" x14ac:dyDescent="0.25">
      <c r="A1462" t="s">
        <v>3280</v>
      </c>
      <c r="B1462" t="s">
        <v>3281</v>
      </c>
      <c r="C1462" s="17">
        <v>43735</v>
      </c>
      <c r="D1462" s="7">
        <v>302000</v>
      </c>
      <c r="E1462" t="s">
        <v>28</v>
      </c>
      <c r="F1462" t="s">
        <v>29</v>
      </c>
      <c r="G1462" s="7">
        <v>302000</v>
      </c>
      <c r="H1462" s="7">
        <v>141910</v>
      </c>
      <c r="I1462" s="12">
        <f t="shared" si="110"/>
        <v>46.990066225165563</v>
      </c>
      <c r="J1462" s="12">
        <f t="shared" si="114"/>
        <v>2.566796519932474</v>
      </c>
      <c r="K1462" s="7">
        <v>283822</v>
      </c>
      <c r="L1462" s="7">
        <v>48008</v>
      </c>
      <c r="M1462" s="7">
        <f t="shared" si="111"/>
        <v>253992</v>
      </c>
      <c r="N1462" s="7">
        <v>174677.03125</v>
      </c>
      <c r="O1462" s="22">
        <f t="shared" si="112"/>
        <v>1.4540663885939498</v>
      </c>
      <c r="P1462" s="27">
        <v>2434</v>
      </c>
      <c r="Q1462" s="32">
        <f t="shared" si="113"/>
        <v>104.35168447000822</v>
      </c>
      <c r="R1462" s="37" t="s">
        <v>3256</v>
      </c>
      <c r="S1462" s="42">
        <f>ABS(O2323-O1462)*100</f>
        <v>14.303150222055105</v>
      </c>
      <c r="T1462" t="s">
        <v>31</v>
      </c>
      <c r="V1462" s="7">
        <v>43175</v>
      </c>
      <c r="W1462" t="s">
        <v>32</v>
      </c>
      <c r="X1462" s="17" t="s">
        <v>33</v>
      </c>
      <c r="Z1462" t="s">
        <v>3257</v>
      </c>
      <c r="AA1462">
        <v>401</v>
      </c>
    </row>
    <row r="1463" spans="1:27" x14ac:dyDescent="0.25">
      <c r="A1463" t="s">
        <v>3282</v>
      </c>
      <c r="B1463" t="s">
        <v>3283</v>
      </c>
      <c r="C1463" s="17">
        <v>43768</v>
      </c>
      <c r="D1463" s="7">
        <v>277000</v>
      </c>
      <c r="E1463" t="s">
        <v>28</v>
      </c>
      <c r="F1463" t="s">
        <v>29</v>
      </c>
      <c r="G1463" s="7">
        <v>277000</v>
      </c>
      <c r="H1463" s="7">
        <v>114590</v>
      </c>
      <c r="I1463" s="12">
        <f t="shared" si="110"/>
        <v>41.368231046931406</v>
      </c>
      <c r="J1463" s="12">
        <f t="shared" si="114"/>
        <v>8.1886316981666312</v>
      </c>
      <c r="K1463" s="7">
        <v>229184</v>
      </c>
      <c r="L1463" s="7">
        <v>48056</v>
      </c>
      <c r="M1463" s="7">
        <f t="shared" si="111"/>
        <v>228944</v>
      </c>
      <c r="N1463" s="7">
        <v>134168.890625</v>
      </c>
      <c r="O1463" s="22">
        <f t="shared" si="112"/>
        <v>1.7063866216192767</v>
      </c>
      <c r="P1463" s="27">
        <v>1781</v>
      </c>
      <c r="Q1463" s="32">
        <f t="shared" si="113"/>
        <v>128.54800673778777</v>
      </c>
      <c r="R1463" s="37" t="s">
        <v>3256</v>
      </c>
      <c r="S1463" s="42">
        <f>ABS(O2323-O1463)*100</f>
        <v>39.535173524587798</v>
      </c>
      <c r="T1463" t="s">
        <v>31</v>
      </c>
      <c r="V1463" s="7">
        <v>43175</v>
      </c>
      <c r="W1463" t="s">
        <v>32</v>
      </c>
      <c r="X1463" s="17" t="s">
        <v>33</v>
      </c>
      <c r="Z1463" t="s">
        <v>3257</v>
      </c>
      <c r="AA1463">
        <v>401</v>
      </c>
    </row>
    <row r="1464" spans="1:27" x14ac:dyDescent="0.25">
      <c r="A1464" t="s">
        <v>3282</v>
      </c>
      <c r="B1464" t="s">
        <v>3283</v>
      </c>
      <c r="C1464" s="17">
        <v>43585</v>
      </c>
      <c r="D1464" s="7">
        <v>178500</v>
      </c>
      <c r="E1464" t="s">
        <v>246</v>
      </c>
      <c r="F1464" t="s">
        <v>2091</v>
      </c>
      <c r="G1464" s="7">
        <v>178500</v>
      </c>
      <c r="H1464" s="7">
        <v>114590</v>
      </c>
      <c r="I1464" s="12">
        <f t="shared" si="110"/>
        <v>64.196078431372555</v>
      </c>
      <c r="J1464" s="12">
        <f t="shared" si="114"/>
        <v>14.639215686274518</v>
      </c>
      <c r="K1464" s="7">
        <v>229184</v>
      </c>
      <c r="L1464" s="7">
        <v>48056</v>
      </c>
      <c r="M1464" s="7">
        <f t="shared" si="111"/>
        <v>130444</v>
      </c>
      <c r="N1464" s="7">
        <v>134168.890625</v>
      </c>
      <c r="O1464" s="22">
        <f t="shared" si="112"/>
        <v>0.97223730025903687</v>
      </c>
      <c r="P1464" s="27">
        <v>1781</v>
      </c>
      <c r="Q1464" s="32">
        <f t="shared" si="113"/>
        <v>73.241998877035371</v>
      </c>
      <c r="R1464" s="37" t="s">
        <v>3256</v>
      </c>
      <c r="S1464" s="42">
        <f>ABS(O2323-O1464)*100</f>
        <v>33.879758611436181</v>
      </c>
      <c r="T1464" t="s">
        <v>31</v>
      </c>
      <c r="V1464" s="7">
        <v>43175</v>
      </c>
      <c r="W1464" t="s">
        <v>32</v>
      </c>
      <c r="X1464" s="17" t="s">
        <v>33</v>
      </c>
      <c r="Z1464" t="s">
        <v>3257</v>
      </c>
      <c r="AA1464">
        <v>401</v>
      </c>
    </row>
    <row r="1465" spans="1:27" x14ac:dyDescent="0.25">
      <c r="A1465" t="s">
        <v>3284</v>
      </c>
      <c r="B1465" t="s">
        <v>3285</v>
      </c>
      <c r="C1465" s="17">
        <v>43714</v>
      </c>
      <c r="D1465" s="7">
        <v>255000</v>
      </c>
      <c r="E1465" t="s">
        <v>28</v>
      </c>
      <c r="F1465" t="s">
        <v>29</v>
      </c>
      <c r="G1465" s="7">
        <v>255000</v>
      </c>
      <c r="H1465" s="7">
        <v>131600</v>
      </c>
      <c r="I1465" s="12">
        <f t="shared" si="110"/>
        <v>51.607843137254903</v>
      </c>
      <c r="J1465" s="12">
        <f t="shared" si="114"/>
        <v>2.0509803921568661</v>
      </c>
      <c r="K1465" s="7">
        <v>263200</v>
      </c>
      <c r="L1465" s="7">
        <v>47960</v>
      </c>
      <c r="M1465" s="7">
        <f t="shared" si="111"/>
        <v>207040</v>
      </c>
      <c r="N1465" s="7">
        <v>159437.03125</v>
      </c>
      <c r="O1465" s="22">
        <f t="shared" si="112"/>
        <v>1.2985690863458046</v>
      </c>
      <c r="P1465" s="27">
        <v>2404</v>
      </c>
      <c r="Q1465" s="32">
        <f t="shared" si="113"/>
        <v>86.123128119800327</v>
      </c>
      <c r="R1465" s="37" t="s">
        <v>3256</v>
      </c>
      <c r="S1465" s="42">
        <f>ABS(O2323-O1465)*100</f>
        <v>1.2465800027594121</v>
      </c>
      <c r="T1465" t="s">
        <v>31</v>
      </c>
      <c r="V1465" s="7">
        <v>43175</v>
      </c>
      <c r="W1465" t="s">
        <v>32</v>
      </c>
      <c r="X1465" s="17" t="s">
        <v>33</v>
      </c>
      <c r="Z1465" t="s">
        <v>3257</v>
      </c>
      <c r="AA1465">
        <v>401</v>
      </c>
    </row>
    <row r="1466" spans="1:27" x14ac:dyDescent="0.25">
      <c r="A1466" t="s">
        <v>3286</v>
      </c>
      <c r="B1466" t="s">
        <v>3287</v>
      </c>
      <c r="C1466" s="17">
        <v>43347</v>
      </c>
      <c r="D1466" s="7">
        <v>225000</v>
      </c>
      <c r="E1466" t="s">
        <v>28</v>
      </c>
      <c r="F1466" t="s">
        <v>29</v>
      </c>
      <c r="G1466" s="7">
        <v>225000</v>
      </c>
      <c r="H1466" s="7">
        <v>128830</v>
      </c>
      <c r="I1466" s="12">
        <f t="shared" si="110"/>
        <v>57.257777777777775</v>
      </c>
      <c r="J1466" s="12">
        <f t="shared" si="114"/>
        <v>7.7009150326797382</v>
      </c>
      <c r="K1466" s="7">
        <v>257661</v>
      </c>
      <c r="L1466" s="7">
        <v>49072</v>
      </c>
      <c r="M1466" s="7">
        <f t="shared" si="111"/>
        <v>175928</v>
      </c>
      <c r="N1466" s="7">
        <v>154510.375</v>
      </c>
      <c r="O1466" s="22">
        <f t="shared" si="112"/>
        <v>1.1386160961682994</v>
      </c>
      <c r="P1466" s="27">
        <v>2299</v>
      </c>
      <c r="Q1466" s="32">
        <f t="shared" si="113"/>
        <v>76.523705959112661</v>
      </c>
      <c r="R1466" s="37" t="s">
        <v>3256</v>
      </c>
      <c r="S1466" s="42">
        <f>ABS(O2323-O1466)*100</f>
        <v>17.241879020509931</v>
      </c>
      <c r="T1466" t="s">
        <v>31</v>
      </c>
      <c r="V1466" s="7">
        <v>43175</v>
      </c>
      <c r="W1466" t="s">
        <v>32</v>
      </c>
      <c r="X1466" s="17" t="s">
        <v>33</v>
      </c>
      <c r="Z1466" t="s">
        <v>3257</v>
      </c>
      <c r="AA1466">
        <v>401</v>
      </c>
    </row>
    <row r="1467" spans="1:27" x14ac:dyDescent="0.25">
      <c r="A1467" t="s">
        <v>3288</v>
      </c>
      <c r="B1467" t="s">
        <v>3289</v>
      </c>
      <c r="C1467" s="17">
        <v>43480</v>
      </c>
      <c r="D1467" s="7">
        <v>180000</v>
      </c>
      <c r="E1467" t="s">
        <v>246</v>
      </c>
      <c r="F1467" t="s">
        <v>247</v>
      </c>
      <c r="G1467" s="7">
        <v>180000</v>
      </c>
      <c r="H1467" s="7">
        <v>119810</v>
      </c>
      <c r="I1467" s="12">
        <f t="shared" si="110"/>
        <v>66.561111111111117</v>
      </c>
      <c r="J1467" s="12">
        <f t="shared" si="114"/>
        <v>17.00424836601308</v>
      </c>
      <c r="K1467" s="7">
        <v>239620</v>
      </c>
      <c r="L1467" s="7">
        <v>47912</v>
      </c>
      <c r="M1467" s="7">
        <f t="shared" si="111"/>
        <v>132088</v>
      </c>
      <c r="N1467" s="7">
        <v>142005.921875</v>
      </c>
      <c r="O1467" s="22">
        <f t="shared" si="112"/>
        <v>0.9301583923821839</v>
      </c>
      <c r="P1467" s="27">
        <v>2163</v>
      </c>
      <c r="Q1467" s="32">
        <f t="shared" si="113"/>
        <v>61.067036523347205</v>
      </c>
      <c r="R1467" s="37" t="s">
        <v>3256</v>
      </c>
      <c r="S1467" s="42">
        <f>ABS(O2323-O1467)*100</f>
        <v>38.087649399121482</v>
      </c>
      <c r="T1467" t="s">
        <v>125</v>
      </c>
      <c r="V1467" s="7">
        <v>43175</v>
      </c>
      <c r="W1467" t="s">
        <v>32</v>
      </c>
      <c r="X1467" s="17" t="s">
        <v>33</v>
      </c>
      <c r="Z1467" t="s">
        <v>3257</v>
      </c>
      <c r="AA1467">
        <v>401</v>
      </c>
    </row>
    <row r="1468" spans="1:27" x14ac:dyDescent="0.25">
      <c r="A1468" t="s">
        <v>3290</v>
      </c>
      <c r="B1468" t="s">
        <v>3291</v>
      </c>
      <c r="C1468" s="17">
        <v>43622</v>
      </c>
      <c r="D1468" s="7">
        <v>305000</v>
      </c>
      <c r="E1468" t="s">
        <v>28</v>
      </c>
      <c r="F1468" t="s">
        <v>29</v>
      </c>
      <c r="G1468" s="7">
        <v>305000</v>
      </c>
      <c r="H1468" s="7">
        <v>137870</v>
      </c>
      <c r="I1468" s="12">
        <f t="shared" si="110"/>
        <v>45.203278688524591</v>
      </c>
      <c r="J1468" s="12">
        <f t="shared" si="114"/>
        <v>4.353584056573446</v>
      </c>
      <c r="K1468" s="7">
        <v>275744</v>
      </c>
      <c r="L1468" s="7">
        <v>48008</v>
      </c>
      <c r="M1468" s="7">
        <f t="shared" si="111"/>
        <v>256992</v>
      </c>
      <c r="N1468" s="7">
        <v>168693.328125</v>
      </c>
      <c r="O1468" s="22">
        <f t="shared" si="112"/>
        <v>1.5234271731812157</v>
      </c>
      <c r="P1468" s="27">
        <v>2586</v>
      </c>
      <c r="Q1468" s="32">
        <f t="shared" si="113"/>
        <v>99.378190255220417</v>
      </c>
      <c r="R1468" s="37" t="s">
        <v>3256</v>
      </c>
      <c r="S1468" s="42">
        <f>ABS(O2323-O1468)*100</f>
        <v>21.239228680781697</v>
      </c>
      <c r="T1468" t="s">
        <v>31</v>
      </c>
      <c r="V1468" s="7">
        <v>43175</v>
      </c>
      <c r="W1468" t="s">
        <v>32</v>
      </c>
      <c r="X1468" s="17" t="s">
        <v>33</v>
      </c>
      <c r="Z1468" t="s">
        <v>3257</v>
      </c>
      <c r="AA1468">
        <v>401</v>
      </c>
    </row>
    <row r="1469" spans="1:27" x14ac:dyDescent="0.25">
      <c r="A1469" t="s">
        <v>3292</v>
      </c>
      <c r="B1469" t="s">
        <v>3293</v>
      </c>
      <c r="C1469" s="17">
        <v>43586</v>
      </c>
      <c r="D1469" s="7">
        <v>249000</v>
      </c>
      <c r="E1469" t="s">
        <v>28</v>
      </c>
      <c r="F1469" t="s">
        <v>29</v>
      </c>
      <c r="G1469" s="7">
        <v>249000</v>
      </c>
      <c r="H1469" s="7">
        <v>126350</v>
      </c>
      <c r="I1469" s="12">
        <f t="shared" si="110"/>
        <v>50.742971887550205</v>
      </c>
      <c r="J1469" s="12">
        <f t="shared" si="114"/>
        <v>1.1861091424521675</v>
      </c>
      <c r="K1469" s="7">
        <v>252696</v>
      </c>
      <c r="L1469" s="7">
        <v>45952</v>
      </c>
      <c r="M1469" s="7">
        <f t="shared" si="111"/>
        <v>203048</v>
      </c>
      <c r="N1469" s="7">
        <v>153143.703125</v>
      </c>
      <c r="O1469" s="22">
        <f t="shared" si="112"/>
        <v>1.3258658100638117</v>
      </c>
      <c r="P1469" s="27">
        <v>2162</v>
      </c>
      <c r="Q1469" s="32">
        <f t="shared" si="113"/>
        <v>93.916743755781681</v>
      </c>
      <c r="R1469" s="37" t="s">
        <v>3256</v>
      </c>
      <c r="S1469" s="42">
        <f>ABS(O2323-O1469)*100</f>
        <v>1.4830923690412945</v>
      </c>
      <c r="T1469" t="s">
        <v>50</v>
      </c>
      <c r="V1469" s="7">
        <v>43175</v>
      </c>
      <c r="W1469" t="s">
        <v>32</v>
      </c>
      <c r="X1469" s="17" t="s">
        <v>33</v>
      </c>
      <c r="Z1469" t="s">
        <v>3257</v>
      </c>
      <c r="AA1469">
        <v>401</v>
      </c>
    </row>
    <row r="1470" spans="1:27" x14ac:dyDescent="0.25">
      <c r="A1470" t="s">
        <v>3294</v>
      </c>
      <c r="B1470" t="s">
        <v>3295</v>
      </c>
      <c r="C1470" s="17">
        <v>43819</v>
      </c>
      <c r="D1470" s="7">
        <v>280000</v>
      </c>
      <c r="E1470" t="s">
        <v>28</v>
      </c>
      <c r="F1470" t="s">
        <v>29</v>
      </c>
      <c r="G1470" s="7">
        <v>280000</v>
      </c>
      <c r="H1470" s="7">
        <v>128010</v>
      </c>
      <c r="I1470" s="12">
        <f t="shared" si="110"/>
        <v>45.717857142857142</v>
      </c>
      <c r="J1470" s="12">
        <f t="shared" si="114"/>
        <v>3.8390056022408956</v>
      </c>
      <c r="K1470" s="7">
        <v>256023</v>
      </c>
      <c r="L1470" s="7">
        <v>47775</v>
      </c>
      <c r="M1470" s="7">
        <f t="shared" si="111"/>
        <v>232225</v>
      </c>
      <c r="N1470" s="7">
        <v>154257.78125</v>
      </c>
      <c r="O1470" s="22">
        <f t="shared" si="112"/>
        <v>1.5054345921366608</v>
      </c>
      <c r="P1470" s="27">
        <v>2318</v>
      </c>
      <c r="Q1470" s="32">
        <f t="shared" si="113"/>
        <v>100.18334771354615</v>
      </c>
      <c r="R1470" s="37" t="s">
        <v>3256</v>
      </c>
      <c r="S1470" s="42">
        <f>ABS(O2323-O1470)*100</f>
        <v>19.439970576326203</v>
      </c>
      <c r="T1470" t="s">
        <v>80</v>
      </c>
      <c r="V1470" s="7">
        <v>43175</v>
      </c>
      <c r="W1470" t="s">
        <v>32</v>
      </c>
      <c r="X1470" s="17" t="s">
        <v>33</v>
      </c>
      <c r="Z1470" t="s">
        <v>3257</v>
      </c>
      <c r="AA1470">
        <v>401</v>
      </c>
    </row>
    <row r="1471" spans="1:27" x14ac:dyDescent="0.25">
      <c r="A1471" t="s">
        <v>3296</v>
      </c>
      <c r="B1471" t="s">
        <v>3297</v>
      </c>
      <c r="C1471" s="17">
        <v>43633</v>
      </c>
      <c r="D1471" s="7">
        <v>257000</v>
      </c>
      <c r="E1471" t="s">
        <v>28</v>
      </c>
      <c r="F1471" t="s">
        <v>29</v>
      </c>
      <c r="G1471" s="7">
        <v>257000</v>
      </c>
      <c r="H1471" s="7">
        <v>118920</v>
      </c>
      <c r="I1471" s="12">
        <f t="shared" si="110"/>
        <v>46.27237354085603</v>
      </c>
      <c r="J1471" s="12">
        <f t="shared" si="114"/>
        <v>3.2844892042420071</v>
      </c>
      <c r="K1471" s="7">
        <v>237836</v>
      </c>
      <c r="L1471" s="7">
        <v>48056</v>
      </c>
      <c r="M1471" s="7">
        <f t="shared" si="111"/>
        <v>208944</v>
      </c>
      <c r="N1471" s="7">
        <v>140577.78125</v>
      </c>
      <c r="O1471" s="22">
        <f t="shared" si="112"/>
        <v>1.4863230742589344</v>
      </c>
      <c r="P1471" s="27">
        <v>1781</v>
      </c>
      <c r="Q1471" s="32">
        <f t="shared" si="113"/>
        <v>117.31836047164515</v>
      </c>
      <c r="R1471" s="37" t="s">
        <v>3256</v>
      </c>
      <c r="S1471" s="42">
        <f>ABS(O2323-O1471)*100</f>
        <v>17.528818788553568</v>
      </c>
      <c r="T1471" t="s">
        <v>31</v>
      </c>
      <c r="V1471" s="7">
        <v>43175</v>
      </c>
      <c r="W1471" t="s">
        <v>32</v>
      </c>
      <c r="X1471" s="17" t="s">
        <v>33</v>
      </c>
      <c r="Z1471" t="s">
        <v>3257</v>
      </c>
      <c r="AA1471">
        <v>401</v>
      </c>
    </row>
    <row r="1472" spans="1:27" x14ac:dyDescent="0.25">
      <c r="A1472" t="s">
        <v>3298</v>
      </c>
      <c r="B1472" t="s">
        <v>3299</v>
      </c>
      <c r="C1472" s="17">
        <v>43438</v>
      </c>
      <c r="D1472" s="7">
        <v>285000</v>
      </c>
      <c r="E1472" t="s">
        <v>159</v>
      </c>
      <c r="F1472" t="s">
        <v>160</v>
      </c>
      <c r="G1472" s="7">
        <v>285000</v>
      </c>
      <c r="H1472" s="7">
        <v>136700</v>
      </c>
      <c r="I1472" s="12">
        <f t="shared" si="110"/>
        <v>47.964912280701753</v>
      </c>
      <c r="J1472" s="12">
        <f t="shared" si="114"/>
        <v>1.5919504643962838</v>
      </c>
      <c r="K1472" s="7">
        <v>273398</v>
      </c>
      <c r="L1472" s="7">
        <v>47083</v>
      </c>
      <c r="M1472" s="7">
        <f t="shared" si="111"/>
        <v>237917</v>
      </c>
      <c r="N1472" s="7">
        <v>167640.734375</v>
      </c>
      <c r="O1472" s="22">
        <f t="shared" si="112"/>
        <v>1.4192075743822332</v>
      </c>
      <c r="P1472" s="27">
        <v>2336</v>
      </c>
      <c r="Q1472" s="32">
        <f t="shared" si="113"/>
        <v>101.8480308219178</v>
      </c>
      <c r="R1472" s="37" t="s">
        <v>3256</v>
      </c>
      <c r="S1472" s="42">
        <f>ABS(O2323-O1472)*100</f>
        <v>10.817268800883451</v>
      </c>
      <c r="T1472" t="s">
        <v>50</v>
      </c>
      <c r="V1472" s="7">
        <v>43175</v>
      </c>
      <c r="W1472" t="s">
        <v>32</v>
      </c>
      <c r="X1472" s="17" t="s">
        <v>33</v>
      </c>
      <c r="Z1472" t="s">
        <v>3257</v>
      </c>
      <c r="AA1472">
        <v>401</v>
      </c>
    </row>
    <row r="1473" spans="1:27" x14ac:dyDescent="0.25">
      <c r="A1473" t="s">
        <v>3300</v>
      </c>
      <c r="B1473" t="s">
        <v>3301</v>
      </c>
      <c r="C1473" s="17">
        <v>43308</v>
      </c>
      <c r="D1473" s="7">
        <v>275000</v>
      </c>
      <c r="E1473" t="s">
        <v>28</v>
      </c>
      <c r="F1473" t="s">
        <v>29</v>
      </c>
      <c r="G1473" s="7">
        <v>275000</v>
      </c>
      <c r="H1473" s="7">
        <v>145930</v>
      </c>
      <c r="I1473" s="12">
        <f t="shared" si="110"/>
        <v>53.06545454545455</v>
      </c>
      <c r="J1473" s="12">
        <f t="shared" si="114"/>
        <v>3.5085918003565126</v>
      </c>
      <c r="K1473" s="7">
        <v>291852</v>
      </c>
      <c r="L1473" s="7">
        <v>45952</v>
      </c>
      <c r="M1473" s="7">
        <f t="shared" si="111"/>
        <v>229048</v>
      </c>
      <c r="N1473" s="7">
        <v>182148.140625</v>
      </c>
      <c r="O1473" s="22">
        <f t="shared" si="112"/>
        <v>1.2574819551496588</v>
      </c>
      <c r="P1473" s="27">
        <v>2862</v>
      </c>
      <c r="Q1473" s="32">
        <f t="shared" si="113"/>
        <v>80.030747728860931</v>
      </c>
      <c r="R1473" s="37" t="s">
        <v>3256</v>
      </c>
      <c r="S1473" s="42">
        <f>ABS(O2323-O1473)*100</f>
        <v>5.3552931223739941</v>
      </c>
      <c r="T1473" t="s">
        <v>31</v>
      </c>
      <c r="V1473" s="7">
        <v>43175</v>
      </c>
      <c r="W1473" t="s">
        <v>32</v>
      </c>
      <c r="X1473" s="17" t="s">
        <v>33</v>
      </c>
      <c r="Z1473" t="s">
        <v>3257</v>
      </c>
      <c r="AA1473">
        <v>401</v>
      </c>
    </row>
    <row r="1474" spans="1:27" x14ac:dyDescent="0.25">
      <c r="A1474" t="s">
        <v>3302</v>
      </c>
      <c r="B1474" t="s">
        <v>3303</v>
      </c>
      <c r="C1474" s="17">
        <v>43249</v>
      </c>
      <c r="D1474" s="7">
        <v>246000</v>
      </c>
      <c r="E1474" t="s">
        <v>28</v>
      </c>
      <c r="F1474" t="s">
        <v>29</v>
      </c>
      <c r="G1474" s="7">
        <v>246000</v>
      </c>
      <c r="H1474" s="7">
        <v>137870</v>
      </c>
      <c r="I1474" s="12">
        <f t="shared" ref="I1474:I1537" si="115">H1474/G1474*100</f>
        <v>56.044715447154466</v>
      </c>
      <c r="J1474" s="12">
        <f t="shared" si="114"/>
        <v>6.4878527020564292</v>
      </c>
      <c r="K1474" s="7">
        <v>275746</v>
      </c>
      <c r="L1474" s="7">
        <v>45995</v>
      </c>
      <c r="M1474" s="7">
        <f t="shared" ref="M1474:M1537" si="116">G1474-L1474</f>
        <v>200005</v>
      </c>
      <c r="N1474" s="7">
        <v>170185.921875</v>
      </c>
      <c r="O1474" s="22">
        <f t="shared" ref="O1474:O1537" si="117">M1474/N1474</f>
        <v>1.175214716919428</v>
      </c>
      <c r="P1474" s="27">
        <v>2314</v>
      </c>
      <c r="Q1474" s="32">
        <f t="shared" ref="Q1474:Q1537" si="118">M1474/P1474</f>
        <v>86.432584269662925</v>
      </c>
      <c r="R1474" s="37" t="s">
        <v>3256</v>
      </c>
      <c r="S1474" s="42">
        <f>ABS(O2323-O1474)*100</f>
        <v>13.582016945397068</v>
      </c>
      <c r="T1474" t="s">
        <v>31</v>
      </c>
      <c r="V1474" s="7">
        <v>43175</v>
      </c>
      <c r="W1474" t="s">
        <v>32</v>
      </c>
      <c r="X1474" s="17" t="s">
        <v>33</v>
      </c>
      <c r="Z1474" t="s">
        <v>3257</v>
      </c>
      <c r="AA1474">
        <v>401</v>
      </c>
    </row>
    <row r="1475" spans="1:27" x14ac:dyDescent="0.25">
      <c r="A1475" t="s">
        <v>3304</v>
      </c>
      <c r="B1475" t="s">
        <v>3305</v>
      </c>
      <c r="C1475" s="17">
        <v>43916</v>
      </c>
      <c r="D1475" s="7">
        <v>313500</v>
      </c>
      <c r="E1475" t="s">
        <v>28</v>
      </c>
      <c r="F1475" t="s">
        <v>29</v>
      </c>
      <c r="G1475" s="7">
        <v>313500</v>
      </c>
      <c r="H1475" s="7">
        <v>134600</v>
      </c>
      <c r="I1475" s="12">
        <f t="shared" si="115"/>
        <v>42.934609250398722</v>
      </c>
      <c r="J1475" s="12">
        <f t="shared" ref="J1475:J1538" si="119">+ABS(I1475-$I$2328)</f>
        <v>6.622253494699315</v>
      </c>
      <c r="K1475" s="7">
        <v>269193</v>
      </c>
      <c r="L1475" s="7">
        <v>45952</v>
      </c>
      <c r="M1475" s="7">
        <f t="shared" si="116"/>
        <v>267548</v>
      </c>
      <c r="N1475" s="7">
        <v>165363.703125</v>
      </c>
      <c r="O1475" s="22">
        <f t="shared" si="117"/>
        <v>1.6179366750015143</v>
      </c>
      <c r="P1475" s="27">
        <v>2768</v>
      </c>
      <c r="Q1475" s="32">
        <f t="shared" si="118"/>
        <v>96.657514450867055</v>
      </c>
      <c r="R1475" s="37" t="s">
        <v>3256</v>
      </c>
      <c r="S1475" s="42">
        <f>ABS(O2323-O1475)*100</f>
        <v>30.690178862811557</v>
      </c>
      <c r="T1475" t="s">
        <v>31</v>
      </c>
      <c r="V1475" s="7">
        <v>43175</v>
      </c>
      <c r="W1475" t="s">
        <v>32</v>
      </c>
      <c r="X1475" s="17" t="s">
        <v>33</v>
      </c>
      <c r="Z1475" t="s">
        <v>3257</v>
      </c>
      <c r="AA1475">
        <v>401</v>
      </c>
    </row>
    <row r="1476" spans="1:27" x14ac:dyDescent="0.25">
      <c r="A1476" t="s">
        <v>3306</v>
      </c>
      <c r="B1476" t="s">
        <v>3307</v>
      </c>
      <c r="C1476" s="17">
        <v>43294</v>
      </c>
      <c r="D1476" s="7">
        <v>315000</v>
      </c>
      <c r="E1476" t="s">
        <v>28</v>
      </c>
      <c r="F1476" t="s">
        <v>29</v>
      </c>
      <c r="G1476" s="7">
        <v>315000</v>
      </c>
      <c r="H1476" s="7">
        <v>141510</v>
      </c>
      <c r="I1476" s="12">
        <f t="shared" si="115"/>
        <v>44.923809523809524</v>
      </c>
      <c r="J1476" s="12">
        <f t="shared" si="119"/>
        <v>4.6330532212885132</v>
      </c>
      <c r="K1476" s="7">
        <v>283026</v>
      </c>
      <c r="L1476" s="7">
        <v>49310</v>
      </c>
      <c r="M1476" s="7">
        <f t="shared" si="116"/>
        <v>265690</v>
      </c>
      <c r="N1476" s="7">
        <v>173122.96875</v>
      </c>
      <c r="O1476" s="22">
        <f t="shared" si="117"/>
        <v>1.5346894864289924</v>
      </c>
      <c r="P1476" s="27">
        <v>2720</v>
      </c>
      <c r="Q1476" s="32">
        <f t="shared" si="118"/>
        <v>97.680147058823536</v>
      </c>
      <c r="R1476" s="37" t="s">
        <v>3256</v>
      </c>
      <c r="S1476" s="42">
        <f>ABS(O2323-O1476)*100</f>
        <v>22.365460005559367</v>
      </c>
      <c r="T1476" t="s">
        <v>31</v>
      </c>
      <c r="V1476" s="7">
        <v>43175</v>
      </c>
      <c r="W1476" t="s">
        <v>32</v>
      </c>
      <c r="X1476" s="17" t="s">
        <v>33</v>
      </c>
      <c r="Z1476" t="s">
        <v>3257</v>
      </c>
      <c r="AA1476">
        <v>401</v>
      </c>
    </row>
    <row r="1477" spans="1:27" x14ac:dyDescent="0.25">
      <c r="A1477" t="s">
        <v>3308</v>
      </c>
      <c r="B1477" t="s">
        <v>3309</v>
      </c>
      <c r="C1477" s="17">
        <v>43762</v>
      </c>
      <c r="D1477" s="7">
        <v>275000</v>
      </c>
      <c r="E1477" t="s">
        <v>28</v>
      </c>
      <c r="F1477" t="s">
        <v>29</v>
      </c>
      <c r="G1477" s="7">
        <v>275000</v>
      </c>
      <c r="H1477" s="7">
        <v>127910</v>
      </c>
      <c r="I1477" s="12">
        <f t="shared" si="115"/>
        <v>46.512727272727275</v>
      </c>
      <c r="J1477" s="12">
        <f t="shared" si="119"/>
        <v>3.0441354723707619</v>
      </c>
      <c r="K1477" s="7">
        <v>255810</v>
      </c>
      <c r="L1477" s="7">
        <v>51939</v>
      </c>
      <c r="M1477" s="7">
        <f t="shared" si="116"/>
        <v>223061</v>
      </c>
      <c r="N1477" s="7">
        <v>151015.5625</v>
      </c>
      <c r="O1477" s="22">
        <f t="shared" si="117"/>
        <v>1.4770729341222697</v>
      </c>
      <c r="P1477" s="27">
        <v>1932</v>
      </c>
      <c r="Q1477" s="32">
        <f t="shared" si="118"/>
        <v>115.45600414078675</v>
      </c>
      <c r="R1477" s="37" t="s">
        <v>3276</v>
      </c>
      <c r="S1477" s="42">
        <f>ABS(O2323-O1477)*100</f>
        <v>16.603804774887099</v>
      </c>
      <c r="T1477" t="s">
        <v>31</v>
      </c>
      <c r="V1477" s="7">
        <v>46915</v>
      </c>
      <c r="W1477" t="s">
        <v>32</v>
      </c>
      <c r="X1477" s="17" t="s">
        <v>33</v>
      </c>
      <c r="Z1477" t="s">
        <v>3277</v>
      </c>
      <c r="AA1477">
        <v>401</v>
      </c>
    </row>
    <row r="1478" spans="1:27" x14ac:dyDescent="0.25">
      <c r="A1478" t="s">
        <v>3310</v>
      </c>
      <c r="B1478" t="s">
        <v>3311</v>
      </c>
      <c r="C1478" s="17">
        <v>43641</v>
      </c>
      <c r="D1478" s="7">
        <v>315000</v>
      </c>
      <c r="E1478" t="s">
        <v>28</v>
      </c>
      <c r="F1478" t="s">
        <v>29</v>
      </c>
      <c r="G1478" s="7">
        <v>315000</v>
      </c>
      <c r="H1478" s="7">
        <v>137210</v>
      </c>
      <c r="I1478" s="12">
        <f t="shared" si="115"/>
        <v>43.558730158730157</v>
      </c>
      <c r="J1478" s="12">
        <f t="shared" si="119"/>
        <v>5.9981325863678805</v>
      </c>
      <c r="K1478" s="7">
        <v>274426</v>
      </c>
      <c r="L1478" s="7">
        <v>51892</v>
      </c>
      <c r="M1478" s="7">
        <f t="shared" si="116"/>
        <v>263108</v>
      </c>
      <c r="N1478" s="7">
        <v>164840</v>
      </c>
      <c r="O1478" s="22">
        <f t="shared" si="117"/>
        <v>1.5961417131764135</v>
      </c>
      <c r="P1478" s="27">
        <v>2370</v>
      </c>
      <c r="Q1478" s="32">
        <f t="shared" si="118"/>
        <v>111.01603375527426</v>
      </c>
      <c r="R1478" s="37" t="s">
        <v>3276</v>
      </c>
      <c r="S1478" s="42">
        <f>ABS(O2323-O1478)*100</f>
        <v>28.510682680301478</v>
      </c>
      <c r="T1478" t="s">
        <v>31</v>
      </c>
      <c r="V1478" s="7">
        <v>46915</v>
      </c>
      <c r="W1478" t="s">
        <v>32</v>
      </c>
      <c r="X1478" s="17" t="s">
        <v>33</v>
      </c>
      <c r="Z1478" t="s">
        <v>3277</v>
      </c>
      <c r="AA1478">
        <v>401</v>
      </c>
    </row>
    <row r="1479" spans="1:27" x14ac:dyDescent="0.25">
      <c r="A1479" t="s">
        <v>3312</v>
      </c>
      <c r="B1479" t="s">
        <v>3313</v>
      </c>
      <c r="C1479" s="17">
        <v>43391</v>
      </c>
      <c r="D1479" s="7">
        <v>220000</v>
      </c>
      <c r="E1479" t="s">
        <v>28</v>
      </c>
      <c r="F1479" t="s">
        <v>29</v>
      </c>
      <c r="G1479" s="7">
        <v>220000</v>
      </c>
      <c r="H1479" s="7">
        <v>127310</v>
      </c>
      <c r="I1479" s="12">
        <f t="shared" si="115"/>
        <v>57.868181818181817</v>
      </c>
      <c r="J1479" s="12">
        <f t="shared" si="119"/>
        <v>8.31131907308378</v>
      </c>
      <c r="K1479" s="7">
        <v>254623</v>
      </c>
      <c r="L1479" s="7">
        <v>54176</v>
      </c>
      <c r="M1479" s="7">
        <f t="shared" si="116"/>
        <v>165824</v>
      </c>
      <c r="N1479" s="7">
        <v>148479.265625</v>
      </c>
      <c r="O1479" s="22">
        <f t="shared" si="117"/>
        <v>1.1168158685456187</v>
      </c>
      <c r="P1479" s="27">
        <v>1764</v>
      </c>
      <c r="Q1479" s="32">
        <f t="shared" si="118"/>
        <v>94.004535147392289</v>
      </c>
      <c r="R1479" s="37" t="s">
        <v>3276</v>
      </c>
      <c r="S1479" s="42">
        <f>ABS(O2323-O1479)*100</f>
        <v>19.421901782778008</v>
      </c>
      <c r="T1479" t="s">
        <v>50</v>
      </c>
      <c r="V1479" s="7">
        <v>46915</v>
      </c>
      <c r="W1479" t="s">
        <v>32</v>
      </c>
      <c r="X1479" s="17" t="s">
        <v>33</v>
      </c>
      <c r="Z1479" t="s">
        <v>3277</v>
      </c>
      <c r="AA1479">
        <v>401</v>
      </c>
    </row>
    <row r="1480" spans="1:27" x14ac:dyDescent="0.25">
      <c r="A1480" t="s">
        <v>3314</v>
      </c>
      <c r="B1480" t="s">
        <v>3315</v>
      </c>
      <c r="C1480" s="17">
        <v>43578</v>
      </c>
      <c r="D1480" s="7">
        <v>297500</v>
      </c>
      <c r="E1480" t="s">
        <v>28</v>
      </c>
      <c r="F1480" t="s">
        <v>29</v>
      </c>
      <c r="G1480" s="7">
        <v>297500</v>
      </c>
      <c r="H1480" s="7">
        <v>153230</v>
      </c>
      <c r="I1480" s="12">
        <f t="shared" si="115"/>
        <v>51.505882352941178</v>
      </c>
      <c r="J1480" s="12">
        <f t="shared" si="119"/>
        <v>1.949019607843141</v>
      </c>
      <c r="K1480" s="7">
        <v>306455</v>
      </c>
      <c r="L1480" s="7">
        <v>64219</v>
      </c>
      <c r="M1480" s="7">
        <f t="shared" si="116"/>
        <v>233281</v>
      </c>
      <c r="N1480" s="7">
        <v>179434.078125</v>
      </c>
      <c r="O1480" s="22">
        <f t="shared" si="117"/>
        <v>1.3000930616841264</v>
      </c>
      <c r="P1480" s="27">
        <v>2796</v>
      </c>
      <c r="Q1480" s="32">
        <f t="shared" si="118"/>
        <v>83.433834048640918</v>
      </c>
      <c r="R1480" s="37" t="s">
        <v>3276</v>
      </c>
      <c r="S1480" s="42">
        <f>ABS(O2323-O1480)*100</f>
        <v>1.0941824689272295</v>
      </c>
      <c r="T1480" t="s">
        <v>31</v>
      </c>
      <c r="V1480" s="7">
        <v>46915</v>
      </c>
      <c r="W1480" t="s">
        <v>32</v>
      </c>
      <c r="X1480" s="17" t="s">
        <v>33</v>
      </c>
      <c r="Z1480" t="s">
        <v>3277</v>
      </c>
      <c r="AA1480">
        <v>401</v>
      </c>
    </row>
    <row r="1481" spans="1:27" x14ac:dyDescent="0.25">
      <c r="A1481" t="s">
        <v>3316</v>
      </c>
      <c r="B1481" t="s">
        <v>3317</v>
      </c>
      <c r="C1481" s="17">
        <v>43767</v>
      </c>
      <c r="D1481" s="7">
        <v>295000</v>
      </c>
      <c r="E1481" t="s">
        <v>28</v>
      </c>
      <c r="F1481" t="s">
        <v>29</v>
      </c>
      <c r="G1481" s="7">
        <v>295000</v>
      </c>
      <c r="H1481" s="7">
        <v>132960</v>
      </c>
      <c r="I1481" s="12">
        <f t="shared" si="115"/>
        <v>45.07118644067797</v>
      </c>
      <c r="J1481" s="12">
        <f t="shared" si="119"/>
        <v>4.4856763044200676</v>
      </c>
      <c r="K1481" s="7">
        <v>265929</v>
      </c>
      <c r="L1481" s="7">
        <v>53557</v>
      </c>
      <c r="M1481" s="7">
        <f t="shared" si="116"/>
        <v>241443</v>
      </c>
      <c r="N1481" s="7">
        <v>157312.59375</v>
      </c>
      <c r="O1481" s="22">
        <f t="shared" si="117"/>
        <v>1.5347976550669518</v>
      </c>
      <c r="P1481" s="27">
        <v>2164</v>
      </c>
      <c r="Q1481" s="32">
        <f t="shared" si="118"/>
        <v>111.57255083179298</v>
      </c>
      <c r="R1481" s="37" t="s">
        <v>3276</v>
      </c>
      <c r="S1481" s="42">
        <f>ABS(O2323-O1481)*100</f>
        <v>22.376276869355305</v>
      </c>
      <c r="T1481" t="s">
        <v>50</v>
      </c>
      <c r="V1481" s="7">
        <v>46915</v>
      </c>
      <c r="W1481" t="s">
        <v>32</v>
      </c>
      <c r="X1481" s="17" t="s">
        <v>33</v>
      </c>
      <c r="Z1481" t="s">
        <v>3277</v>
      </c>
      <c r="AA1481">
        <v>401</v>
      </c>
    </row>
    <row r="1482" spans="1:27" x14ac:dyDescent="0.25">
      <c r="A1482" t="s">
        <v>3318</v>
      </c>
      <c r="B1482" t="s">
        <v>3319</v>
      </c>
      <c r="C1482" s="17">
        <v>43649</v>
      </c>
      <c r="D1482" s="7">
        <v>298000</v>
      </c>
      <c r="E1482" t="s">
        <v>28</v>
      </c>
      <c r="F1482" t="s">
        <v>29</v>
      </c>
      <c r="G1482" s="7">
        <v>298000</v>
      </c>
      <c r="H1482" s="7">
        <v>146140</v>
      </c>
      <c r="I1482" s="12">
        <f t="shared" si="115"/>
        <v>49.040268456375841</v>
      </c>
      <c r="J1482" s="12">
        <f t="shared" si="119"/>
        <v>0.51659428872219593</v>
      </c>
      <c r="K1482" s="7">
        <v>292274</v>
      </c>
      <c r="L1482" s="7">
        <v>53472</v>
      </c>
      <c r="M1482" s="7">
        <f t="shared" si="116"/>
        <v>244528</v>
      </c>
      <c r="N1482" s="7">
        <v>176890.375</v>
      </c>
      <c r="O1482" s="22">
        <f t="shared" si="117"/>
        <v>1.3823702957269439</v>
      </c>
      <c r="P1482" s="27">
        <v>2630</v>
      </c>
      <c r="Q1482" s="32">
        <f t="shared" si="118"/>
        <v>92.976425855513313</v>
      </c>
      <c r="R1482" s="37" t="s">
        <v>3276</v>
      </c>
      <c r="S1482" s="42">
        <f>ABS(O2323-O1482)*100</f>
        <v>7.1335409353545209</v>
      </c>
      <c r="T1482" t="s">
        <v>31</v>
      </c>
      <c r="V1482" s="7">
        <v>46915</v>
      </c>
      <c r="W1482" t="s">
        <v>32</v>
      </c>
      <c r="X1482" s="17" t="s">
        <v>33</v>
      </c>
      <c r="Z1482" t="s">
        <v>3277</v>
      </c>
      <c r="AA1482">
        <v>401</v>
      </c>
    </row>
    <row r="1483" spans="1:27" x14ac:dyDescent="0.25">
      <c r="A1483" t="s">
        <v>3320</v>
      </c>
      <c r="B1483" t="s">
        <v>3321</v>
      </c>
      <c r="C1483" s="17">
        <v>43336</v>
      </c>
      <c r="D1483" s="7">
        <v>240000</v>
      </c>
      <c r="E1483" t="s">
        <v>28</v>
      </c>
      <c r="F1483" t="s">
        <v>29</v>
      </c>
      <c r="G1483" s="7">
        <v>240000</v>
      </c>
      <c r="H1483" s="7">
        <v>138570</v>
      </c>
      <c r="I1483" s="12">
        <f t="shared" si="115"/>
        <v>57.737499999999997</v>
      </c>
      <c r="J1483" s="12">
        <f t="shared" si="119"/>
        <v>8.1806372549019599</v>
      </c>
      <c r="K1483" s="7">
        <v>277137</v>
      </c>
      <c r="L1483" s="7">
        <v>51748</v>
      </c>
      <c r="M1483" s="7">
        <f t="shared" si="116"/>
        <v>188252</v>
      </c>
      <c r="N1483" s="7">
        <v>166954.8125</v>
      </c>
      <c r="O1483" s="22">
        <f t="shared" si="117"/>
        <v>1.1275625852354512</v>
      </c>
      <c r="P1483" s="27">
        <v>2328</v>
      </c>
      <c r="Q1483" s="32">
        <f t="shared" si="118"/>
        <v>80.864261168384886</v>
      </c>
      <c r="R1483" s="37" t="s">
        <v>3276</v>
      </c>
      <c r="S1483" s="42">
        <f>ABS(O2323-O1483)*100</f>
        <v>18.347230113794755</v>
      </c>
      <c r="T1483" t="s">
        <v>31</v>
      </c>
      <c r="V1483" s="7">
        <v>46915</v>
      </c>
      <c r="W1483" t="s">
        <v>32</v>
      </c>
      <c r="X1483" s="17" t="s">
        <v>33</v>
      </c>
      <c r="Z1483" t="s">
        <v>3277</v>
      </c>
      <c r="AA1483">
        <v>401</v>
      </c>
    </row>
    <row r="1484" spans="1:27" x14ac:dyDescent="0.25">
      <c r="A1484" t="s">
        <v>3322</v>
      </c>
      <c r="B1484" t="s">
        <v>3323</v>
      </c>
      <c r="C1484" s="17">
        <v>43635</v>
      </c>
      <c r="D1484" s="7">
        <v>304000</v>
      </c>
      <c r="E1484" t="s">
        <v>28</v>
      </c>
      <c r="F1484" t="s">
        <v>29</v>
      </c>
      <c r="G1484" s="7">
        <v>304000</v>
      </c>
      <c r="H1484" s="7">
        <v>142920</v>
      </c>
      <c r="I1484" s="12">
        <f t="shared" si="115"/>
        <v>47.013157894736842</v>
      </c>
      <c r="J1484" s="12">
        <f t="shared" si="119"/>
        <v>2.5437048503611948</v>
      </c>
      <c r="K1484" s="7">
        <v>285844</v>
      </c>
      <c r="L1484" s="7">
        <v>51796</v>
      </c>
      <c r="M1484" s="7">
        <f t="shared" si="116"/>
        <v>252204</v>
      </c>
      <c r="N1484" s="7">
        <v>173368.890625</v>
      </c>
      <c r="O1484" s="22">
        <f t="shared" si="117"/>
        <v>1.4547246572946109</v>
      </c>
      <c r="P1484" s="27">
        <v>2673</v>
      </c>
      <c r="Q1484" s="32">
        <f t="shared" si="118"/>
        <v>94.352413019079691</v>
      </c>
      <c r="R1484" s="37" t="s">
        <v>3276</v>
      </c>
      <c r="S1484" s="42">
        <f>ABS(O2323-O1484)*100</f>
        <v>14.368977092121217</v>
      </c>
      <c r="T1484" t="s">
        <v>31</v>
      </c>
      <c r="V1484" s="7">
        <v>46915</v>
      </c>
      <c r="W1484" t="s">
        <v>32</v>
      </c>
      <c r="X1484" s="17" t="s">
        <v>33</v>
      </c>
      <c r="Z1484" t="s">
        <v>3277</v>
      </c>
      <c r="AA1484">
        <v>401</v>
      </c>
    </row>
    <row r="1485" spans="1:27" x14ac:dyDescent="0.25">
      <c r="A1485" t="s">
        <v>3324</v>
      </c>
      <c r="B1485" t="s">
        <v>3325</v>
      </c>
      <c r="C1485" s="17">
        <v>43643</v>
      </c>
      <c r="D1485" s="7">
        <v>280000</v>
      </c>
      <c r="E1485" t="s">
        <v>28</v>
      </c>
      <c r="F1485" t="s">
        <v>29</v>
      </c>
      <c r="G1485" s="7">
        <v>280000</v>
      </c>
      <c r="H1485" s="7">
        <v>131080</v>
      </c>
      <c r="I1485" s="12">
        <f t="shared" si="115"/>
        <v>46.814285714285717</v>
      </c>
      <c r="J1485" s="12">
        <f t="shared" si="119"/>
        <v>2.7425770308123205</v>
      </c>
      <c r="K1485" s="7">
        <v>262156</v>
      </c>
      <c r="L1485" s="7">
        <v>54745</v>
      </c>
      <c r="M1485" s="7">
        <f t="shared" si="116"/>
        <v>225255</v>
      </c>
      <c r="N1485" s="7">
        <v>153637.78125</v>
      </c>
      <c r="O1485" s="22">
        <f t="shared" si="117"/>
        <v>1.4661432765256104</v>
      </c>
      <c r="P1485" s="27">
        <v>1803</v>
      </c>
      <c r="Q1485" s="32">
        <f t="shared" si="118"/>
        <v>124.93344425956738</v>
      </c>
      <c r="R1485" s="37" t="s">
        <v>3276</v>
      </c>
      <c r="S1485" s="42">
        <f>ABS(O2323-O1485)*100</f>
        <v>15.510839015221167</v>
      </c>
      <c r="T1485" t="s">
        <v>50</v>
      </c>
      <c r="V1485" s="7">
        <v>46915</v>
      </c>
      <c r="W1485" t="s">
        <v>32</v>
      </c>
      <c r="X1485" s="17" t="s">
        <v>33</v>
      </c>
      <c r="Z1485" t="s">
        <v>3277</v>
      </c>
      <c r="AA1485">
        <v>401</v>
      </c>
    </row>
    <row r="1486" spans="1:27" x14ac:dyDescent="0.25">
      <c r="A1486" t="s">
        <v>3326</v>
      </c>
      <c r="B1486" t="s">
        <v>3327</v>
      </c>
      <c r="C1486" s="17">
        <v>43658</v>
      </c>
      <c r="D1486" s="7">
        <v>250000</v>
      </c>
      <c r="E1486" t="s">
        <v>28</v>
      </c>
      <c r="F1486" t="s">
        <v>29</v>
      </c>
      <c r="G1486" s="7">
        <v>250000</v>
      </c>
      <c r="H1486" s="7">
        <v>134160</v>
      </c>
      <c r="I1486" s="12">
        <f t="shared" si="115"/>
        <v>53.664000000000001</v>
      </c>
      <c r="J1486" s="12">
        <f t="shared" si="119"/>
        <v>4.1071372549019642</v>
      </c>
      <c r="K1486" s="7">
        <v>268317</v>
      </c>
      <c r="L1486" s="7">
        <v>51939</v>
      </c>
      <c r="M1486" s="7">
        <f t="shared" si="116"/>
        <v>198061</v>
      </c>
      <c r="N1486" s="7">
        <v>160280</v>
      </c>
      <c r="O1486" s="22">
        <f t="shared" si="117"/>
        <v>1.235718742201148</v>
      </c>
      <c r="P1486" s="27">
        <v>1832</v>
      </c>
      <c r="Q1486" s="32">
        <f t="shared" si="118"/>
        <v>108.11189956331877</v>
      </c>
      <c r="R1486" s="37" t="s">
        <v>3276</v>
      </c>
      <c r="S1486" s="42">
        <f>ABS(O2323-O1486)*100</f>
        <v>7.5316144172250743</v>
      </c>
      <c r="T1486" t="s">
        <v>50</v>
      </c>
      <c r="V1486" s="7">
        <v>46915</v>
      </c>
      <c r="W1486" t="s">
        <v>32</v>
      </c>
      <c r="X1486" s="17" t="s">
        <v>33</v>
      </c>
      <c r="Z1486" t="s">
        <v>3277</v>
      </c>
      <c r="AA1486">
        <v>401</v>
      </c>
    </row>
    <row r="1487" spans="1:27" x14ac:dyDescent="0.25">
      <c r="A1487" t="s">
        <v>3328</v>
      </c>
      <c r="B1487" t="s">
        <v>3329</v>
      </c>
      <c r="C1487" s="17">
        <v>43654</v>
      </c>
      <c r="D1487" s="7">
        <v>325000</v>
      </c>
      <c r="E1487" t="s">
        <v>28</v>
      </c>
      <c r="F1487" t="s">
        <v>29</v>
      </c>
      <c r="G1487" s="7">
        <v>325000</v>
      </c>
      <c r="H1487" s="7">
        <v>165330</v>
      </c>
      <c r="I1487" s="12">
        <f t="shared" si="115"/>
        <v>50.870769230769227</v>
      </c>
      <c r="J1487" s="12">
        <f t="shared" si="119"/>
        <v>1.3139064856711897</v>
      </c>
      <c r="K1487" s="7">
        <v>330658</v>
      </c>
      <c r="L1487" s="7">
        <v>52535</v>
      </c>
      <c r="M1487" s="7">
        <f t="shared" si="116"/>
        <v>272465</v>
      </c>
      <c r="N1487" s="7">
        <v>206017.03125</v>
      </c>
      <c r="O1487" s="22">
        <f t="shared" si="117"/>
        <v>1.3225362890962442</v>
      </c>
      <c r="P1487" s="27">
        <v>2983</v>
      </c>
      <c r="Q1487" s="32">
        <f t="shared" si="118"/>
        <v>91.33925578276903</v>
      </c>
      <c r="R1487" s="37" t="s">
        <v>3276</v>
      </c>
      <c r="S1487" s="42">
        <f>ABS(O2323-O1487)*100</f>
        <v>1.15014027228455</v>
      </c>
      <c r="T1487" t="s">
        <v>31</v>
      </c>
      <c r="V1487" s="7">
        <v>46915</v>
      </c>
      <c r="W1487" t="s">
        <v>32</v>
      </c>
      <c r="X1487" s="17" t="s">
        <v>33</v>
      </c>
      <c r="Z1487" t="s">
        <v>3277</v>
      </c>
      <c r="AA1487">
        <v>401</v>
      </c>
    </row>
    <row r="1488" spans="1:27" x14ac:dyDescent="0.25">
      <c r="A1488" t="s">
        <v>3330</v>
      </c>
      <c r="B1488" t="s">
        <v>3331</v>
      </c>
      <c r="C1488" s="17">
        <v>43607</v>
      </c>
      <c r="D1488" s="7">
        <v>318000</v>
      </c>
      <c r="E1488" t="s">
        <v>28</v>
      </c>
      <c r="F1488" t="s">
        <v>29</v>
      </c>
      <c r="G1488" s="7">
        <v>318000</v>
      </c>
      <c r="H1488" s="7">
        <v>155410</v>
      </c>
      <c r="I1488" s="12">
        <f t="shared" si="115"/>
        <v>48.871069182389938</v>
      </c>
      <c r="J1488" s="12">
        <f t="shared" si="119"/>
        <v>0.6857935627080991</v>
      </c>
      <c r="K1488" s="7">
        <v>310810</v>
      </c>
      <c r="L1488" s="7">
        <v>60037</v>
      </c>
      <c r="M1488" s="7">
        <f t="shared" si="116"/>
        <v>257963</v>
      </c>
      <c r="N1488" s="7">
        <v>185757.78125</v>
      </c>
      <c r="O1488" s="22">
        <f t="shared" si="117"/>
        <v>1.3887062941003985</v>
      </c>
      <c r="P1488" s="27">
        <v>2762</v>
      </c>
      <c r="Q1488" s="32">
        <f t="shared" si="118"/>
        <v>93.397175959449669</v>
      </c>
      <c r="R1488" s="37" t="s">
        <v>3276</v>
      </c>
      <c r="S1488" s="42">
        <f>ABS(O2323-O1488)*100</f>
        <v>7.7671407726999764</v>
      </c>
      <c r="T1488" t="s">
        <v>31</v>
      </c>
      <c r="V1488" s="7">
        <v>46915</v>
      </c>
      <c r="W1488" t="s">
        <v>32</v>
      </c>
      <c r="X1488" s="17" t="s">
        <v>33</v>
      </c>
      <c r="Z1488" t="s">
        <v>3277</v>
      </c>
      <c r="AA1488">
        <v>401</v>
      </c>
    </row>
    <row r="1489" spans="1:27" x14ac:dyDescent="0.25">
      <c r="A1489" t="s">
        <v>3332</v>
      </c>
      <c r="B1489" t="s">
        <v>3333</v>
      </c>
      <c r="C1489" s="17">
        <v>43903</v>
      </c>
      <c r="D1489" s="7">
        <v>274430</v>
      </c>
      <c r="E1489" t="s">
        <v>28</v>
      </c>
      <c r="F1489" t="s">
        <v>29</v>
      </c>
      <c r="G1489" s="7">
        <v>274430</v>
      </c>
      <c r="H1489" s="7">
        <v>144380</v>
      </c>
      <c r="I1489" s="12">
        <f t="shared" si="115"/>
        <v>52.61086615894763</v>
      </c>
      <c r="J1489" s="12">
        <f t="shared" si="119"/>
        <v>3.0540034138495926</v>
      </c>
      <c r="K1489" s="7">
        <v>288755</v>
      </c>
      <c r="L1489" s="7">
        <v>53227</v>
      </c>
      <c r="M1489" s="7">
        <f t="shared" si="116"/>
        <v>221203</v>
      </c>
      <c r="N1489" s="7">
        <v>174465.1875</v>
      </c>
      <c r="O1489" s="22">
        <f t="shared" si="117"/>
        <v>1.2678919111011759</v>
      </c>
      <c r="P1489" s="27">
        <v>2664</v>
      </c>
      <c r="Q1489" s="32">
        <f t="shared" si="118"/>
        <v>83.034159159159159</v>
      </c>
      <c r="R1489" s="37" t="s">
        <v>3276</v>
      </c>
      <c r="S1489" s="42">
        <f>ABS(O2323-O1489)*100</f>
        <v>4.3142975272222772</v>
      </c>
      <c r="T1489" t="s">
        <v>125</v>
      </c>
      <c r="V1489" s="7">
        <v>46915</v>
      </c>
      <c r="W1489" t="s">
        <v>32</v>
      </c>
      <c r="X1489" s="17" t="s">
        <v>33</v>
      </c>
      <c r="Z1489" t="s">
        <v>3277</v>
      </c>
      <c r="AA1489">
        <v>401</v>
      </c>
    </row>
    <row r="1490" spans="1:27" x14ac:dyDescent="0.25">
      <c r="A1490" t="s">
        <v>3334</v>
      </c>
      <c r="B1490" t="s">
        <v>3335</v>
      </c>
      <c r="C1490" s="17">
        <v>43413</v>
      </c>
      <c r="D1490" s="7">
        <v>270000</v>
      </c>
      <c r="E1490" t="s">
        <v>28</v>
      </c>
      <c r="F1490" t="s">
        <v>29</v>
      </c>
      <c r="G1490" s="7">
        <v>270000</v>
      </c>
      <c r="H1490" s="7">
        <v>145260</v>
      </c>
      <c r="I1490" s="12">
        <f t="shared" si="115"/>
        <v>53.800000000000004</v>
      </c>
      <c r="J1490" s="12">
        <f t="shared" si="119"/>
        <v>4.243137254901967</v>
      </c>
      <c r="K1490" s="7">
        <v>290511</v>
      </c>
      <c r="L1490" s="7">
        <v>52825</v>
      </c>
      <c r="M1490" s="7">
        <f t="shared" si="116"/>
        <v>217175</v>
      </c>
      <c r="N1490" s="7">
        <v>176063.703125</v>
      </c>
      <c r="O1490" s="22">
        <f t="shared" si="117"/>
        <v>1.2335023979690589</v>
      </c>
      <c r="P1490" s="27">
        <v>2613</v>
      </c>
      <c r="Q1490" s="32">
        <f t="shared" si="118"/>
        <v>83.113279755070806</v>
      </c>
      <c r="R1490" s="37" t="s">
        <v>3276</v>
      </c>
      <c r="S1490" s="42">
        <f>ABS(O2323-O1490)*100</f>
        <v>7.7532488404339794</v>
      </c>
      <c r="T1490" t="s">
        <v>31</v>
      </c>
      <c r="V1490" s="7">
        <v>46915</v>
      </c>
      <c r="W1490" t="s">
        <v>32</v>
      </c>
      <c r="X1490" s="17" t="s">
        <v>33</v>
      </c>
      <c r="Z1490" t="s">
        <v>3277</v>
      </c>
      <c r="AA1490">
        <v>401</v>
      </c>
    </row>
    <row r="1491" spans="1:27" x14ac:dyDescent="0.25">
      <c r="A1491" t="s">
        <v>3336</v>
      </c>
      <c r="B1491" t="s">
        <v>3337</v>
      </c>
      <c r="C1491" s="17">
        <v>43234</v>
      </c>
      <c r="D1491" s="7">
        <v>247900</v>
      </c>
      <c r="E1491" t="s">
        <v>28</v>
      </c>
      <c r="F1491" t="s">
        <v>29</v>
      </c>
      <c r="G1491" s="7">
        <v>247900</v>
      </c>
      <c r="H1491" s="7">
        <v>119980</v>
      </c>
      <c r="I1491" s="12">
        <f t="shared" si="115"/>
        <v>48.398547801532878</v>
      </c>
      <c r="J1491" s="12">
        <f t="shared" si="119"/>
        <v>1.1583149435651592</v>
      </c>
      <c r="K1491" s="7">
        <v>239950</v>
      </c>
      <c r="L1491" s="7">
        <v>51556</v>
      </c>
      <c r="M1491" s="7">
        <f t="shared" si="116"/>
        <v>196344</v>
      </c>
      <c r="N1491" s="7">
        <v>139551.109375</v>
      </c>
      <c r="O1491" s="22">
        <f t="shared" si="117"/>
        <v>1.4069683922926535</v>
      </c>
      <c r="P1491" s="27">
        <v>2071</v>
      </c>
      <c r="Q1491" s="32">
        <f t="shared" si="118"/>
        <v>94.806373732496382</v>
      </c>
      <c r="R1491" s="37" t="s">
        <v>3276</v>
      </c>
      <c r="S1491" s="42">
        <f>ABS(O2323-O1491)*100</f>
        <v>9.5933505919254749</v>
      </c>
      <c r="T1491" t="s">
        <v>31</v>
      </c>
      <c r="V1491" s="7">
        <v>46915</v>
      </c>
      <c r="W1491" t="s">
        <v>32</v>
      </c>
      <c r="X1491" s="17" t="s">
        <v>33</v>
      </c>
      <c r="Z1491" t="s">
        <v>3277</v>
      </c>
      <c r="AA1491">
        <v>401</v>
      </c>
    </row>
    <row r="1492" spans="1:27" x14ac:dyDescent="0.25">
      <c r="A1492" t="s">
        <v>3338</v>
      </c>
      <c r="B1492" t="s">
        <v>3339</v>
      </c>
      <c r="C1492" s="17">
        <v>43777</v>
      </c>
      <c r="D1492" s="7">
        <v>253000</v>
      </c>
      <c r="E1492" t="s">
        <v>28</v>
      </c>
      <c r="F1492" t="s">
        <v>29</v>
      </c>
      <c r="G1492" s="7">
        <v>253000</v>
      </c>
      <c r="H1492" s="7">
        <v>118490</v>
      </c>
      <c r="I1492" s="12">
        <f t="shared" si="115"/>
        <v>46.833992094861657</v>
      </c>
      <c r="J1492" s="12">
        <f t="shared" si="119"/>
        <v>2.7228706502363806</v>
      </c>
      <c r="K1492" s="7">
        <v>236976</v>
      </c>
      <c r="L1492" s="7">
        <v>52035</v>
      </c>
      <c r="M1492" s="7">
        <f t="shared" si="116"/>
        <v>200965</v>
      </c>
      <c r="N1492" s="7">
        <v>136993.328125</v>
      </c>
      <c r="O1492" s="22">
        <f t="shared" si="117"/>
        <v>1.4669692513538239</v>
      </c>
      <c r="P1492" s="27">
        <v>2094</v>
      </c>
      <c r="Q1492" s="32">
        <f t="shared" si="118"/>
        <v>95.971824259789869</v>
      </c>
      <c r="R1492" s="37" t="s">
        <v>3276</v>
      </c>
      <c r="S1492" s="42">
        <f>ABS(O2323-O1492)*100</f>
        <v>15.593436498042523</v>
      </c>
      <c r="T1492" t="s">
        <v>31</v>
      </c>
      <c r="V1492" s="7">
        <v>46915</v>
      </c>
      <c r="W1492" t="s">
        <v>32</v>
      </c>
      <c r="X1492" s="17" t="s">
        <v>33</v>
      </c>
      <c r="Z1492" t="s">
        <v>3277</v>
      </c>
      <c r="AA1492">
        <v>401</v>
      </c>
    </row>
    <row r="1493" spans="1:27" x14ac:dyDescent="0.25">
      <c r="A1493" t="s">
        <v>3340</v>
      </c>
      <c r="B1493" t="s">
        <v>3341</v>
      </c>
      <c r="C1493" s="17">
        <v>43686</v>
      </c>
      <c r="D1493" s="7">
        <v>266500</v>
      </c>
      <c r="E1493" t="s">
        <v>28</v>
      </c>
      <c r="F1493" t="s">
        <v>29</v>
      </c>
      <c r="G1493" s="7">
        <v>266500</v>
      </c>
      <c r="H1493" s="7">
        <v>150300</v>
      </c>
      <c r="I1493" s="12">
        <f t="shared" si="115"/>
        <v>56.397748592870542</v>
      </c>
      <c r="J1493" s="12">
        <f t="shared" si="119"/>
        <v>6.8408858477725047</v>
      </c>
      <c r="K1493" s="7">
        <v>300596</v>
      </c>
      <c r="L1493" s="7">
        <v>61907</v>
      </c>
      <c r="M1493" s="7">
        <f t="shared" si="116"/>
        <v>204593</v>
      </c>
      <c r="N1493" s="7">
        <v>176806.671875</v>
      </c>
      <c r="O1493" s="22">
        <f t="shared" si="117"/>
        <v>1.1571565588013815</v>
      </c>
      <c r="P1493" s="27">
        <v>2556</v>
      </c>
      <c r="Q1493" s="32">
        <f t="shared" si="118"/>
        <v>80.04420970266041</v>
      </c>
      <c r="R1493" s="37" t="s">
        <v>3276</v>
      </c>
      <c r="S1493" s="42">
        <f>ABS(O2323-O1493)*100</f>
        <v>15.387832757201725</v>
      </c>
      <c r="T1493" t="s">
        <v>31</v>
      </c>
      <c r="V1493" s="7">
        <v>46915</v>
      </c>
      <c r="W1493" t="s">
        <v>32</v>
      </c>
      <c r="X1493" s="17" t="s">
        <v>33</v>
      </c>
      <c r="Z1493" t="s">
        <v>3277</v>
      </c>
      <c r="AA1493">
        <v>401</v>
      </c>
    </row>
    <row r="1494" spans="1:27" x14ac:dyDescent="0.25">
      <c r="A1494" t="s">
        <v>3342</v>
      </c>
      <c r="B1494" t="s">
        <v>3343</v>
      </c>
      <c r="C1494" s="17">
        <v>43214</v>
      </c>
      <c r="D1494" s="7">
        <v>250000</v>
      </c>
      <c r="E1494" t="s">
        <v>28</v>
      </c>
      <c r="F1494" t="s">
        <v>29</v>
      </c>
      <c r="G1494" s="7">
        <v>250000</v>
      </c>
      <c r="H1494" s="7">
        <v>130320</v>
      </c>
      <c r="I1494" s="12">
        <f t="shared" si="115"/>
        <v>52.128</v>
      </c>
      <c r="J1494" s="12">
        <f t="shared" si="119"/>
        <v>2.5711372549019629</v>
      </c>
      <c r="K1494" s="7">
        <v>260647</v>
      </c>
      <c r="L1494" s="7">
        <v>54779</v>
      </c>
      <c r="M1494" s="7">
        <f t="shared" si="116"/>
        <v>195221</v>
      </c>
      <c r="N1494" s="7">
        <v>153632.828125</v>
      </c>
      <c r="O1494" s="22">
        <f t="shared" si="117"/>
        <v>1.2706984723418793</v>
      </c>
      <c r="P1494" s="27">
        <v>2107</v>
      </c>
      <c r="Q1494" s="32">
        <f t="shared" si="118"/>
        <v>92.65353583293782</v>
      </c>
      <c r="R1494" s="37" t="s">
        <v>3344</v>
      </c>
      <c r="S1494" s="42">
        <f>ABS(O2323-O1494)*100</f>
        <v>4.0336414031519441</v>
      </c>
      <c r="T1494" t="s">
        <v>31</v>
      </c>
      <c r="V1494" s="7">
        <v>49555</v>
      </c>
      <c r="W1494" t="s">
        <v>32</v>
      </c>
      <c r="X1494" s="17" t="s">
        <v>33</v>
      </c>
      <c r="Z1494" t="s">
        <v>3345</v>
      </c>
      <c r="AA1494">
        <v>401</v>
      </c>
    </row>
    <row r="1495" spans="1:27" x14ac:dyDescent="0.25">
      <c r="A1495" t="s">
        <v>3346</v>
      </c>
      <c r="B1495" t="s">
        <v>3347</v>
      </c>
      <c r="C1495" s="17">
        <v>43313</v>
      </c>
      <c r="D1495" s="7">
        <v>327000</v>
      </c>
      <c r="E1495" t="s">
        <v>28</v>
      </c>
      <c r="F1495" t="s">
        <v>29</v>
      </c>
      <c r="G1495" s="7">
        <v>327000</v>
      </c>
      <c r="H1495" s="7">
        <v>133920</v>
      </c>
      <c r="I1495" s="12">
        <f t="shared" si="115"/>
        <v>40.954128440366972</v>
      </c>
      <c r="J1495" s="12">
        <f t="shared" si="119"/>
        <v>8.6027343047310652</v>
      </c>
      <c r="K1495" s="7">
        <v>267833</v>
      </c>
      <c r="L1495" s="7">
        <v>51208</v>
      </c>
      <c r="M1495" s="7">
        <f t="shared" si="116"/>
        <v>275792</v>
      </c>
      <c r="N1495" s="7">
        <v>161660.453125</v>
      </c>
      <c r="O1495" s="22">
        <f t="shared" si="117"/>
        <v>1.7059954656118066</v>
      </c>
      <c r="P1495" s="27">
        <v>2310</v>
      </c>
      <c r="Q1495" s="32">
        <f t="shared" si="118"/>
        <v>119.39047619047619</v>
      </c>
      <c r="R1495" s="37" t="s">
        <v>3344</v>
      </c>
      <c r="S1495" s="42">
        <f>ABS(O2323-O1495)*100</f>
        <v>39.496057923840787</v>
      </c>
      <c r="T1495" t="s">
        <v>31</v>
      </c>
      <c r="V1495" s="7">
        <v>44000</v>
      </c>
      <c r="W1495" t="s">
        <v>32</v>
      </c>
      <c r="X1495" s="17" t="s">
        <v>33</v>
      </c>
      <c r="Z1495" t="s">
        <v>3345</v>
      </c>
      <c r="AA1495">
        <v>401</v>
      </c>
    </row>
    <row r="1496" spans="1:27" x14ac:dyDescent="0.25">
      <c r="A1496" t="s">
        <v>3348</v>
      </c>
      <c r="B1496" t="s">
        <v>3349</v>
      </c>
      <c r="C1496" s="17">
        <v>43690</v>
      </c>
      <c r="D1496" s="7">
        <v>295000</v>
      </c>
      <c r="E1496" t="s">
        <v>28</v>
      </c>
      <c r="F1496" t="s">
        <v>29</v>
      </c>
      <c r="G1496" s="7">
        <v>295000</v>
      </c>
      <c r="H1496" s="7">
        <v>120570</v>
      </c>
      <c r="I1496" s="12">
        <f t="shared" si="115"/>
        <v>40.871186440677967</v>
      </c>
      <c r="J1496" s="12">
        <f t="shared" si="119"/>
        <v>8.6856763044200704</v>
      </c>
      <c r="K1496" s="7">
        <v>241149</v>
      </c>
      <c r="L1496" s="7">
        <v>49885</v>
      </c>
      <c r="M1496" s="7">
        <f t="shared" si="116"/>
        <v>245115</v>
      </c>
      <c r="N1496" s="7">
        <v>142734.328125</v>
      </c>
      <c r="O1496" s="22">
        <f t="shared" si="117"/>
        <v>1.7172813521449433</v>
      </c>
      <c r="P1496" s="27">
        <v>2202</v>
      </c>
      <c r="Q1496" s="32">
        <f t="shared" si="118"/>
        <v>111.31471389645776</v>
      </c>
      <c r="R1496" s="37" t="s">
        <v>3344</v>
      </c>
      <c r="S1496" s="42">
        <f>ABS(O2323-O1496)*100</f>
        <v>40.624646577154458</v>
      </c>
      <c r="T1496" t="s">
        <v>31</v>
      </c>
      <c r="V1496" s="7">
        <v>44000</v>
      </c>
      <c r="W1496" t="s">
        <v>32</v>
      </c>
      <c r="X1496" s="17" t="s">
        <v>33</v>
      </c>
      <c r="Z1496" t="s">
        <v>3345</v>
      </c>
      <c r="AA1496">
        <v>401</v>
      </c>
    </row>
    <row r="1497" spans="1:27" x14ac:dyDescent="0.25">
      <c r="A1497" t="s">
        <v>3350</v>
      </c>
      <c r="B1497" t="s">
        <v>3351</v>
      </c>
      <c r="C1497" s="17">
        <v>43767</v>
      </c>
      <c r="D1497" s="7">
        <v>207500</v>
      </c>
      <c r="E1497" t="s">
        <v>28</v>
      </c>
      <c r="F1497" t="s">
        <v>29</v>
      </c>
      <c r="G1497" s="7">
        <v>207500</v>
      </c>
      <c r="H1497" s="7">
        <v>133370</v>
      </c>
      <c r="I1497" s="12">
        <f t="shared" si="115"/>
        <v>64.274698795180711</v>
      </c>
      <c r="J1497" s="12">
        <f t="shared" si="119"/>
        <v>14.717836050082674</v>
      </c>
      <c r="K1497" s="7">
        <v>266742</v>
      </c>
      <c r="L1497" s="7">
        <v>51748</v>
      </c>
      <c r="M1497" s="7">
        <f t="shared" si="116"/>
        <v>155752</v>
      </c>
      <c r="N1497" s="7">
        <v>159254.8125</v>
      </c>
      <c r="O1497" s="22">
        <f t="shared" si="117"/>
        <v>0.97800498179607598</v>
      </c>
      <c r="P1497" s="27">
        <v>2278</v>
      </c>
      <c r="Q1497" s="32">
        <f t="shared" si="118"/>
        <v>68.372256365232658</v>
      </c>
      <c r="R1497" s="37" t="s">
        <v>3276</v>
      </c>
      <c r="S1497" s="42">
        <f>ABS(O2323-O1497)*100</f>
        <v>33.302990457732271</v>
      </c>
      <c r="T1497" t="s">
        <v>31</v>
      </c>
      <c r="V1497" s="7">
        <v>46915</v>
      </c>
      <c r="W1497" t="s">
        <v>32</v>
      </c>
      <c r="X1497" s="17" t="s">
        <v>33</v>
      </c>
      <c r="Z1497" t="s">
        <v>3277</v>
      </c>
      <c r="AA1497">
        <v>401</v>
      </c>
    </row>
    <row r="1498" spans="1:27" x14ac:dyDescent="0.25">
      <c r="A1498" t="s">
        <v>3352</v>
      </c>
      <c r="B1498" t="s">
        <v>3353</v>
      </c>
      <c r="C1498" s="17">
        <v>43630</v>
      </c>
      <c r="D1498" s="7">
        <v>320000</v>
      </c>
      <c r="E1498" t="s">
        <v>28</v>
      </c>
      <c r="F1498" t="s">
        <v>29</v>
      </c>
      <c r="G1498" s="7">
        <v>320000</v>
      </c>
      <c r="H1498" s="7">
        <v>140440</v>
      </c>
      <c r="I1498" s="12">
        <f t="shared" si="115"/>
        <v>43.887500000000003</v>
      </c>
      <c r="J1498" s="12">
        <f t="shared" si="119"/>
        <v>5.6693627450980344</v>
      </c>
      <c r="K1498" s="7">
        <v>280889</v>
      </c>
      <c r="L1498" s="7">
        <v>51748</v>
      </c>
      <c r="M1498" s="7">
        <f t="shared" si="116"/>
        <v>268252</v>
      </c>
      <c r="N1498" s="7">
        <v>169734.078125</v>
      </c>
      <c r="O1498" s="22">
        <f t="shared" si="117"/>
        <v>1.5804251153527746</v>
      </c>
      <c r="P1498" s="27">
        <v>2278</v>
      </c>
      <c r="Q1498" s="32">
        <f t="shared" si="118"/>
        <v>117.75768217734856</v>
      </c>
      <c r="R1498" s="37" t="s">
        <v>3276</v>
      </c>
      <c r="S1498" s="42">
        <f>ABS(O2323-O1498)*100</f>
        <v>26.939022897937591</v>
      </c>
      <c r="T1498" t="s">
        <v>31</v>
      </c>
      <c r="V1498" s="7">
        <v>46915</v>
      </c>
      <c r="W1498" t="s">
        <v>32</v>
      </c>
      <c r="X1498" s="17" t="s">
        <v>33</v>
      </c>
      <c r="Z1498" t="s">
        <v>3277</v>
      </c>
      <c r="AA1498">
        <v>401</v>
      </c>
    </row>
    <row r="1499" spans="1:27" x14ac:dyDescent="0.25">
      <c r="A1499" t="s">
        <v>3354</v>
      </c>
      <c r="B1499" t="s">
        <v>3355</v>
      </c>
      <c r="C1499" s="17">
        <v>43605</v>
      </c>
      <c r="D1499" s="7">
        <v>286500</v>
      </c>
      <c r="E1499" t="s">
        <v>28</v>
      </c>
      <c r="F1499" t="s">
        <v>29</v>
      </c>
      <c r="G1499" s="7">
        <v>286500</v>
      </c>
      <c r="H1499" s="7">
        <v>134170</v>
      </c>
      <c r="I1499" s="12">
        <f t="shared" si="115"/>
        <v>46.830715532286213</v>
      </c>
      <c r="J1499" s="12">
        <f t="shared" si="119"/>
        <v>2.7261472128118243</v>
      </c>
      <c r="K1499" s="7">
        <v>268347</v>
      </c>
      <c r="L1499" s="7">
        <v>51939</v>
      </c>
      <c r="M1499" s="7">
        <f t="shared" si="116"/>
        <v>234561</v>
      </c>
      <c r="N1499" s="7">
        <v>160302.21875</v>
      </c>
      <c r="O1499" s="22">
        <f t="shared" si="117"/>
        <v>1.4632423794820371</v>
      </c>
      <c r="P1499" s="27">
        <v>2080</v>
      </c>
      <c r="Q1499" s="32">
        <f t="shared" si="118"/>
        <v>112.76971153846154</v>
      </c>
      <c r="R1499" s="37" t="s">
        <v>3276</v>
      </c>
      <c r="S1499" s="42">
        <f>ABS(O2323-O1499)*100</f>
        <v>15.220749310863834</v>
      </c>
      <c r="T1499" t="s">
        <v>31</v>
      </c>
      <c r="V1499" s="7">
        <v>46915</v>
      </c>
      <c r="W1499" t="s">
        <v>32</v>
      </c>
      <c r="X1499" s="17" t="s">
        <v>33</v>
      </c>
      <c r="Z1499" t="s">
        <v>3277</v>
      </c>
      <c r="AA1499">
        <v>401</v>
      </c>
    </row>
    <row r="1500" spans="1:27" x14ac:dyDescent="0.25">
      <c r="A1500" t="s">
        <v>3356</v>
      </c>
      <c r="B1500" t="s">
        <v>3357</v>
      </c>
      <c r="C1500" s="17">
        <v>43298</v>
      </c>
      <c r="D1500" s="7">
        <v>325000</v>
      </c>
      <c r="E1500" t="s">
        <v>28</v>
      </c>
      <c r="F1500" t="s">
        <v>29</v>
      </c>
      <c r="G1500" s="7">
        <v>325000</v>
      </c>
      <c r="H1500" s="7">
        <v>152520</v>
      </c>
      <c r="I1500" s="12">
        <f t="shared" si="115"/>
        <v>46.92923076923077</v>
      </c>
      <c r="J1500" s="12">
        <f t="shared" si="119"/>
        <v>2.627631975867267</v>
      </c>
      <c r="K1500" s="7">
        <v>305032</v>
      </c>
      <c r="L1500" s="7">
        <v>51748</v>
      </c>
      <c r="M1500" s="7">
        <f t="shared" si="116"/>
        <v>273252</v>
      </c>
      <c r="N1500" s="7">
        <v>187617.78125</v>
      </c>
      <c r="O1500" s="22">
        <f t="shared" si="117"/>
        <v>1.4564291197745949</v>
      </c>
      <c r="P1500" s="27">
        <v>2891</v>
      </c>
      <c r="Q1500" s="32">
        <f t="shared" si="118"/>
        <v>94.518159806295401</v>
      </c>
      <c r="R1500" s="37" t="s">
        <v>3276</v>
      </c>
      <c r="S1500" s="42">
        <f>ABS(O2323-O1500)*100</f>
        <v>14.539423340119617</v>
      </c>
      <c r="T1500" t="s">
        <v>31</v>
      </c>
      <c r="V1500" s="7">
        <v>46915</v>
      </c>
      <c r="W1500" t="s">
        <v>32</v>
      </c>
      <c r="X1500" s="17" t="s">
        <v>33</v>
      </c>
      <c r="Z1500" t="s">
        <v>3277</v>
      </c>
      <c r="AA1500">
        <v>401</v>
      </c>
    </row>
    <row r="1501" spans="1:27" x14ac:dyDescent="0.25">
      <c r="A1501" t="s">
        <v>3358</v>
      </c>
      <c r="B1501" t="s">
        <v>3359</v>
      </c>
      <c r="C1501" s="17">
        <v>43238</v>
      </c>
      <c r="D1501" s="7">
        <v>272000</v>
      </c>
      <c r="E1501" t="s">
        <v>28</v>
      </c>
      <c r="F1501" t="s">
        <v>29</v>
      </c>
      <c r="G1501" s="7">
        <v>272000</v>
      </c>
      <c r="H1501" s="7">
        <v>138530</v>
      </c>
      <c r="I1501" s="12">
        <f t="shared" si="115"/>
        <v>50.930147058823529</v>
      </c>
      <c r="J1501" s="12">
        <f t="shared" si="119"/>
        <v>1.3732843137254918</v>
      </c>
      <c r="K1501" s="7">
        <v>277057</v>
      </c>
      <c r="L1501" s="7">
        <v>53091</v>
      </c>
      <c r="M1501" s="7">
        <f t="shared" si="116"/>
        <v>218909</v>
      </c>
      <c r="N1501" s="7">
        <v>165900.734375</v>
      </c>
      <c r="O1501" s="22">
        <f t="shared" si="117"/>
        <v>1.3195179685291853</v>
      </c>
      <c r="P1501" s="27">
        <v>2217</v>
      </c>
      <c r="Q1501" s="32">
        <f t="shared" si="118"/>
        <v>98.741091565178166</v>
      </c>
      <c r="R1501" s="37" t="s">
        <v>3276</v>
      </c>
      <c r="S1501" s="42">
        <f>ABS(O2323-O1501)*100</f>
        <v>0.84830821557866365</v>
      </c>
      <c r="T1501" t="s">
        <v>50</v>
      </c>
      <c r="V1501" s="7">
        <v>46915</v>
      </c>
      <c r="W1501" t="s">
        <v>32</v>
      </c>
      <c r="X1501" s="17" t="s">
        <v>33</v>
      </c>
      <c r="Z1501" t="s">
        <v>3277</v>
      </c>
      <c r="AA1501">
        <v>401</v>
      </c>
    </row>
    <row r="1502" spans="1:27" x14ac:dyDescent="0.25">
      <c r="A1502" t="s">
        <v>3360</v>
      </c>
      <c r="B1502" t="s">
        <v>3361</v>
      </c>
      <c r="C1502" s="17">
        <v>43756</v>
      </c>
      <c r="D1502" s="7">
        <v>337000</v>
      </c>
      <c r="E1502" t="s">
        <v>28</v>
      </c>
      <c r="F1502" t="s">
        <v>29</v>
      </c>
      <c r="G1502" s="7">
        <v>337000</v>
      </c>
      <c r="H1502" s="7">
        <v>154080</v>
      </c>
      <c r="I1502" s="12">
        <f t="shared" si="115"/>
        <v>45.72106824925816</v>
      </c>
      <c r="J1502" s="12">
        <f t="shared" si="119"/>
        <v>3.8357944958398775</v>
      </c>
      <c r="K1502" s="7">
        <v>308164</v>
      </c>
      <c r="L1502" s="7">
        <v>61667</v>
      </c>
      <c r="M1502" s="7">
        <f t="shared" si="116"/>
        <v>275333</v>
      </c>
      <c r="N1502" s="7">
        <v>182590.375</v>
      </c>
      <c r="O1502" s="22">
        <f t="shared" si="117"/>
        <v>1.507927238771485</v>
      </c>
      <c r="P1502" s="27">
        <v>2539</v>
      </c>
      <c r="Q1502" s="32">
        <f t="shared" si="118"/>
        <v>108.44151240645924</v>
      </c>
      <c r="R1502" s="37" t="s">
        <v>3276</v>
      </c>
      <c r="S1502" s="42">
        <f>ABS(O2323-O1502)*100</f>
        <v>19.689235239808632</v>
      </c>
      <c r="T1502" t="s">
        <v>31</v>
      </c>
      <c r="V1502" s="7">
        <v>53185</v>
      </c>
      <c r="W1502" t="s">
        <v>32</v>
      </c>
      <c r="X1502" s="17" t="s">
        <v>33</v>
      </c>
      <c r="Z1502" t="s">
        <v>3277</v>
      </c>
      <c r="AA1502">
        <v>401</v>
      </c>
    </row>
    <row r="1503" spans="1:27" x14ac:dyDescent="0.25">
      <c r="A1503" t="s">
        <v>3362</v>
      </c>
      <c r="B1503" t="s">
        <v>3363</v>
      </c>
      <c r="C1503" s="17">
        <v>43515</v>
      </c>
      <c r="D1503" s="7">
        <v>267500</v>
      </c>
      <c r="E1503" t="s">
        <v>28</v>
      </c>
      <c r="F1503" t="s">
        <v>29</v>
      </c>
      <c r="G1503" s="7">
        <v>267500</v>
      </c>
      <c r="H1503" s="7">
        <v>139770</v>
      </c>
      <c r="I1503" s="12">
        <f t="shared" si="115"/>
        <v>52.250467289719623</v>
      </c>
      <c r="J1503" s="12">
        <f t="shared" si="119"/>
        <v>2.6936045446215857</v>
      </c>
      <c r="K1503" s="7">
        <v>279536</v>
      </c>
      <c r="L1503" s="7">
        <v>51183</v>
      </c>
      <c r="M1503" s="7">
        <f t="shared" si="116"/>
        <v>216317</v>
      </c>
      <c r="N1503" s="7">
        <v>169150.375</v>
      </c>
      <c r="O1503" s="22">
        <f t="shared" si="117"/>
        <v>1.2788443419058337</v>
      </c>
      <c r="P1503" s="27">
        <v>2279</v>
      </c>
      <c r="Q1503" s="32">
        <f t="shared" si="118"/>
        <v>94.917507678806487</v>
      </c>
      <c r="R1503" s="37" t="s">
        <v>3276</v>
      </c>
      <c r="S1503" s="42">
        <f>ABS(O2323-O1503)*100</f>
        <v>3.2190544467564974</v>
      </c>
      <c r="T1503" t="s">
        <v>31</v>
      </c>
      <c r="V1503" s="7">
        <v>46915</v>
      </c>
      <c r="W1503" t="s">
        <v>32</v>
      </c>
      <c r="X1503" s="17" t="s">
        <v>33</v>
      </c>
      <c r="Z1503" t="s">
        <v>3277</v>
      </c>
      <c r="AA1503">
        <v>401</v>
      </c>
    </row>
    <row r="1504" spans="1:27" x14ac:dyDescent="0.25">
      <c r="A1504" t="s">
        <v>3364</v>
      </c>
      <c r="B1504" t="s">
        <v>3365</v>
      </c>
      <c r="C1504" s="17">
        <v>43479</v>
      </c>
      <c r="D1504" s="7">
        <v>318900</v>
      </c>
      <c r="E1504" t="s">
        <v>28</v>
      </c>
      <c r="F1504" t="s">
        <v>29</v>
      </c>
      <c r="G1504" s="7">
        <v>318900</v>
      </c>
      <c r="H1504" s="7">
        <v>165870</v>
      </c>
      <c r="I1504" s="12">
        <f t="shared" si="115"/>
        <v>52.013170272812793</v>
      </c>
      <c r="J1504" s="12">
        <f t="shared" si="119"/>
        <v>2.4563075277147561</v>
      </c>
      <c r="K1504" s="7">
        <v>331737</v>
      </c>
      <c r="L1504" s="7">
        <v>57530</v>
      </c>
      <c r="M1504" s="7">
        <f t="shared" si="116"/>
        <v>261370</v>
      </c>
      <c r="N1504" s="7">
        <v>203116.296875</v>
      </c>
      <c r="O1504" s="22">
        <f t="shared" si="117"/>
        <v>1.2867997498046646</v>
      </c>
      <c r="P1504" s="27">
        <v>2905</v>
      </c>
      <c r="Q1504" s="32">
        <f t="shared" si="118"/>
        <v>89.972461273666099</v>
      </c>
      <c r="R1504" s="37" t="s">
        <v>3276</v>
      </c>
      <c r="S1504" s="42">
        <f>ABS(O2323-O1504)*100</f>
        <v>2.4235136568734106</v>
      </c>
      <c r="T1504" t="s">
        <v>31</v>
      </c>
      <c r="V1504" s="7">
        <v>53185</v>
      </c>
      <c r="W1504" t="s">
        <v>32</v>
      </c>
      <c r="X1504" s="17" t="s">
        <v>33</v>
      </c>
      <c r="Z1504" t="s">
        <v>3277</v>
      </c>
      <c r="AA1504">
        <v>401</v>
      </c>
    </row>
    <row r="1505" spans="1:27" x14ac:dyDescent="0.25">
      <c r="A1505" t="s">
        <v>3366</v>
      </c>
      <c r="B1505" t="s">
        <v>3367</v>
      </c>
      <c r="C1505" s="17">
        <v>43663</v>
      </c>
      <c r="D1505" s="7">
        <v>295000</v>
      </c>
      <c r="E1505" t="s">
        <v>28</v>
      </c>
      <c r="F1505" t="s">
        <v>29</v>
      </c>
      <c r="G1505" s="7">
        <v>295000</v>
      </c>
      <c r="H1505" s="7">
        <v>141950</v>
      </c>
      <c r="I1505" s="12">
        <f t="shared" si="115"/>
        <v>48.118644067796609</v>
      </c>
      <c r="J1505" s="12">
        <f t="shared" si="119"/>
        <v>1.4382186773014283</v>
      </c>
      <c r="K1505" s="7">
        <v>283895</v>
      </c>
      <c r="L1505" s="7">
        <v>59775</v>
      </c>
      <c r="M1505" s="7">
        <f t="shared" si="116"/>
        <v>235225</v>
      </c>
      <c r="N1505" s="7">
        <v>166014.8125</v>
      </c>
      <c r="O1505" s="22">
        <f t="shared" si="117"/>
        <v>1.4168916403167338</v>
      </c>
      <c r="P1505" s="27">
        <v>2225</v>
      </c>
      <c r="Q1505" s="32">
        <f t="shared" si="118"/>
        <v>105.71910112359551</v>
      </c>
      <c r="R1505" s="37" t="s">
        <v>3276</v>
      </c>
      <c r="S1505" s="42">
        <f>ABS(O2323-O1505)*100</f>
        <v>10.585675394333505</v>
      </c>
      <c r="T1505" t="s">
        <v>50</v>
      </c>
      <c r="V1505" s="7">
        <v>53185</v>
      </c>
      <c r="W1505" t="s">
        <v>32</v>
      </c>
      <c r="X1505" s="17" t="s">
        <v>33</v>
      </c>
      <c r="Z1505" t="s">
        <v>3277</v>
      </c>
      <c r="AA1505">
        <v>401</v>
      </c>
    </row>
    <row r="1506" spans="1:27" x14ac:dyDescent="0.25">
      <c r="A1506" t="s">
        <v>3368</v>
      </c>
      <c r="B1506" t="s">
        <v>3369</v>
      </c>
      <c r="C1506" s="17">
        <v>43245</v>
      </c>
      <c r="D1506" s="7">
        <v>325000</v>
      </c>
      <c r="E1506" t="s">
        <v>28</v>
      </c>
      <c r="F1506" t="s">
        <v>29</v>
      </c>
      <c r="G1506" s="7">
        <v>325000</v>
      </c>
      <c r="H1506" s="7">
        <v>164820</v>
      </c>
      <c r="I1506" s="12">
        <f t="shared" si="115"/>
        <v>50.713846153846156</v>
      </c>
      <c r="J1506" s="12">
        <f t="shared" si="119"/>
        <v>1.1569834087481183</v>
      </c>
      <c r="K1506" s="7">
        <v>329634</v>
      </c>
      <c r="L1506" s="7">
        <v>66389</v>
      </c>
      <c r="M1506" s="7">
        <f t="shared" si="116"/>
        <v>258611</v>
      </c>
      <c r="N1506" s="7">
        <v>194996.296875</v>
      </c>
      <c r="O1506" s="22">
        <f t="shared" si="117"/>
        <v>1.3262354421313931</v>
      </c>
      <c r="P1506" s="27">
        <v>2645</v>
      </c>
      <c r="Q1506" s="32">
        <f t="shared" si="118"/>
        <v>97.773534971644608</v>
      </c>
      <c r="R1506" s="37" t="s">
        <v>3276</v>
      </c>
      <c r="S1506" s="42">
        <f>ABS(O2323-O1506)*100</f>
        <v>1.5200555757994394</v>
      </c>
      <c r="T1506" t="s">
        <v>31</v>
      </c>
      <c r="V1506" s="7">
        <v>46915</v>
      </c>
      <c r="W1506" t="s">
        <v>32</v>
      </c>
      <c r="X1506" s="17" t="s">
        <v>33</v>
      </c>
      <c r="Z1506" t="s">
        <v>3277</v>
      </c>
      <c r="AA1506">
        <v>401</v>
      </c>
    </row>
    <row r="1507" spans="1:27" x14ac:dyDescent="0.25">
      <c r="A1507" t="s">
        <v>3370</v>
      </c>
      <c r="B1507" t="s">
        <v>3371</v>
      </c>
      <c r="C1507" s="17">
        <v>43388</v>
      </c>
      <c r="D1507" s="7">
        <v>252000</v>
      </c>
      <c r="E1507" t="s">
        <v>28</v>
      </c>
      <c r="F1507" t="s">
        <v>29</v>
      </c>
      <c r="G1507" s="7">
        <v>252000</v>
      </c>
      <c r="H1507" s="7">
        <v>159630</v>
      </c>
      <c r="I1507" s="12">
        <f t="shared" si="115"/>
        <v>63.345238095238102</v>
      </c>
      <c r="J1507" s="12">
        <f t="shared" si="119"/>
        <v>13.788375350140065</v>
      </c>
      <c r="K1507" s="7">
        <v>319250</v>
      </c>
      <c r="L1507" s="7">
        <v>56325</v>
      </c>
      <c r="M1507" s="7">
        <f t="shared" si="116"/>
        <v>195675</v>
      </c>
      <c r="N1507" s="7">
        <v>196212.6875</v>
      </c>
      <c r="O1507" s="22">
        <f t="shared" si="117"/>
        <v>0.99725967007102945</v>
      </c>
      <c r="P1507" s="27">
        <v>2942</v>
      </c>
      <c r="Q1507" s="32">
        <f t="shared" si="118"/>
        <v>66.510876954452755</v>
      </c>
      <c r="R1507" s="37" t="s">
        <v>3344</v>
      </c>
      <c r="S1507" s="42">
        <f>ABS(O2323-O1507)*100</f>
        <v>31.377521630236927</v>
      </c>
      <c r="T1507" t="s">
        <v>31</v>
      </c>
      <c r="V1507" s="7">
        <v>49555</v>
      </c>
      <c r="W1507" t="s">
        <v>32</v>
      </c>
      <c r="X1507" s="17" t="s">
        <v>33</v>
      </c>
      <c r="Z1507" t="s">
        <v>3345</v>
      </c>
      <c r="AA1507">
        <v>401</v>
      </c>
    </row>
    <row r="1508" spans="1:27" x14ac:dyDescent="0.25">
      <c r="A1508" t="s">
        <v>3372</v>
      </c>
      <c r="B1508" t="s">
        <v>3373</v>
      </c>
      <c r="C1508" s="17">
        <v>43532</v>
      </c>
      <c r="D1508" s="7">
        <v>248000</v>
      </c>
      <c r="E1508" t="s">
        <v>28</v>
      </c>
      <c r="F1508" t="s">
        <v>29</v>
      </c>
      <c r="G1508" s="7">
        <v>248000</v>
      </c>
      <c r="H1508" s="7">
        <v>141300</v>
      </c>
      <c r="I1508" s="12">
        <f t="shared" si="115"/>
        <v>56.975806451612897</v>
      </c>
      <c r="J1508" s="12">
        <f t="shared" si="119"/>
        <v>7.4189437065148596</v>
      </c>
      <c r="K1508" s="7">
        <v>282591</v>
      </c>
      <c r="L1508" s="7">
        <v>57435</v>
      </c>
      <c r="M1508" s="7">
        <f t="shared" si="116"/>
        <v>190565</v>
      </c>
      <c r="N1508" s="7">
        <v>168026.859375</v>
      </c>
      <c r="O1508" s="22">
        <f t="shared" si="117"/>
        <v>1.1341341539610623</v>
      </c>
      <c r="P1508" s="27">
        <v>2280</v>
      </c>
      <c r="Q1508" s="32">
        <f t="shared" si="118"/>
        <v>83.581140350877192</v>
      </c>
      <c r="R1508" s="37" t="s">
        <v>3344</v>
      </c>
      <c r="S1508" s="42">
        <f>ABS(O2323-O1508)*100</f>
        <v>17.690073241233641</v>
      </c>
      <c r="T1508" t="s">
        <v>31</v>
      </c>
      <c r="V1508" s="7">
        <v>49555</v>
      </c>
      <c r="W1508" t="s">
        <v>32</v>
      </c>
      <c r="X1508" s="17" t="s">
        <v>33</v>
      </c>
      <c r="Z1508" t="s">
        <v>3345</v>
      </c>
      <c r="AA1508">
        <v>401</v>
      </c>
    </row>
    <row r="1509" spans="1:27" x14ac:dyDescent="0.25">
      <c r="A1509" t="s">
        <v>3374</v>
      </c>
      <c r="B1509" t="s">
        <v>3375</v>
      </c>
      <c r="C1509" s="17">
        <v>43707</v>
      </c>
      <c r="D1509" s="7">
        <v>305000</v>
      </c>
      <c r="E1509" t="s">
        <v>28</v>
      </c>
      <c r="F1509" t="s">
        <v>29</v>
      </c>
      <c r="G1509" s="7">
        <v>305000</v>
      </c>
      <c r="H1509" s="7">
        <v>132020</v>
      </c>
      <c r="I1509" s="12">
        <f t="shared" si="115"/>
        <v>43.28524590163935</v>
      </c>
      <c r="J1509" s="12">
        <f t="shared" si="119"/>
        <v>6.2716168434586876</v>
      </c>
      <c r="K1509" s="7">
        <v>264044</v>
      </c>
      <c r="L1509" s="7">
        <v>56058</v>
      </c>
      <c r="M1509" s="7">
        <f t="shared" si="116"/>
        <v>248942</v>
      </c>
      <c r="N1509" s="7">
        <v>155213.4375</v>
      </c>
      <c r="O1509" s="22">
        <f t="shared" si="117"/>
        <v>1.603868866057425</v>
      </c>
      <c r="P1509" s="27">
        <v>2029</v>
      </c>
      <c r="Q1509" s="32">
        <f t="shared" si="118"/>
        <v>122.69196648595367</v>
      </c>
      <c r="R1509" s="37" t="s">
        <v>3344</v>
      </c>
      <c r="S1509" s="42">
        <f>ABS(O2323-O1509)*100</f>
        <v>29.283397968402625</v>
      </c>
      <c r="T1509" t="s">
        <v>31</v>
      </c>
      <c r="V1509" s="7">
        <v>44000</v>
      </c>
      <c r="W1509" t="s">
        <v>32</v>
      </c>
      <c r="X1509" s="17" t="s">
        <v>33</v>
      </c>
      <c r="Z1509" t="s">
        <v>3345</v>
      </c>
      <c r="AA1509">
        <v>401</v>
      </c>
    </row>
    <row r="1510" spans="1:27" x14ac:dyDescent="0.25">
      <c r="A1510" t="s">
        <v>3376</v>
      </c>
      <c r="B1510" t="s">
        <v>3377</v>
      </c>
      <c r="C1510" s="17">
        <v>43425</v>
      </c>
      <c r="D1510" s="7">
        <v>240000</v>
      </c>
      <c r="E1510" t="s">
        <v>28</v>
      </c>
      <c r="F1510" t="s">
        <v>29</v>
      </c>
      <c r="G1510" s="7">
        <v>240000</v>
      </c>
      <c r="H1510" s="7">
        <v>123230</v>
      </c>
      <c r="I1510" s="12">
        <f t="shared" si="115"/>
        <v>51.345833333333331</v>
      </c>
      <c r="J1510" s="12">
        <f t="shared" si="119"/>
        <v>1.7889705882352942</v>
      </c>
      <c r="K1510" s="7">
        <v>246458</v>
      </c>
      <c r="L1510" s="7">
        <v>48977</v>
      </c>
      <c r="M1510" s="7">
        <f t="shared" si="116"/>
        <v>191023</v>
      </c>
      <c r="N1510" s="7">
        <v>147373.875</v>
      </c>
      <c r="O1510" s="22">
        <f t="shared" si="117"/>
        <v>1.2961795297843666</v>
      </c>
      <c r="P1510" s="27">
        <v>1643</v>
      </c>
      <c r="Q1510" s="32">
        <f t="shared" si="118"/>
        <v>116.26475958612295</v>
      </c>
      <c r="R1510" s="37" t="s">
        <v>3344</v>
      </c>
      <c r="S1510" s="42">
        <f>ABS(O2323-O1510)*100</f>
        <v>1.4855356589032143</v>
      </c>
      <c r="T1510" t="s">
        <v>50</v>
      </c>
      <c r="V1510" s="7">
        <v>44000</v>
      </c>
      <c r="W1510" t="s">
        <v>32</v>
      </c>
      <c r="X1510" s="17" t="s">
        <v>33</v>
      </c>
      <c r="Z1510" t="s">
        <v>3345</v>
      </c>
      <c r="AA1510">
        <v>401</v>
      </c>
    </row>
    <row r="1511" spans="1:27" x14ac:dyDescent="0.25">
      <c r="A1511" t="s">
        <v>3378</v>
      </c>
      <c r="B1511" t="s">
        <v>3379</v>
      </c>
      <c r="C1511" s="17">
        <v>43542</v>
      </c>
      <c r="D1511" s="7">
        <v>230000</v>
      </c>
      <c r="E1511" t="s">
        <v>28</v>
      </c>
      <c r="F1511" t="s">
        <v>29</v>
      </c>
      <c r="G1511" s="7">
        <v>230000</v>
      </c>
      <c r="H1511" s="7">
        <v>118180</v>
      </c>
      <c r="I1511" s="12">
        <f t="shared" si="115"/>
        <v>51.382608695652173</v>
      </c>
      <c r="J1511" s="12">
        <f t="shared" si="119"/>
        <v>1.8257459505541362</v>
      </c>
      <c r="K1511" s="7">
        <v>236355</v>
      </c>
      <c r="L1511" s="7">
        <v>49642</v>
      </c>
      <c r="M1511" s="7">
        <f t="shared" si="116"/>
        <v>180358</v>
      </c>
      <c r="N1511" s="7">
        <v>139338.0625</v>
      </c>
      <c r="O1511" s="22">
        <f t="shared" si="117"/>
        <v>1.2943914732559167</v>
      </c>
      <c r="P1511" s="27">
        <v>1593</v>
      </c>
      <c r="Q1511" s="32">
        <f t="shared" si="118"/>
        <v>113.21908349026994</v>
      </c>
      <c r="R1511" s="37" t="s">
        <v>3344</v>
      </c>
      <c r="S1511" s="42">
        <f>ABS(O2323-O1511)*100</f>
        <v>1.6643413117481964</v>
      </c>
      <c r="T1511" t="s">
        <v>50</v>
      </c>
      <c r="V1511" s="7">
        <v>44000</v>
      </c>
      <c r="W1511" t="s">
        <v>32</v>
      </c>
      <c r="X1511" s="17" t="s">
        <v>33</v>
      </c>
      <c r="Z1511" t="s">
        <v>3345</v>
      </c>
      <c r="AA1511">
        <v>401</v>
      </c>
    </row>
    <row r="1512" spans="1:27" x14ac:dyDescent="0.25">
      <c r="A1512" t="s">
        <v>3380</v>
      </c>
      <c r="B1512" t="s">
        <v>3381</v>
      </c>
      <c r="C1512" s="17">
        <v>43728</v>
      </c>
      <c r="D1512" s="7">
        <v>262000</v>
      </c>
      <c r="E1512" t="s">
        <v>28</v>
      </c>
      <c r="F1512" t="s">
        <v>29</v>
      </c>
      <c r="G1512" s="7">
        <v>262000</v>
      </c>
      <c r="H1512" s="7">
        <v>124010</v>
      </c>
      <c r="I1512" s="12">
        <f t="shared" si="115"/>
        <v>47.332061068702288</v>
      </c>
      <c r="J1512" s="12">
        <f t="shared" si="119"/>
        <v>2.2248016763957494</v>
      </c>
      <c r="K1512" s="7">
        <v>248029</v>
      </c>
      <c r="L1512" s="7">
        <v>49814</v>
      </c>
      <c r="M1512" s="7">
        <f t="shared" si="116"/>
        <v>212186</v>
      </c>
      <c r="N1512" s="7">
        <v>147921.640625</v>
      </c>
      <c r="O1512" s="22">
        <f t="shared" si="117"/>
        <v>1.434448665546634</v>
      </c>
      <c r="P1512" s="27">
        <v>2180</v>
      </c>
      <c r="Q1512" s="32">
        <f t="shared" si="118"/>
        <v>97.33302752293578</v>
      </c>
      <c r="R1512" s="37" t="s">
        <v>3344</v>
      </c>
      <c r="S1512" s="42">
        <f>ABS(O2323-O1512)*100</f>
        <v>12.341377917323527</v>
      </c>
      <c r="T1512" t="s">
        <v>31</v>
      </c>
      <c r="V1512" s="7">
        <v>44000</v>
      </c>
      <c r="W1512" t="s">
        <v>32</v>
      </c>
      <c r="X1512" s="17" t="s">
        <v>33</v>
      </c>
      <c r="Z1512" t="s">
        <v>3345</v>
      </c>
      <c r="AA1512">
        <v>401</v>
      </c>
    </row>
    <row r="1513" spans="1:27" x14ac:dyDescent="0.25">
      <c r="A1513" t="s">
        <v>3382</v>
      </c>
      <c r="B1513" t="s">
        <v>3383</v>
      </c>
      <c r="C1513" s="17">
        <v>43364</v>
      </c>
      <c r="D1513" s="7">
        <v>252000</v>
      </c>
      <c r="E1513" t="s">
        <v>28</v>
      </c>
      <c r="F1513" t="s">
        <v>29</v>
      </c>
      <c r="G1513" s="7">
        <v>252000</v>
      </c>
      <c r="H1513" s="7">
        <v>120350</v>
      </c>
      <c r="I1513" s="12">
        <f t="shared" si="115"/>
        <v>47.757936507936513</v>
      </c>
      <c r="J1513" s="12">
        <f t="shared" si="119"/>
        <v>1.798926237161524</v>
      </c>
      <c r="K1513" s="7">
        <v>240704</v>
      </c>
      <c r="L1513" s="7">
        <v>57383</v>
      </c>
      <c r="M1513" s="7">
        <f t="shared" si="116"/>
        <v>194617</v>
      </c>
      <c r="N1513" s="7">
        <v>136806.71875</v>
      </c>
      <c r="O1513" s="22">
        <f t="shared" si="117"/>
        <v>1.4225690213040068</v>
      </c>
      <c r="P1513" s="27">
        <v>2033</v>
      </c>
      <c r="Q1513" s="32">
        <f t="shared" si="118"/>
        <v>95.728971962616825</v>
      </c>
      <c r="R1513" s="37" t="s">
        <v>3344</v>
      </c>
      <c r="S1513" s="42">
        <f>ABS(O2323-O1513)*100</f>
        <v>11.153413493060803</v>
      </c>
      <c r="T1513" t="s">
        <v>31</v>
      </c>
      <c r="V1513" s="7">
        <v>44000</v>
      </c>
      <c r="W1513" t="s">
        <v>32</v>
      </c>
      <c r="X1513" s="17" t="s">
        <v>33</v>
      </c>
      <c r="Z1513" t="s">
        <v>3345</v>
      </c>
      <c r="AA1513">
        <v>401</v>
      </c>
    </row>
    <row r="1514" spans="1:27" x14ac:dyDescent="0.25">
      <c r="A1514" t="s">
        <v>3384</v>
      </c>
      <c r="B1514" t="s">
        <v>3385</v>
      </c>
      <c r="C1514" s="17">
        <v>43790</v>
      </c>
      <c r="D1514" s="7">
        <v>187500</v>
      </c>
      <c r="E1514" t="s">
        <v>28</v>
      </c>
      <c r="F1514" t="s">
        <v>29</v>
      </c>
      <c r="G1514" s="7">
        <v>187500</v>
      </c>
      <c r="H1514" s="7">
        <v>116230</v>
      </c>
      <c r="I1514" s="12">
        <f t="shared" si="115"/>
        <v>61.989333333333327</v>
      </c>
      <c r="J1514" s="12">
        <f t="shared" si="119"/>
        <v>12.43247058823529</v>
      </c>
      <c r="K1514" s="7">
        <v>232466</v>
      </c>
      <c r="L1514" s="7">
        <v>49874</v>
      </c>
      <c r="M1514" s="7">
        <f t="shared" si="116"/>
        <v>137626</v>
      </c>
      <c r="N1514" s="7">
        <v>136262.6875</v>
      </c>
      <c r="O1514" s="22">
        <f t="shared" si="117"/>
        <v>1.010005031641549</v>
      </c>
      <c r="P1514" s="27">
        <v>1684</v>
      </c>
      <c r="Q1514" s="32">
        <f t="shared" si="118"/>
        <v>81.725653206650833</v>
      </c>
      <c r="R1514" s="37" t="s">
        <v>3344</v>
      </c>
      <c r="S1514" s="42">
        <f>ABS(O2323-O1514)*100</f>
        <v>30.102985473184972</v>
      </c>
      <c r="T1514" t="s">
        <v>50</v>
      </c>
      <c r="V1514" s="7">
        <v>44000</v>
      </c>
      <c r="W1514" t="s">
        <v>32</v>
      </c>
      <c r="X1514" s="17" t="s">
        <v>33</v>
      </c>
      <c r="Z1514" t="s">
        <v>3345</v>
      </c>
      <c r="AA1514">
        <v>401</v>
      </c>
    </row>
    <row r="1515" spans="1:27" x14ac:dyDescent="0.25">
      <c r="A1515" t="s">
        <v>3386</v>
      </c>
      <c r="B1515" t="s">
        <v>3387</v>
      </c>
      <c r="C1515" s="17">
        <v>43581</v>
      </c>
      <c r="D1515" s="7">
        <v>287000</v>
      </c>
      <c r="E1515" t="s">
        <v>28</v>
      </c>
      <c r="F1515" t="s">
        <v>29</v>
      </c>
      <c r="G1515" s="7">
        <v>287000</v>
      </c>
      <c r="H1515" s="7">
        <v>135990</v>
      </c>
      <c r="I1515" s="12">
        <f t="shared" si="115"/>
        <v>47.383275261324044</v>
      </c>
      <c r="J1515" s="12">
        <f t="shared" si="119"/>
        <v>2.1735874837739928</v>
      </c>
      <c r="K1515" s="7">
        <v>271976</v>
      </c>
      <c r="L1515" s="7">
        <v>44405</v>
      </c>
      <c r="M1515" s="7">
        <f t="shared" si="116"/>
        <v>242595</v>
      </c>
      <c r="N1515" s="7">
        <v>145878.84375</v>
      </c>
      <c r="O1515" s="22">
        <f t="shared" si="117"/>
        <v>1.6629895998884348</v>
      </c>
      <c r="P1515" s="27">
        <v>2178</v>
      </c>
      <c r="Q1515" s="32">
        <f t="shared" si="118"/>
        <v>111.38429752066116</v>
      </c>
      <c r="R1515" s="37" t="s">
        <v>3388</v>
      </c>
      <c r="S1515" s="42">
        <f>ABS(O2323-O1515)*100</f>
        <v>35.195471351503606</v>
      </c>
      <c r="T1515" t="s">
        <v>31</v>
      </c>
      <c r="V1515" s="7">
        <v>40112</v>
      </c>
      <c r="W1515" t="s">
        <v>32</v>
      </c>
      <c r="X1515" s="17" t="s">
        <v>33</v>
      </c>
      <c r="Z1515" t="s">
        <v>3389</v>
      </c>
      <c r="AA1515">
        <v>401</v>
      </c>
    </row>
    <row r="1516" spans="1:27" x14ac:dyDescent="0.25">
      <c r="A1516" t="s">
        <v>3390</v>
      </c>
      <c r="B1516" t="s">
        <v>3391</v>
      </c>
      <c r="C1516" s="17">
        <v>43745</v>
      </c>
      <c r="D1516" s="7">
        <v>217000</v>
      </c>
      <c r="E1516" t="s">
        <v>28</v>
      </c>
      <c r="F1516" t="s">
        <v>29</v>
      </c>
      <c r="G1516" s="7">
        <v>217000</v>
      </c>
      <c r="H1516" s="7">
        <v>120650</v>
      </c>
      <c r="I1516" s="12">
        <f t="shared" si="115"/>
        <v>55.599078341013829</v>
      </c>
      <c r="J1516" s="12">
        <f t="shared" si="119"/>
        <v>6.0422155959157919</v>
      </c>
      <c r="K1516" s="7">
        <v>241302</v>
      </c>
      <c r="L1516" s="7">
        <v>53843</v>
      </c>
      <c r="M1516" s="7">
        <f t="shared" si="116"/>
        <v>163157</v>
      </c>
      <c r="N1516" s="7">
        <v>120166.0234375</v>
      </c>
      <c r="O1516" s="22">
        <f t="shared" si="117"/>
        <v>1.3577631624371775</v>
      </c>
      <c r="P1516" s="27">
        <v>1448</v>
      </c>
      <c r="Q1516" s="32">
        <f t="shared" si="118"/>
        <v>112.6774861878453</v>
      </c>
      <c r="R1516" s="37" t="s">
        <v>3388</v>
      </c>
      <c r="S1516" s="42">
        <f>ABS(O2323-O1516)*100</f>
        <v>4.6728276063778829</v>
      </c>
      <c r="T1516" t="s">
        <v>50</v>
      </c>
      <c r="V1516" s="7">
        <v>49550</v>
      </c>
      <c r="W1516" t="s">
        <v>32</v>
      </c>
      <c r="X1516" s="17" t="s">
        <v>33</v>
      </c>
      <c r="Z1516" t="s">
        <v>3389</v>
      </c>
      <c r="AA1516">
        <v>401</v>
      </c>
    </row>
    <row r="1517" spans="1:27" x14ac:dyDescent="0.25">
      <c r="A1517" t="s">
        <v>3392</v>
      </c>
      <c r="B1517" t="s">
        <v>3393</v>
      </c>
      <c r="C1517" s="17">
        <v>43304</v>
      </c>
      <c r="D1517" s="7">
        <v>227000</v>
      </c>
      <c r="E1517" t="s">
        <v>28</v>
      </c>
      <c r="F1517" t="s">
        <v>29</v>
      </c>
      <c r="G1517" s="7">
        <v>227000</v>
      </c>
      <c r="H1517" s="7">
        <v>108350</v>
      </c>
      <c r="I1517" s="12">
        <f t="shared" si="115"/>
        <v>47.731277533039645</v>
      </c>
      <c r="J1517" s="12">
        <f t="shared" si="119"/>
        <v>1.8255852120583924</v>
      </c>
      <c r="K1517" s="7">
        <v>216703</v>
      </c>
      <c r="L1517" s="7">
        <v>46254</v>
      </c>
      <c r="M1517" s="7">
        <f t="shared" si="116"/>
        <v>180746</v>
      </c>
      <c r="N1517" s="7">
        <v>109262.1796875</v>
      </c>
      <c r="O1517" s="22">
        <f t="shared" si="117"/>
        <v>1.6542412069478238</v>
      </c>
      <c r="P1517" s="27">
        <v>1842</v>
      </c>
      <c r="Q1517" s="32">
        <f t="shared" si="118"/>
        <v>98.124864277958736</v>
      </c>
      <c r="R1517" s="37" t="s">
        <v>3388</v>
      </c>
      <c r="S1517" s="42">
        <f>ABS(O2323-O1517)*100</f>
        <v>34.320632057442509</v>
      </c>
      <c r="T1517" t="s">
        <v>31</v>
      </c>
      <c r="V1517" s="7">
        <v>40112</v>
      </c>
      <c r="W1517" t="s">
        <v>32</v>
      </c>
      <c r="X1517" s="17" t="s">
        <v>33</v>
      </c>
      <c r="Z1517" t="s">
        <v>3389</v>
      </c>
      <c r="AA1517">
        <v>401</v>
      </c>
    </row>
    <row r="1518" spans="1:27" x14ac:dyDescent="0.25">
      <c r="A1518" t="s">
        <v>3394</v>
      </c>
      <c r="B1518" t="s">
        <v>3395</v>
      </c>
      <c r="C1518" s="17">
        <v>43348</v>
      </c>
      <c r="D1518" s="7">
        <v>253000</v>
      </c>
      <c r="E1518" t="s">
        <v>28</v>
      </c>
      <c r="F1518" t="s">
        <v>29</v>
      </c>
      <c r="G1518" s="7">
        <v>253000</v>
      </c>
      <c r="H1518" s="7">
        <v>107150</v>
      </c>
      <c r="I1518" s="12">
        <f t="shared" si="115"/>
        <v>42.351778656126484</v>
      </c>
      <c r="J1518" s="12">
        <f t="shared" si="119"/>
        <v>7.2050840889715531</v>
      </c>
      <c r="K1518" s="7">
        <v>214305</v>
      </c>
      <c r="L1518" s="7">
        <v>47445</v>
      </c>
      <c r="M1518" s="7">
        <f t="shared" si="116"/>
        <v>205555</v>
      </c>
      <c r="N1518" s="7">
        <v>111240</v>
      </c>
      <c r="O1518" s="22">
        <f t="shared" si="117"/>
        <v>1.8478514922689679</v>
      </c>
      <c r="P1518" s="27">
        <v>1630</v>
      </c>
      <c r="Q1518" s="32">
        <f t="shared" si="118"/>
        <v>126.10736196319019</v>
      </c>
      <c r="R1518" s="37" t="s">
        <v>3396</v>
      </c>
      <c r="S1518" s="42">
        <f>ABS(O2323-O1518)*100</f>
        <v>53.681660589556927</v>
      </c>
      <c r="T1518" t="s">
        <v>228</v>
      </c>
      <c r="V1518" s="7">
        <v>46200</v>
      </c>
      <c r="W1518" t="s">
        <v>32</v>
      </c>
      <c r="X1518" s="17" t="s">
        <v>33</v>
      </c>
      <c r="Z1518" t="s">
        <v>3397</v>
      </c>
      <c r="AA1518">
        <v>401</v>
      </c>
    </row>
    <row r="1519" spans="1:27" x14ac:dyDescent="0.25">
      <c r="A1519" t="s">
        <v>3398</v>
      </c>
      <c r="B1519" t="s">
        <v>3399</v>
      </c>
      <c r="C1519" s="17">
        <v>43616</v>
      </c>
      <c r="D1519" s="7">
        <v>290000</v>
      </c>
      <c r="E1519" t="s">
        <v>28</v>
      </c>
      <c r="F1519" t="s">
        <v>29</v>
      </c>
      <c r="G1519" s="7">
        <v>290000</v>
      </c>
      <c r="H1519" s="7">
        <v>157070</v>
      </c>
      <c r="I1519" s="12">
        <f t="shared" si="115"/>
        <v>54.162068965517243</v>
      </c>
      <c r="J1519" s="12">
        <f t="shared" si="119"/>
        <v>4.6052062204192055</v>
      </c>
      <c r="K1519" s="7">
        <v>314135</v>
      </c>
      <c r="L1519" s="7">
        <v>70153</v>
      </c>
      <c r="M1519" s="7">
        <f t="shared" si="116"/>
        <v>219847</v>
      </c>
      <c r="N1519" s="7">
        <v>162654.671875</v>
      </c>
      <c r="O1519" s="22">
        <f t="shared" si="117"/>
        <v>1.3516181088788661</v>
      </c>
      <c r="P1519" s="27">
        <v>2435</v>
      </c>
      <c r="Q1519" s="32">
        <f t="shared" si="118"/>
        <v>90.286242299794665</v>
      </c>
      <c r="R1519" s="37" t="s">
        <v>3396</v>
      </c>
      <c r="S1519" s="42">
        <f>ABS(O2323-O1519)*100</f>
        <v>4.058322250546742</v>
      </c>
      <c r="T1519" t="s">
        <v>31</v>
      </c>
      <c r="V1519" s="7">
        <v>63300</v>
      </c>
      <c r="W1519" t="s">
        <v>32</v>
      </c>
      <c r="X1519" s="17" t="s">
        <v>33</v>
      </c>
      <c r="Z1519" t="s">
        <v>3397</v>
      </c>
      <c r="AA1519">
        <v>401</v>
      </c>
    </row>
    <row r="1520" spans="1:27" x14ac:dyDescent="0.25">
      <c r="A1520" t="s">
        <v>3400</v>
      </c>
      <c r="B1520" t="s">
        <v>3401</v>
      </c>
      <c r="C1520" s="17">
        <v>43528</v>
      </c>
      <c r="D1520" s="7">
        <v>264900</v>
      </c>
      <c r="E1520" t="s">
        <v>28</v>
      </c>
      <c r="F1520" t="s">
        <v>29</v>
      </c>
      <c r="G1520" s="7">
        <v>264900</v>
      </c>
      <c r="H1520" s="7">
        <v>143400</v>
      </c>
      <c r="I1520" s="12">
        <f t="shared" si="115"/>
        <v>54.133635334088339</v>
      </c>
      <c r="J1520" s="12">
        <f t="shared" si="119"/>
        <v>4.5767725889903019</v>
      </c>
      <c r="K1520" s="7">
        <v>286805</v>
      </c>
      <c r="L1520" s="7">
        <v>56159</v>
      </c>
      <c r="M1520" s="7">
        <f t="shared" si="116"/>
        <v>208741</v>
      </c>
      <c r="N1520" s="7">
        <v>153764</v>
      </c>
      <c r="O1520" s="22">
        <f t="shared" si="117"/>
        <v>1.3575414271220831</v>
      </c>
      <c r="P1520" s="27">
        <v>1625</v>
      </c>
      <c r="Q1520" s="32">
        <f t="shared" si="118"/>
        <v>128.45599999999999</v>
      </c>
      <c r="R1520" s="37" t="s">
        <v>3396</v>
      </c>
      <c r="S1520" s="42">
        <f>ABS(O2323-O1520)*100</f>
        <v>4.6506540748684433</v>
      </c>
      <c r="T1520" t="s">
        <v>50</v>
      </c>
      <c r="V1520" s="7">
        <v>51000</v>
      </c>
      <c r="W1520" t="s">
        <v>32</v>
      </c>
      <c r="X1520" s="17" t="s">
        <v>33</v>
      </c>
      <c r="Z1520" t="s">
        <v>3397</v>
      </c>
      <c r="AA1520">
        <v>401</v>
      </c>
    </row>
    <row r="1521" spans="1:27" x14ac:dyDescent="0.25">
      <c r="A1521" t="s">
        <v>3402</v>
      </c>
      <c r="B1521" t="s">
        <v>3403</v>
      </c>
      <c r="C1521" s="17">
        <v>43718</v>
      </c>
      <c r="D1521" s="7">
        <v>283000</v>
      </c>
      <c r="E1521" t="s">
        <v>28</v>
      </c>
      <c r="F1521" t="s">
        <v>29</v>
      </c>
      <c r="G1521" s="7">
        <v>283000</v>
      </c>
      <c r="H1521" s="7">
        <v>133880</v>
      </c>
      <c r="I1521" s="12">
        <f t="shared" si="115"/>
        <v>47.307420494699649</v>
      </c>
      <c r="J1521" s="12">
        <f t="shared" si="119"/>
        <v>2.2494422503983884</v>
      </c>
      <c r="K1521" s="7">
        <v>267769</v>
      </c>
      <c r="L1521" s="7">
        <v>59511</v>
      </c>
      <c r="M1521" s="7">
        <f t="shared" si="116"/>
        <v>223489</v>
      </c>
      <c r="N1521" s="7">
        <v>138838.671875</v>
      </c>
      <c r="O1521" s="22">
        <f t="shared" si="117"/>
        <v>1.6097028081715796</v>
      </c>
      <c r="P1521" s="27">
        <v>1713</v>
      </c>
      <c r="Q1521" s="32">
        <f t="shared" si="118"/>
        <v>130.46643315820199</v>
      </c>
      <c r="R1521" s="37" t="s">
        <v>3396</v>
      </c>
      <c r="S1521" s="42">
        <f>ABS(O2323-O1521)*100</f>
        <v>29.866792179818091</v>
      </c>
      <c r="T1521" t="s">
        <v>50</v>
      </c>
      <c r="V1521" s="7">
        <v>53400</v>
      </c>
      <c r="W1521" t="s">
        <v>32</v>
      </c>
      <c r="X1521" s="17" t="s">
        <v>33</v>
      </c>
      <c r="Z1521" t="s">
        <v>3397</v>
      </c>
      <c r="AA1521">
        <v>401</v>
      </c>
    </row>
    <row r="1522" spans="1:27" x14ac:dyDescent="0.25">
      <c r="A1522" t="s">
        <v>3402</v>
      </c>
      <c r="B1522" t="s">
        <v>3403</v>
      </c>
      <c r="C1522" s="17">
        <v>43327</v>
      </c>
      <c r="D1522" s="7">
        <v>279200</v>
      </c>
      <c r="E1522" t="s">
        <v>28</v>
      </c>
      <c r="F1522" t="s">
        <v>29</v>
      </c>
      <c r="G1522" s="7">
        <v>279200</v>
      </c>
      <c r="H1522" s="7">
        <v>133880</v>
      </c>
      <c r="I1522" s="12">
        <f t="shared" si="115"/>
        <v>47.9512893982808</v>
      </c>
      <c r="J1522" s="12">
        <f t="shared" si="119"/>
        <v>1.6055733468172377</v>
      </c>
      <c r="K1522" s="7">
        <v>267769</v>
      </c>
      <c r="L1522" s="7">
        <v>59511</v>
      </c>
      <c r="M1522" s="7">
        <f t="shared" si="116"/>
        <v>219689</v>
      </c>
      <c r="N1522" s="7">
        <v>138838.671875</v>
      </c>
      <c r="O1522" s="22">
        <f t="shared" si="117"/>
        <v>1.582332912243583</v>
      </c>
      <c r="P1522" s="27">
        <v>1713</v>
      </c>
      <c r="Q1522" s="32">
        <f t="shared" si="118"/>
        <v>128.24810274372447</v>
      </c>
      <c r="R1522" s="37" t="s">
        <v>3396</v>
      </c>
      <c r="S1522" s="42">
        <f>ABS(O2323-O1522)*100</f>
        <v>27.129802587018425</v>
      </c>
      <c r="T1522" t="s">
        <v>50</v>
      </c>
      <c r="V1522" s="7">
        <v>53400</v>
      </c>
      <c r="W1522" t="s">
        <v>32</v>
      </c>
      <c r="X1522" s="17" t="s">
        <v>33</v>
      </c>
      <c r="Z1522" t="s">
        <v>3397</v>
      </c>
      <c r="AA1522">
        <v>401</v>
      </c>
    </row>
    <row r="1523" spans="1:27" x14ac:dyDescent="0.25">
      <c r="A1523" t="s">
        <v>3404</v>
      </c>
      <c r="B1523" t="s">
        <v>3405</v>
      </c>
      <c r="C1523" s="17">
        <v>43364</v>
      </c>
      <c r="D1523" s="7">
        <v>230000</v>
      </c>
      <c r="E1523" t="s">
        <v>28</v>
      </c>
      <c r="F1523" t="s">
        <v>29</v>
      </c>
      <c r="G1523" s="7">
        <v>230000</v>
      </c>
      <c r="H1523" s="7">
        <v>100490</v>
      </c>
      <c r="I1523" s="12">
        <f t="shared" si="115"/>
        <v>43.69130434782609</v>
      </c>
      <c r="J1523" s="12">
        <f t="shared" si="119"/>
        <v>5.8655583972719469</v>
      </c>
      <c r="K1523" s="7">
        <v>200985</v>
      </c>
      <c r="L1523" s="7">
        <v>55699</v>
      </c>
      <c r="M1523" s="7">
        <f t="shared" si="116"/>
        <v>174301</v>
      </c>
      <c r="N1523" s="7">
        <v>96857.3359375</v>
      </c>
      <c r="O1523" s="22">
        <f t="shared" si="117"/>
        <v>1.7995642592572727</v>
      </c>
      <c r="P1523" s="27">
        <v>1539</v>
      </c>
      <c r="Q1523" s="32">
        <f t="shared" si="118"/>
        <v>113.25601039636128</v>
      </c>
      <c r="R1523" s="37" t="s">
        <v>3396</v>
      </c>
      <c r="S1523" s="42">
        <f>ABS(O2323-O1523)*100</f>
        <v>48.852937288387402</v>
      </c>
      <c r="T1523" t="s">
        <v>228</v>
      </c>
      <c r="V1523" s="7">
        <v>51000</v>
      </c>
      <c r="W1523" t="s">
        <v>32</v>
      </c>
      <c r="X1523" s="17" t="s">
        <v>33</v>
      </c>
      <c r="Z1523" t="s">
        <v>3397</v>
      </c>
      <c r="AA1523">
        <v>401</v>
      </c>
    </row>
    <row r="1524" spans="1:27" x14ac:dyDescent="0.25">
      <c r="A1524" t="s">
        <v>3406</v>
      </c>
      <c r="B1524" t="s">
        <v>3407</v>
      </c>
      <c r="C1524" s="17">
        <v>43697</v>
      </c>
      <c r="D1524" s="7">
        <v>275000</v>
      </c>
      <c r="E1524" t="s">
        <v>28</v>
      </c>
      <c r="F1524" t="s">
        <v>29</v>
      </c>
      <c r="G1524" s="7">
        <v>275000</v>
      </c>
      <c r="H1524" s="7">
        <v>132370</v>
      </c>
      <c r="I1524" s="12">
        <f t="shared" si="115"/>
        <v>48.134545454545453</v>
      </c>
      <c r="J1524" s="12">
        <f t="shared" si="119"/>
        <v>1.4223172905525843</v>
      </c>
      <c r="K1524" s="7">
        <v>264734</v>
      </c>
      <c r="L1524" s="7">
        <v>55722</v>
      </c>
      <c r="M1524" s="7">
        <f t="shared" si="116"/>
        <v>219278</v>
      </c>
      <c r="N1524" s="7">
        <v>139341.328125</v>
      </c>
      <c r="O1524" s="22">
        <f t="shared" si="117"/>
        <v>1.5736752545037507</v>
      </c>
      <c r="P1524" s="27">
        <v>2300</v>
      </c>
      <c r="Q1524" s="32">
        <f t="shared" si="118"/>
        <v>95.338260869565218</v>
      </c>
      <c r="R1524" s="37" t="s">
        <v>3396</v>
      </c>
      <c r="S1524" s="42">
        <f>ABS(O2323-O1524)*100</f>
        <v>26.264036813035197</v>
      </c>
      <c r="T1524" t="s">
        <v>50</v>
      </c>
      <c r="V1524" s="7">
        <v>52200</v>
      </c>
      <c r="W1524" t="s">
        <v>32</v>
      </c>
      <c r="X1524" s="17" t="s">
        <v>33</v>
      </c>
      <c r="Z1524" t="s">
        <v>3397</v>
      </c>
      <c r="AA1524">
        <v>401</v>
      </c>
    </row>
    <row r="1525" spans="1:27" x14ac:dyDescent="0.25">
      <c r="A1525" t="s">
        <v>3408</v>
      </c>
      <c r="B1525" t="s">
        <v>3409</v>
      </c>
      <c r="C1525" s="17">
        <v>43693</v>
      </c>
      <c r="D1525" s="7">
        <v>215000</v>
      </c>
      <c r="E1525" t="s">
        <v>28</v>
      </c>
      <c r="F1525" t="s">
        <v>29</v>
      </c>
      <c r="G1525" s="7">
        <v>215000</v>
      </c>
      <c r="H1525" s="7">
        <v>123350</v>
      </c>
      <c r="I1525" s="12">
        <f t="shared" si="115"/>
        <v>57.372093023255808</v>
      </c>
      <c r="J1525" s="12">
        <f t="shared" si="119"/>
        <v>7.8152302781577703</v>
      </c>
      <c r="K1525" s="7">
        <v>246693</v>
      </c>
      <c r="L1525" s="7">
        <v>85377</v>
      </c>
      <c r="M1525" s="7">
        <f t="shared" si="116"/>
        <v>129623</v>
      </c>
      <c r="N1525" s="7">
        <v>107544</v>
      </c>
      <c r="O1525" s="22">
        <f t="shared" si="117"/>
        <v>1.2053020159190657</v>
      </c>
      <c r="P1525" s="27">
        <v>1559</v>
      </c>
      <c r="Q1525" s="32">
        <f t="shared" si="118"/>
        <v>83.144964720974983</v>
      </c>
      <c r="R1525" s="37" t="s">
        <v>3396</v>
      </c>
      <c r="S1525" s="42">
        <f>ABS(O2323-O1525)*100</f>
        <v>10.5732870454333</v>
      </c>
      <c r="T1525" t="s">
        <v>50</v>
      </c>
      <c r="V1525" s="7">
        <v>80100</v>
      </c>
      <c r="W1525" t="s">
        <v>32</v>
      </c>
      <c r="X1525" s="17" t="s">
        <v>33</v>
      </c>
      <c r="Z1525" t="s">
        <v>3397</v>
      </c>
      <c r="AA1525">
        <v>401</v>
      </c>
    </row>
    <row r="1526" spans="1:27" x14ac:dyDescent="0.25">
      <c r="A1526" t="s">
        <v>3410</v>
      </c>
      <c r="B1526" t="s">
        <v>3411</v>
      </c>
      <c r="C1526" s="17">
        <v>43833</v>
      </c>
      <c r="D1526" s="7">
        <v>262500</v>
      </c>
      <c r="E1526" t="s">
        <v>28</v>
      </c>
      <c r="F1526" t="s">
        <v>29</v>
      </c>
      <c r="G1526" s="7">
        <v>262500</v>
      </c>
      <c r="H1526" s="7">
        <v>113310</v>
      </c>
      <c r="I1526" s="12">
        <f t="shared" si="115"/>
        <v>43.165714285714287</v>
      </c>
      <c r="J1526" s="12">
        <f t="shared" si="119"/>
        <v>6.39114845938375</v>
      </c>
      <c r="K1526" s="7">
        <v>226625</v>
      </c>
      <c r="L1526" s="7">
        <v>50828</v>
      </c>
      <c r="M1526" s="7">
        <f t="shared" si="116"/>
        <v>211672</v>
      </c>
      <c r="N1526" s="7">
        <v>117198</v>
      </c>
      <c r="O1526" s="22">
        <f t="shared" si="117"/>
        <v>1.8061059062441338</v>
      </c>
      <c r="P1526" s="27">
        <v>1646</v>
      </c>
      <c r="Q1526" s="32">
        <f t="shared" si="118"/>
        <v>128.59781287970839</v>
      </c>
      <c r="R1526" s="37" t="s">
        <v>3396</v>
      </c>
      <c r="S1526" s="42">
        <f>ABS(O2323-O1526)*100</f>
        <v>49.507101987073511</v>
      </c>
      <c r="T1526" t="s">
        <v>50</v>
      </c>
      <c r="V1526" s="7">
        <v>47400</v>
      </c>
      <c r="W1526" t="s">
        <v>32</v>
      </c>
      <c r="X1526" s="17" t="s">
        <v>33</v>
      </c>
      <c r="Z1526" t="s">
        <v>3397</v>
      </c>
      <c r="AA1526">
        <v>401</v>
      </c>
    </row>
    <row r="1527" spans="1:27" x14ac:dyDescent="0.25">
      <c r="A1527" t="s">
        <v>3412</v>
      </c>
      <c r="B1527" t="s">
        <v>3413</v>
      </c>
      <c r="C1527" s="17">
        <v>43700</v>
      </c>
      <c r="D1527" s="7">
        <v>275000</v>
      </c>
      <c r="E1527" t="s">
        <v>28</v>
      </c>
      <c r="F1527" t="s">
        <v>29</v>
      </c>
      <c r="G1527" s="7">
        <v>275000</v>
      </c>
      <c r="H1527" s="7">
        <v>144800</v>
      </c>
      <c r="I1527" s="12">
        <f t="shared" si="115"/>
        <v>52.654545454545456</v>
      </c>
      <c r="J1527" s="12">
        <f t="shared" si="119"/>
        <v>3.0976827094474189</v>
      </c>
      <c r="K1527" s="7">
        <v>289594</v>
      </c>
      <c r="L1527" s="7">
        <v>66937</v>
      </c>
      <c r="M1527" s="7">
        <f t="shared" si="116"/>
        <v>208063</v>
      </c>
      <c r="N1527" s="7">
        <v>148438</v>
      </c>
      <c r="O1527" s="22">
        <f t="shared" si="117"/>
        <v>1.4016828574893221</v>
      </c>
      <c r="P1527" s="27">
        <v>1809</v>
      </c>
      <c r="Q1527" s="32">
        <f t="shared" si="118"/>
        <v>115.0154781647319</v>
      </c>
      <c r="R1527" s="37" t="s">
        <v>3396</v>
      </c>
      <c r="S1527" s="42">
        <f>ABS(O2323-O1527)*100</f>
        <v>9.0647971115923376</v>
      </c>
      <c r="T1527" t="s">
        <v>50</v>
      </c>
      <c r="V1527" s="7">
        <v>61800</v>
      </c>
      <c r="W1527" t="s">
        <v>32</v>
      </c>
      <c r="X1527" s="17" t="s">
        <v>33</v>
      </c>
      <c r="Z1527" t="s">
        <v>3397</v>
      </c>
      <c r="AA1527">
        <v>401</v>
      </c>
    </row>
    <row r="1528" spans="1:27" x14ac:dyDescent="0.25">
      <c r="A1528" t="s">
        <v>3414</v>
      </c>
      <c r="B1528" t="s">
        <v>3415</v>
      </c>
      <c r="C1528" s="17">
        <v>43677</v>
      </c>
      <c r="D1528" s="7">
        <v>387000</v>
      </c>
      <c r="E1528" t="s">
        <v>28</v>
      </c>
      <c r="F1528" t="s">
        <v>29</v>
      </c>
      <c r="G1528" s="7">
        <v>387000</v>
      </c>
      <c r="H1528" s="7">
        <v>193930</v>
      </c>
      <c r="I1528" s="12">
        <f t="shared" si="115"/>
        <v>50.111111111111107</v>
      </c>
      <c r="J1528" s="12">
        <f t="shared" si="119"/>
        <v>0.55424836601306993</v>
      </c>
      <c r="K1528" s="7">
        <v>387856</v>
      </c>
      <c r="L1528" s="7">
        <v>97646</v>
      </c>
      <c r="M1528" s="7">
        <f t="shared" si="116"/>
        <v>289354</v>
      </c>
      <c r="N1528" s="7">
        <v>193473.328125</v>
      </c>
      <c r="O1528" s="22">
        <f t="shared" si="117"/>
        <v>1.4955756579173178</v>
      </c>
      <c r="P1528" s="27">
        <v>3154</v>
      </c>
      <c r="Q1528" s="32">
        <f t="shared" si="118"/>
        <v>91.741915028535189</v>
      </c>
      <c r="R1528" s="37" t="s">
        <v>3396</v>
      </c>
      <c r="S1528" s="42">
        <f>ABS(O2323-O1528)*100</f>
        <v>18.454077154391911</v>
      </c>
      <c r="T1528" t="s">
        <v>228</v>
      </c>
      <c r="V1528" s="7">
        <v>88500</v>
      </c>
      <c r="W1528" t="s">
        <v>32</v>
      </c>
      <c r="X1528" s="17" t="s">
        <v>33</v>
      </c>
      <c r="Z1528" t="s">
        <v>3397</v>
      </c>
      <c r="AA1528">
        <v>401</v>
      </c>
    </row>
    <row r="1529" spans="1:27" x14ac:dyDescent="0.25">
      <c r="A1529" t="s">
        <v>3416</v>
      </c>
      <c r="B1529" t="s">
        <v>3417</v>
      </c>
      <c r="C1529" s="17">
        <v>43392</v>
      </c>
      <c r="D1529" s="7">
        <v>250000</v>
      </c>
      <c r="E1529" t="s">
        <v>28</v>
      </c>
      <c r="F1529" t="s">
        <v>29</v>
      </c>
      <c r="G1529" s="7">
        <v>250000</v>
      </c>
      <c r="H1529" s="7">
        <v>124710</v>
      </c>
      <c r="I1529" s="12">
        <f t="shared" si="115"/>
        <v>49.884</v>
      </c>
      <c r="J1529" s="12">
        <f t="shared" si="119"/>
        <v>0.3271372549019631</v>
      </c>
      <c r="K1529" s="7">
        <v>249411</v>
      </c>
      <c r="L1529" s="7">
        <v>59216</v>
      </c>
      <c r="M1529" s="7">
        <f t="shared" si="116"/>
        <v>190784</v>
      </c>
      <c r="N1529" s="7">
        <v>169816.96875</v>
      </c>
      <c r="O1529" s="22">
        <f t="shared" si="117"/>
        <v>1.1234684107503243</v>
      </c>
      <c r="P1529" s="27">
        <v>1759</v>
      </c>
      <c r="Q1529" s="32">
        <f t="shared" si="118"/>
        <v>108.46162592382035</v>
      </c>
      <c r="R1529" s="37" t="s">
        <v>3418</v>
      </c>
      <c r="S1529" s="42">
        <f>ABS(O2323-O1529)*100</f>
        <v>18.756647562307439</v>
      </c>
      <c r="T1529" t="s">
        <v>50</v>
      </c>
      <c r="V1529" s="7">
        <v>54000</v>
      </c>
      <c r="W1529" t="s">
        <v>32</v>
      </c>
      <c r="X1529" s="17" t="s">
        <v>33</v>
      </c>
      <c r="Z1529" t="s">
        <v>3419</v>
      </c>
      <c r="AA1529">
        <v>401</v>
      </c>
    </row>
    <row r="1530" spans="1:27" x14ac:dyDescent="0.25">
      <c r="A1530" t="s">
        <v>3420</v>
      </c>
      <c r="B1530" t="s">
        <v>3421</v>
      </c>
      <c r="C1530" s="17">
        <v>43608</v>
      </c>
      <c r="D1530" s="7">
        <v>265000</v>
      </c>
      <c r="E1530" t="s">
        <v>28</v>
      </c>
      <c r="F1530" t="s">
        <v>29</v>
      </c>
      <c r="G1530" s="7">
        <v>265000</v>
      </c>
      <c r="H1530" s="7">
        <v>130930</v>
      </c>
      <c r="I1530" s="12">
        <f t="shared" si="115"/>
        <v>49.407547169811323</v>
      </c>
      <c r="J1530" s="12">
        <f t="shared" si="119"/>
        <v>0.14931557528671391</v>
      </c>
      <c r="K1530" s="7">
        <v>261852</v>
      </c>
      <c r="L1530" s="7">
        <v>76524</v>
      </c>
      <c r="M1530" s="7">
        <f t="shared" si="116"/>
        <v>188476</v>
      </c>
      <c r="N1530" s="7">
        <v>123552</v>
      </c>
      <c r="O1530" s="22">
        <f t="shared" si="117"/>
        <v>1.5254791504791505</v>
      </c>
      <c r="P1530" s="27">
        <v>1776</v>
      </c>
      <c r="Q1530" s="32">
        <f t="shared" si="118"/>
        <v>106.12387387387388</v>
      </c>
      <c r="R1530" s="37" t="s">
        <v>3396</v>
      </c>
      <c r="S1530" s="42">
        <f>ABS(O2323-O1530)*100</f>
        <v>21.444426410575179</v>
      </c>
      <c r="T1530" t="s">
        <v>50</v>
      </c>
      <c r="V1530" s="7">
        <v>69000</v>
      </c>
      <c r="W1530" t="s">
        <v>32</v>
      </c>
      <c r="X1530" s="17" t="s">
        <v>33</v>
      </c>
      <c r="Z1530" t="s">
        <v>3397</v>
      </c>
      <c r="AA1530">
        <v>401</v>
      </c>
    </row>
    <row r="1531" spans="1:27" x14ac:dyDescent="0.25">
      <c r="A1531" t="s">
        <v>3422</v>
      </c>
      <c r="B1531" t="s">
        <v>3423</v>
      </c>
      <c r="C1531" s="17">
        <v>43234</v>
      </c>
      <c r="D1531" s="7">
        <v>242000</v>
      </c>
      <c r="E1531" t="s">
        <v>28</v>
      </c>
      <c r="F1531" t="s">
        <v>29</v>
      </c>
      <c r="G1531" s="7">
        <v>242000</v>
      </c>
      <c r="H1531" s="7">
        <v>137340</v>
      </c>
      <c r="I1531" s="12">
        <f t="shared" si="115"/>
        <v>56.752066115702483</v>
      </c>
      <c r="J1531" s="12">
        <f t="shared" si="119"/>
        <v>7.195203370604446</v>
      </c>
      <c r="K1531" s="7">
        <v>274680</v>
      </c>
      <c r="L1531" s="7">
        <v>53358</v>
      </c>
      <c r="M1531" s="7">
        <f t="shared" si="116"/>
        <v>188642</v>
      </c>
      <c r="N1531" s="7">
        <v>147548</v>
      </c>
      <c r="O1531" s="22">
        <f t="shared" si="117"/>
        <v>1.2785127551711986</v>
      </c>
      <c r="P1531" s="27">
        <v>1799</v>
      </c>
      <c r="Q1531" s="32">
        <f t="shared" si="118"/>
        <v>104.85936631461924</v>
      </c>
      <c r="R1531" s="37" t="s">
        <v>3396</v>
      </c>
      <c r="S1531" s="42">
        <f>ABS(O2323-O1531)*100</f>
        <v>3.2522131202200155</v>
      </c>
      <c r="T1531" t="s">
        <v>50</v>
      </c>
      <c r="V1531" s="7">
        <v>45600</v>
      </c>
      <c r="W1531" t="s">
        <v>32</v>
      </c>
      <c r="X1531" s="17" t="s">
        <v>33</v>
      </c>
      <c r="Z1531" t="s">
        <v>3397</v>
      </c>
      <c r="AA1531">
        <v>401</v>
      </c>
    </row>
    <row r="1532" spans="1:27" x14ac:dyDescent="0.25">
      <c r="A1532" t="s">
        <v>3424</v>
      </c>
      <c r="B1532" t="s">
        <v>3425</v>
      </c>
      <c r="C1532" s="17">
        <v>43220</v>
      </c>
      <c r="D1532" s="7">
        <v>111000</v>
      </c>
      <c r="E1532" t="s">
        <v>28</v>
      </c>
      <c r="F1532" t="s">
        <v>29</v>
      </c>
      <c r="G1532" s="7">
        <v>111000</v>
      </c>
      <c r="H1532" s="7">
        <v>54900</v>
      </c>
      <c r="I1532" s="12">
        <f t="shared" si="115"/>
        <v>49.45945945945946</v>
      </c>
      <c r="J1532" s="12">
        <f t="shared" si="119"/>
        <v>9.7403285638577586E-2</v>
      </c>
      <c r="K1532" s="7">
        <v>109793</v>
      </c>
      <c r="L1532" s="7">
        <v>19000</v>
      </c>
      <c r="M1532" s="7">
        <f t="shared" si="116"/>
        <v>92000</v>
      </c>
      <c r="N1532" s="7">
        <v>89012.7421875</v>
      </c>
      <c r="O1532" s="22">
        <f t="shared" si="117"/>
        <v>1.0335598897313771</v>
      </c>
      <c r="P1532" s="27">
        <v>1012</v>
      </c>
      <c r="Q1532" s="32">
        <f t="shared" si="118"/>
        <v>90.909090909090907</v>
      </c>
      <c r="R1532" s="37" t="s">
        <v>3426</v>
      </c>
      <c r="S1532" s="42">
        <f>ABS(O2323-O1532)*100</f>
        <v>27.747499664202159</v>
      </c>
      <c r="T1532" t="s">
        <v>50</v>
      </c>
      <c r="V1532" s="7">
        <v>19000</v>
      </c>
      <c r="W1532" t="s">
        <v>32</v>
      </c>
      <c r="X1532" s="17" t="s">
        <v>33</v>
      </c>
      <c r="Z1532" t="s">
        <v>3427</v>
      </c>
      <c r="AA1532">
        <v>405</v>
      </c>
    </row>
    <row r="1533" spans="1:27" x14ac:dyDescent="0.25">
      <c r="A1533" t="s">
        <v>3428</v>
      </c>
      <c r="B1533" t="s">
        <v>3425</v>
      </c>
      <c r="C1533" s="17">
        <v>43578</v>
      </c>
      <c r="D1533" s="7">
        <v>104900</v>
      </c>
      <c r="E1533" t="s">
        <v>28</v>
      </c>
      <c r="F1533" t="s">
        <v>29</v>
      </c>
      <c r="G1533" s="7">
        <v>104900</v>
      </c>
      <c r="H1533" s="7">
        <v>54900</v>
      </c>
      <c r="I1533" s="12">
        <f t="shared" si="115"/>
        <v>52.335557673975217</v>
      </c>
      <c r="J1533" s="12">
        <f t="shared" si="119"/>
        <v>2.7786949288771794</v>
      </c>
      <c r="K1533" s="7">
        <v>109793</v>
      </c>
      <c r="L1533" s="7">
        <v>19000</v>
      </c>
      <c r="M1533" s="7">
        <f t="shared" si="116"/>
        <v>85900</v>
      </c>
      <c r="N1533" s="7">
        <v>89012.7421875</v>
      </c>
      <c r="O1533" s="22">
        <f t="shared" si="117"/>
        <v>0.96503037530353586</v>
      </c>
      <c r="P1533" s="27">
        <v>1012</v>
      </c>
      <c r="Q1533" s="32">
        <f t="shared" si="118"/>
        <v>84.881422924901187</v>
      </c>
      <c r="R1533" s="37" t="s">
        <v>3426</v>
      </c>
      <c r="S1533" s="42">
        <f>ABS(O2323-O1533)*100</f>
        <v>34.600451106986284</v>
      </c>
      <c r="T1533" t="s">
        <v>50</v>
      </c>
      <c r="V1533" s="7">
        <v>19000</v>
      </c>
      <c r="W1533" t="s">
        <v>32</v>
      </c>
      <c r="X1533" s="17" t="s">
        <v>33</v>
      </c>
      <c r="Z1533" t="s">
        <v>3427</v>
      </c>
      <c r="AA1533">
        <v>405</v>
      </c>
    </row>
    <row r="1534" spans="1:27" x14ac:dyDescent="0.25">
      <c r="A1534" t="s">
        <v>3429</v>
      </c>
      <c r="B1534" t="s">
        <v>3430</v>
      </c>
      <c r="C1534" s="17">
        <v>43574</v>
      </c>
      <c r="D1534" s="7">
        <v>104900</v>
      </c>
      <c r="E1534" t="s">
        <v>28</v>
      </c>
      <c r="F1534" t="s">
        <v>29</v>
      </c>
      <c r="G1534" s="7">
        <v>104900</v>
      </c>
      <c r="H1534" s="7">
        <v>54900</v>
      </c>
      <c r="I1534" s="12">
        <f t="shared" si="115"/>
        <v>52.335557673975217</v>
      </c>
      <c r="J1534" s="12">
        <f t="shared" si="119"/>
        <v>2.7786949288771794</v>
      </c>
      <c r="K1534" s="7">
        <v>109793</v>
      </c>
      <c r="L1534" s="7">
        <v>19000</v>
      </c>
      <c r="M1534" s="7">
        <f t="shared" si="116"/>
        <v>85900</v>
      </c>
      <c r="N1534" s="7">
        <v>89012.7421875</v>
      </c>
      <c r="O1534" s="22">
        <f t="shared" si="117"/>
        <v>0.96503037530353586</v>
      </c>
      <c r="P1534" s="27">
        <v>1012</v>
      </c>
      <c r="Q1534" s="32">
        <f t="shared" si="118"/>
        <v>84.881422924901187</v>
      </c>
      <c r="R1534" s="37" t="s">
        <v>3426</v>
      </c>
      <c r="S1534" s="42">
        <f>ABS(O2323-O1534)*100</f>
        <v>34.600451106986284</v>
      </c>
      <c r="T1534" t="s">
        <v>50</v>
      </c>
      <c r="V1534" s="7">
        <v>19000</v>
      </c>
      <c r="W1534" t="s">
        <v>32</v>
      </c>
      <c r="X1534" s="17" t="s">
        <v>33</v>
      </c>
      <c r="Z1534" t="s">
        <v>3427</v>
      </c>
      <c r="AA1534">
        <v>405</v>
      </c>
    </row>
    <row r="1535" spans="1:27" x14ac:dyDescent="0.25">
      <c r="A1535" t="s">
        <v>3431</v>
      </c>
      <c r="B1535" t="s">
        <v>3430</v>
      </c>
      <c r="C1535" s="17">
        <v>43431</v>
      </c>
      <c r="D1535" s="7">
        <v>115000</v>
      </c>
      <c r="E1535" t="s">
        <v>28</v>
      </c>
      <c r="F1535" t="s">
        <v>29</v>
      </c>
      <c r="G1535" s="7">
        <v>115000</v>
      </c>
      <c r="H1535" s="7">
        <v>54900</v>
      </c>
      <c r="I1535" s="12">
        <f t="shared" si="115"/>
        <v>47.739130434782609</v>
      </c>
      <c r="J1535" s="12">
        <f t="shared" si="119"/>
        <v>1.8177323103154279</v>
      </c>
      <c r="K1535" s="7">
        <v>109793</v>
      </c>
      <c r="L1535" s="7">
        <v>19000</v>
      </c>
      <c r="M1535" s="7">
        <f t="shared" si="116"/>
        <v>96000</v>
      </c>
      <c r="N1535" s="7">
        <v>89012.7421875</v>
      </c>
      <c r="O1535" s="22">
        <f t="shared" si="117"/>
        <v>1.0784972762414371</v>
      </c>
      <c r="P1535" s="27">
        <v>1012</v>
      </c>
      <c r="Q1535" s="32">
        <f t="shared" si="118"/>
        <v>94.86166007905139</v>
      </c>
      <c r="R1535" s="37" t="s">
        <v>3426</v>
      </c>
      <c r="S1535" s="42">
        <f>ABS(O2323-O1535)*100</f>
        <v>23.253761013196161</v>
      </c>
      <c r="T1535" t="s">
        <v>50</v>
      </c>
      <c r="V1535" s="7">
        <v>19000</v>
      </c>
      <c r="W1535" t="s">
        <v>32</v>
      </c>
      <c r="X1535" s="17" t="s">
        <v>33</v>
      </c>
      <c r="Z1535" t="s">
        <v>3427</v>
      </c>
      <c r="AA1535">
        <v>405</v>
      </c>
    </row>
    <row r="1536" spans="1:27" x14ac:dyDescent="0.25">
      <c r="A1536" t="s">
        <v>3432</v>
      </c>
      <c r="B1536" t="s">
        <v>3433</v>
      </c>
      <c r="C1536" s="17">
        <v>43399</v>
      </c>
      <c r="D1536" s="7">
        <v>110000</v>
      </c>
      <c r="E1536" t="s">
        <v>28</v>
      </c>
      <c r="F1536" t="s">
        <v>29</v>
      </c>
      <c r="G1536" s="7">
        <v>110000</v>
      </c>
      <c r="H1536" s="7">
        <v>53290</v>
      </c>
      <c r="I1536" s="12">
        <f t="shared" si="115"/>
        <v>48.445454545454545</v>
      </c>
      <c r="J1536" s="12">
        <f t="shared" si="119"/>
        <v>1.1114081996434919</v>
      </c>
      <c r="K1536" s="7">
        <v>106571</v>
      </c>
      <c r="L1536" s="7">
        <v>19000</v>
      </c>
      <c r="M1536" s="7">
        <f t="shared" si="116"/>
        <v>91000</v>
      </c>
      <c r="N1536" s="7">
        <v>85853.921875</v>
      </c>
      <c r="O1536" s="22">
        <f t="shared" si="117"/>
        <v>1.059939930670756</v>
      </c>
      <c r="P1536" s="27">
        <v>977</v>
      </c>
      <c r="Q1536" s="32">
        <f t="shared" si="118"/>
        <v>93.142272262026609</v>
      </c>
      <c r="R1536" s="37" t="s">
        <v>3426</v>
      </c>
      <c r="S1536" s="42">
        <f>ABS(O2323-O1536)*100</f>
        <v>25.109495570264272</v>
      </c>
      <c r="T1536" t="s">
        <v>50</v>
      </c>
      <c r="V1536" s="7">
        <v>19000</v>
      </c>
      <c r="W1536" t="s">
        <v>32</v>
      </c>
      <c r="X1536" s="17" t="s">
        <v>33</v>
      </c>
      <c r="Z1536" t="s">
        <v>3427</v>
      </c>
      <c r="AA1536">
        <v>405</v>
      </c>
    </row>
    <row r="1537" spans="1:27" x14ac:dyDescent="0.25">
      <c r="A1537" t="s">
        <v>3434</v>
      </c>
      <c r="B1537" t="s">
        <v>3435</v>
      </c>
      <c r="C1537" s="17">
        <v>43644</v>
      </c>
      <c r="D1537" s="7">
        <v>315000</v>
      </c>
      <c r="E1537" t="s">
        <v>28</v>
      </c>
      <c r="F1537" t="s">
        <v>29</v>
      </c>
      <c r="G1537" s="7">
        <v>315000</v>
      </c>
      <c r="H1537" s="7">
        <v>156880</v>
      </c>
      <c r="I1537" s="12">
        <f t="shared" si="115"/>
        <v>49.803174603174604</v>
      </c>
      <c r="J1537" s="12">
        <f t="shared" si="119"/>
        <v>0.24631185807656664</v>
      </c>
      <c r="K1537" s="7">
        <v>313756</v>
      </c>
      <c r="L1537" s="7">
        <v>61139</v>
      </c>
      <c r="M1537" s="7">
        <f t="shared" si="116"/>
        <v>253861</v>
      </c>
      <c r="N1537" s="7">
        <v>265912.625</v>
      </c>
      <c r="O1537" s="22">
        <f t="shared" si="117"/>
        <v>0.95467825192579703</v>
      </c>
      <c r="P1537" s="27">
        <v>2518</v>
      </c>
      <c r="Q1537" s="32">
        <f t="shared" si="118"/>
        <v>100.81850675138999</v>
      </c>
      <c r="R1537" s="37" t="s">
        <v>3436</v>
      </c>
      <c r="S1537" s="42">
        <f>ABS(O2323-O1537)*100</f>
        <v>35.635663444760169</v>
      </c>
      <c r="T1537" t="s">
        <v>31</v>
      </c>
      <c r="V1537" s="7">
        <v>56320</v>
      </c>
      <c r="W1537" t="s">
        <v>32</v>
      </c>
      <c r="X1537" s="17" t="s">
        <v>33</v>
      </c>
      <c r="Z1537" t="s">
        <v>3437</v>
      </c>
      <c r="AA1537">
        <v>401</v>
      </c>
    </row>
    <row r="1538" spans="1:27" x14ac:dyDescent="0.25">
      <c r="A1538" t="s">
        <v>3438</v>
      </c>
      <c r="B1538" t="s">
        <v>3439</v>
      </c>
      <c r="C1538" s="17">
        <v>43921</v>
      </c>
      <c r="D1538" s="7">
        <v>158000</v>
      </c>
      <c r="E1538" t="s">
        <v>47</v>
      </c>
      <c r="F1538" t="s">
        <v>160</v>
      </c>
      <c r="G1538" s="7">
        <v>158000</v>
      </c>
      <c r="H1538" s="7">
        <v>82820</v>
      </c>
      <c r="I1538" s="12">
        <f t="shared" ref="I1538:I1601" si="120">H1538/G1538*100</f>
        <v>52.417721518987335</v>
      </c>
      <c r="J1538" s="12">
        <f t="shared" si="119"/>
        <v>2.8608587738892979</v>
      </c>
      <c r="K1538" s="7">
        <v>165632</v>
      </c>
      <c r="L1538" s="7">
        <v>59476</v>
      </c>
      <c r="M1538" s="7">
        <f t="shared" ref="M1538:M1601" si="121">G1538-L1538</f>
        <v>98524</v>
      </c>
      <c r="N1538" s="7">
        <v>84250.796875</v>
      </c>
      <c r="O1538" s="22">
        <f t="shared" ref="O1538:O1601" si="122">M1538/N1538</f>
        <v>1.1694132714991012</v>
      </c>
      <c r="P1538" s="27">
        <v>1623</v>
      </c>
      <c r="Q1538" s="32">
        <f t="shared" ref="Q1538:Q1601" si="123">M1538/P1538</f>
        <v>60.704867529266792</v>
      </c>
      <c r="R1538" s="37" t="s">
        <v>3061</v>
      </c>
      <c r="S1538" s="42">
        <f>ABS(O2323-O1538)*100</f>
        <v>14.162161487429747</v>
      </c>
      <c r="T1538" t="s">
        <v>84</v>
      </c>
      <c r="V1538" s="7">
        <v>58275</v>
      </c>
      <c r="W1538" t="s">
        <v>32</v>
      </c>
      <c r="X1538" s="17" t="s">
        <v>33</v>
      </c>
      <c r="Z1538" t="s">
        <v>3440</v>
      </c>
      <c r="AA1538">
        <v>401</v>
      </c>
    </row>
    <row r="1539" spans="1:27" x14ac:dyDescent="0.25">
      <c r="A1539" t="s">
        <v>3441</v>
      </c>
      <c r="B1539" t="s">
        <v>3442</v>
      </c>
      <c r="C1539" s="17">
        <v>43273</v>
      </c>
      <c r="D1539" s="7">
        <v>104000</v>
      </c>
      <c r="E1539" t="s">
        <v>28</v>
      </c>
      <c r="F1539" t="s">
        <v>29</v>
      </c>
      <c r="G1539" s="7">
        <v>104000</v>
      </c>
      <c r="H1539" s="7">
        <v>49970</v>
      </c>
      <c r="I1539" s="12">
        <f t="shared" si="120"/>
        <v>48.04807692307692</v>
      </c>
      <c r="J1539" s="12">
        <f t="shared" ref="J1539:J1602" si="124">+ABS(I1539-$I$2328)</f>
        <v>1.5087858220211174</v>
      </c>
      <c r="K1539" s="7">
        <v>99933</v>
      </c>
      <c r="L1539" s="7">
        <v>36253</v>
      </c>
      <c r="M1539" s="7">
        <f t="shared" si="121"/>
        <v>67747</v>
      </c>
      <c r="N1539" s="7">
        <v>47522.38671875</v>
      </c>
      <c r="O1539" s="22">
        <f t="shared" si="122"/>
        <v>1.4255807563063823</v>
      </c>
      <c r="P1539" s="27">
        <v>1080</v>
      </c>
      <c r="Q1539" s="32">
        <f t="shared" si="123"/>
        <v>62.728703703703701</v>
      </c>
      <c r="R1539" s="37" t="s">
        <v>3443</v>
      </c>
      <c r="S1539" s="42">
        <f>ABS(O2323-O1539)*100</f>
        <v>11.454586993298355</v>
      </c>
      <c r="T1539" t="s">
        <v>228</v>
      </c>
      <c r="V1539" s="7">
        <v>32760</v>
      </c>
      <c r="W1539" t="s">
        <v>32</v>
      </c>
      <c r="X1539" s="17" t="s">
        <v>33</v>
      </c>
      <c r="Z1539" t="s">
        <v>3444</v>
      </c>
      <c r="AA1539">
        <v>401</v>
      </c>
    </row>
    <row r="1540" spans="1:27" x14ac:dyDescent="0.25">
      <c r="A1540" t="s">
        <v>3445</v>
      </c>
      <c r="B1540" t="s">
        <v>3446</v>
      </c>
      <c r="C1540" s="17">
        <v>43763</v>
      </c>
      <c r="D1540" s="7">
        <v>265000</v>
      </c>
      <c r="E1540" t="s">
        <v>28</v>
      </c>
      <c r="F1540" t="s">
        <v>29</v>
      </c>
      <c r="G1540" s="7">
        <v>265000</v>
      </c>
      <c r="H1540" s="7">
        <v>134650</v>
      </c>
      <c r="I1540" s="12">
        <f t="shared" si="120"/>
        <v>50.811320754716981</v>
      </c>
      <c r="J1540" s="12">
        <f t="shared" si="124"/>
        <v>1.2544580096189435</v>
      </c>
      <c r="K1540" s="7">
        <v>269294</v>
      </c>
      <c r="L1540" s="7">
        <v>40043</v>
      </c>
      <c r="M1540" s="7">
        <f t="shared" si="121"/>
        <v>224957</v>
      </c>
      <c r="N1540" s="7">
        <v>171082.828125</v>
      </c>
      <c r="O1540" s="22">
        <f t="shared" si="122"/>
        <v>1.3149011064724587</v>
      </c>
      <c r="P1540" s="27">
        <v>2153</v>
      </c>
      <c r="Q1540" s="32">
        <f t="shared" si="123"/>
        <v>104.48536925220623</v>
      </c>
      <c r="R1540" s="37" t="s">
        <v>3443</v>
      </c>
      <c r="S1540" s="42">
        <f>ABS(O2323-O1540)*100</f>
        <v>0.38662200990600137</v>
      </c>
      <c r="T1540" t="s">
        <v>50</v>
      </c>
      <c r="V1540" s="7">
        <v>35100</v>
      </c>
      <c r="W1540" t="s">
        <v>32</v>
      </c>
      <c r="X1540" s="17" t="s">
        <v>33</v>
      </c>
      <c r="Z1540" t="s">
        <v>3444</v>
      </c>
      <c r="AA1540">
        <v>401</v>
      </c>
    </row>
    <row r="1541" spans="1:27" x14ac:dyDescent="0.25">
      <c r="A1541" t="s">
        <v>3447</v>
      </c>
      <c r="B1541" t="s">
        <v>3448</v>
      </c>
      <c r="C1541" s="17">
        <v>43217</v>
      </c>
      <c r="D1541" s="7">
        <v>229500</v>
      </c>
      <c r="E1541" t="s">
        <v>28</v>
      </c>
      <c r="F1541" t="s">
        <v>29</v>
      </c>
      <c r="G1541" s="7">
        <v>229500</v>
      </c>
      <c r="H1541" s="7">
        <v>91720</v>
      </c>
      <c r="I1541" s="12">
        <f t="shared" si="120"/>
        <v>39.965141612200433</v>
      </c>
      <c r="J1541" s="12">
        <f t="shared" si="124"/>
        <v>9.5917211328976038</v>
      </c>
      <c r="K1541" s="7">
        <v>183446</v>
      </c>
      <c r="L1541" s="7">
        <v>41764</v>
      </c>
      <c r="M1541" s="7">
        <f t="shared" si="121"/>
        <v>187736</v>
      </c>
      <c r="N1541" s="7">
        <v>105732.8359375</v>
      </c>
      <c r="O1541" s="22">
        <f t="shared" si="122"/>
        <v>1.7755695128708464</v>
      </c>
      <c r="P1541" s="27">
        <v>2056</v>
      </c>
      <c r="Q1541" s="32">
        <f t="shared" si="123"/>
        <v>91.311284046692606</v>
      </c>
      <c r="R1541" s="37" t="s">
        <v>3443</v>
      </c>
      <c r="S1541" s="42">
        <f>ABS(O2323-O1541)*100</f>
        <v>46.453462649744772</v>
      </c>
      <c r="T1541" t="s">
        <v>84</v>
      </c>
      <c r="V1541" s="7">
        <v>37440</v>
      </c>
      <c r="W1541" t="s">
        <v>32</v>
      </c>
      <c r="X1541" s="17" t="s">
        <v>33</v>
      </c>
      <c r="Z1541" t="s">
        <v>3444</v>
      </c>
      <c r="AA1541">
        <v>401</v>
      </c>
    </row>
    <row r="1542" spans="1:27" x14ac:dyDescent="0.25">
      <c r="A1542" t="s">
        <v>3449</v>
      </c>
      <c r="B1542" t="s">
        <v>3450</v>
      </c>
      <c r="C1542" s="17">
        <v>43733</v>
      </c>
      <c r="D1542" s="7">
        <v>278000</v>
      </c>
      <c r="E1542" t="s">
        <v>28</v>
      </c>
      <c r="F1542" t="s">
        <v>29</v>
      </c>
      <c r="G1542" s="7">
        <v>278000</v>
      </c>
      <c r="H1542" s="7">
        <v>149880</v>
      </c>
      <c r="I1542" s="12">
        <f t="shared" si="120"/>
        <v>53.913669064748206</v>
      </c>
      <c r="J1542" s="12">
        <f t="shared" si="124"/>
        <v>4.3568063196501683</v>
      </c>
      <c r="K1542" s="7">
        <v>299755</v>
      </c>
      <c r="L1542" s="7">
        <v>41331</v>
      </c>
      <c r="M1542" s="7">
        <f t="shared" si="121"/>
        <v>236669</v>
      </c>
      <c r="N1542" s="7">
        <v>192853.734375</v>
      </c>
      <c r="O1542" s="22">
        <f t="shared" si="122"/>
        <v>1.2271942815470824</v>
      </c>
      <c r="P1542" s="27">
        <v>2188</v>
      </c>
      <c r="Q1542" s="32">
        <f t="shared" si="123"/>
        <v>108.16681901279708</v>
      </c>
      <c r="R1542" s="37" t="s">
        <v>3443</v>
      </c>
      <c r="S1542" s="42">
        <f>ABS(O2323-O1542)*100</f>
        <v>8.3840604826316287</v>
      </c>
      <c r="T1542" t="s">
        <v>228</v>
      </c>
      <c r="V1542" s="7">
        <v>32760</v>
      </c>
      <c r="W1542" t="s">
        <v>32</v>
      </c>
      <c r="X1542" s="17" t="s">
        <v>33</v>
      </c>
      <c r="Z1542" t="s">
        <v>3444</v>
      </c>
      <c r="AA1542">
        <v>401</v>
      </c>
    </row>
    <row r="1543" spans="1:27" x14ac:dyDescent="0.25">
      <c r="A1543" t="s">
        <v>3451</v>
      </c>
      <c r="B1543" t="s">
        <v>3452</v>
      </c>
      <c r="C1543" s="17">
        <v>43641</v>
      </c>
      <c r="D1543" s="7">
        <v>90000</v>
      </c>
      <c r="E1543" t="s">
        <v>28</v>
      </c>
      <c r="F1543" t="s">
        <v>29</v>
      </c>
      <c r="G1543" s="7">
        <v>90000</v>
      </c>
      <c r="H1543" s="7">
        <v>39500</v>
      </c>
      <c r="I1543" s="12">
        <f t="shared" si="120"/>
        <v>43.888888888888886</v>
      </c>
      <c r="J1543" s="12">
        <f t="shared" si="124"/>
        <v>5.6679738562091515</v>
      </c>
      <c r="K1543" s="7">
        <v>79001</v>
      </c>
      <c r="L1543" s="7">
        <v>13245</v>
      </c>
      <c r="M1543" s="7">
        <f t="shared" si="121"/>
        <v>76755</v>
      </c>
      <c r="N1543" s="7">
        <v>82195</v>
      </c>
      <c r="O1543" s="22">
        <f t="shared" si="122"/>
        <v>0.93381592554291626</v>
      </c>
      <c r="P1543" s="27">
        <v>957</v>
      </c>
      <c r="Q1543" s="32">
        <f t="shared" si="123"/>
        <v>80.2037617554859</v>
      </c>
      <c r="R1543" s="37" t="s">
        <v>3453</v>
      </c>
      <c r="S1543" s="42">
        <f>ABS(O2323-O1543)*100</f>
        <v>37.721896083048243</v>
      </c>
      <c r="T1543" t="s">
        <v>80</v>
      </c>
      <c r="V1543" s="7">
        <v>12000</v>
      </c>
      <c r="W1543" t="s">
        <v>32</v>
      </c>
      <c r="X1543" s="17" t="s">
        <v>33</v>
      </c>
      <c r="Z1543" t="s">
        <v>3454</v>
      </c>
      <c r="AA1543">
        <v>405</v>
      </c>
    </row>
    <row r="1544" spans="1:27" x14ac:dyDescent="0.25">
      <c r="A1544" t="s">
        <v>3455</v>
      </c>
      <c r="B1544" t="s">
        <v>3456</v>
      </c>
      <c r="C1544" s="17">
        <v>43238</v>
      </c>
      <c r="D1544" s="7">
        <v>68000</v>
      </c>
      <c r="E1544" t="s">
        <v>28</v>
      </c>
      <c r="F1544" t="s">
        <v>29</v>
      </c>
      <c r="G1544" s="7">
        <v>68000</v>
      </c>
      <c r="H1544" s="7">
        <v>39500</v>
      </c>
      <c r="I1544" s="12">
        <f t="shared" si="120"/>
        <v>58.088235294117652</v>
      </c>
      <c r="J1544" s="12">
        <f t="shared" si="124"/>
        <v>8.5313725490196148</v>
      </c>
      <c r="K1544" s="7">
        <v>79001</v>
      </c>
      <c r="L1544" s="7">
        <v>13245</v>
      </c>
      <c r="M1544" s="7">
        <f t="shared" si="121"/>
        <v>54755</v>
      </c>
      <c r="N1544" s="7">
        <v>82195</v>
      </c>
      <c r="O1544" s="22">
        <f t="shared" si="122"/>
        <v>0.66615974207676865</v>
      </c>
      <c r="P1544" s="27">
        <v>957</v>
      </c>
      <c r="Q1544" s="32">
        <f t="shared" si="123"/>
        <v>57.215256008359454</v>
      </c>
      <c r="R1544" s="37" t="s">
        <v>3453</v>
      </c>
      <c r="S1544" s="42">
        <f>ABS(O2323-O1544)*100</f>
        <v>64.487514429663008</v>
      </c>
      <c r="T1544" t="s">
        <v>80</v>
      </c>
      <c r="V1544" s="7">
        <v>12000</v>
      </c>
      <c r="W1544" t="s">
        <v>32</v>
      </c>
      <c r="X1544" s="17" t="s">
        <v>33</v>
      </c>
      <c r="Z1544" t="s">
        <v>3454</v>
      </c>
      <c r="AA1544">
        <v>405</v>
      </c>
    </row>
    <row r="1545" spans="1:27" x14ac:dyDescent="0.25">
      <c r="A1545" t="s">
        <v>3457</v>
      </c>
      <c r="B1545" t="s">
        <v>3458</v>
      </c>
      <c r="C1545" s="17">
        <v>43747</v>
      </c>
      <c r="D1545" s="7">
        <v>300000</v>
      </c>
      <c r="E1545" t="s">
        <v>47</v>
      </c>
      <c r="F1545" t="s">
        <v>48</v>
      </c>
      <c r="G1545" s="7">
        <v>300000</v>
      </c>
      <c r="H1545" s="7">
        <v>158670</v>
      </c>
      <c r="I1545" s="12">
        <f t="shared" si="120"/>
        <v>52.89</v>
      </c>
      <c r="J1545" s="12">
        <f t="shared" si="124"/>
        <v>3.3331372549019633</v>
      </c>
      <c r="K1545" s="7">
        <v>317349</v>
      </c>
      <c r="L1545" s="7">
        <v>39919</v>
      </c>
      <c r="M1545" s="7">
        <f t="shared" si="121"/>
        <v>260081</v>
      </c>
      <c r="N1545" s="7">
        <v>207037.3125</v>
      </c>
      <c r="O1545" s="22">
        <f t="shared" si="122"/>
        <v>1.2562035164555181</v>
      </c>
      <c r="P1545" s="27">
        <v>1998</v>
      </c>
      <c r="Q1545" s="32">
        <f t="shared" si="123"/>
        <v>130.17067067067066</v>
      </c>
      <c r="R1545" s="37" t="s">
        <v>3443</v>
      </c>
      <c r="S1545" s="42">
        <f>ABS(O2323-O1545)*100</f>
        <v>5.4831369917880624</v>
      </c>
      <c r="T1545" t="s">
        <v>84</v>
      </c>
      <c r="V1545" s="7">
        <v>35100</v>
      </c>
      <c r="W1545" t="s">
        <v>32</v>
      </c>
      <c r="X1545" s="17" t="s">
        <v>33</v>
      </c>
      <c r="Z1545" t="s">
        <v>3444</v>
      </c>
      <c r="AA1545">
        <v>401</v>
      </c>
    </row>
    <row r="1546" spans="1:27" x14ac:dyDescent="0.25">
      <c r="A1546" t="s">
        <v>3459</v>
      </c>
      <c r="B1546" t="s">
        <v>3460</v>
      </c>
      <c r="C1546" s="17">
        <v>43888</v>
      </c>
      <c r="D1546" s="7">
        <v>322200</v>
      </c>
      <c r="E1546" t="s">
        <v>28</v>
      </c>
      <c r="F1546" t="s">
        <v>29</v>
      </c>
      <c r="G1546" s="7">
        <v>322200</v>
      </c>
      <c r="H1546" s="7">
        <v>161800</v>
      </c>
      <c r="I1546" s="12">
        <f t="shared" si="120"/>
        <v>50.217256362507754</v>
      </c>
      <c r="J1546" s="12">
        <f t="shared" si="124"/>
        <v>0.66039361740971714</v>
      </c>
      <c r="K1546" s="7">
        <v>323591</v>
      </c>
      <c r="L1546" s="7">
        <v>56854</v>
      </c>
      <c r="M1546" s="7">
        <f t="shared" si="121"/>
        <v>265346</v>
      </c>
      <c r="N1546" s="7">
        <v>200554.140625</v>
      </c>
      <c r="O1546" s="22">
        <f t="shared" si="122"/>
        <v>1.323064181936533</v>
      </c>
      <c r="P1546" s="27">
        <v>2406</v>
      </c>
      <c r="Q1546" s="32">
        <f t="shared" si="123"/>
        <v>110.28512053200332</v>
      </c>
      <c r="R1546" s="37" t="s">
        <v>3461</v>
      </c>
      <c r="S1546" s="42">
        <f>ABS(O2323-O1546)*100</f>
        <v>1.2029295563134257</v>
      </c>
      <c r="T1546" t="s">
        <v>31</v>
      </c>
      <c r="V1546" s="7">
        <v>51480</v>
      </c>
      <c r="W1546" t="s">
        <v>32</v>
      </c>
      <c r="X1546" s="17" t="s">
        <v>33</v>
      </c>
      <c r="Z1546" t="s">
        <v>3462</v>
      </c>
      <c r="AA1546">
        <v>401</v>
      </c>
    </row>
    <row r="1547" spans="1:27" x14ac:dyDescent="0.25">
      <c r="A1547" t="s">
        <v>3463</v>
      </c>
      <c r="B1547" t="s">
        <v>3464</v>
      </c>
      <c r="C1547" s="17">
        <v>43629</v>
      </c>
      <c r="D1547" s="7">
        <v>266000</v>
      </c>
      <c r="E1547" t="s">
        <v>28</v>
      </c>
      <c r="F1547" t="s">
        <v>29</v>
      </c>
      <c r="G1547" s="7">
        <v>266000</v>
      </c>
      <c r="H1547" s="7">
        <v>127410</v>
      </c>
      <c r="I1547" s="12">
        <f t="shared" si="120"/>
        <v>47.898496240601503</v>
      </c>
      <c r="J1547" s="12">
        <f t="shared" si="124"/>
        <v>1.6583665044965343</v>
      </c>
      <c r="K1547" s="7">
        <v>254826</v>
      </c>
      <c r="L1547" s="7">
        <v>60899</v>
      </c>
      <c r="M1547" s="7">
        <f t="shared" si="121"/>
        <v>205101</v>
      </c>
      <c r="N1547" s="7">
        <v>145809.78125</v>
      </c>
      <c r="O1547" s="22">
        <f t="shared" si="122"/>
        <v>1.4066340285384662</v>
      </c>
      <c r="P1547" s="27">
        <v>1602</v>
      </c>
      <c r="Q1547" s="32">
        <f t="shared" si="123"/>
        <v>128.02808988764045</v>
      </c>
      <c r="R1547" s="37" t="s">
        <v>3461</v>
      </c>
      <c r="S1547" s="42">
        <f>ABS(O2323-O1547)*100</f>
        <v>9.5599142165067477</v>
      </c>
      <c r="T1547" t="s">
        <v>1100</v>
      </c>
      <c r="V1547" s="7">
        <v>51480</v>
      </c>
      <c r="W1547" t="s">
        <v>32</v>
      </c>
      <c r="X1547" s="17" t="s">
        <v>33</v>
      </c>
      <c r="Z1547" t="s">
        <v>3462</v>
      </c>
      <c r="AA1547">
        <v>401</v>
      </c>
    </row>
    <row r="1548" spans="1:27" x14ac:dyDescent="0.25">
      <c r="A1548" t="s">
        <v>3465</v>
      </c>
      <c r="B1548" t="s">
        <v>3466</v>
      </c>
      <c r="C1548" s="17">
        <v>43304</v>
      </c>
      <c r="D1548" s="7">
        <v>236000</v>
      </c>
      <c r="E1548" t="s">
        <v>28</v>
      </c>
      <c r="F1548" t="s">
        <v>29</v>
      </c>
      <c r="G1548" s="7">
        <v>236000</v>
      </c>
      <c r="H1548" s="7">
        <v>116090</v>
      </c>
      <c r="I1548" s="12">
        <f t="shared" si="120"/>
        <v>49.190677966101696</v>
      </c>
      <c r="J1548" s="12">
        <f t="shared" si="124"/>
        <v>0.36618477899634172</v>
      </c>
      <c r="K1548" s="7">
        <v>232171</v>
      </c>
      <c r="L1548" s="7">
        <v>52084</v>
      </c>
      <c r="M1548" s="7">
        <f t="shared" si="121"/>
        <v>183916</v>
      </c>
      <c r="N1548" s="7">
        <v>129558.9921875</v>
      </c>
      <c r="O1548" s="22">
        <f t="shared" si="122"/>
        <v>1.419554111179204</v>
      </c>
      <c r="P1548" s="27">
        <v>1741</v>
      </c>
      <c r="Q1548" s="32">
        <f t="shared" si="123"/>
        <v>105.63813900057438</v>
      </c>
      <c r="R1548" s="37" t="s">
        <v>3467</v>
      </c>
      <c r="S1548" s="42">
        <f>ABS(O2323-O1548)*100</f>
        <v>10.851922480580534</v>
      </c>
      <c r="T1548" t="s">
        <v>31</v>
      </c>
      <c r="V1548" s="7">
        <v>43980</v>
      </c>
      <c r="W1548" t="s">
        <v>32</v>
      </c>
      <c r="X1548" s="17" t="s">
        <v>33</v>
      </c>
      <c r="Z1548" t="s">
        <v>3468</v>
      </c>
      <c r="AA1548">
        <v>401</v>
      </c>
    </row>
    <row r="1549" spans="1:27" x14ac:dyDescent="0.25">
      <c r="A1549" t="s">
        <v>3469</v>
      </c>
      <c r="B1549" t="s">
        <v>3470</v>
      </c>
      <c r="C1549" s="17">
        <v>43796</v>
      </c>
      <c r="D1549" s="7">
        <v>260000</v>
      </c>
      <c r="E1549" t="s">
        <v>28</v>
      </c>
      <c r="F1549" t="s">
        <v>29</v>
      </c>
      <c r="G1549" s="7">
        <v>260000</v>
      </c>
      <c r="H1549" s="7">
        <v>132470</v>
      </c>
      <c r="I1549" s="12">
        <f t="shared" si="120"/>
        <v>50.949999999999996</v>
      </c>
      <c r="J1549" s="12">
        <f t="shared" si="124"/>
        <v>1.3931372549019585</v>
      </c>
      <c r="K1549" s="7">
        <v>264934</v>
      </c>
      <c r="L1549" s="7">
        <v>48909</v>
      </c>
      <c r="M1549" s="7">
        <f t="shared" si="121"/>
        <v>211091</v>
      </c>
      <c r="N1549" s="7">
        <v>155413.671875</v>
      </c>
      <c r="O1549" s="22">
        <f t="shared" si="122"/>
        <v>1.3582524462183838</v>
      </c>
      <c r="P1549" s="27">
        <v>2050</v>
      </c>
      <c r="Q1549" s="32">
        <f t="shared" si="123"/>
        <v>102.97121951219512</v>
      </c>
      <c r="R1549" s="37" t="s">
        <v>3467</v>
      </c>
      <c r="S1549" s="42">
        <f>ABS(O2323-O1549)*100</f>
        <v>4.7217559844985102</v>
      </c>
      <c r="T1549" t="s">
        <v>31</v>
      </c>
      <c r="V1549" s="7">
        <v>43980</v>
      </c>
      <c r="W1549" t="s">
        <v>32</v>
      </c>
      <c r="X1549" s="17" t="s">
        <v>33</v>
      </c>
      <c r="Z1549" t="s">
        <v>3468</v>
      </c>
      <c r="AA1549">
        <v>401</v>
      </c>
    </row>
    <row r="1550" spans="1:27" x14ac:dyDescent="0.25">
      <c r="A1550" t="s">
        <v>3471</v>
      </c>
      <c r="B1550" t="s">
        <v>3472</v>
      </c>
      <c r="C1550" s="17">
        <v>43921</v>
      </c>
      <c r="D1550" s="7">
        <v>233000</v>
      </c>
      <c r="E1550" t="s">
        <v>28</v>
      </c>
      <c r="F1550" t="s">
        <v>29</v>
      </c>
      <c r="G1550" s="7">
        <v>233000</v>
      </c>
      <c r="H1550" s="7">
        <v>91630</v>
      </c>
      <c r="I1550" s="12">
        <f t="shared" si="120"/>
        <v>39.326180257510728</v>
      </c>
      <c r="J1550" s="12">
        <f t="shared" si="124"/>
        <v>10.230682487587309</v>
      </c>
      <c r="K1550" s="7">
        <v>183250</v>
      </c>
      <c r="L1550" s="7">
        <v>49311</v>
      </c>
      <c r="M1550" s="7">
        <f t="shared" si="121"/>
        <v>183689</v>
      </c>
      <c r="N1550" s="7">
        <v>96358.9921875</v>
      </c>
      <c r="O1550" s="22">
        <f t="shared" si="122"/>
        <v>1.9062984764573818</v>
      </c>
      <c r="P1550" s="27">
        <v>1577</v>
      </c>
      <c r="Q1550" s="32">
        <f t="shared" si="123"/>
        <v>116.48002536461637</v>
      </c>
      <c r="R1550" s="37" t="s">
        <v>3467</v>
      </c>
      <c r="S1550" s="42">
        <f>ABS(O2323-O1550)*100</f>
        <v>59.526359008398309</v>
      </c>
      <c r="T1550" t="s">
        <v>50</v>
      </c>
      <c r="V1550" s="7">
        <v>43980</v>
      </c>
      <c r="W1550" t="s">
        <v>32</v>
      </c>
      <c r="X1550" s="17" t="s">
        <v>33</v>
      </c>
      <c r="Z1550" t="s">
        <v>3468</v>
      </c>
      <c r="AA1550">
        <v>401</v>
      </c>
    </row>
    <row r="1551" spans="1:27" x14ac:dyDescent="0.25">
      <c r="A1551" t="s">
        <v>3473</v>
      </c>
      <c r="B1551" t="s">
        <v>3474</v>
      </c>
      <c r="C1551" s="17">
        <v>43714</v>
      </c>
      <c r="D1551" s="7">
        <v>262500</v>
      </c>
      <c r="E1551" t="s">
        <v>28</v>
      </c>
      <c r="F1551" t="s">
        <v>29</v>
      </c>
      <c r="G1551" s="7">
        <v>262500</v>
      </c>
      <c r="H1551" s="7">
        <v>121500</v>
      </c>
      <c r="I1551" s="12">
        <f t="shared" si="120"/>
        <v>46.285714285714285</v>
      </c>
      <c r="J1551" s="12">
        <f t="shared" si="124"/>
        <v>3.2711484593837525</v>
      </c>
      <c r="K1551" s="7">
        <v>242992</v>
      </c>
      <c r="L1551" s="7">
        <v>46778</v>
      </c>
      <c r="M1551" s="7">
        <f t="shared" si="121"/>
        <v>215722</v>
      </c>
      <c r="N1551" s="7">
        <v>141161.15625</v>
      </c>
      <c r="O1551" s="22">
        <f t="shared" si="122"/>
        <v>1.5281966068480684</v>
      </c>
      <c r="P1551" s="27">
        <v>2122</v>
      </c>
      <c r="Q1551" s="32">
        <f t="shared" si="123"/>
        <v>101.65975494816212</v>
      </c>
      <c r="R1551" s="37" t="s">
        <v>3467</v>
      </c>
      <c r="S1551" s="42">
        <f>ABS(O2323-O1551)*100</f>
        <v>21.716172047466962</v>
      </c>
      <c r="T1551" t="s">
        <v>31</v>
      </c>
      <c r="V1551" s="7">
        <v>43980</v>
      </c>
      <c r="W1551" t="s">
        <v>32</v>
      </c>
      <c r="X1551" s="17" t="s">
        <v>33</v>
      </c>
      <c r="Z1551" t="s">
        <v>3468</v>
      </c>
      <c r="AA1551">
        <v>401</v>
      </c>
    </row>
    <row r="1552" spans="1:27" x14ac:dyDescent="0.25">
      <c r="A1552" t="s">
        <v>3475</v>
      </c>
      <c r="B1552" t="s">
        <v>3476</v>
      </c>
      <c r="C1552" s="17">
        <v>43671</v>
      </c>
      <c r="D1552" s="7">
        <v>218000</v>
      </c>
      <c r="E1552" t="s">
        <v>28</v>
      </c>
      <c r="F1552" t="s">
        <v>29</v>
      </c>
      <c r="G1552" s="7">
        <v>218000</v>
      </c>
      <c r="H1552" s="7">
        <v>96930</v>
      </c>
      <c r="I1552" s="12">
        <f t="shared" si="120"/>
        <v>44.463302752293579</v>
      </c>
      <c r="J1552" s="12">
        <f t="shared" si="124"/>
        <v>5.0935599928044581</v>
      </c>
      <c r="K1552" s="7">
        <v>193859</v>
      </c>
      <c r="L1552" s="7">
        <v>48550</v>
      </c>
      <c r="M1552" s="7">
        <f t="shared" si="121"/>
        <v>169450</v>
      </c>
      <c r="N1552" s="7">
        <v>104538.8515625</v>
      </c>
      <c r="O1552" s="22">
        <f t="shared" si="122"/>
        <v>1.6209284631244678</v>
      </c>
      <c r="P1552" s="27">
        <v>1477</v>
      </c>
      <c r="Q1552" s="32">
        <f t="shared" si="123"/>
        <v>114.72579553148273</v>
      </c>
      <c r="R1552" s="37" t="s">
        <v>3467</v>
      </c>
      <c r="S1552" s="42">
        <f>ABS(O2323-O1552)*100</f>
        <v>30.989357675106909</v>
      </c>
      <c r="T1552" t="s">
        <v>50</v>
      </c>
      <c r="V1552" s="7">
        <v>43980</v>
      </c>
      <c r="W1552" t="s">
        <v>32</v>
      </c>
      <c r="X1552" s="17" t="s">
        <v>33</v>
      </c>
      <c r="Z1552" t="s">
        <v>3468</v>
      </c>
      <c r="AA1552">
        <v>401</v>
      </c>
    </row>
    <row r="1553" spans="1:27" x14ac:dyDescent="0.25">
      <c r="A1553" t="s">
        <v>3477</v>
      </c>
      <c r="B1553" t="s">
        <v>3478</v>
      </c>
      <c r="C1553" s="17">
        <v>43325</v>
      </c>
      <c r="D1553" s="7">
        <v>245000</v>
      </c>
      <c r="E1553" t="s">
        <v>28</v>
      </c>
      <c r="F1553" t="s">
        <v>29</v>
      </c>
      <c r="G1553" s="7">
        <v>245000</v>
      </c>
      <c r="H1553" s="7">
        <v>142220</v>
      </c>
      <c r="I1553" s="12">
        <f t="shared" si="120"/>
        <v>58.048979591836734</v>
      </c>
      <c r="J1553" s="12">
        <f t="shared" si="124"/>
        <v>8.4921168467386963</v>
      </c>
      <c r="K1553" s="7">
        <v>284444</v>
      </c>
      <c r="L1553" s="7">
        <v>57514</v>
      </c>
      <c r="M1553" s="7">
        <f t="shared" si="121"/>
        <v>187486</v>
      </c>
      <c r="N1553" s="7">
        <v>163259</v>
      </c>
      <c r="O1553" s="22">
        <f t="shared" si="122"/>
        <v>1.1483961067996251</v>
      </c>
      <c r="P1553" s="27">
        <v>2336</v>
      </c>
      <c r="Q1553" s="32">
        <f t="shared" si="123"/>
        <v>80.259417808219183</v>
      </c>
      <c r="R1553" s="37" t="s">
        <v>3467</v>
      </c>
      <c r="S1553" s="42">
        <f>ABS(O2323-O1553)*100</f>
        <v>16.26387795737736</v>
      </c>
      <c r="T1553" t="s">
        <v>31</v>
      </c>
      <c r="V1553" s="7">
        <v>43980</v>
      </c>
      <c r="W1553" t="s">
        <v>32</v>
      </c>
      <c r="X1553" s="17" t="s">
        <v>33</v>
      </c>
      <c r="Z1553" t="s">
        <v>3468</v>
      </c>
      <c r="AA1553">
        <v>401</v>
      </c>
    </row>
    <row r="1554" spans="1:27" x14ac:dyDescent="0.25">
      <c r="A1554" t="s">
        <v>3479</v>
      </c>
      <c r="B1554" t="s">
        <v>3480</v>
      </c>
      <c r="C1554" s="17">
        <v>43595</v>
      </c>
      <c r="D1554" s="7">
        <v>250000</v>
      </c>
      <c r="E1554" t="s">
        <v>28</v>
      </c>
      <c r="F1554" t="s">
        <v>29</v>
      </c>
      <c r="G1554" s="7">
        <v>250000</v>
      </c>
      <c r="H1554" s="7">
        <v>128420</v>
      </c>
      <c r="I1554" s="12">
        <f t="shared" si="120"/>
        <v>51.368000000000002</v>
      </c>
      <c r="J1554" s="12">
        <f t="shared" si="124"/>
        <v>1.8111372549019649</v>
      </c>
      <c r="K1554" s="7">
        <v>256831</v>
      </c>
      <c r="L1554" s="7">
        <v>51288</v>
      </c>
      <c r="M1554" s="7">
        <f t="shared" si="121"/>
        <v>198712</v>
      </c>
      <c r="N1554" s="7">
        <v>147872.65625</v>
      </c>
      <c r="O1554" s="22">
        <f t="shared" si="122"/>
        <v>1.3438048996972691</v>
      </c>
      <c r="P1554" s="27">
        <v>2010</v>
      </c>
      <c r="Q1554" s="32">
        <f t="shared" si="123"/>
        <v>98.861691542288554</v>
      </c>
      <c r="R1554" s="37" t="s">
        <v>3467</v>
      </c>
      <c r="S1554" s="42">
        <f>ABS(O2323-O1554)*100</f>
        <v>3.2770013323870417</v>
      </c>
      <c r="T1554" t="s">
        <v>31</v>
      </c>
      <c r="V1554" s="7">
        <v>43980</v>
      </c>
      <c r="W1554" t="s">
        <v>32</v>
      </c>
      <c r="X1554" s="17" t="s">
        <v>33</v>
      </c>
      <c r="Z1554" t="s">
        <v>3468</v>
      </c>
      <c r="AA1554">
        <v>401</v>
      </c>
    </row>
    <row r="1555" spans="1:27" x14ac:dyDescent="0.25">
      <c r="A1555" t="s">
        <v>3481</v>
      </c>
      <c r="B1555" t="s">
        <v>3482</v>
      </c>
      <c r="C1555" s="17">
        <v>43371</v>
      </c>
      <c r="D1555" s="7">
        <v>304000</v>
      </c>
      <c r="E1555" t="s">
        <v>28</v>
      </c>
      <c r="F1555" t="s">
        <v>29</v>
      </c>
      <c r="G1555" s="7">
        <v>304000</v>
      </c>
      <c r="H1555" s="7">
        <v>156510</v>
      </c>
      <c r="I1555" s="12">
        <f t="shared" si="120"/>
        <v>51.483552631578945</v>
      </c>
      <c r="J1555" s="12">
        <f t="shared" si="124"/>
        <v>1.9266898864809079</v>
      </c>
      <c r="K1555" s="7">
        <v>313019</v>
      </c>
      <c r="L1555" s="7">
        <v>57014</v>
      </c>
      <c r="M1555" s="7">
        <f t="shared" si="121"/>
        <v>246986</v>
      </c>
      <c r="N1555" s="7">
        <v>192484.96875</v>
      </c>
      <c r="O1555" s="22">
        <f t="shared" si="122"/>
        <v>1.2831443494207908</v>
      </c>
      <c r="P1555" s="27">
        <v>2627</v>
      </c>
      <c r="Q1555" s="32">
        <f t="shared" si="123"/>
        <v>94.018271792919677</v>
      </c>
      <c r="R1555" s="37" t="s">
        <v>3461</v>
      </c>
      <c r="S1555" s="42">
        <f>ABS(O2323-O1555)*100</f>
        <v>2.7890536952607903</v>
      </c>
      <c r="T1555" t="s">
        <v>31</v>
      </c>
      <c r="V1555" s="7">
        <v>51480</v>
      </c>
      <c r="W1555" t="s">
        <v>32</v>
      </c>
      <c r="X1555" s="17" t="s">
        <v>33</v>
      </c>
      <c r="Z1555" t="s">
        <v>3462</v>
      </c>
      <c r="AA1555">
        <v>401</v>
      </c>
    </row>
    <row r="1556" spans="1:27" x14ac:dyDescent="0.25">
      <c r="A1556" t="s">
        <v>3483</v>
      </c>
      <c r="B1556" t="s">
        <v>3484</v>
      </c>
      <c r="C1556" s="17">
        <v>43570</v>
      </c>
      <c r="D1556" s="7">
        <v>270000</v>
      </c>
      <c r="E1556" t="s">
        <v>28</v>
      </c>
      <c r="F1556" t="s">
        <v>29</v>
      </c>
      <c r="G1556" s="7">
        <v>270000</v>
      </c>
      <c r="H1556" s="7">
        <v>124880</v>
      </c>
      <c r="I1556" s="12">
        <f t="shared" si="120"/>
        <v>46.251851851851846</v>
      </c>
      <c r="J1556" s="12">
        <f t="shared" si="124"/>
        <v>3.305010893246191</v>
      </c>
      <c r="K1556" s="7">
        <v>249759</v>
      </c>
      <c r="L1556" s="7">
        <v>61139</v>
      </c>
      <c r="M1556" s="7">
        <f t="shared" si="121"/>
        <v>208861</v>
      </c>
      <c r="N1556" s="7">
        <v>232864.203125</v>
      </c>
      <c r="O1556" s="22">
        <f t="shared" si="122"/>
        <v>0.89692188493172897</v>
      </c>
      <c r="P1556" s="27">
        <v>1838</v>
      </c>
      <c r="Q1556" s="32">
        <f t="shared" si="123"/>
        <v>113.63492927094669</v>
      </c>
      <c r="R1556" s="37" t="s">
        <v>3485</v>
      </c>
      <c r="S1556" s="42">
        <f>ABS(O2323-O1556)*100</f>
        <v>41.411300144166972</v>
      </c>
      <c r="T1556" t="s">
        <v>50</v>
      </c>
      <c r="V1556" s="7">
        <v>56320</v>
      </c>
      <c r="W1556" t="s">
        <v>32</v>
      </c>
      <c r="X1556" s="17" t="s">
        <v>33</v>
      </c>
      <c r="Z1556" t="s">
        <v>3486</v>
      </c>
      <c r="AA1556">
        <v>401</v>
      </c>
    </row>
    <row r="1557" spans="1:27" x14ac:dyDescent="0.25">
      <c r="A1557" t="s">
        <v>3487</v>
      </c>
      <c r="B1557" t="s">
        <v>3488</v>
      </c>
      <c r="C1557" s="17">
        <v>43560</v>
      </c>
      <c r="D1557" s="7">
        <v>307000</v>
      </c>
      <c r="E1557" t="s">
        <v>28</v>
      </c>
      <c r="F1557" t="s">
        <v>29</v>
      </c>
      <c r="G1557" s="7">
        <v>307000</v>
      </c>
      <c r="H1557" s="7">
        <v>166620</v>
      </c>
      <c r="I1557" s="12">
        <f t="shared" si="120"/>
        <v>54.273615635179148</v>
      </c>
      <c r="J1557" s="12">
        <f t="shared" si="124"/>
        <v>4.7167528900811106</v>
      </c>
      <c r="K1557" s="7">
        <v>333234</v>
      </c>
      <c r="L1557" s="7">
        <v>74124</v>
      </c>
      <c r="M1557" s="7">
        <f t="shared" si="121"/>
        <v>232876</v>
      </c>
      <c r="N1557" s="7">
        <v>319888.875</v>
      </c>
      <c r="O1557" s="22">
        <f t="shared" si="122"/>
        <v>0.72799030600861003</v>
      </c>
      <c r="P1557" s="27">
        <v>2610</v>
      </c>
      <c r="Q1557" s="32">
        <f t="shared" si="123"/>
        <v>89.224521072796932</v>
      </c>
      <c r="R1557" s="37" t="s">
        <v>3485</v>
      </c>
      <c r="S1557" s="42">
        <f>ABS(O2323-O1557)*100</f>
        <v>58.30445803647887</v>
      </c>
      <c r="T1557" t="s">
        <v>31</v>
      </c>
      <c r="V1557" s="7">
        <v>63063</v>
      </c>
      <c r="W1557" t="s">
        <v>32</v>
      </c>
      <c r="X1557" s="17" t="s">
        <v>33</v>
      </c>
      <c r="Z1557" t="s">
        <v>3486</v>
      </c>
      <c r="AA1557">
        <v>401</v>
      </c>
    </row>
    <row r="1558" spans="1:27" x14ac:dyDescent="0.25">
      <c r="A1558" t="s">
        <v>3489</v>
      </c>
      <c r="B1558" t="s">
        <v>3490</v>
      </c>
      <c r="C1558" s="17">
        <v>43686</v>
      </c>
      <c r="D1558" s="7">
        <v>346000</v>
      </c>
      <c r="E1558" t="s">
        <v>28</v>
      </c>
      <c r="F1558" t="s">
        <v>29</v>
      </c>
      <c r="G1558" s="7">
        <v>346000</v>
      </c>
      <c r="H1558" s="7">
        <v>175700</v>
      </c>
      <c r="I1558" s="12">
        <f t="shared" si="120"/>
        <v>50.78034682080925</v>
      </c>
      <c r="J1558" s="12">
        <f t="shared" si="124"/>
        <v>1.2234840757112124</v>
      </c>
      <c r="K1558" s="7">
        <v>351406</v>
      </c>
      <c r="L1558" s="7">
        <v>68983</v>
      </c>
      <c r="M1558" s="7">
        <f t="shared" si="121"/>
        <v>277017</v>
      </c>
      <c r="N1558" s="7">
        <v>348670.375</v>
      </c>
      <c r="O1558" s="22">
        <f t="shared" si="122"/>
        <v>0.79449537403342629</v>
      </c>
      <c r="P1558" s="27">
        <v>2774</v>
      </c>
      <c r="Q1558" s="32">
        <f t="shared" si="123"/>
        <v>99.861932227829854</v>
      </c>
      <c r="R1558" s="37" t="s">
        <v>3485</v>
      </c>
      <c r="S1558" s="42">
        <f>ABS(O2323-O1558)*100</f>
        <v>51.65395123399724</v>
      </c>
      <c r="T1558" t="s">
        <v>31</v>
      </c>
      <c r="V1558" s="7">
        <v>63063</v>
      </c>
      <c r="W1558" t="s">
        <v>32</v>
      </c>
      <c r="X1558" s="17" t="s">
        <v>33</v>
      </c>
      <c r="Z1558" t="s">
        <v>3486</v>
      </c>
      <c r="AA1558">
        <v>401</v>
      </c>
    </row>
    <row r="1559" spans="1:27" x14ac:dyDescent="0.25">
      <c r="A1559" t="s">
        <v>3491</v>
      </c>
      <c r="B1559" t="s">
        <v>3492</v>
      </c>
      <c r="C1559" s="17">
        <v>43832</v>
      </c>
      <c r="D1559" s="7">
        <v>301000</v>
      </c>
      <c r="E1559" t="s">
        <v>28</v>
      </c>
      <c r="F1559" t="s">
        <v>29</v>
      </c>
      <c r="G1559" s="7">
        <v>301000</v>
      </c>
      <c r="H1559" s="7">
        <v>143830</v>
      </c>
      <c r="I1559" s="12">
        <f t="shared" si="120"/>
        <v>47.784053156146179</v>
      </c>
      <c r="J1559" s="12">
        <f t="shared" si="124"/>
        <v>1.7728095889518585</v>
      </c>
      <c r="K1559" s="7">
        <v>287652</v>
      </c>
      <c r="L1559" s="7">
        <v>62240</v>
      </c>
      <c r="M1559" s="7">
        <f t="shared" si="121"/>
        <v>238760</v>
      </c>
      <c r="N1559" s="7">
        <v>278286.40625</v>
      </c>
      <c r="O1559" s="22">
        <f t="shared" si="122"/>
        <v>0.85796501243941015</v>
      </c>
      <c r="P1559" s="27">
        <v>2178</v>
      </c>
      <c r="Q1559" s="32">
        <f t="shared" si="123"/>
        <v>109.62350780532599</v>
      </c>
      <c r="R1559" s="37" t="s">
        <v>3485</v>
      </c>
      <c r="S1559" s="42">
        <f>ABS(O2323-O1559)*100</f>
        <v>45.306987393398856</v>
      </c>
      <c r="T1559" t="s">
        <v>31</v>
      </c>
      <c r="V1559" s="7">
        <v>56320</v>
      </c>
      <c r="W1559" t="s">
        <v>32</v>
      </c>
      <c r="X1559" s="17" t="s">
        <v>33</v>
      </c>
      <c r="Z1559" t="s">
        <v>3486</v>
      </c>
      <c r="AA1559">
        <v>401</v>
      </c>
    </row>
    <row r="1560" spans="1:27" x14ac:dyDescent="0.25">
      <c r="A1560" t="s">
        <v>3493</v>
      </c>
      <c r="B1560" t="s">
        <v>3494</v>
      </c>
      <c r="C1560" s="17">
        <v>43875</v>
      </c>
      <c r="D1560" s="7">
        <v>240500</v>
      </c>
      <c r="E1560" t="s">
        <v>28</v>
      </c>
      <c r="F1560" t="s">
        <v>29</v>
      </c>
      <c r="G1560" s="7">
        <v>240500</v>
      </c>
      <c r="H1560" s="7">
        <v>139940</v>
      </c>
      <c r="I1560" s="12">
        <f t="shared" si="120"/>
        <v>58.187110187110193</v>
      </c>
      <c r="J1560" s="12">
        <f t="shared" si="124"/>
        <v>8.6302474420121555</v>
      </c>
      <c r="K1560" s="7">
        <v>279870</v>
      </c>
      <c r="L1560" s="7">
        <v>59340</v>
      </c>
      <c r="M1560" s="7">
        <f t="shared" si="121"/>
        <v>181160</v>
      </c>
      <c r="N1560" s="7">
        <v>158654.671875</v>
      </c>
      <c r="O1560" s="22">
        <f t="shared" si="122"/>
        <v>1.1418510268813979</v>
      </c>
      <c r="P1560" s="27">
        <v>1687</v>
      </c>
      <c r="Q1560" s="32">
        <f t="shared" si="123"/>
        <v>107.38589211618257</v>
      </c>
      <c r="R1560" s="37" t="s">
        <v>3467</v>
      </c>
      <c r="S1560" s="42">
        <f>ABS(O2323-O1560)*100</f>
        <v>16.918385949200076</v>
      </c>
      <c r="T1560" t="s">
        <v>50</v>
      </c>
      <c r="V1560" s="7">
        <v>56520</v>
      </c>
      <c r="W1560" t="s">
        <v>32</v>
      </c>
      <c r="X1560" s="17" t="s">
        <v>33</v>
      </c>
      <c r="Z1560" t="s">
        <v>3468</v>
      </c>
      <c r="AA1560">
        <v>401</v>
      </c>
    </row>
    <row r="1561" spans="1:27" x14ac:dyDescent="0.25">
      <c r="A1561" t="s">
        <v>3495</v>
      </c>
      <c r="B1561" t="s">
        <v>3496</v>
      </c>
      <c r="C1561" s="17">
        <v>43496</v>
      </c>
      <c r="D1561" s="7">
        <v>328000</v>
      </c>
      <c r="E1561" t="s">
        <v>28</v>
      </c>
      <c r="F1561" t="s">
        <v>29</v>
      </c>
      <c r="G1561" s="7">
        <v>328000</v>
      </c>
      <c r="H1561" s="7">
        <v>156510</v>
      </c>
      <c r="I1561" s="12">
        <f t="shared" si="120"/>
        <v>47.716463414634148</v>
      </c>
      <c r="J1561" s="12">
        <f t="shared" si="124"/>
        <v>1.8403993304638888</v>
      </c>
      <c r="K1561" s="7">
        <v>313025</v>
      </c>
      <c r="L1561" s="7">
        <v>59672</v>
      </c>
      <c r="M1561" s="7">
        <f t="shared" si="121"/>
        <v>268328</v>
      </c>
      <c r="N1561" s="7">
        <v>184929.203125</v>
      </c>
      <c r="O1561" s="22">
        <f t="shared" si="122"/>
        <v>1.4509768898891966</v>
      </c>
      <c r="P1561" s="27">
        <v>2440</v>
      </c>
      <c r="Q1561" s="32">
        <f t="shared" si="123"/>
        <v>109.97049180327869</v>
      </c>
      <c r="R1561" s="37" t="s">
        <v>3497</v>
      </c>
      <c r="S1561" s="42">
        <f>ABS(O2323-O1561)*100</f>
        <v>13.994200351579789</v>
      </c>
      <c r="T1561" t="s">
        <v>31</v>
      </c>
      <c r="V1561" s="7">
        <v>54060</v>
      </c>
      <c r="W1561" t="s">
        <v>32</v>
      </c>
      <c r="X1561" s="17" t="s">
        <v>33</v>
      </c>
      <c r="Z1561" t="s">
        <v>3498</v>
      </c>
      <c r="AA1561">
        <v>401</v>
      </c>
    </row>
    <row r="1562" spans="1:27" x14ac:dyDescent="0.25">
      <c r="A1562" t="s">
        <v>3499</v>
      </c>
      <c r="B1562" t="s">
        <v>3500</v>
      </c>
      <c r="C1562" s="17">
        <v>43581</v>
      </c>
      <c r="D1562" s="7">
        <v>297500</v>
      </c>
      <c r="E1562" t="s">
        <v>28</v>
      </c>
      <c r="F1562" t="s">
        <v>29</v>
      </c>
      <c r="G1562" s="7">
        <v>297500</v>
      </c>
      <c r="H1562" s="7">
        <v>138840</v>
      </c>
      <c r="I1562" s="12">
        <f t="shared" si="120"/>
        <v>46.668907563025208</v>
      </c>
      <c r="J1562" s="12">
        <f t="shared" si="124"/>
        <v>2.8879551820728295</v>
      </c>
      <c r="K1562" s="7">
        <v>277681</v>
      </c>
      <c r="L1562" s="7">
        <v>59276</v>
      </c>
      <c r="M1562" s="7">
        <f t="shared" si="121"/>
        <v>238224</v>
      </c>
      <c r="N1562" s="7">
        <v>159419.703125</v>
      </c>
      <c r="O1562" s="22">
        <f t="shared" si="122"/>
        <v>1.4943196815089415</v>
      </c>
      <c r="P1562" s="27">
        <v>1834</v>
      </c>
      <c r="Q1562" s="32">
        <f t="shared" si="123"/>
        <v>129.89312977099237</v>
      </c>
      <c r="R1562" s="37" t="s">
        <v>3497</v>
      </c>
      <c r="S1562" s="42">
        <f>ABS(O2323-O1562)*100</f>
        <v>18.328479513554274</v>
      </c>
      <c r="T1562" t="s">
        <v>31</v>
      </c>
      <c r="V1562" s="7">
        <v>54060</v>
      </c>
      <c r="W1562" t="s">
        <v>32</v>
      </c>
      <c r="X1562" s="17" t="s">
        <v>33</v>
      </c>
      <c r="Z1562" t="s">
        <v>3498</v>
      </c>
      <c r="AA1562">
        <v>401</v>
      </c>
    </row>
    <row r="1563" spans="1:27" x14ac:dyDescent="0.25">
      <c r="A1563" t="s">
        <v>3501</v>
      </c>
      <c r="B1563" t="s">
        <v>3502</v>
      </c>
      <c r="C1563" s="17">
        <v>43579</v>
      </c>
      <c r="D1563" s="7">
        <v>262000</v>
      </c>
      <c r="E1563" t="s">
        <v>28</v>
      </c>
      <c r="F1563" t="s">
        <v>29</v>
      </c>
      <c r="G1563" s="7">
        <v>262000</v>
      </c>
      <c r="H1563" s="7">
        <v>166860</v>
      </c>
      <c r="I1563" s="12">
        <f t="shared" si="120"/>
        <v>63.68702290076336</v>
      </c>
      <c r="J1563" s="12">
        <f t="shared" si="124"/>
        <v>14.130160155665322</v>
      </c>
      <c r="K1563" s="7">
        <v>333727</v>
      </c>
      <c r="L1563" s="7">
        <v>65434</v>
      </c>
      <c r="M1563" s="7">
        <f t="shared" si="121"/>
        <v>196566</v>
      </c>
      <c r="N1563" s="7">
        <v>195834.3125</v>
      </c>
      <c r="O1563" s="22">
        <f t="shared" si="122"/>
        <v>1.0037362579144551</v>
      </c>
      <c r="P1563" s="27">
        <v>2291</v>
      </c>
      <c r="Q1563" s="32">
        <f t="shared" si="123"/>
        <v>85.79921431689219</v>
      </c>
      <c r="R1563" s="37" t="s">
        <v>3497</v>
      </c>
      <c r="S1563" s="42">
        <f>ABS(O2323-O1563)*100</f>
        <v>30.729862845894363</v>
      </c>
      <c r="T1563" t="s">
        <v>31</v>
      </c>
      <c r="V1563" s="7">
        <v>60060</v>
      </c>
      <c r="W1563" t="s">
        <v>32</v>
      </c>
      <c r="X1563" s="17" t="s">
        <v>33</v>
      </c>
      <c r="Z1563" t="s">
        <v>3498</v>
      </c>
      <c r="AA1563">
        <v>401</v>
      </c>
    </row>
    <row r="1564" spans="1:27" x14ac:dyDescent="0.25">
      <c r="A1564" t="s">
        <v>3503</v>
      </c>
      <c r="B1564" t="s">
        <v>3504</v>
      </c>
      <c r="C1564" s="17">
        <v>43318</v>
      </c>
      <c r="D1564" s="7">
        <v>355000</v>
      </c>
      <c r="E1564" t="s">
        <v>28</v>
      </c>
      <c r="F1564" t="s">
        <v>29</v>
      </c>
      <c r="G1564" s="7">
        <v>355000</v>
      </c>
      <c r="H1564" s="7">
        <v>182900</v>
      </c>
      <c r="I1564" s="12">
        <f t="shared" si="120"/>
        <v>51.521126760563384</v>
      </c>
      <c r="J1564" s="12">
        <f t="shared" si="124"/>
        <v>1.9642640154653463</v>
      </c>
      <c r="K1564" s="7">
        <v>365808</v>
      </c>
      <c r="L1564" s="7">
        <v>68611</v>
      </c>
      <c r="M1564" s="7">
        <f t="shared" si="121"/>
        <v>286389</v>
      </c>
      <c r="N1564" s="7">
        <v>216932.109375</v>
      </c>
      <c r="O1564" s="22">
        <f t="shared" si="122"/>
        <v>1.3201780078804897</v>
      </c>
      <c r="P1564" s="27">
        <v>2520</v>
      </c>
      <c r="Q1564" s="32">
        <f t="shared" si="123"/>
        <v>113.64642857142857</v>
      </c>
      <c r="R1564" s="37" t="s">
        <v>3497</v>
      </c>
      <c r="S1564" s="42">
        <f>ABS(O2323-O1564)*100</f>
        <v>0.91431215070909566</v>
      </c>
      <c r="T1564" t="s">
        <v>31</v>
      </c>
      <c r="V1564" s="7">
        <v>60060</v>
      </c>
      <c r="W1564" t="s">
        <v>32</v>
      </c>
      <c r="X1564" s="17" t="s">
        <v>33</v>
      </c>
      <c r="Z1564" t="s">
        <v>3498</v>
      </c>
      <c r="AA1564">
        <v>401</v>
      </c>
    </row>
    <row r="1565" spans="1:27" x14ac:dyDescent="0.25">
      <c r="A1565" t="s">
        <v>3505</v>
      </c>
      <c r="B1565" t="s">
        <v>3506</v>
      </c>
      <c r="C1565" s="17">
        <v>43262</v>
      </c>
      <c r="D1565" s="7">
        <v>310000</v>
      </c>
      <c r="E1565" t="s">
        <v>28</v>
      </c>
      <c r="F1565" t="s">
        <v>29</v>
      </c>
      <c r="G1565" s="7">
        <v>310000</v>
      </c>
      <c r="H1565" s="7">
        <v>140090</v>
      </c>
      <c r="I1565" s="12">
        <f t="shared" si="120"/>
        <v>45.190322580645159</v>
      </c>
      <c r="J1565" s="12">
        <f t="shared" si="124"/>
        <v>4.3665401644528785</v>
      </c>
      <c r="K1565" s="7">
        <v>280178</v>
      </c>
      <c r="L1565" s="7">
        <v>64481</v>
      </c>
      <c r="M1565" s="7">
        <f t="shared" si="121"/>
        <v>245519</v>
      </c>
      <c r="N1565" s="7">
        <v>157443.0625</v>
      </c>
      <c r="O1565" s="22">
        <f t="shared" si="122"/>
        <v>1.5594145343812784</v>
      </c>
      <c r="P1565" s="27">
        <v>1820</v>
      </c>
      <c r="Q1565" s="32">
        <f t="shared" si="123"/>
        <v>134.90054945054945</v>
      </c>
      <c r="R1565" s="37" t="s">
        <v>3497</v>
      </c>
      <c r="S1565" s="42">
        <f>ABS(O2323-O1565)*100</f>
        <v>24.837964800787972</v>
      </c>
      <c r="T1565" t="s">
        <v>228</v>
      </c>
      <c r="V1565" s="7">
        <v>60060</v>
      </c>
      <c r="W1565" t="s">
        <v>32</v>
      </c>
      <c r="X1565" s="17" t="s">
        <v>33</v>
      </c>
      <c r="Z1565" t="s">
        <v>3498</v>
      </c>
      <c r="AA1565">
        <v>401</v>
      </c>
    </row>
    <row r="1566" spans="1:27" x14ac:dyDescent="0.25">
      <c r="A1566" t="s">
        <v>3507</v>
      </c>
      <c r="B1566" t="s">
        <v>3508</v>
      </c>
      <c r="C1566" s="17">
        <v>43252</v>
      </c>
      <c r="D1566" s="7">
        <v>325000</v>
      </c>
      <c r="E1566" t="s">
        <v>28</v>
      </c>
      <c r="F1566" t="s">
        <v>29</v>
      </c>
      <c r="G1566" s="7">
        <v>325000</v>
      </c>
      <c r="H1566" s="7">
        <v>149870</v>
      </c>
      <c r="I1566" s="12">
        <f t="shared" si="120"/>
        <v>46.113846153846154</v>
      </c>
      <c r="J1566" s="12">
        <f t="shared" si="124"/>
        <v>3.4430165912518831</v>
      </c>
      <c r="K1566" s="7">
        <v>299749</v>
      </c>
      <c r="L1566" s="7">
        <v>60268</v>
      </c>
      <c r="M1566" s="7">
        <f t="shared" si="121"/>
        <v>264732</v>
      </c>
      <c r="N1566" s="7">
        <v>174803.65625</v>
      </c>
      <c r="O1566" s="22">
        <f t="shared" si="122"/>
        <v>1.5144534483957626</v>
      </c>
      <c r="P1566" s="27">
        <v>2158</v>
      </c>
      <c r="Q1566" s="32">
        <f t="shared" si="123"/>
        <v>122.67469879518072</v>
      </c>
      <c r="R1566" s="37" t="s">
        <v>3497</v>
      </c>
      <c r="S1566" s="42">
        <f>ABS(O2323-O1566)*100</f>
        <v>20.341856202236386</v>
      </c>
      <c r="T1566" t="s">
        <v>228</v>
      </c>
      <c r="V1566" s="7">
        <v>54060</v>
      </c>
      <c r="W1566" t="s">
        <v>32</v>
      </c>
      <c r="X1566" s="17" t="s">
        <v>33</v>
      </c>
      <c r="Z1566" t="s">
        <v>3498</v>
      </c>
      <c r="AA1566">
        <v>401</v>
      </c>
    </row>
    <row r="1567" spans="1:27" x14ac:dyDescent="0.25">
      <c r="A1567" t="s">
        <v>3509</v>
      </c>
      <c r="B1567" t="s">
        <v>3510</v>
      </c>
      <c r="C1567" s="17">
        <v>43836</v>
      </c>
      <c r="D1567" s="7">
        <v>240000</v>
      </c>
      <c r="E1567" t="s">
        <v>28</v>
      </c>
      <c r="F1567" t="s">
        <v>29</v>
      </c>
      <c r="G1567" s="7">
        <v>240000</v>
      </c>
      <c r="H1567" s="7">
        <v>121580</v>
      </c>
      <c r="I1567" s="12">
        <f t="shared" si="120"/>
        <v>50.658333333333339</v>
      </c>
      <c r="J1567" s="12">
        <f t="shared" si="124"/>
        <v>1.1014705882353013</v>
      </c>
      <c r="K1567" s="7">
        <v>243150</v>
      </c>
      <c r="L1567" s="7">
        <v>38827</v>
      </c>
      <c r="M1567" s="7">
        <f t="shared" si="121"/>
        <v>201173</v>
      </c>
      <c r="N1567" s="7">
        <v>152479.84375</v>
      </c>
      <c r="O1567" s="22">
        <f t="shared" si="122"/>
        <v>1.3193415933048529</v>
      </c>
      <c r="P1567" s="27">
        <v>1784</v>
      </c>
      <c r="Q1567" s="32">
        <f t="shared" si="123"/>
        <v>112.76513452914799</v>
      </c>
      <c r="R1567" s="37" t="s">
        <v>3443</v>
      </c>
      <c r="S1567" s="42">
        <f>ABS(O2323-O1567)*100</f>
        <v>0.83067069314541886</v>
      </c>
      <c r="T1567" t="s">
        <v>31</v>
      </c>
      <c r="V1567" s="7">
        <v>35100</v>
      </c>
      <c r="W1567" t="s">
        <v>32</v>
      </c>
      <c r="X1567" s="17" t="s">
        <v>33</v>
      </c>
      <c r="Z1567" t="s">
        <v>3444</v>
      </c>
      <c r="AA1567">
        <v>401</v>
      </c>
    </row>
    <row r="1568" spans="1:27" x14ac:dyDescent="0.25">
      <c r="A1568" t="s">
        <v>3511</v>
      </c>
      <c r="B1568" t="s">
        <v>3512</v>
      </c>
      <c r="C1568" s="17">
        <v>43483</v>
      </c>
      <c r="D1568" s="7">
        <v>120000</v>
      </c>
      <c r="E1568" t="s">
        <v>28</v>
      </c>
      <c r="F1568" t="s">
        <v>29</v>
      </c>
      <c r="G1568" s="7">
        <v>120000</v>
      </c>
      <c r="H1568" s="7">
        <v>55380</v>
      </c>
      <c r="I1568" s="12">
        <f t="shared" si="120"/>
        <v>46.150000000000006</v>
      </c>
      <c r="J1568" s="12">
        <f t="shared" si="124"/>
        <v>3.4068627450980316</v>
      </c>
      <c r="K1568" s="7">
        <v>110756</v>
      </c>
      <c r="L1568" s="7">
        <v>34010</v>
      </c>
      <c r="M1568" s="7">
        <f t="shared" si="121"/>
        <v>85990</v>
      </c>
      <c r="N1568" s="7">
        <v>44106.8984375</v>
      </c>
      <c r="O1568" s="22">
        <f t="shared" si="122"/>
        <v>1.9495816538052171</v>
      </c>
      <c r="P1568" s="27">
        <v>720</v>
      </c>
      <c r="Q1568" s="32">
        <f t="shared" si="123"/>
        <v>119.43055555555556</v>
      </c>
      <c r="R1568" s="37" t="s">
        <v>3513</v>
      </c>
      <c r="S1568" s="42">
        <f>ABS(O2323-O1568)*100</f>
        <v>63.854676743181841</v>
      </c>
      <c r="T1568" t="s">
        <v>228</v>
      </c>
      <c r="V1568" s="7">
        <v>29160</v>
      </c>
      <c r="W1568" t="s">
        <v>32</v>
      </c>
      <c r="X1568" s="17" t="s">
        <v>33</v>
      </c>
      <c r="Z1568" t="s">
        <v>3514</v>
      </c>
      <c r="AA1568">
        <v>401</v>
      </c>
    </row>
    <row r="1569" spans="1:27" x14ac:dyDescent="0.25">
      <c r="A1569" t="s">
        <v>3515</v>
      </c>
      <c r="B1569" t="s">
        <v>3516</v>
      </c>
      <c r="C1569" s="17">
        <v>43753</v>
      </c>
      <c r="D1569" s="7">
        <v>230000</v>
      </c>
      <c r="E1569" t="s">
        <v>28</v>
      </c>
      <c r="F1569" t="s">
        <v>29</v>
      </c>
      <c r="G1569" s="7">
        <v>230000</v>
      </c>
      <c r="H1569" s="7">
        <v>109840</v>
      </c>
      <c r="I1569" s="12">
        <f t="shared" si="120"/>
        <v>47.756521739130434</v>
      </c>
      <c r="J1569" s="12">
        <f t="shared" si="124"/>
        <v>1.8003410059676028</v>
      </c>
      <c r="K1569" s="7">
        <v>219689</v>
      </c>
      <c r="L1569" s="7">
        <v>40831</v>
      </c>
      <c r="M1569" s="7">
        <f t="shared" si="121"/>
        <v>189169</v>
      </c>
      <c r="N1569" s="7">
        <v>164089.90625</v>
      </c>
      <c r="O1569" s="22">
        <f t="shared" si="122"/>
        <v>1.1528375164758191</v>
      </c>
      <c r="P1569" s="27">
        <v>1567</v>
      </c>
      <c r="Q1569" s="32">
        <f t="shared" si="123"/>
        <v>120.72048500319082</v>
      </c>
      <c r="R1569" s="37" t="s">
        <v>3517</v>
      </c>
      <c r="S1569" s="42">
        <f>ABS(O2323-O1569)*100</f>
        <v>15.81973698975796</v>
      </c>
      <c r="T1569" t="s">
        <v>31</v>
      </c>
      <c r="V1569" s="7">
        <v>34980</v>
      </c>
      <c r="W1569" t="s">
        <v>32</v>
      </c>
      <c r="X1569" s="17" t="s">
        <v>33</v>
      </c>
      <c r="Z1569" t="s">
        <v>3518</v>
      </c>
      <c r="AA1569">
        <v>401</v>
      </c>
    </row>
    <row r="1570" spans="1:27" x14ac:dyDescent="0.25">
      <c r="A1570" t="s">
        <v>3519</v>
      </c>
      <c r="B1570" t="s">
        <v>3520</v>
      </c>
      <c r="C1570" s="17">
        <v>43402</v>
      </c>
      <c r="D1570" s="7">
        <v>233000</v>
      </c>
      <c r="E1570" t="s">
        <v>28</v>
      </c>
      <c r="F1570" t="s">
        <v>29</v>
      </c>
      <c r="G1570" s="7">
        <v>233000</v>
      </c>
      <c r="H1570" s="7">
        <v>120290</v>
      </c>
      <c r="I1570" s="12">
        <f t="shared" si="120"/>
        <v>51.626609442060087</v>
      </c>
      <c r="J1570" s="12">
        <f t="shared" si="124"/>
        <v>2.0697466969620493</v>
      </c>
      <c r="K1570" s="7">
        <v>240578</v>
      </c>
      <c r="L1570" s="7">
        <v>41056</v>
      </c>
      <c r="M1570" s="7">
        <f t="shared" si="121"/>
        <v>191944</v>
      </c>
      <c r="N1570" s="7">
        <v>183047.703125</v>
      </c>
      <c r="O1570" s="22">
        <f t="shared" si="122"/>
        <v>1.0486009751727114</v>
      </c>
      <c r="P1570" s="27">
        <v>1205</v>
      </c>
      <c r="Q1570" s="32">
        <f t="shared" si="123"/>
        <v>159.2896265560166</v>
      </c>
      <c r="R1570" s="37" t="s">
        <v>3517</v>
      </c>
      <c r="S1570" s="42">
        <f>ABS(O2323-O1570)*100</f>
        <v>26.243391120068726</v>
      </c>
      <c r="T1570" t="s">
        <v>50</v>
      </c>
      <c r="V1570" s="7">
        <v>34980</v>
      </c>
      <c r="W1570" t="s">
        <v>32</v>
      </c>
      <c r="X1570" s="17" t="s">
        <v>33</v>
      </c>
      <c r="Z1570" t="s">
        <v>3518</v>
      </c>
      <c r="AA1570">
        <v>401</v>
      </c>
    </row>
    <row r="1571" spans="1:27" x14ac:dyDescent="0.25">
      <c r="A1571" t="s">
        <v>3521</v>
      </c>
      <c r="B1571" t="s">
        <v>3522</v>
      </c>
      <c r="C1571" s="17">
        <v>43454</v>
      </c>
      <c r="D1571" s="7">
        <v>200000</v>
      </c>
      <c r="E1571" t="s">
        <v>28</v>
      </c>
      <c r="F1571" t="s">
        <v>29</v>
      </c>
      <c r="G1571" s="7">
        <v>200000</v>
      </c>
      <c r="H1571" s="7">
        <v>103550</v>
      </c>
      <c r="I1571" s="12">
        <f t="shared" si="120"/>
        <v>51.775000000000006</v>
      </c>
      <c r="J1571" s="12">
        <f t="shared" si="124"/>
        <v>2.2181372549019684</v>
      </c>
      <c r="K1571" s="7">
        <v>207101</v>
      </c>
      <c r="L1571" s="7">
        <v>38607</v>
      </c>
      <c r="M1571" s="7">
        <f t="shared" si="121"/>
        <v>161393</v>
      </c>
      <c r="N1571" s="7">
        <v>154581.65625</v>
      </c>
      <c r="O1571" s="22">
        <f t="shared" si="122"/>
        <v>1.0440630791210066</v>
      </c>
      <c r="P1571" s="27">
        <v>1436</v>
      </c>
      <c r="Q1571" s="32">
        <f t="shared" si="123"/>
        <v>112.39066852367688</v>
      </c>
      <c r="R1571" s="37" t="s">
        <v>3517</v>
      </c>
      <c r="S1571" s="42">
        <f>ABS(O2323-O1571)*100</f>
        <v>26.69718072523921</v>
      </c>
      <c r="T1571" t="s">
        <v>50</v>
      </c>
      <c r="V1571" s="7">
        <v>34980</v>
      </c>
      <c r="W1571" t="s">
        <v>32</v>
      </c>
      <c r="X1571" s="17" t="s">
        <v>33</v>
      </c>
      <c r="Z1571" t="s">
        <v>3518</v>
      </c>
      <c r="AA1571">
        <v>401</v>
      </c>
    </row>
    <row r="1572" spans="1:27" x14ac:dyDescent="0.25">
      <c r="A1572" t="s">
        <v>3523</v>
      </c>
      <c r="B1572" t="s">
        <v>3524</v>
      </c>
      <c r="C1572" s="17">
        <v>43434</v>
      </c>
      <c r="D1572" s="7">
        <v>215000</v>
      </c>
      <c r="E1572" t="s">
        <v>28</v>
      </c>
      <c r="F1572" t="s">
        <v>29</v>
      </c>
      <c r="G1572" s="7">
        <v>215000</v>
      </c>
      <c r="H1572" s="7">
        <v>111220</v>
      </c>
      <c r="I1572" s="12">
        <f t="shared" si="120"/>
        <v>51.730232558139534</v>
      </c>
      <c r="J1572" s="12">
        <f t="shared" si="124"/>
        <v>2.1733698130414965</v>
      </c>
      <c r="K1572" s="7">
        <v>222443</v>
      </c>
      <c r="L1572" s="7">
        <v>40354</v>
      </c>
      <c r="M1572" s="7">
        <f t="shared" si="121"/>
        <v>174646</v>
      </c>
      <c r="N1572" s="7">
        <v>167054.125</v>
      </c>
      <c r="O1572" s="22">
        <f t="shared" si="122"/>
        <v>1.0454456003406081</v>
      </c>
      <c r="P1572" s="27">
        <v>1584</v>
      </c>
      <c r="Q1572" s="32">
        <f t="shared" si="123"/>
        <v>110.25631313131314</v>
      </c>
      <c r="R1572" s="37" t="s">
        <v>3517</v>
      </c>
      <c r="S1572" s="42">
        <f>ABS(O2323-O1572)*100</f>
        <v>26.558928603279064</v>
      </c>
      <c r="T1572" t="s">
        <v>50</v>
      </c>
      <c r="V1572" s="7">
        <v>34980</v>
      </c>
      <c r="W1572" t="s">
        <v>32</v>
      </c>
      <c r="X1572" s="17" t="s">
        <v>33</v>
      </c>
      <c r="Z1572" t="s">
        <v>3518</v>
      </c>
      <c r="AA1572">
        <v>401</v>
      </c>
    </row>
    <row r="1573" spans="1:27" x14ac:dyDescent="0.25">
      <c r="A1573" t="s">
        <v>3525</v>
      </c>
      <c r="B1573" t="s">
        <v>3526</v>
      </c>
      <c r="C1573" s="17">
        <v>43437</v>
      </c>
      <c r="D1573" s="7">
        <v>153000</v>
      </c>
      <c r="E1573" t="s">
        <v>28</v>
      </c>
      <c r="F1573" t="s">
        <v>29</v>
      </c>
      <c r="G1573" s="7">
        <v>153000</v>
      </c>
      <c r="H1573" s="7">
        <v>78920</v>
      </c>
      <c r="I1573" s="12">
        <f t="shared" si="120"/>
        <v>51.58169934640523</v>
      </c>
      <c r="J1573" s="12">
        <f t="shared" si="124"/>
        <v>2.024836601307193</v>
      </c>
      <c r="K1573" s="7">
        <v>157846</v>
      </c>
      <c r="L1573" s="7">
        <v>37226</v>
      </c>
      <c r="M1573" s="7">
        <f t="shared" si="121"/>
        <v>115774</v>
      </c>
      <c r="N1573" s="7">
        <v>69321.8359375</v>
      </c>
      <c r="O1573" s="22">
        <f t="shared" si="122"/>
        <v>1.6700942557894873</v>
      </c>
      <c r="P1573" s="27">
        <v>1060</v>
      </c>
      <c r="Q1573" s="32">
        <f t="shared" si="123"/>
        <v>109.22075471698113</v>
      </c>
      <c r="R1573" s="37" t="s">
        <v>3513</v>
      </c>
      <c r="S1573" s="42">
        <f>ABS(O2323-O1573)*100</f>
        <v>35.905936941608864</v>
      </c>
      <c r="T1573" t="s">
        <v>228</v>
      </c>
      <c r="V1573" s="7">
        <v>34980</v>
      </c>
      <c r="W1573" t="s">
        <v>32</v>
      </c>
      <c r="X1573" s="17" t="s">
        <v>33</v>
      </c>
      <c r="Z1573" t="s">
        <v>3514</v>
      </c>
      <c r="AA1573">
        <v>401</v>
      </c>
    </row>
    <row r="1574" spans="1:27" x14ac:dyDescent="0.25">
      <c r="A1574" t="s">
        <v>3527</v>
      </c>
      <c r="B1574" t="s">
        <v>3528</v>
      </c>
      <c r="C1574" s="17">
        <v>43669</v>
      </c>
      <c r="D1574" s="7">
        <v>135000</v>
      </c>
      <c r="E1574" t="s">
        <v>28</v>
      </c>
      <c r="F1574" t="s">
        <v>29</v>
      </c>
      <c r="G1574" s="7">
        <v>135000</v>
      </c>
      <c r="H1574" s="7">
        <v>67220</v>
      </c>
      <c r="I1574" s="12">
        <f t="shared" si="120"/>
        <v>49.792592592592591</v>
      </c>
      <c r="J1574" s="12">
        <f t="shared" si="124"/>
        <v>0.23572984749455372</v>
      </c>
      <c r="K1574" s="7">
        <v>134448</v>
      </c>
      <c r="L1574" s="7">
        <v>35976</v>
      </c>
      <c r="M1574" s="7">
        <f t="shared" si="121"/>
        <v>99024</v>
      </c>
      <c r="N1574" s="7">
        <v>56593.1015625</v>
      </c>
      <c r="O1574" s="22">
        <f t="shared" si="122"/>
        <v>1.7497538969593385</v>
      </c>
      <c r="P1574" s="27">
        <v>880</v>
      </c>
      <c r="Q1574" s="32">
        <f t="shared" si="123"/>
        <v>112.52727272727273</v>
      </c>
      <c r="R1574" s="37" t="s">
        <v>3513</v>
      </c>
      <c r="S1574" s="42">
        <f>ABS(O2323-O1574)*100</f>
        <v>43.871901058593977</v>
      </c>
      <c r="T1574" t="s">
        <v>228</v>
      </c>
      <c r="V1574" s="7">
        <v>34980</v>
      </c>
      <c r="W1574" t="s">
        <v>32</v>
      </c>
      <c r="X1574" s="17" t="s">
        <v>33</v>
      </c>
      <c r="Z1574" t="s">
        <v>3514</v>
      </c>
      <c r="AA1574">
        <v>401</v>
      </c>
    </row>
    <row r="1575" spans="1:27" x14ac:dyDescent="0.25">
      <c r="A1575" t="s">
        <v>3529</v>
      </c>
      <c r="B1575" t="s">
        <v>3530</v>
      </c>
      <c r="C1575" s="17">
        <v>43336</v>
      </c>
      <c r="D1575" s="7">
        <v>240000</v>
      </c>
      <c r="E1575" t="s">
        <v>28</v>
      </c>
      <c r="F1575" t="s">
        <v>29</v>
      </c>
      <c r="G1575" s="7">
        <v>240000</v>
      </c>
      <c r="H1575" s="7">
        <v>121190</v>
      </c>
      <c r="I1575" s="12">
        <f t="shared" si="120"/>
        <v>50.49583333333333</v>
      </c>
      <c r="J1575" s="12">
        <f t="shared" si="124"/>
        <v>0.93897058823529278</v>
      </c>
      <c r="K1575" s="7">
        <v>242377</v>
      </c>
      <c r="L1575" s="7">
        <v>32883</v>
      </c>
      <c r="M1575" s="7">
        <f t="shared" si="121"/>
        <v>207117</v>
      </c>
      <c r="N1575" s="7">
        <v>120398.8515625</v>
      </c>
      <c r="O1575" s="22">
        <f t="shared" si="122"/>
        <v>1.7202572724913736</v>
      </c>
      <c r="P1575" s="27">
        <v>2110</v>
      </c>
      <c r="Q1575" s="32">
        <f t="shared" si="123"/>
        <v>98.159715639810429</v>
      </c>
      <c r="R1575" s="37" t="s">
        <v>3513</v>
      </c>
      <c r="S1575" s="42">
        <f>ABS(O2323-O1575)*100</f>
        <v>40.922238611797489</v>
      </c>
      <c r="T1575" t="s">
        <v>31</v>
      </c>
      <c r="V1575" s="7">
        <v>29160</v>
      </c>
      <c r="W1575" t="s">
        <v>32</v>
      </c>
      <c r="X1575" s="17" t="s">
        <v>33</v>
      </c>
      <c r="Z1575" t="s">
        <v>3514</v>
      </c>
      <c r="AA1575">
        <v>401</v>
      </c>
    </row>
    <row r="1576" spans="1:27" x14ac:dyDescent="0.25">
      <c r="A1576" t="s">
        <v>3531</v>
      </c>
      <c r="B1576" t="s">
        <v>3532</v>
      </c>
      <c r="C1576" s="17">
        <v>43795</v>
      </c>
      <c r="D1576" s="7">
        <v>198000</v>
      </c>
      <c r="E1576" t="s">
        <v>28</v>
      </c>
      <c r="F1576" t="s">
        <v>29</v>
      </c>
      <c r="G1576" s="7">
        <v>198000</v>
      </c>
      <c r="H1576" s="7">
        <v>108600</v>
      </c>
      <c r="I1576" s="12">
        <f t="shared" si="120"/>
        <v>54.848484848484844</v>
      </c>
      <c r="J1576" s="12">
        <f t="shared" si="124"/>
        <v>5.2916221033868069</v>
      </c>
      <c r="K1576" s="7">
        <v>217198</v>
      </c>
      <c r="L1576" s="7">
        <v>38740</v>
      </c>
      <c r="M1576" s="7">
        <f t="shared" si="121"/>
        <v>159260</v>
      </c>
      <c r="N1576" s="7">
        <v>101976</v>
      </c>
      <c r="O1576" s="22">
        <f t="shared" si="122"/>
        <v>1.5617400172589628</v>
      </c>
      <c r="P1576" s="27">
        <v>1224</v>
      </c>
      <c r="Q1576" s="32">
        <f t="shared" si="123"/>
        <v>130.11437908496731</v>
      </c>
      <c r="R1576" s="37" t="s">
        <v>3533</v>
      </c>
      <c r="S1576" s="42">
        <f>ABS(O2323-O1576)*100</f>
        <v>25.07051308855641</v>
      </c>
      <c r="T1576" t="s">
        <v>50</v>
      </c>
      <c r="V1576" s="7">
        <v>36330</v>
      </c>
      <c r="W1576" t="s">
        <v>32</v>
      </c>
      <c r="X1576" s="17" t="s">
        <v>33</v>
      </c>
      <c r="Z1576" t="s">
        <v>3534</v>
      </c>
      <c r="AA1576">
        <v>401</v>
      </c>
    </row>
    <row r="1577" spans="1:27" x14ac:dyDescent="0.25">
      <c r="A1577" t="s">
        <v>3535</v>
      </c>
      <c r="B1577" t="s">
        <v>3536</v>
      </c>
      <c r="C1577" s="17">
        <v>43656</v>
      </c>
      <c r="D1577" s="7">
        <v>231500</v>
      </c>
      <c r="E1577" t="s">
        <v>28</v>
      </c>
      <c r="F1577" t="s">
        <v>29</v>
      </c>
      <c r="G1577" s="7">
        <v>231500</v>
      </c>
      <c r="H1577" s="7">
        <v>99200</v>
      </c>
      <c r="I1577" s="12">
        <f t="shared" si="120"/>
        <v>42.850971922246224</v>
      </c>
      <c r="J1577" s="12">
        <f t="shared" si="124"/>
        <v>6.7058908228518135</v>
      </c>
      <c r="K1577" s="7">
        <v>198405</v>
      </c>
      <c r="L1577" s="7">
        <v>46278</v>
      </c>
      <c r="M1577" s="7">
        <f t="shared" si="121"/>
        <v>185222</v>
      </c>
      <c r="N1577" s="7">
        <v>86929.7109375</v>
      </c>
      <c r="O1577" s="22">
        <f t="shared" si="122"/>
        <v>2.1307099494805564</v>
      </c>
      <c r="P1577" s="27">
        <v>1666</v>
      </c>
      <c r="Q1577" s="32">
        <f t="shared" si="123"/>
        <v>111.17767106842737</v>
      </c>
      <c r="R1577" s="37" t="s">
        <v>3533</v>
      </c>
      <c r="S1577" s="42">
        <f>ABS(O2323-O1577)*100</f>
        <v>81.967506310715763</v>
      </c>
      <c r="T1577" t="s">
        <v>228</v>
      </c>
      <c r="V1577" s="7">
        <v>44100</v>
      </c>
      <c r="W1577" t="s">
        <v>32</v>
      </c>
      <c r="X1577" s="17" t="s">
        <v>33</v>
      </c>
      <c r="Z1577" t="s">
        <v>3534</v>
      </c>
      <c r="AA1577">
        <v>401</v>
      </c>
    </row>
    <row r="1578" spans="1:27" x14ac:dyDescent="0.25">
      <c r="A1578" t="s">
        <v>3537</v>
      </c>
      <c r="B1578" t="s">
        <v>3538</v>
      </c>
      <c r="C1578" s="17">
        <v>43889</v>
      </c>
      <c r="D1578" s="7">
        <v>190500</v>
      </c>
      <c r="E1578" t="s">
        <v>28</v>
      </c>
      <c r="F1578" t="s">
        <v>29</v>
      </c>
      <c r="G1578" s="7">
        <v>190500</v>
      </c>
      <c r="H1578" s="7">
        <v>88630</v>
      </c>
      <c r="I1578" s="12">
        <f t="shared" si="120"/>
        <v>46.524934383202101</v>
      </c>
      <c r="J1578" s="12">
        <f t="shared" si="124"/>
        <v>3.0319283618959361</v>
      </c>
      <c r="K1578" s="7">
        <v>177258</v>
      </c>
      <c r="L1578" s="7">
        <v>38727</v>
      </c>
      <c r="M1578" s="7">
        <f t="shared" si="121"/>
        <v>151773</v>
      </c>
      <c r="N1578" s="7">
        <v>127092.6640625</v>
      </c>
      <c r="O1578" s="22">
        <f t="shared" si="122"/>
        <v>1.1941916641653134</v>
      </c>
      <c r="P1578" s="27">
        <v>1113</v>
      </c>
      <c r="Q1578" s="32">
        <f t="shared" si="123"/>
        <v>136.36388140161725</v>
      </c>
      <c r="R1578" s="37" t="s">
        <v>3517</v>
      </c>
      <c r="S1578" s="42">
        <f>ABS(O2323-O1578)*100</f>
        <v>11.684322220808529</v>
      </c>
      <c r="T1578" t="s">
        <v>50</v>
      </c>
      <c r="V1578" s="7">
        <v>34980</v>
      </c>
      <c r="W1578" t="s">
        <v>32</v>
      </c>
      <c r="X1578" s="17" t="s">
        <v>33</v>
      </c>
      <c r="Z1578" t="s">
        <v>3518</v>
      </c>
      <c r="AA1578">
        <v>401</v>
      </c>
    </row>
    <row r="1579" spans="1:27" x14ac:dyDescent="0.25">
      <c r="A1579" t="s">
        <v>3539</v>
      </c>
      <c r="B1579" t="s">
        <v>3540</v>
      </c>
      <c r="C1579" s="17">
        <v>43700</v>
      </c>
      <c r="D1579" s="7">
        <v>254900</v>
      </c>
      <c r="E1579" t="s">
        <v>28</v>
      </c>
      <c r="F1579" t="s">
        <v>29</v>
      </c>
      <c r="G1579" s="7">
        <v>254900</v>
      </c>
      <c r="H1579" s="7">
        <v>119320</v>
      </c>
      <c r="I1579" s="12">
        <f t="shared" si="120"/>
        <v>46.810513927030208</v>
      </c>
      <c r="J1579" s="12">
        <f t="shared" si="124"/>
        <v>2.7463488180678297</v>
      </c>
      <c r="K1579" s="7">
        <v>238632</v>
      </c>
      <c r="L1579" s="7">
        <v>45465</v>
      </c>
      <c r="M1579" s="7">
        <f t="shared" si="121"/>
        <v>209435</v>
      </c>
      <c r="N1579" s="7">
        <v>158333.609375</v>
      </c>
      <c r="O1579" s="22">
        <f t="shared" si="122"/>
        <v>1.3227450623194636</v>
      </c>
      <c r="P1579" s="27">
        <v>1876</v>
      </c>
      <c r="Q1579" s="32">
        <f t="shared" si="123"/>
        <v>111.63912579957356</v>
      </c>
      <c r="R1579" s="37" t="s">
        <v>3541</v>
      </c>
      <c r="S1579" s="42">
        <f>ABS(O2323-O1579)*100</f>
        <v>1.1710175946064938</v>
      </c>
      <c r="T1579" t="s">
        <v>50</v>
      </c>
      <c r="V1579" s="7">
        <v>41400</v>
      </c>
      <c r="W1579" t="s">
        <v>32</v>
      </c>
      <c r="X1579" s="17" t="s">
        <v>33</v>
      </c>
      <c r="Z1579" t="s">
        <v>3542</v>
      </c>
      <c r="AA1579">
        <v>401</v>
      </c>
    </row>
    <row r="1580" spans="1:27" x14ac:dyDescent="0.25">
      <c r="A1580" t="s">
        <v>3543</v>
      </c>
      <c r="B1580" t="s">
        <v>3544</v>
      </c>
      <c r="C1580" s="17">
        <v>43201</v>
      </c>
      <c r="D1580" s="7">
        <v>270000</v>
      </c>
      <c r="E1580" t="s">
        <v>28</v>
      </c>
      <c r="F1580" t="s">
        <v>29</v>
      </c>
      <c r="G1580" s="7">
        <v>270000</v>
      </c>
      <c r="H1580" s="7">
        <v>122850</v>
      </c>
      <c r="I1580" s="12">
        <f t="shared" si="120"/>
        <v>45.5</v>
      </c>
      <c r="J1580" s="12">
        <f t="shared" si="124"/>
        <v>4.0568627450980372</v>
      </c>
      <c r="K1580" s="7">
        <v>245700</v>
      </c>
      <c r="L1580" s="7">
        <v>46005</v>
      </c>
      <c r="M1580" s="7">
        <f t="shared" si="121"/>
        <v>223995</v>
      </c>
      <c r="N1580" s="7">
        <v>163684.421875</v>
      </c>
      <c r="O1580" s="22">
        <f t="shared" si="122"/>
        <v>1.3684564324090478</v>
      </c>
      <c r="P1580" s="27">
        <v>2579</v>
      </c>
      <c r="Q1580" s="32">
        <f t="shared" si="123"/>
        <v>86.853431562621168</v>
      </c>
      <c r="R1580" s="37" t="s">
        <v>3541</v>
      </c>
      <c r="S1580" s="42">
        <f>ABS(O2323-O1580)*100</f>
        <v>5.7421546035649085</v>
      </c>
      <c r="T1580" t="s">
        <v>50</v>
      </c>
      <c r="V1580" s="7">
        <v>41400</v>
      </c>
      <c r="W1580" t="s">
        <v>32</v>
      </c>
      <c r="X1580" s="17" t="s">
        <v>33</v>
      </c>
      <c r="Z1580" t="s">
        <v>3542</v>
      </c>
      <c r="AA1580">
        <v>401</v>
      </c>
    </row>
    <row r="1581" spans="1:27" x14ac:dyDescent="0.25">
      <c r="A1581" t="s">
        <v>3545</v>
      </c>
      <c r="B1581" t="s">
        <v>3546</v>
      </c>
      <c r="C1581" s="17">
        <v>43406</v>
      </c>
      <c r="D1581" s="7">
        <v>200000</v>
      </c>
      <c r="E1581" t="s">
        <v>28</v>
      </c>
      <c r="F1581" t="s">
        <v>29</v>
      </c>
      <c r="G1581" s="7">
        <v>200000</v>
      </c>
      <c r="H1581" s="7">
        <v>119370</v>
      </c>
      <c r="I1581" s="12">
        <f t="shared" si="120"/>
        <v>59.685000000000002</v>
      </c>
      <c r="J1581" s="12">
        <f t="shared" si="124"/>
        <v>10.128137254901965</v>
      </c>
      <c r="K1581" s="7">
        <v>238739</v>
      </c>
      <c r="L1581" s="7">
        <v>55885</v>
      </c>
      <c r="M1581" s="7">
        <f t="shared" si="121"/>
        <v>144115</v>
      </c>
      <c r="N1581" s="7">
        <v>149880.328125</v>
      </c>
      <c r="O1581" s="22">
        <f t="shared" si="122"/>
        <v>0.96153379034377529</v>
      </c>
      <c r="P1581" s="27">
        <v>2402</v>
      </c>
      <c r="Q1581" s="32">
        <f t="shared" si="123"/>
        <v>59.997918401332221</v>
      </c>
      <c r="R1581" s="37" t="s">
        <v>3541</v>
      </c>
      <c r="S1581" s="42">
        <f>ABS(O2323-O1581)*100</f>
        <v>34.950109602962343</v>
      </c>
      <c r="T1581" t="s">
        <v>50</v>
      </c>
      <c r="V1581" s="7">
        <v>41400</v>
      </c>
      <c r="W1581" t="s">
        <v>32</v>
      </c>
      <c r="X1581" s="17" t="s">
        <v>33</v>
      </c>
      <c r="Z1581" t="s">
        <v>3542</v>
      </c>
      <c r="AA1581">
        <v>401</v>
      </c>
    </row>
    <row r="1582" spans="1:27" x14ac:dyDescent="0.25">
      <c r="A1582" t="s">
        <v>3547</v>
      </c>
      <c r="B1582" t="s">
        <v>3548</v>
      </c>
      <c r="C1582" s="17">
        <v>43586</v>
      </c>
      <c r="D1582" s="7">
        <v>121500</v>
      </c>
      <c r="E1582" t="s">
        <v>28</v>
      </c>
      <c r="F1582" t="s">
        <v>29</v>
      </c>
      <c r="G1582" s="7">
        <v>121500</v>
      </c>
      <c r="H1582" s="7">
        <v>52290</v>
      </c>
      <c r="I1582" s="12">
        <f t="shared" si="120"/>
        <v>43.037037037037038</v>
      </c>
      <c r="J1582" s="12">
        <f t="shared" si="124"/>
        <v>6.5198257080609991</v>
      </c>
      <c r="K1582" s="7">
        <v>104570</v>
      </c>
      <c r="L1582" s="7">
        <v>30163</v>
      </c>
      <c r="M1582" s="7">
        <f t="shared" si="121"/>
        <v>91337</v>
      </c>
      <c r="N1582" s="7">
        <v>48632.02734375</v>
      </c>
      <c r="O1582" s="22">
        <f t="shared" si="122"/>
        <v>1.8781244580735801</v>
      </c>
      <c r="P1582" s="27">
        <v>782</v>
      </c>
      <c r="Q1582" s="32">
        <f t="shared" si="123"/>
        <v>116.79923273657289</v>
      </c>
      <c r="R1582" s="37" t="s">
        <v>3549</v>
      </c>
      <c r="S1582" s="42">
        <f>ABS(O2323-O1582)*100</f>
        <v>56.708957170018138</v>
      </c>
      <c r="T1582" t="s">
        <v>228</v>
      </c>
      <c r="V1582" s="7">
        <v>29250</v>
      </c>
      <c r="W1582" t="s">
        <v>32</v>
      </c>
      <c r="X1582" s="17" t="s">
        <v>33</v>
      </c>
      <c r="Z1582" t="s">
        <v>3550</v>
      </c>
      <c r="AA1582">
        <v>401</v>
      </c>
    </row>
    <row r="1583" spans="1:27" x14ac:dyDescent="0.25">
      <c r="A1583" t="s">
        <v>3551</v>
      </c>
      <c r="B1583" t="s">
        <v>3552</v>
      </c>
      <c r="C1583" s="17">
        <v>43913</v>
      </c>
      <c r="D1583" s="7">
        <v>228000</v>
      </c>
      <c r="E1583" t="s">
        <v>28</v>
      </c>
      <c r="F1583" t="s">
        <v>29</v>
      </c>
      <c r="G1583" s="7">
        <v>228000</v>
      </c>
      <c r="H1583" s="7">
        <v>114890</v>
      </c>
      <c r="I1583" s="12">
        <f t="shared" si="120"/>
        <v>50.390350877192979</v>
      </c>
      <c r="J1583" s="12">
        <f t="shared" si="124"/>
        <v>0.8334881320949421</v>
      </c>
      <c r="K1583" s="7">
        <v>229787</v>
      </c>
      <c r="L1583" s="7">
        <v>36524</v>
      </c>
      <c r="M1583" s="7">
        <f t="shared" si="121"/>
        <v>191476</v>
      </c>
      <c r="N1583" s="7">
        <v>126315.6875</v>
      </c>
      <c r="O1583" s="22">
        <f t="shared" si="122"/>
        <v>1.5158528904020729</v>
      </c>
      <c r="P1583" s="27">
        <v>1512</v>
      </c>
      <c r="Q1583" s="32">
        <f t="shared" si="123"/>
        <v>126.63756613756614</v>
      </c>
      <c r="R1583" s="37" t="s">
        <v>3549</v>
      </c>
      <c r="S1583" s="42">
        <f>ABS(O2323-O1583)*100</f>
        <v>20.481800402867421</v>
      </c>
      <c r="T1583" t="s">
        <v>50</v>
      </c>
      <c r="V1583" s="7">
        <v>29250</v>
      </c>
      <c r="W1583" t="s">
        <v>32</v>
      </c>
      <c r="X1583" s="17" t="s">
        <v>33</v>
      </c>
      <c r="Z1583" t="s">
        <v>3550</v>
      </c>
      <c r="AA1583">
        <v>401</v>
      </c>
    </row>
    <row r="1584" spans="1:27" x14ac:dyDescent="0.25">
      <c r="A1584" t="s">
        <v>3553</v>
      </c>
      <c r="B1584" t="s">
        <v>3554</v>
      </c>
      <c r="C1584" s="17">
        <v>43376</v>
      </c>
      <c r="D1584" s="7">
        <v>200000</v>
      </c>
      <c r="E1584" t="s">
        <v>28</v>
      </c>
      <c r="F1584" t="s">
        <v>29</v>
      </c>
      <c r="G1584" s="7">
        <v>200000</v>
      </c>
      <c r="H1584" s="7">
        <v>102930</v>
      </c>
      <c r="I1584" s="12">
        <f t="shared" si="120"/>
        <v>51.465000000000003</v>
      </c>
      <c r="J1584" s="12">
        <f t="shared" si="124"/>
        <v>1.9081372549019662</v>
      </c>
      <c r="K1584" s="7">
        <v>205853</v>
      </c>
      <c r="L1584" s="7">
        <v>33944</v>
      </c>
      <c r="M1584" s="7">
        <f t="shared" si="121"/>
        <v>166056</v>
      </c>
      <c r="N1584" s="7">
        <v>112358.8203125</v>
      </c>
      <c r="O1584" s="22">
        <f t="shared" si="122"/>
        <v>1.4779080052474185</v>
      </c>
      <c r="P1584" s="27">
        <v>1152</v>
      </c>
      <c r="Q1584" s="32">
        <f t="shared" si="123"/>
        <v>144.14583333333334</v>
      </c>
      <c r="R1584" s="37" t="s">
        <v>3549</v>
      </c>
      <c r="S1584" s="42">
        <f>ABS(O2323-O1584)*100</f>
        <v>16.687311887401979</v>
      </c>
      <c r="T1584" t="s">
        <v>50</v>
      </c>
      <c r="V1584" s="7">
        <v>29250</v>
      </c>
      <c r="W1584" t="s">
        <v>32</v>
      </c>
      <c r="X1584" s="17" t="s">
        <v>33</v>
      </c>
      <c r="Z1584" t="s">
        <v>3550</v>
      </c>
      <c r="AA1584">
        <v>401</v>
      </c>
    </row>
    <row r="1585" spans="1:27" x14ac:dyDescent="0.25">
      <c r="A1585" t="s">
        <v>3555</v>
      </c>
      <c r="B1585" t="s">
        <v>3556</v>
      </c>
      <c r="C1585" s="17">
        <v>43698</v>
      </c>
      <c r="D1585" s="7">
        <v>228900</v>
      </c>
      <c r="E1585" t="s">
        <v>28</v>
      </c>
      <c r="F1585" t="s">
        <v>29</v>
      </c>
      <c r="G1585" s="7">
        <v>228900</v>
      </c>
      <c r="H1585" s="7">
        <v>94310</v>
      </c>
      <c r="I1585" s="12">
        <f t="shared" si="120"/>
        <v>41.201397990388813</v>
      </c>
      <c r="J1585" s="12">
        <f t="shared" si="124"/>
        <v>8.3554647547092245</v>
      </c>
      <c r="K1585" s="7">
        <v>188611</v>
      </c>
      <c r="L1585" s="7">
        <v>31563</v>
      </c>
      <c r="M1585" s="7">
        <f t="shared" si="121"/>
        <v>197337</v>
      </c>
      <c r="N1585" s="7">
        <v>102645.75</v>
      </c>
      <c r="O1585" s="22">
        <f t="shared" si="122"/>
        <v>1.9225053156121905</v>
      </c>
      <c r="P1585" s="27">
        <v>1448</v>
      </c>
      <c r="Q1585" s="32">
        <f t="shared" si="123"/>
        <v>136.28245856353593</v>
      </c>
      <c r="R1585" s="37" t="s">
        <v>3549</v>
      </c>
      <c r="S1585" s="42">
        <f>ABS(O2323-O1585)*100</f>
        <v>61.147042923879184</v>
      </c>
      <c r="T1585" t="s">
        <v>125</v>
      </c>
      <c r="V1585" s="7">
        <v>29250</v>
      </c>
      <c r="W1585" t="s">
        <v>32</v>
      </c>
      <c r="X1585" s="17" t="s">
        <v>33</v>
      </c>
      <c r="Z1585" t="s">
        <v>3550</v>
      </c>
      <c r="AA1585">
        <v>401</v>
      </c>
    </row>
    <row r="1586" spans="1:27" x14ac:dyDescent="0.25">
      <c r="A1586" t="s">
        <v>3557</v>
      </c>
      <c r="B1586" t="s">
        <v>3558</v>
      </c>
      <c r="C1586" s="17">
        <v>43544</v>
      </c>
      <c r="D1586" s="7">
        <v>234000</v>
      </c>
      <c r="E1586" t="s">
        <v>28</v>
      </c>
      <c r="F1586" t="s">
        <v>29</v>
      </c>
      <c r="G1586" s="7">
        <v>234000</v>
      </c>
      <c r="H1586" s="7">
        <v>142200</v>
      </c>
      <c r="I1586" s="12">
        <f t="shared" si="120"/>
        <v>60.769230769230766</v>
      </c>
      <c r="J1586" s="12">
        <f t="shared" si="124"/>
        <v>11.212368024132729</v>
      </c>
      <c r="K1586" s="7">
        <v>284402</v>
      </c>
      <c r="L1586" s="7">
        <v>39707</v>
      </c>
      <c r="M1586" s="7">
        <f t="shared" si="121"/>
        <v>194293</v>
      </c>
      <c r="N1586" s="7">
        <v>159931.375</v>
      </c>
      <c r="O1586" s="22">
        <f t="shared" si="122"/>
        <v>1.2148523077476199</v>
      </c>
      <c r="P1586" s="27">
        <v>1486</v>
      </c>
      <c r="Q1586" s="32">
        <f t="shared" si="123"/>
        <v>130.74899057873486</v>
      </c>
      <c r="R1586" s="37" t="s">
        <v>3549</v>
      </c>
      <c r="S1586" s="42">
        <f>ABS(O2323-O1586)*100</f>
        <v>9.6182578625778845</v>
      </c>
      <c r="T1586" t="s">
        <v>50</v>
      </c>
      <c r="V1586" s="7">
        <v>29250</v>
      </c>
      <c r="W1586" t="s">
        <v>32</v>
      </c>
      <c r="X1586" s="17" t="s">
        <v>33</v>
      </c>
      <c r="Z1586" t="s">
        <v>3550</v>
      </c>
      <c r="AA1586">
        <v>401</v>
      </c>
    </row>
    <row r="1587" spans="1:27" x14ac:dyDescent="0.25">
      <c r="A1587" t="s">
        <v>3561</v>
      </c>
      <c r="B1587" t="s">
        <v>3562</v>
      </c>
      <c r="C1587" s="17">
        <v>43654</v>
      </c>
      <c r="D1587" s="7">
        <v>165000</v>
      </c>
      <c r="E1587" t="s">
        <v>28</v>
      </c>
      <c r="F1587" t="s">
        <v>29</v>
      </c>
      <c r="G1587" s="7">
        <v>165000</v>
      </c>
      <c r="H1587" s="7">
        <v>67580</v>
      </c>
      <c r="I1587" s="12">
        <f t="shared" si="120"/>
        <v>40.957575757575761</v>
      </c>
      <c r="J1587" s="12">
        <f t="shared" si="124"/>
        <v>8.5992869875222766</v>
      </c>
      <c r="K1587" s="7">
        <v>135164</v>
      </c>
      <c r="L1587" s="7">
        <v>36496</v>
      </c>
      <c r="M1587" s="7">
        <f t="shared" si="121"/>
        <v>128504</v>
      </c>
      <c r="N1587" s="7">
        <v>80217.8828125</v>
      </c>
      <c r="O1587" s="22">
        <f t="shared" si="122"/>
        <v>1.6019370680769922</v>
      </c>
      <c r="P1587" s="27">
        <v>960</v>
      </c>
      <c r="Q1587" s="32">
        <f t="shared" si="123"/>
        <v>133.85833333333332</v>
      </c>
      <c r="R1587" s="37" t="s">
        <v>3563</v>
      </c>
      <c r="S1587" s="42">
        <f>ABS(O2323-O1587)*100</f>
        <v>29.09021817035935</v>
      </c>
      <c r="T1587" t="s">
        <v>50</v>
      </c>
      <c r="V1587" s="7">
        <v>35500</v>
      </c>
      <c r="W1587" t="s">
        <v>32</v>
      </c>
      <c r="X1587" s="17" t="s">
        <v>33</v>
      </c>
      <c r="Z1587" t="s">
        <v>3564</v>
      </c>
      <c r="AA1587">
        <v>401</v>
      </c>
    </row>
    <row r="1588" spans="1:27" x14ac:dyDescent="0.25">
      <c r="A1588" t="s">
        <v>3565</v>
      </c>
      <c r="B1588" t="s">
        <v>3566</v>
      </c>
      <c r="C1588" s="17">
        <v>43920</v>
      </c>
      <c r="D1588" s="7">
        <v>275000</v>
      </c>
      <c r="E1588" t="s">
        <v>28</v>
      </c>
      <c r="F1588" t="s">
        <v>29</v>
      </c>
      <c r="G1588" s="7">
        <v>275000</v>
      </c>
      <c r="H1588" s="7">
        <v>122230</v>
      </c>
      <c r="I1588" s="12">
        <f t="shared" si="120"/>
        <v>44.447272727272733</v>
      </c>
      <c r="J1588" s="12">
        <f t="shared" si="124"/>
        <v>5.1095900178253046</v>
      </c>
      <c r="K1588" s="7">
        <v>244456</v>
      </c>
      <c r="L1588" s="7">
        <v>41683</v>
      </c>
      <c r="M1588" s="7">
        <f t="shared" si="121"/>
        <v>233317</v>
      </c>
      <c r="N1588" s="7">
        <v>164856.09375</v>
      </c>
      <c r="O1588" s="22">
        <f t="shared" si="122"/>
        <v>1.4152767707441813</v>
      </c>
      <c r="P1588" s="27">
        <v>1609</v>
      </c>
      <c r="Q1588" s="32">
        <f t="shared" si="123"/>
        <v>145.0074580484773</v>
      </c>
      <c r="R1588" s="37" t="s">
        <v>3563</v>
      </c>
      <c r="S1588" s="42">
        <f>ABS(O2323-O1588)*100</f>
        <v>10.424188437078264</v>
      </c>
      <c r="T1588" t="s">
        <v>50</v>
      </c>
      <c r="V1588" s="7">
        <v>35500</v>
      </c>
      <c r="W1588" t="s">
        <v>32</v>
      </c>
      <c r="X1588" s="17" t="s">
        <v>33</v>
      </c>
      <c r="Z1588" t="s">
        <v>3564</v>
      </c>
      <c r="AA1588">
        <v>401</v>
      </c>
    </row>
    <row r="1589" spans="1:27" x14ac:dyDescent="0.25">
      <c r="A1589" t="s">
        <v>3567</v>
      </c>
      <c r="B1589" t="s">
        <v>3568</v>
      </c>
      <c r="C1589" s="17">
        <v>43649</v>
      </c>
      <c r="D1589" s="7">
        <v>327000</v>
      </c>
      <c r="E1589" t="s">
        <v>28</v>
      </c>
      <c r="F1589" t="s">
        <v>29</v>
      </c>
      <c r="G1589" s="7">
        <v>327000</v>
      </c>
      <c r="H1589" s="7">
        <v>167470</v>
      </c>
      <c r="I1589" s="12">
        <f t="shared" si="120"/>
        <v>51.214067278287466</v>
      </c>
      <c r="J1589" s="12">
        <f t="shared" si="124"/>
        <v>1.6572045331894287</v>
      </c>
      <c r="K1589" s="7">
        <v>334932</v>
      </c>
      <c r="L1589" s="7">
        <v>38560</v>
      </c>
      <c r="M1589" s="7">
        <f t="shared" si="121"/>
        <v>288440</v>
      </c>
      <c r="N1589" s="7">
        <v>240952.84375</v>
      </c>
      <c r="O1589" s="22">
        <f t="shared" si="122"/>
        <v>1.197080704717767</v>
      </c>
      <c r="P1589" s="27">
        <v>2226</v>
      </c>
      <c r="Q1589" s="32">
        <f t="shared" si="123"/>
        <v>129.57771787960468</v>
      </c>
      <c r="R1589" s="37" t="s">
        <v>3563</v>
      </c>
      <c r="S1589" s="42">
        <f>ABS(O2323-O1589)*100</f>
        <v>11.395418165563175</v>
      </c>
      <c r="T1589" t="s">
        <v>1100</v>
      </c>
      <c r="V1589" s="7">
        <v>32550</v>
      </c>
      <c r="W1589" t="s">
        <v>32</v>
      </c>
      <c r="X1589" s="17" t="s">
        <v>33</v>
      </c>
      <c r="Z1589" t="s">
        <v>3564</v>
      </c>
      <c r="AA1589">
        <v>401</v>
      </c>
    </row>
    <row r="1590" spans="1:27" x14ac:dyDescent="0.25">
      <c r="A1590" t="s">
        <v>3569</v>
      </c>
      <c r="B1590" t="s">
        <v>3570</v>
      </c>
      <c r="C1590" s="17">
        <v>43686</v>
      </c>
      <c r="D1590" s="7">
        <v>230000</v>
      </c>
      <c r="E1590" t="s">
        <v>28</v>
      </c>
      <c r="F1590" t="s">
        <v>29</v>
      </c>
      <c r="G1590" s="7">
        <v>230000</v>
      </c>
      <c r="H1590" s="7">
        <v>119130</v>
      </c>
      <c r="I1590" s="12">
        <f t="shared" si="120"/>
        <v>51.795652173913041</v>
      </c>
      <c r="J1590" s="12">
        <f t="shared" si="124"/>
        <v>2.2387894288150036</v>
      </c>
      <c r="K1590" s="7">
        <v>238255</v>
      </c>
      <c r="L1590" s="7">
        <v>48990</v>
      </c>
      <c r="M1590" s="7">
        <f t="shared" si="121"/>
        <v>181010</v>
      </c>
      <c r="N1590" s="7">
        <v>110681.2890625</v>
      </c>
      <c r="O1590" s="22">
        <f t="shared" si="122"/>
        <v>1.6354164424104825</v>
      </c>
      <c r="P1590" s="27">
        <v>1944</v>
      </c>
      <c r="Q1590" s="32">
        <f t="shared" si="123"/>
        <v>93.112139917695472</v>
      </c>
      <c r="R1590" s="37" t="s">
        <v>3559</v>
      </c>
      <c r="S1590" s="42">
        <f>ABS(O2323-O1590)*100</f>
        <v>32.438155603708374</v>
      </c>
      <c r="T1590" t="s">
        <v>50</v>
      </c>
      <c r="V1590" s="7">
        <v>35500</v>
      </c>
      <c r="W1590" t="s">
        <v>32</v>
      </c>
      <c r="X1590" s="17" t="s">
        <v>33</v>
      </c>
      <c r="Z1590" t="s">
        <v>3560</v>
      </c>
      <c r="AA1590">
        <v>401</v>
      </c>
    </row>
    <row r="1591" spans="1:27" x14ac:dyDescent="0.25">
      <c r="A1591" t="s">
        <v>3571</v>
      </c>
      <c r="B1591" t="s">
        <v>3572</v>
      </c>
      <c r="C1591" s="17">
        <v>43781</v>
      </c>
      <c r="D1591" s="7">
        <v>196000</v>
      </c>
      <c r="E1591" t="s">
        <v>28</v>
      </c>
      <c r="F1591" t="s">
        <v>29</v>
      </c>
      <c r="G1591" s="7">
        <v>196000</v>
      </c>
      <c r="H1591" s="7">
        <v>110040</v>
      </c>
      <c r="I1591" s="12">
        <f t="shared" si="120"/>
        <v>56.142857142857139</v>
      </c>
      <c r="J1591" s="12">
        <f t="shared" si="124"/>
        <v>6.5859943977591016</v>
      </c>
      <c r="K1591" s="7">
        <v>220087</v>
      </c>
      <c r="L1591" s="7">
        <v>52380</v>
      </c>
      <c r="M1591" s="7">
        <f t="shared" si="121"/>
        <v>143620</v>
      </c>
      <c r="N1591" s="7">
        <v>98074.265625</v>
      </c>
      <c r="O1591" s="22">
        <f t="shared" si="122"/>
        <v>1.4644004631056853</v>
      </c>
      <c r="P1591" s="27">
        <v>1751</v>
      </c>
      <c r="Q1591" s="32">
        <f t="shared" si="123"/>
        <v>82.021701884637352</v>
      </c>
      <c r="R1591" s="37" t="s">
        <v>3559</v>
      </c>
      <c r="S1591" s="42">
        <f>ABS(O2323-O1591)*100</f>
        <v>15.336557673228658</v>
      </c>
      <c r="T1591" t="s">
        <v>228</v>
      </c>
      <c r="V1591" s="7">
        <v>35500</v>
      </c>
      <c r="W1591" t="s">
        <v>32</v>
      </c>
      <c r="X1591" s="17" t="s">
        <v>33</v>
      </c>
      <c r="Z1591" t="s">
        <v>3560</v>
      </c>
      <c r="AA1591">
        <v>401</v>
      </c>
    </row>
    <row r="1592" spans="1:27" x14ac:dyDescent="0.25">
      <c r="A1592" t="s">
        <v>3573</v>
      </c>
      <c r="B1592" t="s">
        <v>3574</v>
      </c>
      <c r="C1592" s="17">
        <v>43595</v>
      </c>
      <c r="D1592" s="7">
        <v>244000</v>
      </c>
      <c r="E1592" t="s">
        <v>28</v>
      </c>
      <c r="F1592" t="s">
        <v>29</v>
      </c>
      <c r="G1592" s="7">
        <v>244000</v>
      </c>
      <c r="H1592" s="7">
        <v>118190</v>
      </c>
      <c r="I1592" s="12">
        <f t="shared" si="120"/>
        <v>48.438524590163937</v>
      </c>
      <c r="J1592" s="12">
        <f t="shared" si="124"/>
        <v>1.1183381549341007</v>
      </c>
      <c r="K1592" s="7">
        <v>236387</v>
      </c>
      <c r="L1592" s="7">
        <v>44971</v>
      </c>
      <c r="M1592" s="7">
        <f t="shared" si="121"/>
        <v>199029</v>
      </c>
      <c r="N1592" s="7">
        <v>111939.1796875</v>
      </c>
      <c r="O1592" s="22">
        <f t="shared" si="122"/>
        <v>1.7780101708412388</v>
      </c>
      <c r="P1592" s="27">
        <v>1689</v>
      </c>
      <c r="Q1592" s="32">
        <f t="shared" si="123"/>
        <v>117.83836589698046</v>
      </c>
      <c r="R1592" s="37" t="s">
        <v>3559</v>
      </c>
      <c r="S1592" s="42">
        <f>ABS(O2323-O1592)*100</f>
        <v>46.697528446784005</v>
      </c>
      <c r="T1592" t="s">
        <v>50</v>
      </c>
      <c r="V1592" s="7">
        <v>35500</v>
      </c>
      <c r="W1592" t="s">
        <v>32</v>
      </c>
      <c r="X1592" s="17" t="s">
        <v>33</v>
      </c>
      <c r="Z1592" t="s">
        <v>3560</v>
      </c>
      <c r="AA1592">
        <v>401</v>
      </c>
    </row>
    <row r="1593" spans="1:27" x14ac:dyDescent="0.25">
      <c r="A1593" t="s">
        <v>3575</v>
      </c>
      <c r="B1593" t="s">
        <v>3576</v>
      </c>
      <c r="C1593" s="17">
        <v>43644</v>
      </c>
      <c r="D1593" s="7">
        <v>185000</v>
      </c>
      <c r="E1593" t="s">
        <v>28</v>
      </c>
      <c r="F1593" t="s">
        <v>29</v>
      </c>
      <c r="G1593" s="7">
        <v>185000</v>
      </c>
      <c r="H1593" s="7">
        <v>72150</v>
      </c>
      <c r="I1593" s="12">
        <f t="shared" si="120"/>
        <v>39</v>
      </c>
      <c r="J1593" s="12">
        <f t="shared" si="124"/>
        <v>10.556862745098037</v>
      </c>
      <c r="K1593" s="7">
        <v>144308</v>
      </c>
      <c r="L1593" s="7">
        <v>42041</v>
      </c>
      <c r="M1593" s="7">
        <f t="shared" si="121"/>
        <v>142959</v>
      </c>
      <c r="N1593" s="7">
        <v>59805.26171875</v>
      </c>
      <c r="O1593" s="22">
        <f t="shared" si="122"/>
        <v>2.390408400389624</v>
      </c>
      <c r="P1593" s="27">
        <v>1032</v>
      </c>
      <c r="Q1593" s="32">
        <f t="shared" si="123"/>
        <v>138.52616279069767</v>
      </c>
      <c r="R1593" s="37" t="s">
        <v>3559</v>
      </c>
      <c r="S1593" s="42">
        <f>ABS(O2323-O1593)*100</f>
        <v>107.93735140162252</v>
      </c>
      <c r="T1593" t="s">
        <v>228</v>
      </c>
      <c r="V1593" s="7">
        <v>35500</v>
      </c>
      <c r="W1593" t="s">
        <v>32</v>
      </c>
      <c r="X1593" s="17" t="s">
        <v>33</v>
      </c>
      <c r="Z1593" t="s">
        <v>3560</v>
      </c>
      <c r="AA1593">
        <v>401</v>
      </c>
    </row>
    <row r="1594" spans="1:27" x14ac:dyDescent="0.25">
      <c r="A1594" t="s">
        <v>3577</v>
      </c>
      <c r="B1594" t="s">
        <v>3578</v>
      </c>
      <c r="C1594" s="17">
        <v>43396</v>
      </c>
      <c r="D1594" s="7">
        <v>180000</v>
      </c>
      <c r="E1594" t="s">
        <v>28</v>
      </c>
      <c r="F1594" t="s">
        <v>29</v>
      </c>
      <c r="G1594" s="7">
        <v>180000</v>
      </c>
      <c r="H1594" s="7">
        <v>85300</v>
      </c>
      <c r="I1594" s="12">
        <f t="shared" si="120"/>
        <v>47.388888888888893</v>
      </c>
      <c r="J1594" s="12">
        <f t="shared" si="124"/>
        <v>2.1679738562091444</v>
      </c>
      <c r="K1594" s="7">
        <v>170603</v>
      </c>
      <c r="L1594" s="7">
        <v>44891</v>
      </c>
      <c r="M1594" s="7">
        <f t="shared" si="121"/>
        <v>135109</v>
      </c>
      <c r="N1594" s="7">
        <v>73515.7890625</v>
      </c>
      <c r="O1594" s="22">
        <f t="shared" si="122"/>
        <v>1.8378228911497647</v>
      </c>
      <c r="P1594" s="27">
        <v>1665</v>
      </c>
      <c r="Q1594" s="32">
        <f t="shared" si="123"/>
        <v>81.146546546546546</v>
      </c>
      <c r="R1594" s="37" t="s">
        <v>3559</v>
      </c>
      <c r="S1594" s="42">
        <f>ABS(O2323-O1594)*100</f>
        <v>52.678800477636599</v>
      </c>
      <c r="T1594" t="s">
        <v>228</v>
      </c>
      <c r="V1594" s="7">
        <v>32550</v>
      </c>
      <c r="W1594" t="s">
        <v>32</v>
      </c>
      <c r="X1594" s="17" t="s">
        <v>33</v>
      </c>
      <c r="Z1594" t="s">
        <v>3560</v>
      </c>
      <c r="AA1594">
        <v>401</v>
      </c>
    </row>
    <row r="1595" spans="1:27" x14ac:dyDescent="0.25">
      <c r="A1595" t="s">
        <v>3579</v>
      </c>
      <c r="B1595" t="s">
        <v>3580</v>
      </c>
      <c r="C1595" s="17">
        <v>43546</v>
      </c>
      <c r="D1595" s="7">
        <v>190000</v>
      </c>
      <c r="E1595" t="s">
        <v>28</v>
      </c>
      <c r="F1595" t="s">
        <v>29</v>
      </c>
      <c r="G1595" s="7">
        <v>190000</v>
      </c>
      <c r="H1595" s="7">
        <v>87590</v>
      </c>
      <c r="I1595" s="12">
        <f t="shared" si="120"/>
        <v>46.1</v>
      </c>
      <c r="J1595" s="12">
        <f t="shared" si="124"/>
        <v>3.4568627450980358</v>
      </c>
      <c r="K1595" s="7">
        <v>175184</v>
      </c>
      <c r="L1595" s="7">
        <v>40643</v>
      </c>
      <c r="M1595" s="7">
        <f t="shared" si="121"/>
        <v>149357</v>
      </c>
      <c r="N1595" s="7">
        <v>109382.9296875</v>
      </c>
      <c r="O1595" s="22">
        <f t="shared" si="122"/>
        <v>1.365450719108579</v>
      </c>
      <c r="P1595" s="27">
        <v>1366</v>
      </c>
      <c r="Q1595" s="32">
        <f t="shared" si="123"/>
        <v>109.33894582723279</v>
      </c>
      <c r="R1595" s="37" t="s">
        <v>3563</v>
      </c>
      <c r="S1595" s="42">
        <f>ABS(O2323-O1595)*100</f>
        <v>5.4415832735180247</v>
      </c>
      <c r="T1595" t="s">
        <v>50</v>
      </c>
      <c r="V1595" s="7">
        <v>35500</v>
      </c>
      <c r="W1595" t="s">
        <v>32</v>
      </c>
      <c r="X1595" s="17" t="s">
        <v>33</v>
      </c>
      <c r="Z1595" t="s">
        <v>3564</v>
      </c>
      <c r="AA1595">
        <v>401</v>
      </c>
    </row>
    <row r="1596" spans="1:27" x14ac:dyDescent="0.25">
      <c r="A1596" t="s">
        <v>3581</v>
      </c>
      <c r="B1596" t="s">
        <v>3582</v>
      </c>
      <c r="C1596" s="17">
        <v>43252</v>
      </c>
      <c r="D1596" s="7">
        <v>185000</v>
      </c>
      <c r="E1596" t="s">
        <v>28</v>
      </c>
      <c r="F1596" t="s">
        <v>29</v>
      </c>
      <c r="G1596" s="7">
        <v>185000</v>
      </c>
      <c r="H1596" s="7">
        <v>108730</v>
      </c>
      <c r="I1596" s="12">
        <f t="shared" si="120"/>
        <v>58.772972972972973</v>
      </c>
      <c r="J1596" s="12">
        <f t="shared" si="124"/>
        <v>9.2161102278749354</v>
      </c>
      <c r="K1596" s="7">
        <v>217454</v>
      </c>
      <c r="L1596" s="7">
        <v>42531</v>
      </c>
      <c r="M1596" s="7">
        <f t="shared" si="121"/>
        <v>142469</v>
      </c>
      <c r="N1596" s="7">
        <v>142213.828125</v>
      </c>
      <c r="O1596" s="22">
        <f t="shared" si="122"/>
        <v>1.0017942831464723</v>
      </c>
      <c r="P1596" s="27">
        <v>1468</v>
      </c>
      <c r="Q1596" s="32">
        <f t="shared" si="123"/>
        <v>97.049727520435965</v>
      </c>
      <c r="R1596" s="37" t="s">
        <v>3563</v>
      </c>
      <c r="S1596" s="42">
        <f>ABS(O2323-O1596)*100</f>
        <v>30.924060322692636</v>
      </c>
      <c r="T1596" t="s">
        <v>50</v>
      </c>
      <c r="V1596" s="7">
        <v>32550</v>
      </c>
      <c r="W1596" t="s">
        <v>32</v>
      </c>
      <c r="X1596" s="17" t="s">
        <v>33</v>
      </c>
      <c r="Z1596" t="s">
        <v>3564</v>
      </c>
      <c r="AA1596">
        <v>401</v>
      </c>
    </row>
    <row r="1597" spans="1:27" x14ac:dyDescent="0.25">
      <c r="A1597" t="s">
        <v>3583</v>
      </c>
      <c r="B1597" t="s">
        <v>3584</v>
      </c>
      <c r="C1597" s="17">
        <v>43420</v>
      </c>
      <c r="D1597" s="7">
        <v>209500</v>
      </c>
      <c r="E1597" t="s">
        <v>28</v>
      </c>
      <c r="F1597" t="s">
        <v>2091</v>
      </c>
      <c r="G1597" s="7">
        <v>209500</v>
      </c>
      <c r="H1597" s="7">
        <v>118460</v>
      </c>
      <c r="I1597" s="12">
        <f t="shared" si="120"/>
        <v>56.544152744630068</v>
      </c>
      <c r="J1597" s="12">
        <f t="shared" si="124"/>
        <v>6.987289999532031</v>
      </c>
      <c r="K1597" s="7">
        <v>236919</v>
      </c>
      <c r="L1597" s="7">
        <v>36914</v>
      </c>
      <c r="M1597" s="7">
        <f t="shared" si="121"/>
        <v>172586</v>
      </c>
      <c r="N1597" s="7">
        <v>130722.21875</v>
      </c>
      <c r="O1597" s="22">
        <f t="shared" si="122"/>
        <v>1.3202499288209182</v>
      </c>
      <c r="P1597" s="27">
        <v>1650</v>
      </c>
      <c r="Q1597" s="32">
        <f t="shared" si="123"/>
        <v>104.59757575757575</v>
      </c>
      <c r="R1597" s="37" t="s">
        <v>3549</v>
      </c>
      <c r="S1597" s="42">
        <f>ABS(O2323-O1597)*100</f>
        <v>0.92150424475194725</v>
      </c>
      <c r="T1597" t="s">
        <v>50</v>
      </c>
      <c r="V1597" s="7">
        <v>32175</v>
      </c>
      <c r="W1597" t="s">
        <v>32</v>
      </c>
      <c r="X1597" s="17" t="s">
        <v>33</v>
      </c>
      <c r="Z1597" t="s">
        <v>3550</v>
      </c>
      <c r="AA1597">
        <v>401</v>
      </c>
    </row>
    <row r="1598" spans="1:27" x14ac:dyDescent="0.25">
      <c r="A1598" t="s">
        <v>3585</v>
      </c>
      <c r="B1598" t="s">
        <v>3586</v>
      </c>
      <c r="C1598" s="17">
        <v>43861</v>
      </c>
      <c r="D1598" s="7">
        <v>160000</v>
      </c>
      <c r="E1598" t="s">
        <v>28</v>
      </c>
      <c r="F1598" t="s">
        <v>29</v>
      </c>
      <c r="G1598" s="7">
        <v>160000</v>
      </c>
      <c r="H1598" s="7">
        <v>65860</v>
      </c>
      <c r="I1598" s="12">
        <f t="shared" si="120"/>
        <v>41.162500000000001</v>
      </c>
      <c r="J1598" s="12">
        <f t="shared" si="124"/>
        <v>8.3943627450980358</v>
      </c>
      <c r="K1598" s="7">
        <v>131718</v>
      </c>
      <c r="L1598" s="7">
        <v>34985</v>
      </c>
      <c r="M1598" s="7">
        <f t="shared" si="121"/>
        <v>125015</v>
      </c>
      <c r="N1598" s="7">
        <v>63224.18359375</v>
      </c>
      <c r="O1598" s="22">
        <f t="shared" si="122"/>
        <v>1.9773288146081858</v>
      </c>
      <c r="P1598" s="27">
        <v>1320</v>
      </c>
      <c r="Q1598" s="32">
        <f t="shared" si="123"/>
        <v>94.708333333333329</v>
      </c>
      <c r="R1598" s="37" t="s">
        <v>3549</v>
      </c>
      <c r="S1598" s="42">
        <f>ABS(O2323-O1598)*100</f>
        <v>66.62939282347871</v>
      </c>
      <c r="T1598" t="s">
        <v>228</v>
      </c>
      <c r="V1598" s="7">
        <v>32175</v>
      </c>
      <c r="W1598" t="s">
        <v>32</v>
      </c>
      <c r="X1598" s="17" t="s">
        <v>33</v>
      </c>
      <c r="Z1598" t="s">
        <v>3550</v>
      </c>
      <c r="AA1598">
        <v>401</v>
      </c>
    </row>
    <row r="1599" spans="1:27" x14ac:dyDescent="0.25">
      <c r="A1599" t="s">
        <v>3587</v>
      </c>
      <c r="B1599" t="s">
        <v>3588</v>
      </c>
      <c r="C1599" s="17">
        <v>43370</v>
      </c>
      <c r="D1599" s="7">
        <v>230000</v>
      </c>
      <c r="E1599" t="s">
        <v>28</v>
      </c>
      <c r="F1599" t="s">
        <v>29</v>
      </c>
      <c r="G1599" s="7">
        <v>230000</v>
      </c>
      <c r="H1599" s="7">
        <v>126570</v>
      </c>
      <c r="I1599" s="12">
        <f t="shared" si="120"/>
        <v>55.030434782608694</v>
      </c>
      <c r="J1599" s="12">
        <f t="shared" si="124"/>
        <v>5.4735720375106567</v>
      </c>
      <c r="K1599" s="7">
        <v>253139</v>
      </c>
      <c r="L1599" s="7">
        <v>39606</v>
      </c>
      <c r="M1599" s="7">
        <f t="shared" si="121"/>
        <v>190394</v>
      </c>
      <c r="N1599" s="7">
        <v>139564.046875</v>
      </c>
      <c r="O1599" s="22">
        <f t="shared" si="122"/>
        <v>1.3642052108916392</v>
      </c>
      <c r="P1599" s="27">
        <v>1416</v>
      </c>
      <c r="Q1599" s="32">
        <f t="shared" si="123"/>
        <v>134.45903954802259</v>
      </c>
      <c r="R1599" s="37" t="s">
        <v>3549</v>
      </c>
      <c r="S1599" s="42">
        <f>ABS(O2323-O1599)*100</f>
        <v>5.3170324518240442</v>
      </c>
      <c r="T1599" t="s">
        <v>50</v>
      </c>
      <c r="V1599" s="7">
        <v>32175</v>
      </c>
      <c r="W1599" t="s">
        <v>32</v>
      </c>
      <c r="X1599" s="17" t="s">
        <v>33</v>
      </c>
      <c r="Z1599" t="s">
        <v>3550</v>
      </c>
      <c r="AA1599">
        <v>401</v>
      </c>
    </row>
    <row r="1600" spans="1:27" x14ac:dyDescent="0.25">
      <c r="A1600" t="s">
        <v>3589</v>
      </c>
      <c r="B1600" t="s">
        <v>3590</v>
      </c>
      <c r="C1600" s="17">
        <v>43615</v>
      </c>
      <c r="D1600" s="7">
        <v>235000</v>
      </c>
      <c r="E1600" t="s">
        <v>28</v>
      </c>
      <c r="F1600" t="s">
        <v>29</v>
      </c>
      <c r="G1600" s="7">
        <v>235000</v>
      </c>
      <c r="H1600" s="7">
        <v>135780</v>
      </c>
      <c r="I1600" s="12">
        <f t="shared" si="120"/>
        <v>57.778723404255317</v>
      </c>
      <c r="J1600" s="12">
        <f t="shared" si="124"/>
        <v>8.2218606591572794</v>
      </c>
      <c r="K1600" s="7">
        <v>271569</v>
      </c>
      <c r="L1600" s="7">
        <v>37237</v>
      </c>
      <c r="M1600" s="7">
        <f t="shared" si="121"/>
        <v>197763</v>
      </c>
      <c r="N1600" s="7">
        <v>153158.171875</v>
      </c>
      <c r="O1600" s="22">
        <f t="shared" si="122"/>
        <v>1.2912337459956378</v>
      </c>
      <c r="P1600" s="27">
        <v>2430</v>
      </c>
      <c r="Q1600" s="32">
        <f t="shared" si="123"/>
        <v>81.383950617283944</v>
      </c>
      <c r="R1600" s="37" t="s">
        <v>3549</v>
      </c>
      <c r="S1600" s="42">
        <f>ABS(O2323-O1600)*100</f>
        <v>1.9801140377760929</v>
      </c>
      <c r="T1600" t="s">
        <v>125</v>
      </c>
      <c r="V1600" s="7">
        <v>32175</v>
      </c>
      <c r="W1600" t="s">
        <v>32</v>
      </c>
      <c r="X1600" s="17" t="s">
        <v>33</v>
      </c>
      <c r="Z1600" t="s">
        <v>3550</v>
      </c>
      <c r="AA1600">
        <v>401</v>
      </c>
    </row>
    <row r="1601" spans="1:27" x14ac:dyDescent="0.25">
      <c r="A1601" t="s">
        <v>3591</v>
      </c>
      <c r="B1601" t="s">
        <v>3592</v>
      </c>
      <c r="C1601" s="17">
        <v>43804</v>
      </c>
      <c r="D1601" s="7">
        <v>163000</v>
      </c>
      <c r="E1601" t="s">
        <v>28</v>
      </c>
      <c r="F1601" t="s">
        <v>29</v>
      </c>
      <c r="G1601" s="7">
        <v>163000</v>
      </c>
      <c r="H1601" s="7">
        <v>72360</v>
      </c>
      <c r="I1601" s="12">
        <f t="shared" si="120"/>
        <v>44.392638036809814</v>
      </c>
      <c r="J1601" s="12">
        <f t="shared" si="124"/>
        <v>5.1642247082882236</v>
      </c>
      <c r="K1601" s="7">
        <v>144712</v>
      </c>
      <c r="L1601" s="7">
        <v>31829</v>
      </c>
      <c r="M1601" s="7">
        <f t="shared" si="121"/>
        <v>131171</v>
      </c>
      <c r="N1601" s="7">
        <v>73779.7421875</v>
      </c>
      <c r="O1601" s="22">
        <f t="shared" si="122"/>
        <v>1.7778728430176516</v>
      </c>
      <c r="P1601" s="27">
        <v>960</v>
      </c>
      <c r="Q1601" s="32">
        <f t="shared" si="123"/>
        <v>136.63645833333334</v>
      </c>
      <c r="R1601" s="37" t="s">
        <v>3549</v>
      </c>
      <c r="S1601" s="42">
        <f>ABS(O2323-O1601)*100</f>
        <v>46.68379566442529</v>
      </c>
      <c r="T1601" t="s">
        <v>50</v>
      </c>
      <c r="V1601" s="7">
        <v>29250</v>
      </c>
      <c r="W1601" t="s">
        <v>32</v>
      </c>
      <c r="X1601" s="17" t="s">
        <v>33</v>
      </c>
      <c r="Z1601" t="s">
        <v>3550</v>
      </c>
      <c r="AA1601">
        <v>401</v>
      </c>
    </row>
    <row r="1602" spans="1:27" x14ac:dyDescent="0.25">
      <c r="A1602" t="s">
        <v>3593</v>
      </c>
      <c r="B1602" t="s">
        <v>3594</v>
      </c>
      <c r="C1602" s="17">
        <v>43746</v>
      </c>
      <c r="D1602" s="7">
        <v>182500</v>
      </c>
      <c r="E1602" t="s">
        <v>28</v>
      </c>
      <c r="F1602" t="s">
        <v>29</v>
      </c>
      <c r="G1602" s="7">
        <v>182500</v>
      </c>
      <c r="H1602" s="7">
        <v>69020</v>
      </c>
      <c r="I1602" s="12">
        <f t="shared" ref="I1602:I1665" si="125">H1602/G1602*100</f>
        <v>37.819178082191776</v>
      </c>
      <c r="J1602" s="12">
        <f t="shared" si="124"/>
        <v>11.737684662906261</v>
      </c>
      <c r="K1602" s="7">
        <v>138042</v>
      </c>
      <c r="L1602" s="7">
        <v>34524</v>
      </c>
      <c r="M1602" s="7">
        <f t="shared" ref="M1602:M1665" si="126">G1602-L1602</f>
        <v>147976</v>
      </c>
      <c r="N1602" s="7">
        <v>67658.8203125</v>
      </c>
      <c r="O1602" s="22">
        <f t="shared" ref="O1602:O1665" si="127">M1602/N1602</f>
        <v>2.1870910446935676</v>
      </c>
      <c r="P1602" s="27">
        <v>1296</v>
      </c>
      <c r="Q1602" s="32">
        <f t="shared" ref="Q1602:Q1665" si="128">M1602/P1602</f>
        <v>114.17901234567901</v>
      </c>
      <c r="R1602" s="37" t="s">
        <v>3549</v>
      </c>
      <c r="S1602" s="42">
        <f>ABS(O2323-O1602)*100</f>
        <v>87.605615832016895</v>
      </c>
      <c r="T1602" t="s">
        <v>50</v>
      </c>
      <c r="V1602" s="7">
        <v>29250</v>
      </c>
      <c r="W1602" t="s">
        <v>32</v>
      </c>
      <c r="X1602" s="17" t="s">
        <v>33</v>
      </c>
      <c r="Z1602" t="s">
        <v>3550</v>
      </c>
      <c r="AA1602">
        <v>401</v>
      </c>
    </row>
    <row r="1603" spans="1:27" x14ac:dyDescent="0.25">
      <c r="A1603" t="s">
        <v>3595</v>
      </c>
      <c r="B1603" t="s">
        <v>3596</v>
      </c>
      <c r="C1603" s="17">
        <v>43461</v>
      </c>
      <c r="D1603" s="7">
        <v>182500</v>
      </c>
      <c r="E1603" t="s">
        <v>28</v>
      </c>
      <c r="F1603" t="s">
        <v>29</v>
      </c>
      <c r="G1603" s="7">
        <v>182500</v>
      </c>
      <c r="H1603" s="7">
        <v>86840</v>
      </c>
      <c r="I1603" s="12">
        <f t="shared" si="125"/>
        <v>47.583561643835615</v>
      </c>
      <c r="J1603" s="12">
        <f t="shared" ref="J1603:J1666" si="129">+ABS(I1603-$I$2328)</f>
        <v>1.9733011012624218</v>
      </c>
      <c r="K1603" s="7">
        <v>173670</v>
      </c>
      <c r="L1603" s="7">
        <v>34096</v>
      </c>
      <c r="M1603" s="7">
        <f t="shared" si="126"/>
        <v>148404</v>
      </c>
      <c r="N1603" s="7">
        <v>81622.21875</v>
      </c>
      <c r="O1603" s="22">
        <f t="shared" si="127"/>
        <v>1.8181814005147956</v>
      </c>
      <c r="P1603" s="27">
        <v>1410</v>
      </c>
      <c r="Q1603" s="32">
        <f t="shared" si="128"/>
        <v>105.25106382978723</v>
      </c>
      <c r="R1603" s="37" t="s">
        <v>3559</v>
      </c>
      <c r="S1603" s="42">
        <f>ABS(O2323-O1603)*100</f>
        <v>50.714651414139688</v>
      </c>
      <c r="T1603" t="s">
        <v>50</v>
      </c>
      <c r="V1603" s="7">
        <v>32550</v>
      </c>
      <c r="W1603" t="s">
        <v>32</v>
      </c>
      <c r="X1603" s="17" t="s">
        <v>33</v>
      </c>
      <c r="Z1603" t="s">
        <v>3560</v>
      </c>
      <c r="AA1603">
        <v>401</v>
      </c>
    </row>
    <row r="1604" spans="1:27" x14ac:dyDescent="0.25">
      <c r="A1604" t="s">
        <v>3597</v>
      </c>
      <c r="B1604" t="s">
        <v>3598</v>
      </c>
      <c r="C1604" s="17">
        <v>43703</v>
      </c>
      <c r="D1604" s="7">
        <v>174900</v>
      </c>
      <c r="E1604" t="s">
        <v>28</v>
      </c>
      <c r="F1604" t="s">
        <v>29</v>
      </c>
      <c r="G1604" s="7">
        <v>174900</v>
      </c>
      <c r="H1604" s="7">
        <v>69430</v>
      </c>
      <c r="I1604" s="12">
        <f t="shared" si="125"/>
        <v>39.696969696969695</v>
      </c>
      <c r="J1604" s="12">
        <f t="shared" si="129"/>
        <v>9.8598930481283418</v>
      </c>
      <c r="K1604" s="7">
        <v>138868</v>
      </c>
      <c r="L1604" s="7">
        <v>42910</v>
      </c>
      <c r="M1604" s="7">
        <f t="shared" si="126"/>
        <v>131990</v>
      </c>
      <c r="N1604" s="7">
        <v>56115.7890625</v>
      </c>
      <c r="O1604" s="22">
        <f t="shared" si="127"/>
        <v>2.3521009363869712</v>
      </c>
      <c r="P1604" s="27">
        <v>844</v>
      </c>
      <c r="Q1604" s="32">
        <f t="shared" si="128"/>
        <v>156.38625592417063</v>
      </c>
      <c r="R1604" s="37" t="s">
        <v>3559</v>
      </c>
      <c r="S1604" s="42">
        <f>ABS(O2323-O1604)*100</f>
        <v>104.10660500135724</v>
      </c>
      <c r="T1604" t="s">
        <v>228</v>
      </c>
      <c r="V1604" s="7">
        <v>35500</v>
      </c>
      <c r="W1604" t="s">
        <v>32</v>
      </c>
      <c r="X1604" s="17" t="s">
        <v>33</v>
      </c>
      <c r="Z1604" t="s">
        <v>3560</v>
      </c>
      <c r="AA1604">
        <v>401</v>
      </c>
    </row>
    <row r="1605" spans="1:27" x14ac:dyDescent="0.25">
      <c r="A1605" t="s">
        <v>3599</v>
      </c>
      <c r="B1605" t="s">
        <v>3600</v>
      </c>
      <c r="C1605" s="17">
        <v>43804</v>
      </c>
      <c r="D1605" s="7">
        <v>182000</v>
      </c>
      <c r="E1605" t="s">
        <v>28</v>
      </c>
      <c r="F1605" t="s">
        <v>29</v>
      </c>
      <c r="G1605" s="7">
        <v>182000</v>
      </c>
      <c r="H1605" s="7">
        <v>108350</v>
      </c>
      <c r="I1605" s="12">
        <f t="shared" si="125"/>
        <v>59.532967032967029</v>
      </c>
      <c r="J1605" s="12">
        <f t="shared" si="129"/>
        <v>9.9761042878689921</v>
      </c>
      <c r="K1605" s="7">
        <v>216695</v>
      </c>
      <c r="L1605" s="7">
        <v>40934</v>
      </c>
      <c r="M1605" s="7">
        <f t="shared" si="126"/>
        <v>141066</v>
      </c>
      <c r="N1605" s="7">
        <v>142895.125</v>
      </c>
      <c r="O1605" s="22">
        <f t="shared" si="127"/>
        <v>0.98719952832540647</v>
      </c>
      <c r="P1605" s="27">
        <v>1680</v>
      </c>
      <c r="Q1605" s="32">
        <f t="shared" si="128"/>
        <v>83.967857142857142</v>
      </c>
      <c r="R1605" s="37" t="s">
        <v>3563</v>
      </c>
      <c r="S1605" s="42">
        <f>ABS(O2323-O1605)*100</f>
        <v>32.383535804799223</v>
      </c>
      <c r="T1605" t="s">
        <v>84</v>
      </c>
      <c r="V1605" s="7">
        <v>35500</v>
      </c>
      <c r="W1605" t="s">
        <v>32</v>
      </c>
      <c r="X1605" s="17" t="s">
        <v>33</v>
      </c>
      <c r="Z1605" t="s">
        <v>3564</v>
      </c>
      <c r="AA1605">
        <v>401</v>
      </c>
    </row>
    <row r="1606" spans="1:27" x14ac:dyDescent="0.25">
      <c r="A1606" t="s">
        <v>3601</v>
      </c>
      <c r="B1606" t="s">
        <v>3602</v>
      </c>
      <c r="C1606" s="17">
        <v>43791</v>
      </c>
      <c r="D1606" s="7">
        <v>219500</v>
      </c>
      <c r="E1606" t="s">
        <v>47</v>
      </c>
      <c r="F1606" t="s">
        <v>48</v>
      </c>
      <c r="G1606" s="7">
        <v>219500</v>
      </c>
      <c r="H1606" s="7">
        <v>109450</v>
      </c>
      <c r="I1606" s="12">
        <f t="shared" si="125"/>
        <v>49.863325740318906</v>
      </c>
      <c r="J1606" s="12">
        <f t="shared" si="129"/>
        <v>0.30646299522086906</v>
      </c>
      <c r="K1606" s="7">
        <v>218907</v>
      </c>
      <c r="L1606" s="7">
        <v>36580</v>
      </c>
      <c r="M1606" s="7">
        <f t="shared" si="126"/>
        <v>182920</v>
      </c>
      <c r="N1606" s="7">
        <v>126615.96875</v>
      </c>
      <c r="O1606" s="22">
        <f t="shared" si="127"/>
        <v>1.4446834929737091</v>
      </c>
      <c r="P1606" s="27">
        <v>2113</v>
      </c>
      <c r="Q1606" s="32">
        <f t="shared" si="128"/>
        <v>86.568859441552291</v>
      </c>
      <c r="R1606" s="37" t="s">
        <v>3603</v>
      </c>
      <c r="S1606" s="42">
        <f>ABS(O2323-O1606)*100</f>
        <v>13.364860660031042</v>
      </c>
      <c r="T1606" t="s">
        <v>31</v>
      </c>
      <c r="V1606" s="7">
        <v>32175</v>
      </c>
      <c r="W1606" t="s">
        <v>32</v>
      </c>
      <c r="X1606" s="17" t="s">
        <v>33</v>
      </c>
      <c r="Z1606" t="s">
        <v>3604</v>
      </c>
      <c r="AA1606">
        <v>401</v>
      </c>
    </row>
    <row r="1607" spans="1:27" x14ac:dyDescent="0.25">
      <c r="A1607" t="s">
        <v>3605</v>
      </c>
      <c r="B1607" t="s">
        <v>3606</v>
      </c>
      <c r="C1607" s="17">
        <v>43259</v>
      </c>
      <c r="D1607" s="7">
        <v>175000</v>
      </c>
      <c r="E1607" t="s">
        <v>28</v>
      </c>
      <c r="F1607" t="s">
        <v>29</v>
      </c>
      <c r="G1607" s="7">
        <v>175000</v>
      </c>
      <c r="H1607" s="7">
        <v>87460</v>
      </c>
      <c r="I1607" s="12">
        <f t="shared" si="125"/>
        <v>49.977142857142859</v>
      </c>
      <c r="J1607" s="12">
        <f t="shared" si="129"/>
        <v>0.42028011204482141</v>
      </c>
      <c r="K1607" s="7">
        <v>174927</v>
      </c>
      <c r="L1607" s="7">
        <v>35176</v>
      </c>
      <c r="M1607" s="7">
        <f t="shared" si="126"/>
        <v>139824</v>
      </c>
      <c r="N1607" s="7">
        <v>97049.3046875</v>
      </c>
      <c r="O1607" s="22">
        <f t="shared" si="127"/>
        <v>1.440752207862128</v>
      </c>
      <c r="P1607" s="27">
        <v>1330</v>
      </c>
      <c r="Q1607" s="32">
        <f t="shared" si="128"/>
        <v>105.13082706766917</v>
      </c>
      <c r="R1607" s="37" t="s">
        <v>3603</v>
      </c>
      <c r="S1607" s="42">
        <f>ABS(O2323-O1607)*100</f>
        <v>12.971732148872928</v>
      </c>
      <c r="T1607" t="s">
        <v>50</v>
      </c>
      <c r="V1607" s="7">
        <v>32175</v>
      </c>
      <c r="W1607" t="s">
        <v>32</v>
      </c>
      <c r="X1607" s="17" t="s">
        <v>33</v>
      </c>
      <c r="Z1607" t="s">
        <v>3604</v>
      </c>
      <c r="AA1607">
        <v>401</v>
      </c>
    </row>
    <row r="1608" spans="1:27" x14ac:dyDescent="0.25">
      <c r="A1608" t="s">
        <v>3607</v>
      </c>
      <c r="B1608" t="s">
        <v>3608</v>
      </c>
      <c r="C1608" s="17">
        <v>43686</v>
      </c>
      <c r="D1608" s="7">
        <v>187500</v>
      </c>
      <c r="E1608" t="s">
        <v>28</v>
      </c>
      <c r="F1608" t="s">
        <v>29</v>
      </c>
      <c r="G1608" s="7">
        <v>187500</v>
      </c>
      <c r="H1608" s="7">
        <v>93880</v>
      </c>
      <c r="I1608" s="12">
        <f t="shared" si="125"/>
        <v>50.069333333333333</v>
      </c>
      <c r="J1608" s="12">
        <f t="shared" si="129"/>
        <v>0.51247058823529557</v>
      </c>
      <c r="K1608" s="7">
        <v>187753</v>
      </c>
      <c r="L1608" s="7">
        <v>31441</v>
      </c>
      <c r="M1608" s="7">
        <f t="shared" si="126"/>
        <v>156059</v>
      </c>
      <c r="N1608" s="7">
        <v>84492.9765625</v>
      </c>
      <c r="O1608" s="22">
        <f t="shared" si="127"/>
        <v>1.8470055896842756</v>
      </c>
      <c r="P1608" s="27">
        <v>1326</v>
      </c>
      <c r="Q1608" s="32">
        <f t="shared" si="128"/>
        <v>117.69155354449472</v>
      </c>
      <c r="R1608" s="37" t="s">
        <v>3609</v>
      </c>
      <c r="S1608" s="42">
        <f>ABS(O2323-O1608)*100</f>
        <v>53.597070331087693</v>
      </c>
      <c r="T1608" t="s">
        <v>31</v>
      </c>
      <c r="V1608" s="7">
        <v>27850</v>
      </c>
      <c r="W1608" t="s">
        <v>32</v>
      </c>
      <c r="X1608" s="17" t="s">
        <v>33</v>
      </c>
      <c r="Z1608" t="s">
        <v>3610</v>
      </c>
      <c r="AA1608">
        <v>401</v>
      </c>
    </row>
    <row r="1609" spans="1:27" x14ac:dyDescent="0.25">
      <c r="A1609" t="s">
        <v>3611</v>
      </c>
      <c r="B1609" t="s">
        <v>3612</v>
      </c>
      <c r="C1609" s="17">
        <v>43237</v>
      </c>
      <c r="D1609" s="7">
        <v>357000</v>
      </c>
      <c r="E1609" t="s">
        <v>28</v>
      </c>
      <c r="F1609" t="s">
        <v>29</v>
      </c>
      <c r="G1609" s="7">
        <v>357000</v>
      </c>
      <c r="H1609" s="7">
        <v>177580</v>
      </c>
      <c r="I1609" s="12">
        <f t="shared" si="125"/>
        <v>49.742296918767508</v>
      </c>
      <c r="J1609" s="12">
        <f t="shared" si="129"/>
        <v>0.18543417366947068</v>
      </c>
      <c r="K1609" s="7">
        <v>355168</v>
      </c>
      <c r="L1609" s="7">
        <v>68420</v>
      </c>
      <c r="M1609" s="7">
        <f t="shared" si="126"/>
        <v>288580</v>
      </c>
      <c r="N1609" s="7">
        <v>329595.40625</v>
      </c>
      <c r="O1609" s="22">
        <f t="shared" si="127"/>
        <v>0.87555831946611062</v>
      </c>
      <c r="P1609" s="27">
        <v>2678</v>
      </c>
      <c r="Q1609" s="32">
        <f t="shared" si="128"/>
        <v>107.75952203136669</v>
      </c>
      <c r="R1609" s="37" t="s">
        <v>3613</v>
      </c>
      <c r="S1609" s="42">
        <f>ABS(O2323-O1609)*100</f>
        <v>43.547656690728807</v>
      </c>
      <c r="T1609" t="s">
        <v>31</v>
      </c>
      <c r="V1609" s="7">
        <v>62500</v>
      </c>
      <c r="W1609" t="s">
        <v>32</v>
      </c>
      <c r="X1609" s="17" t="s">
        <v>33</v>
      </c>
      <c r="Z1609" t="s">
        <v>3614</v>
      </c>
      <c r="AA1609">
        <v>405</v>
      </c>
    </row>
    <row r="1610" spans="1:27" x14ac:dyDescent="0.25">
      <c r="A1610" t="s">
        <v>3615</v>
      </c>
      <c r="B1610" t="s">
        <v>3616</v>
      </c>
      <c r="C1610" s="17">
        <v>43454</v>
      </c>
      <c r="D1610" s="7">
        <v>176000</v>
      </c>
      <c r="E1610" t="s">
        <v>246</v>
      </c>
      <c r="F1610" t="s">
        <v>247</v>
      </c>
      <c r="G1610" s="7">
        <v>176000</v>
      </c>
      <c r="H1610" s="7">
        <v>87350</v>
      </c>
      <c r="I1610" s="12">
        <f t="shared" si="125"/>
        <v>49.630681818181813</v>
      </c>
      <c r="J1610" s="12">
        <f t="shared" si="129"/>
        <v>7.3819073083775777E-2</v>
      </c>
      <c r="K1610" s="7">
        <v>174704</v>
      </c>
      <c r="L1610" s="7">
        <v>36110</v>
      </c>
      <c r="M1610" s="7">
        <f t="shared" si="126"/>
        <v>139890</v>
      </c>
      <c r="N1610" s="7">
        <v>96245.8359375</v>
      </c>
      <c r="O1610" s="22">
        <f t="shared" si="127"/>
        <v>1.4534654786607246</v>
      </c>
      <c r="P1610" s="27">
        <v>1666</v>
      </c>
      <c r="Q1610" s="32">
        <f t="shared" si="128"/>
        <v>83.967587034813931</v>
      </c>
      <c r="R1610" s="37" t="s">
        <v>3603</v>
      </c>
      <c r="S1610" s="42">
        <f>ABS(O2323-O1610)*100</f>
        <v>14.243059228732591</v>
      </c>
      <c r="T1610" t="s">
        <v>396</v>
      </c>
      <c r="V1610" s="7">
        <v>32175</v>
      </c>
      <c r="W1610" t="s">
        <v>32</v>
      </c>
      <c r="X1610" s="17" t="s">
        <v>33</v>
      </c>
      <c r="Z1610" t="s">
        <v>3604</v>
      </c>
      <c r="AA1610">
        <v>401</v>
      </c>
    </row>
    <row r="1611" spans="1:27" x14ac:dyDescent="0.25">
      <c r="A1611" t="s">
        <v>3617</v>
      </c>
      <c r="B1611" t="s">
        <v>3618</v>
      </c>
      <c r="C1611" s="17">
        <v>43242</v>
      </c>
      <c r="D1611" s="7">
        <v>247000</v>
      </c>
      <c r="E1611" t="s">
        <v>28</v>
      </c>
      <c r="F1611" t="s">
        <v>29</v>
      </c>
      <c r="G1611" s="7">
        <v>247000</v>
      </c>
      <c r="H1611" s="7">
        <v>78050</v>
      </c>
      <c r="I1611" s="12">
        <f t="shared" si="125"/>
        <v>31.599190283400809</v>
      </c>
      <c r="J1611" s="12">
        <f t="shared" si="129"/>
        <v>17.957672461697229</v>
      </c>
      <c r="K1611" s="7">
        <v>156098</v>
      </c>
      <c r="L1611" s="7">
        <v>33366</v>
      </c>
      <c r="M1611" s="7">
        <f t="shared" si="126"/>
        <v>213634</v>
      </c>
      <c r="N1611" s="7">
        <v>87665.7109375</v>
      </c>
      <c r="O1611" s="22">
        <f t="shared" si="127"/>
        <v>2.43691630074508</v>
      </c>
      <c r="P1611" s="27">
        <v>1714</v>
      </c>
      <c r="Q1611" s="32">
        <f t="shared" si="128"/>
        <v>124.64060676779464</v>
      </c>
      <c r="R1611" s="37" t="s">
        <v>3619</v>
      </c>
      <c r="S1611" s="42">
        <f>ABS(O2323-O1611)*100</f>
        <v>112.58814143716813</v>
      </c>
      <c r="T1611" t="s">
        <v>50</v>
      </c>
      <c r="V1611" s="7">
        <v>32370</v>
      </c>
      <c r="W1611" t="s">
        <v>32</v>
      </c>
      <c r="X1611" s="17" t="s">
        <v>33</v>
      </c>
      <c r="Z1611" t="s">
        <v>3620</v>
      </c>
      <c r="AA1611">
        <v>401</v>
      </c>
    </row>
    <row r="1612" spans="1:27" x14ac:dyDescent="0.25">
      <c r="A1612" t="s">
        <v>3621</v>
      </c>
      <c r="B1612" t="s">
        <v>3622</v>
      </c>
      <c r="C1612" s="17">
        <v>43272</v>
      </c>
      <c r="D1612" s="7">
        <v>325000</v>
      </c>
      <c r="E1612" t="s">
        <v>28</v>
      </c>
      <c r="F1612" t="s">
        <v>29</v>
      </c>
      <c r="G1612" s="7">
        <v>325000</v>
      </c>
      <c r="H1612" s="7">
        <v>162440</v>
      </c>
      <c r="I1612" s="12">
        <f t="shared" si="125"/>
        <v>49.981538461538463</v>
      </c>
      <c r="J1612" s="12">
        <f t="shared" si="129"/>
        <v>0.42467571644042579</v>
      </c>
      <c r="K1612" s="7">
        <v>324876</v>
      </c>
      <c r="L1612" s="7">
        <v>37506</v>
      </c>
      <c r="M1612" s="7">
        <f t="shared" si="126"/>
        <v>287494</v>
      </c>
      <c r="N1612" s="7">
        <v>239475</v>
      </c>
      <c r="O1612" s="22">
        <f t="shared" si="127"/>
        <v>1.2005177993527507</v>
      </c>
      <c r="P1612" s="27">
        <v>2704</v>
      </c>
      <c r="Q1612" s="32">
        <f t="shared" si="128"/>
        <v>106.32174556213018</v>
      </c>
      <c r="R1612" s="37" t="s">
        <v>3623</v>
      </c>
      <c r="S1612" s="42">
        <f>ABS(O2323-O1612)*100</f>
        <v>11.051708702064801</v>
      </c>
      <c r="T1612" t="s">
        <v>1100</v>
      </c>
      <c r="V1612" s="7">
        <v>32370</v>
      </c>
      <c r="W1612" t="s">
        <v>32</v>
      </c>
      <c r="X1612" s="17" t="s">
        <v>33</v>
      </c>
      <c r="Z1612" t="s">
        <v>3620</v>
      </c>
      <c r="AA1612">
        <v>401</v>
      </c>
    </row>
    <row r="1613" spans="1:27" x14ac:dyDescent="0.25">
      <c r="A1613" t="s">
        <v>3624</v>
      </c>
      <c r="B1613" t="s">
        <v>3625</v>
      </c>
      <c r="C1613" s="17">
        <v>43728</v>
      </c>
      <c r="D1613" s="7">
        <v>240000</v>
      </c>
      <c r="E1613" t="s">
        <v>47</v>
      </c>
      <c r="F1613" t="s">
        <v>48</v>
      </c>
      <c r="G1613" s="7">
        <v>240000</v>
      </c>
      <c r="H1613" s="7">
        <v>114770</v>
      </c>
      <c r="I1613" s="12">
        <f t="shared" si="125"/>
        <v>47.820833333333333</v>
      </c>
      <c r="J1613" s="12">
        <f t="shared" si="129"/>
        <v>1.7360294117647044</v>
      </c>
      <c r="K1613" s="7">
        <v>229534</v>
      </c>
      <c r="L1613" s="7">
        <v>41516</v>
      </c>
      <c r="M1613" s="7">
        <f t="shared" si="126"/>
        <v>198484</v>
      </c>
      <c r="N1613" s="7">
        <v>182541.75</v>
      </c>
      <c r="O1613" s="22">
        <f t="shared" si="127"/>
        <v>1.0873348151861149</v>
      </c>
      <c r="P1613" s="27">
        <v>1564</v>
      </c>
      <c r="Q1613" s="32">
        <f t="shared" si="128"/>
        <v>126.9079283887468</v>
      </c>
      <c r="R1613" s="37" t="s">
        <v>3626</v>
      </c>
      <c r="S1613" s="42">
        <f>ABS(O2323-O1613)*100</f>
        <v>22.370007118728385</v>
      </c>
      <c r="T1613" t="s">
        <v>31</v>
      </c>
      <c r="V1613" s="7">
        <v>39000</v>
      </c>
      <c r="W1613" t="s">
        <v>32</v>
      </c>
      <c r="X1613" s="17" t="s">
        <v>33</v>
      </c>
      <c r="Z1613" t="s">
        <v>3627</v>
      </c>
      <c r="AA1613">
        <v>405</v>
      </c>
    </row>
    <row r="1614" spans="1:27" x14ac:dyDescent="0.25">
      <c r="A1614" t="s">
        <v>3628</v>
      </c>
      <c r="B1614" t="s">
        <v>3629</v>
      </c>
      <c r="C1614" s="17">
        <v>43812</v>
      </c>
      <c r="D1614" s="7">
        <v>259950</v>
      </c>
      <c r="E1614" t="s">
        <v>47</v>
      </c>
      <c r="F1614" t="s">
        <v>48</v>
      </c>
      <c r="G1614" s="7">
        <v>259950</v>
      </c>
      <c r="H1614" s="7">
        <v>119680</v>
      </c>
      <c r="I1614" s="12">
        <f t="shared" si="125"/>
        <v>46.03962300442393</v>
      </c>
      <c r="J1614" s="12">
        <f t="shared" si="129"/>
        <v>3.5172397406741069</v>
      </c>
      <c r="K1614" s="7">
        <v>239359</v>
      </c>
      <c r="L1614" s="7">
        <v>41546</v>
      </c>
      <c r="M1614" s="7">
        <f t="shared" si="126"/>
        <v>218404</v>
      </c>
      <c r="N1614" s="7">
        <v>192051.453125</v>
      </c>
      <c r="O1614" s="22">
        <f t="shared" si="127"/>
        <v>1.13721607645347</v>
      </c>
      <c r="P1614" s="27">
        <v>1625</v>
      </c>
      <c r="Q1614" s="32">
        <f t="shared" si="128"/>
        <v>134.40246153846155</v>
      </c>
      <c r="R1614" s="37" t="s">
        <v>3626</v>
      </c>
      <c r="S1614" s="42">
        <f>ABS(O2323-O1614)*100</f>
        <v>17.381880991992873</v>
      </c>
      <c r="T1614" t="s">
        <v>1100</v>
      </c>
      <c r="V1614" s="7">
        <v>39000</v>
      </c>
      <c r="W1614" t="s">
        <v>32</v>
      </c>
      <c r="X1614" s="17" t="s">
        <v>33</v>
      </c>
      <c r="Z1614" t="s">
        <v>3627</v>
      </c>
      <c r="AA1614">
        <v>405</v>
      </c>
    </row>
    <row r="1615" spans="1:27" x14ac:dyDescent="0.25">
      <c r="A1615" t="s">
        <v>3630</v>
      </c>
      <c r="B1615" t="s">
        <v>3631</v>
      </c>
      <c r="C1615" s="17">
        <v>43537</v>
      </c>
      <c r="D1615" s="7">
        <v>240000</v>
      </c>
      <c r="E1615" t="s">
        <v>28</v>
      </c>
      <c r="F1615" t="s">
        <v>29</v>
      </c>
      <c r="G1615" s="7">
        <v>240000</v>
      </c>
      <c r="H1615" s="7">
        <v>121880</v>
      </c>
      <c r="I1615" s="12">
        <f t="shared" si="125"/>
        <v>50.783333333333339</v>
      </c>
      <c r="J1615" s="12">
        <f t="shared" si="129"/>
        <v>1.2264705882353013</v>
      </c>
      <c r="K1615" s="7">
        <v>243763</v>
      </c>
      <c r="L1615" s="7">
        <v>41546</v>
      </c>
      <c r="M1615" s="7">
        <f t="shared" si="126"/>
        <v>198454</v>
      </c>
      <c r="N1615" s="7">
        <v>196327.1875</v>
      </c>
      <c r="O1615" s="22">
        <f t="shared" si="127"/>
        <v>1.0108330003963408</v>
      </c>
      <c r="P1615" s="27">
        <v>1605</v>
      </c>
      <c r="Q1615" s="32">
        <f t="shared" si="128"/>
        <v>123.64735202492211</v>
      </c>
      <c r="R1615" s="37" t="s">
        <v>3626</v>
      </c>
      <c r="S1615" s="42">
        <f>ABS(O2323-O1615)*100</f>
        <v>30.02018859770579</v>
      </c>
      <c r="T1615" t="s">
        <v>31</v>
      </c>
      <c r="V1615" s="7">
        <v>39000</v>
      </c>
      <c r="W1615" t="s">
        <v>32</v>
      </c>
      <c r="X1615" s="17" t="s">
        <v>33</v>
      </c>
      <c r="Z1615" t="s">
        <v>3627</v>
      </c>
      <c r="AA1615">
        <v>405</v>
      </c>
    </row>
    <row r="1616" spans="1:27" x14ac:dyDescent="0.25">
      <c r="A1616" t="s">
        <v>3632</v>
      </c>
      <c r="B1616" t="s">
        <v>3633</v>
      </c>
      <c r="C1616" s="17">
        <v>43220</v>
      </c>
      <c r="D1616" s="7">
        <v>221000</v>
      </c>
      <c r="E1616" t="s">
        <v>28</v>
      </c>
      <c r="F1616" t="s">
        <v>29</v>
      </c>
      <c r="G1616" s="7">
        <v>221000</v>
      </c>
      <c r="H1616" s="7">
        <v>122520</v>
      </c>
      <c r="I1616" s="12">
        <f t="shared" si="125"/>
        <v>55.438914027149323</v>
      </c>
      <c r="J1616" s="12">
        <f t="shared" si="129"/>
        <v>5.882051282051286</v>
      </c>
      <c r="K1616" s="7">
        <v>245033</v>
      </c>
      <c r="L1616" s="7">
        <v>41576</v>
      </c>
      <c r="M1616" s="7">
        <f t="shared" si="126"/>
        <v>179424</v>
      </c>
      <c r="N1616" s="7">
        <v>197531.0625</v>
      </c>
      <c r="O1616" s="22">
        <f t="shared" si="127"/>
        <v>0.90833308811873581</v>
      </c>
      <c r="P1616" s="27">
        <v>1605</v>
      </c>
      <c r="Q1616" s="32">
        <f t="shared" si="128"/>
        <v>111.79065420560748</v>
      </c>
      <c r="R1616" s="37" t="s">
        <v>3626</v>
      </c>
      <c r="S1616" s="42">
        <f>ABS(O2323-O1616)*100</f>
        <v>40.270179825466293</v>
      </c>
      <c r="T1616" t="s">
        <v>31</v>
      </c>
      <c r="V1616" s="7">
        <v>39000</v>
      </c>
      <c r="W1616" t="s">
        <v>32</v>
      </c>
      <c r="X1616" s="17" t="s">
        <v>33</v>
      </c>
      <c r="Z1616" t="s">
        <v>3627</v>
      </c>
      <c r="AA1616">
        <v>405</v>
      </c>
    </row>
    <row r="1617" spans="1:27" x14ac:dyDescent="0.25">
      <c r="A1617" t="s">
        <v>3634</v>
      </c>
      <c r="B1617" t="s">
        <v>3635</v>
      </c>
      <c r="C1617" s="17">
        <v>43228</v>
      </c>
      <c r="D1617" s="7">
        <v>150000</v>
      </c>
      <c r="E1617" t="s">
        <v>28</v>
      </c>
      <c r="F1617" t="s">
        <v>29</v>
      </c>
      <c r="G1617" s="7">
        <v>150000</v>
      </c>
      <c r="H1617" s="7">
        <v>75120</v>
      </c>
      <c r="I1617" s="12">
        <f t="shared" si="125"/>
        <v>50.080000000000005</v>
      </c>
      <c r="J1617" s="12">
        <f t="shared" si="129"/>
        <v>0.52313725490196816</v>
      </c>
      <c r="K1617" s="7">
        <v>150247</v>
      </c>
      <c r="L1617" s="7">
        <v>38757</v>
      </c>
      <c r="M1617" s="7">
        <f t="shared" si="126"/>
        <v>111243</v>
      </c>
      <c r="N1617" s="7">
        <v>79635.7109375</v>
      </c>
      <c r="O1617" s="22">
        <f t="shared" si="127"/>
        <v>1.396898435267391</v>
      </c>
      <c r="P1617" s="27">
        <v>1765</v>
      </c>
      <c r="Q1617" s="32">
        <f t="shared" si="128"/>
        <v>63.027195467422096</v>
      </c>
      <c r="R1617" s="37" t="s">
        <v>3619</v>
      </c>
      <c r="S1617" s="42">
        <f>ABS(O2323-O1617)*100</f>
        <v>8.5863548893992281</v>
      </c>
      <c r="T1617" t="s">
        <v>50</v>
      </c>
      <c r="V1617" s="7">
        <v>32370</v>
      </c>
      <c r="W1617" t="s">
        <v>32</v>
      </c>
      <c r="X1617" s="17" t="s">
        <v>33</v>
      </c>
      <c r="Z1617" t="s">
        <v>3620</v>
      </c>
      <c r="AA1617">
        <v>401</v>
      </c>
    </row>
    <row r="1618" spans="1:27" x14ac:dyDescent="0.25">
      <c r="A1618" t="s">
        <v>3636</v>
      </c>
      <c r="B1618" t="s">
        <v>3637</v>
      </c>
      <c r="C1618" s="17">
        <v>43738</v>
      </c>
      <c r="D1618" s="7">
        <v>205000</v>
      </c>
      <c r="E1618" t="s">
        <v>28</v>
      </c>
      <c r="F1618" t="s">
        <v>29</v>
      </c>
      <c r="G1618" s="7">
        <v>205000</v>
      </c>
      <c r="H1618" s="7">
        <v>100430</v>
      </c>
      <c r="I1618" s="12">
        <f t="shared" si="125"/>
        <v>48.990243902439026</v>
      </c>
      <c r="J1618" s="12">
        <f t="shared" si="129"/>
        <v>0.56661884265901108</v>
      </c>
      <c r="K1618" s="7">
        <v>200868</v>
      </c>
      <c r="L1618" s="7">
        <v>32801</v>
      </c>
      <c r="M1618" s="7">
        <f t="shared" si="126"/>
        <v>172199</v>
      </c>
      <c r="N1618" s="7">
        <v>90847.0234375</v>
      </c>
      <c r="O1618" s="22">
        <f t="shared" si="127"/>
        <v>1.8954831262960168</v>
      </c>
      <c r="P1618" s="27">
        <v>1515</v>
      </c>
      <c r="Q1618" s="32">
        <f t="shared" si="128"/>
        <v>113.66270627062707</v>
      </c>
      <c r="R1618" s="37" t="s">
        <v>3609</v>
      </c>
      <c r="S1618" s="42">
        <f>ABS(O2323-O1618)*100</f>
        <v>58.44482399226181</v>
      </c>
      <c r="T1618" t="s">
        <v>50</v>
      </c>
      <c r="V1618" s="7">
        <v>27850</v>
      </c>
      <c r="W1618" t="s">
        <v>32</v>
      </c>
      <c r="X1618" s="17" t="s">
        <v>33</v>
      </c>
      <c r="Z1618" t="s">
        <v>3610</v>
      </c>
      <c r="AA1618">
        <v>401</v>
      </c>
    </row>
    <row r="1619" spans="1:27" x14ac:dyDescent="0.25">
      <c r="A1619" t="s">
        <v>3638</v>
      </c>
      <c r="B1619" t="s">
        <v>3639</v>
      </c>
      <c r="C1619" s="17">
        <v>43614</v>
      </c>
      <c r="D1619" s="7">
        <v>235000</v>
      </c>
      <c r="E1619" t="s">
        <v>28</v>
      </c>
      <c r="F1619" t="s">
        <v>29</v>
      </c>
      <c r="G1619" s="7">
        <v>235000</v>
      </c>
      <c r="H1619" s="7">
        <v>120890</v>
      </c>
      <c r="I1619" s="12">
        <f t="shared" si="125"/>
        <v>51.44255319148936</v>
      </c>
      <c r="J1619" s="12">
        <f t="shared" si="129"/>
        <v>1.8856904463913224</v>
      </c>
      <c r="K1619" s="7">
        <v>241787</v>
      </c>
      <c r="L1619" s="7">
        <v>30798</v>
      </c>
      <c r="M1619" s="7">
        <f t="shared" si="126"/>
        <v>204202</v>
      </c>
      <c r="N1619" s="7">
        <v>114048.109375</v>
      </c>
      <c r="O1619" s="22">
        <f t="shared" si="127"/>
        <v>1.790490005656878</v>
      </c>
      <c r="P1619" s="27">
        <v>1690</v>
      </c>
      <c r="Q1619" s="32">
        <f t="shared" si="128"/>
        <v>120.82958579881657</v>
      </c>
      <c r="R1619" s="37" t="s">
        <v>3609</v>
      </c>
      <c r="S1619" s="42">
        <f>ABS(O2323-O1619)*100</f>
        <v>47.945511928347926</v>
      </c>
      <c r="T1619" t="s">
        <v>31</v>
      </c>
      <c r="V1619" s="7">
        <v>27850</v>
      </c>
      <c r="W1619" t="s">
        <v>32</v>
      </c>
      <c r="X1619" s="17" t="s">
        <v>33</v>
      </c>
      <c r="Z1619" t="s">
        <v>3610</v>
      </c>
      <c r="AA1619">
        <v>401</v>
      </c>
    </row>
    <row r="1620" spans="1:27" x14ac:dyDescent="0.25">
      <c r="A1620" t="s">
        <v>3640</v>
      </c>
      <c r="B1620" t="s">
        <v>3641</v>
      </c>
      <c r="C1620" s="17">
        <v>43742</v>
      </c>
      <c r="D1620" s="7">
        <v>216000</v>
      </c>
      <c r="E1620" t="s">
        <v>28</v>
      </c>
      <c r="F1620" t="s">
        <v>29</v>
      </c>
      <c r="G1620" s="7">
        <v>216000</v>
      </c>
      <c r="H1620" s="7">
        <v>112430</v>
      </c>
      <c r="I1620" s="12">
        <f t="shared" si="125"/>
        <v>52.050925925925931</v>
      </c>
      <c r="J1620" s="12">
        <f t="shared" si="129"/>
        <v>2.4940631808278937</v>
      </c>
      <c r="K1620" s="7">
        <v>224868</v>
      </c>
      <c r="L1620" s="7">
        <v>32065</v>
      </c>
      <c r="M1620" s="7">
        <f t="shared" si="126"/>
        <v>183935</v>
      </c>
      <c r="N1620" s="7">
        <v>104217.8359375</v>
      </c>
      <c r="O1620" s="22">
        <f t="shared" si="127"/>
        <v>1.7649090325604804</v>
      </c>
      <c r="P1620" s="27">
        <v>1512</v>
      </c>
      <c r="Q1620" s="32">
        <f t="shared" si="128"/>
        <v>121.65013227513228</v>
      </c>
      <c r="R1620" s="37" t="s">
        <v>3609</v>
      </c>
      <c r="S1620" s="42">
        <f>ABS(O2323-O1620)*100</f>
        <v>45.387414618708164</v>
      </c>
      <c r="T1620" t="s">
        <v>50</v>
      </c>
      <c r="V1620" s="7">
        <v>27850</v>
      </c>
      <c r="W1620" t="s">
        <v>32</v>
      </c>
      <c r="X1620" s="17" t="s">
        <v>33</v>
      </c>
      <c r="Z1620" t="s">
        <v>3610</v>
      </c>
      <c r="AA1620">
        <v>401</v>
      </c>
    </row>
    <row r="1621" spans="1:27" x14ac:dyDescent="0.25">
      <c r="A1621" t="s">
        <v>3642</v>
      </c>
      <c r="B1621" t="s">
        <v>3643</v>
      </c>
      <c r="C1621" s="17">
        <v>43643</v>
      </c>
      <c r="D1621" s="7">
        <v>208000</v>
      </c>
      <c r="E1621" t="s">
        <v>28</v>
      </c>
      <c r="F1621" t="s">
        <v>29</v>
      </c>
      <c r="G1621" s="7">
        <v>208000</v>
      </c>
      <c r="H1621" s="7">
        <v>89650</v>
      </c>
      <c r="I1621" s="12">
        <f t="shared" si="125"/>
        <v>43.10096153846154</v>
      </c>
      <c r="J1621" s="12">
        <f t="shared" si="129"/>
        <v>6.4559012066364971</v>
      </c>
      <c r="K1621" s="7">
        <v>179297</v>
      </c>
      <c r="L1621" s="7">
        <v>31774</v>
      </c>
      <c r="M1621" s="7">
        <f t="shared" si="126"/>
        <v>176226</v>
      </c>
      <c r="N1621" s="7">
        <v>79742.1640625</v>
      </c>
      <c r="O1621" s="22">
        <f t="shared" si="127"/>
        <v>2.2099475487256437</v>
      </c>
      <c r="P1621" s="27">
        <v>1050</v>
      </c>
      <c r="Q1621" s="32">
        <f t="shared" si="128"/>
        <v>167.83428571428573</v>
      </c>
      <c r="R1621" s="37" t="s">
        <v>3609</v>
      </c>
      <c r="S1621" s="42">
        <f>ABS(O2323-O1621)*100</f>
        <v>89.891266235224492</v>
      </c>
      <c r="T1621" t="s">
        <v>50</v>
      </c>
      <c r="V1621" s="7">
        <v>27850</v>
      </c>
      <c r="W1621" t="s">
        <v>32</v>
      </c>
      <c r="X1621" s="17" t="s">
        <v>33</v>
      </c>
      <c r="Z1621" t="s">
        <v>3610</v>
      </c>
      <c r="AA1621">
        <v>401</v>
      </c>
    </row>
    <row r="1622" spans="1:27" x14ac:dyDescent="0.25">
      <c r="A1622" t="s">
        <v>3644</v>
      </c>
      <c r="B1622" t="s">
        <v>3645</v>
      </c>
      <c r="C1622" s="17">
        <v>43334</v>
      </c>
      <c r="D1622" s="7">
        <v>203000</v>
      </c>
      <c r="E1622" t="s">
        <v>28</v>
      </c>
      <c r="F1622" t="s">
        <v>29</v>
      </c>
      <c r="G1622" s="7">
        <v>203000</v>
      </c>
      <c r="H1622" s="7">
        <v>98010</v>
      </c>
      <c r="I1622" s="12">
        <f t="shared" si="125"/>
        <v>48.2807881773399</v>
      </c>
      <c r="J1622" s="12">
        <f t="shared" si="129"/>
        <v>1.2760745677581369</v>
      </c>
      <c r="K1622" s="7">
        <v>196026</v>
      </c>
      <c r="L1622" s="7">
        <v>40247</v>
      </c>
      <c r="M1622" s="7">
        <f t="shared" si="126"/>
        <v>162753</v>
      </c>
      <c r="N1622" s="7">
        <v>84204.8671875</v>
      </c>
      <c r="O1622" s="22">
        <f t="shared" si="127"/>
        <v>1.9328217647751396</v>
      </c>
      <c r="P1622" s="27">
        <v>1326</v>
      </c>
      <c r="Q1622" s="32">
        <f t="shared" si="128"/>
        <v>122.73981900452489</v>
      </c>
      <c r="R1622" s="37" t="s">
        <v>3609</v>
      </c>
      <c r="S1622" s="42">
        <f>ABS(O2323-O1622)*100</f>
        <v>62.178687840174085</v>
      </c>
      <c r="T1622" t="s">
        <v>31</v>
      </c>
      <c r="V1622" s="7">
        <v>27850</v>
      </c>
      <c r="W1622" t="s">
        <v>32</v>
      </c>
      <c r="X1622" s="17" t="s">
        <v>33</v>
      </c>
      <c r="Z1622" t="s">
        <v>3610</v>
      </c>
      <c r="AA1622">
        <v>401</v>
      </c>
    </row>
    <row r="1623" spans="1:27" x14ac:dyDescent="0.25">
      <c r="A1623" t="s">
        <v>3646</v>
      </c>
      <c r="B1623" t="s">
        <v>3647</v>
      </c>
      <c r="C1623" s="17">
        <v>43318</v>
      </c>
      <c r="D1623" s="7">
        <v>202000</v>
      </c>
      <c r="E1623" t="s">
        <v>28</v>
      </c>
      <c r="F1623" t="s">
        <v>29</v>
      </c>
      <c r="G1623" s="7">
        <v>202000</v>
      </c>
      <c r="H1623" s="7">
        <v>94000</v>
      </c>
      <c r="I1623" s="12">
        <f t="shared" si="125"/>
        <v>46.534653465346537</v>
      </c>
      <c r="J1623" s="12">
        <f t="shared" si="129"/>
        <v>3.0222092797515003</v>
      </c>
      <c r="K1623" s="7">
        <v>188008</v>
      </c>
      <c r="L1623" s="7">
        <v>31152</v>
      </c>
      <c r="M1623" s="7">
        <f t="shared" si="126"/>
        <v>170848</v>
      </c>
      <c r="N1623" s="7">
        <v>84787.0234375</v>
      </c>
      <c r="O1623" s="22">
        <f t="shared" si="127"/>
        <v>2.0150253313933009</v>
      </c>
      <c r="P1623" s="27">
        <v>1050</v>
      </c>
      <c r="Q1623" s="32">
        <f t="shared" si="128"/>
        <v>162.71238095238095</v>
      </c>
      <c r="R1623" s="37" t="s">
        <v>3609</v>
      </c>
      <c r="S1623" s="42">
        <f>ABS(O2323-O1623)*100</f>
        <v>70.399044501990218</v>
      </c>
      <c r="T1623" t="s">
        <v>50</v>
      </c>
      <c r="V1623" s="7">
        <v>27850</v>
      </c>
      <c r="W1623" t="s">
        <v>32</v>
      </c>
      <c r="X1623" s="17" t="s">
        <v>33</v>
      </c>
      <c r="Z1623" t="s">
        <v>3610</v>
      </c>
      <c r="AA1623">
        <v>401</v>
      </c>
    </row>
    <row r="1624" spans="1:27" x14ac:dyDescent="0.25">
      <c r="A1624" t="s">
        <v>3648</v>
      </c>
      <c r="B1624" t="s">
        <v>3649</v>
      </c>
      <c r="C1624" s="17">
        <v>43804</v>
      </c>
      <c r="D1624" s="7">
        <v>183000</v>
      </c>
      <c r="E1624" t="s">
        <v>28</v>
      </c>
      <c r="F1624" t="s">
        <v>29</v>
      </c>
      <c r="G1624" s="7">
        <v>183000</v>
      </c>
      <c r="H1624" s="7">
        <v>101210</v>
      </c>
      <c r="I1624" s="12">
        <f t="shared" si="125"/>
        <v>55.306010928961747</v>
      </c>
      <c r="J1624" s="12">
        <f t="shared" si="129"/>
        <v>5.74914818386371</v>
      </c>
      <c r="K1624" s="7">
        <v>202416</v>
      </c>
      <c r="L1624" s="7">
        <v>36969</v>
      </c>
      <c r="M1624" s="7">
        <f t="shared" si="126"/>
        <v>146031</v>
      </c>
      <c r="N1624" s="7">
        <v>89430.8125</v>
      </c>
      <c r="O1624" s="22">
        <f t="shared" si="127"/>
        <v>1.6328935846356087</v>
      </c>
      <c r="P1624" s="27">
        <v>1515</v>
      </c>
      <c r="Q1624" s="32">
        <f t="shared" si="128"/>
        <v>96.390099009900993</v>
      </c>
      <c r="R1624" s="37" t="s">
        <v>3609</v>
      </c>
      <c r="S1624" s="42">
        <f>ABS(O2323-O1624)*100</f>
        <v>32.185869826221001</v>
      </c>
      <c r="T1624" t="s">
        <v>50</v>
      </c>
      <c r="V1624" s="7">
        <v>27850</v>
      </c>
      <c r="W1624" t="s">
        <v>32</v>
      </c>
      <c r="X1624" s="17" t="s">
        <v>33</v>
      </c>
      <c r="Z1624" t="s">
        <v>3610</v>
      </c>
      <c r="AA1624">
        <v>401</v>
      </c>
    </row>
    <row r="1625" spans="1:27" x14ac:dyDescent="0.25">
      <c r="A1625" t="s">
        <v>3650</v>
      </c>
      <c r="B1625" t="s">
        <v>3651</v>
      </c>
      <c r="C1625" s="17">
        <v>43661</v>
      </c>
      <c r="D1625" s="7">
        <v>219900</v>
      </c>
      <c r="E1625" t="s">
        <v>28</v>
      </c>
      <c r="F1625" t="s">
        <v>29</v>
      </c>
      <c r="G1625" s="7">
        <v>219900</v>
      </c>
      <c r="H1625" s="7">
        <v>94030</v>
      </c>
      <c r="I1625" s="12">
        <f t="shared" si="125"/>
        <v>42.760345611641654</v>
      </c>
      <c r="J1625" s="12">
        <f t="shared" si="129"/>
        <v>6.7965171334563834</v>
      </c>
      <c r="K1625" s="7">
        <v>188054</v>
      </c>
      <c r="L1625" s="7">
        <v>32275</v>
      </c>
      <c r="M1625" s="7">
        <f t="shared" si="126"/>
        <v>187625</v>
      </c>
      <c r="N1625" s="7">
        <v>84204.8671875</v>
      </c>
      <c r="O1625" s="22">
        <f t="shared" si="127"/>
        <v>2.2281966145996424</v>
      </c>
      <c r="P1625" s="27">
        <v>1326</v>
      </c>
      <c r="Q1625" s="32">
        <f t="shared" si="128"/>
        <v>141.49698340874812</v>
      </c>
      <c r="R1625" s="37" t="s">
        <v>3609</v>
      </c>
      <c r="S1625" s="42">
        <f>ABS(O2323-O1625)*100</f>
        <v>91.716172822624358</v>
      </c>
      <c r="T1625" t="s">
        <v>31</v>
      </c>
      <c r="V1625" s="7">
        <v>27850</v>
      </c>
      <c r="W1625" t="s">
        <v>32</v>
      </c>
      <c r="X1625" s="17" t="s">
        <v>33</v>
      </c>
      <c r="Z1625" t="s">
        <v>3610</v>
      </c>
      <c r="AA1625">
        <v>401</v>
      </c>
    </row>
    <row r="1626" spans="1:27" x14ac:dyDescent="0.25">
      <c r="A1626" t="s">
        <v>3652</v>
      </c>
      <c r="B1626" t="s">
        <v>3653</v>
      </c>
      <c r="C1626" s="17">
        <v>43262</v>
      </c>
      <c r="D1626" s="7">
        <v>187500</v>
      </c>
      <c r="E1626" t="s">
        <v>28</v>
      </c>
      <c r="F1626" t="s">
        <v>29</v>
      </c>
      <c r="G1626" s="7">
        <v>187500</v>
      </c>
      <c r="H1626" s="7">
        <v>96050</v>
      </c>
      <c r="I1626" s="12">
        <f t="shared" si="125"/>
        <v>51.226666666666667</v>
      </c>
      <c r="J1626" s="12">
        <f t="shared" si="129"/>
        <v>1.6698039215686293</v>
      </c>
      <c r="K1626" s="7">
        <v>192100</v>
      </c>
      <c r="L1626" s="7">
        <v>30346</v>
      </c>
      <c r="M1626" s="7">
        <f t="shared" si="126"/>
        <v>157154</v>
      </c>
      <c r="N1626" s="7">
        <v>87434.59375</v>
      </c>
      <c r="O1626" s="22">
        <f t="shared" si="127"/>
        <v>1.7973892627596271</v>
      </c>
      <c r="P1626" s="27">
        <v>1250</v>
      </c>
      <c r="Q1626" s="32">
        <f t="shared" si="128"/>
        <v>125.72320000000001</v>
      </c>
      <c r="R1626" s="37" t="s">
        <v>3609</v>
      </c>
      <c r="S1626" s="42">
        <f>ABS(O2323-O1626)*100</f>
        <v>48.635437638622832</v>
      </c>
      <c r="T1626" t="s">
        <v>50</v>
      </c>
      <c r="V1626" s="7">
        <v>27850</v>
      </c>
      <c r="W1626" t="s">
        <v>32</v>
      </c>
      <c r="X1626" s="17" t="s">
        <v>33</v>
      </c>
      <c r="Z1626" t="s">
        <v>3610</v>
      </c>
      <c r="AA1626">
        <v>401</v>
      </c>
    </row>
    <row r="1627" spans="1:27" x14ac:dyDescent="0.25">
      <c r="A1627" t="s">
        <v>3654</v>
      </c>
      <c r="B1627" t="s">
        <v>3655</v>
      </c>
      <c r="C1627" s="17">
        <v>43308</v>
      </c>
      <c r="D1627" s="7">
        <v>211000</v>
      </c>
      <c r="E1627" t="s">
        <v>28</v>
      </c>
      <c r="F1627" t="s">
        <v>29</v>
      </c>
      <c r="G1627" s="7">
        <v>211000</v>
      </c>
      <c r="H1627" s="7">
        <v>95260</v>
      </c>
      <c r="I1627" s="12">
        <f t="shared" si="125"/>
        <v>45.14691943127962</v>
      </c>
      <c r="J1627" s="12">
        <f t="shared" si="129"/>
        <v>4.4099433138184168</v>
      </c>
      <c r="K1627" s="7">
        <v>190528</v>
      </c>
      <c r="L1627" s="7">
        <v>30745</v>
      </c>
      <c r="M1627" s="7">
        <f t="shared" si="126"/>
        <v>180255</v>
      </c>
      <c r="N1627" s="7">
        <v>86369.1875</v>
      </c>
      <c r="O1627" s="22">
        <f t="shared" si="127"/>
        <v>2.0870290113589411</v>
      </c>
      <c r="P1627" s="27">
        <v>1326</v>
      </c>
      <c r="Q1627" s="32">
        <f t="shared" si="128"/>
        <v>135.93891402714931</v>
      </c>
      <c r="R1627" s="37" t="s">
        <v>3609</v>
      </c>
      <c r="S1627" s="42">
        <f>ABS(O2323-O1627)*100</f>
        <v>77.599412498554244</v>
      </c>
      <c r="T1627" t="s">
        <v>31</v>
      </c>
      <c r="V1627" s="7">
        <v>27850</v>
      </c>
      <c r="W1627" t="s">
        <v>32</v>
      </c>
      <c r="X1627" s="17" t="s">
        <v>33</v>
      </c>
      <c r="Z1627" t="s">
        <v>3610</v>
      </c>
      <c r="AA1627">
        <v>401</v>
      </c>
    </row>
    <row r="1628" spans="1:27" x14ac:dyDescent="0.25">
      <c r="A1628" t="s">
        <v>3656</v>
      </c>
      <c r="B1628" t="s">
        <v>3657</v>
      </c>
      <c r="C1628" s="17">
        <v>43363</v>
      </c>
      <c r="D1628" s="7">
        <v>205000</v>
      </c>
      <c r="E1628" t="s">
        <v>28</v>
      </c>
      <c r="F1628" t="s">
        <v>29</v>
      </c>
      <c r="G1628" s="7">
        <v>205000</v>
      </c>
      <c r="H1628" s="7">
        <v>105860</v>
      </c>
      <c r="I1628" s="12">
        <f t="shared" si="125"/>
        <v>51.639024390243904</v>
      </c>
      <c r="J1628" s="12">
        <f t="shared" si="129"/>
        <v>2.0821616451458667</v>
      </c>
      <c r="K1628" s="7">
        <v>211728</v>
      </c>
      <c r="L1628" s="7">
        <v>32010</v>
      </c>
      <c r="M1628" s="7">
        <f t="shared" si="126"/>
        <v>172990</v>
      </c>
      <c r="N1628" s="7">
        <v>97144.8671875</v>
      </c>
      <c r="O1628" s="22">
        <f t="shared" si="127"/>
        <v>1.7807425652876829</v>
      </c>
      <c r="P1628" s="27">
        <v>1358</v>
      </c>
      <c r="Q1628" s="32">
        <f t="shared" si="128"/>
        <v>127.3858615611193</v>
      </c>
      <c r="R1628" s="37" t="s">
        <v>3609</v>
      </c>
      <c r="S1628" s="42">
        <f>ABS(O2323-O1628)*100</f>
        <v>46.970767891428423</v>
      </c>
      <c r="T1628" t="s">
        <v>50</v>
      </c>
      <c r="V1628" s="7">
        <v>27850</v>
      </c>
      <c r="W1628" t="s">
        <v>32</v>
      </c>
      <c r="X1628" s="17" t="s">
        <v>33</v>
      </c>
      <c r="Z1628" t="s">
        <v>3610</v>
      </c>
      <c r="AA1628">
        <v>401</v>
      </c>
    </row>
    <row r="1629" spans="1:27" x14ac:dyDescent="0.25">
      <c r="A1629" t="s">
        <v>3658</v>
      </c>
      <c r="B1629" t="s">
        <v>3659</v>
      </c>
      <c r="C1629" s="17">
        <v>43567</v>
      </c>
      <c r="D1629" s="7">
        <v>213000</v>
      </c>
      <c r="E1629" t="s">
        <v>28</v>
      </c>
      <c r="F1629" t="s">
        <v>29</v>
      </c>
      <c r="G1629" s="7">
        <v>213000</v>
      </c>
      <c r="H1629" s="7">
        <v>87920</v>
      </c>
      <c r="I1629" s="12">
        <f t="shared" si="125"/>
        <v>41.27699530516432</v>
      </c>
      <c r="J1629" s="12">
        <f t="shared" si="129"/>
        <v>8.2798674399337173</v>
      </c>
      <c r="K1629" s="7">
        <v>175847</v>
      </c>
      <c r="L1629" s="7">
        <v>32054</v>
      </c>
      <c r="M1629" s="7">
        <f t="shared" si="126"/>
        <v>180946</v>
      </c>
      <c r="N1629" s="7">
        <v>77725.9453125</v>
      </c>
      <c r="O1629" s="22">
        <f t="shared" si="127"/>
        <v>2.3279999911548197</v>
      </c>
      <c r="P1629" s="27">
        <v>1050</v>
      </c>
      <c r="Q1629" s="32">
        <f t="shared" si="128"/>
        <v>172.32952380952381</v>
      </c>
      <c r="R1629" s="37" t="s">
        <v>3609</v>
      </c>
      <c r="S1629" s="42">
        <f>ABS(O2323-O1629)*100</f>
        <v>101.6965104781421</v>
      </c>
      <c r="T1629" t="s">
        <v>50</v>
      </c>
      <c r="V1629" s="7">
        <v>27850</v>
      </c>
      <c r="W1629" t="s">
        <v>32</v>
      </c>
      <c r="X1629" s="17" t="s">
        <v>33</v>
      </c>
      <c r="Z1629" t="s">
        <v>3610</v>
      </c>
      <c r="AA1629">
        <v>401</v>
      </c>
    </row>
    <row r="1630" spans="1:27" x14ac:dyDescent="0.25">
      <c r="A1630" t="s">
        <v>3660</v>
      </c>
      <c r="B1630" t="s">
        <v>3661</v>
      </c>
      <c r="C1630" s="17">
        <v>43588</v>
      </c>
      <c r="D1630" s="7">
        <v>153700</v>
      </c>
      <c r="E1630" t="s">
        <v>28</v>
      </c>
      <c r="F1630" t="s">
        <v>29</v>
      </c>
      <c r="G1630" s="7">
        <v>153700</v>
      </c>
      <c r="H1630" s="7">
        <v>85260</v>
      </c>
      <c r="I1630" s="12">
        <f t="shared" si="125"/>
        <v>55.471698113207545</v>
      </c>
      <c r="J1630" s="12">
        <f t="shared" si="129"/>
        <v>5.9148353681095074</v>
      </c>
      <c r="K1630" s="7">
        <v>170524</v>
      </c>
      <c r="L1630" s="7">
        <v>30879</v>
      </c>
      <c r="M1630" s="7">
        <f t="shared" si="126"/>
        <v>122821</v>
      </c>
      <c r="N1630" s="7">
        <v>75483.78125</v>
      </c>
      <c r="O1630" s="22">
        <f t="shared" si="127"/>
        <v>1.6271177459065089</v>
      </c>
      <c r="P1630" s="27">
        <v>1215</v>
      </c>
      <c r="Q1630" s="32">
        <f t="shared" si="128"/>
        <v>101.08724279835391</v>
      </c>
      <c r="R1630" s="37" t="s">
        <v>3609</v>
      </c>
      <c r="S1630" s="42">
        <f>ABS(O2323-O1630)*100</f>
        <v>31.608285953311022</v>
      </c>
      <c r="T1630" t="s">
        <v>50</v>
      </c>
      <c r="V1630" s="7">
        <v>27850</v>
      </c>
      <c r="W1630" t="s">
        <v>32</v>
      </c>
      <c r="X1630" s="17" t="s">
        <v>33</v>
      </c>
      <c r="Z1630" t="s">
        <v>3610</v>
      </c>
      <c r="AA1630">
        <v>401</v>
      </c>
    </row>
    <row r="1631" spans="1:27" x14ac:dyDescent="0.25">
      <c r="A1631" t="s">
        <v>3660</v>
      </c>
      <c r="B1631" t="s">
        <v>3661</v>
      </c>
      <c r="C1631" s="17">
        <v>43892</v>
      </c>
      <c r="D1631" s="7">
        <v>190000</v>
      </c>
      <c r="E1631" t="s">
        <v>28</v>
      </c>
      <c r="F1631" t="s">
        <v>29</v>
      </c>
      <c r="G1631" s="7">
        <v>190000</v>
      </c>
      <c r="H1631" s="7">
        <v>85260</v>
      </c>
      <c r="I1631" s="12">
        <f t="shared" si="125"/>
        <v>44.873684210526314</v>
      </c>
      <c r="J1631" s="12">
        <f t="shared" si="129"/>
        <v>4.6831785345717236</v>
      </c>
      <c r="K1631" s="7">
        <v>170524</v>
      </c>
      <c r="L1631" s="7">
        <v>30879</v>
      </c>
      <c r="M1631" s="7">
        <f t="shared" si="126"/>
        <v>159121</v>
      </c>
      <c r="N1631" s="7">
        <v>75483.78125</v>
      </c>
      <c r="O1631" s="22">
        <f t="shared" si="127"/>
        <v>2.1080157533841084</v>
      </c>
      <c r="P1631" s="27">
        <v>1215</v>
      </c>
      <c r="Q1631" s="32">
        <f t="shared" si="128"/>
        <v>130.96378600823044</v>
      </c>
      <c r="R1631" s="37" t="s">
        <v>3609</v>
      </c>
      <c r="S1631" s="42">
        <f>ABS(O2323-O1631)*100</f>
        <v>79.698086701070963</v>
      </c>
      <c r="T1631" t="s">
        <v>50</v>
      </c>
      <c r="V1631" s="7">
        <v>27850</v>
      </c>
      <c r="W1631" t="s">
        <v>32</v>
      </c>
      <c r="X1631" s="17" t="s">
        <v>33</v>
      </c>
      <c r="Z1631" t="s">
        <v>3610</v>
      </c>
      <c r="AA1631">
        <v>401</v>
      </c>
    </row>
    <row r="1632" spans="1:27" x14ac:dyDescent="0.25">
      <c r="A1632" t="s">
        <v>3662</v>
      </c>
      <c r="B1632" t="s">
        <v>3663</v>
      </c>
      <c r="C1632" s="17">
        <v>43837</v>
      </c>
      <c r="D1632" s="7">
        <v>180000</v>
      </c>
      <c r="E1632" t="s">
        <v>28</v>
      </c>
      <c r="F1632" t="s">
        <v>29</v>
      </c>
      <c r="G1632" s="7">
        <v>180000</v>
      </c>
      <c r="H1632" s="7">
        <v>96030</v>
      </c>
      <c r="I1632" s="12">
        <f t="shared" si="125"/>
        <v>53.349999999999994</v>
      </c>
      <c r="J1632" s="12">
        <f t="shared" si="129"/>
        <v>3.7931372549019571</v>
      </c>
      <c r="K1632" s="7">
        <v>192062</v>
      </c>
      <c r="L1632" s="7">
        <v>30851</v>
      </c>
      <c r="M1632" s="7">
        <f t="shared" si="126"/>
        <v>149149</v>
      </c>
      <c r="N1632" s="7">
        <v>87141.078125</v>
      </c>
      <c r="O1632" s="22">
        <f t="shared" si="127"/>
        <v>1.7115808434921174</v>
      </c>
      <c r="P1632" s="27">
        <v>1215</v>
      </c>
      <c r="Q1632" s="32">
        <f t="shared" si="128"/>
        <v>122.75637860082304</v>
      </c>
      <c r="R1632" s="37" t="s">
        <v>3609</v>
      </c>
      <c r="S1632" s="42">
        <f>ABS(O2323-O1632)*100</f>
        <v>40.054595711871869</v>
      </c>
      <c r="T1632" t="s">
        <v>50</v>
      </c>
      <c r="V1632" s="7">
        <v>27850</v>
      </c>
      <c r="W1632" t="s">
        <v>32</v>
      </c>
      <c r="X1632" s="17" t="s">
        <v>33</v>
      </c>
      <c r="Z1632" t="s">
        <v>3610</v>
      </c>
      <c r="AA1632">
        <v>401</v>
      </c>
    </row>
    <row r="1633" spans="1:27" x14ac:dyDescent="0.25">
      <c r="A1633" t="s">
        <v>3664</v>
      </c>
      <c r="B1633" t="s">
        <v>3665</v>
      </c>
      <c r="C1633" s="17">
        <v>43875</v>
      </c>
      <c r="D1633" s="7">
        <v>180000</v>
      </c>
      <c r="E1633" t="s">
        <v>28</v>
      </c>
      <c r="F1633" t="s">
        <v>29</v>
      </c>
      <c r="G1633" s="7">
        <v>180000</v>
      </c>
      <c r="H1633" s="7">
        <v>141020</v>
      </c>
      <c r="I1633" s="12">
        <f t="shared" si="125"/>
        <v>78.344444444444449</v>
      </c>
      <c r="J1633" s="12">
        <f t="shared" si="129"/>
        <v>28.787581699346411</v>
      </c>
      <c r="K1633" s="7">
        <v>282037</v>
      </c>
      <c r="L1633" s="7">
        <v>64018</v>
      </c>
      <c r="M1633" s="7">
        <f t="shared" si="126"/>
        <v>115982</v>
      </c>
      <c r="N1633" s="7">
        <v>155727.859375</v>
      </c>
      <c r="O1633" s="22">
        <f t="shared" si="127"/>
        <v>0.74477360997244491</v>
      </c>
      <c r="P1633" s="27">
        <v>2609</v>
      </c>
      <c r="Q1633" s="32">
        <f t="shared" si="128"/>
        <v>44.454580298965119</v>
      </c>
      <c r="R1633" s="37" t="s">
        <v>3619</v>
      </c>
      <c r="S1633" s="42">
        <f>ABS(O2323-O1633)*100</f>
        <v>56.626127640095383</v>
      </c>
      <c r="T1633" t="s">
        <v>50</v>
      </c>
      <c r="V1633" s="7">
        <v>47580</v>
      </c>
      <c r="W1633" t="s">
        <v>32</v>
      </c>
      <c r="X1633" s="17" t="s">
        <v>33</v>
      </c>
      <c r="Z1633" t="s">
        <v>3620</v>
      </c>
      <c r="AA1633">
        <v>401</v>
      </c>
    </row>
    <row r="1634" spans="1:27" x14ac:dyDescent="0.25">
      <c r="A1634" t="s">
        <v>3666</v>
      </c>
      <c r="B1634" t="s">
        <v>3667</v>
      </c>
      <c r="C1634" s="17">
        <v>43882</v>
      </c>
      <c r="D1634" s="7">
        <v>282500</v>
      </c>
      <c r="E1634" t="s">
        <v>28</v>
      </c>
      <c r="F1634" t="s">
        <v>29</v>
      </c>
      <c r="G1634" s="7">
        <v>282500</v>
      </c>
      <c r="H1634" s="7">
        <v>107500</v>
      </c>
      <c r="I1634" s="12">
        <f t="shared" si="125"/>
        <v>38.053097345132741</v>
      </c>
      <c r="J1634" s="12">
        <f t="shared" si="129"/>
        <v>11.503765399965296</v>
      </c>
      <c r="K1634" s="7">
        <v>215007</v>
      </c>
      <c r="L1634" s="7">
        <v>41817</v>
      </c>
      <c r="M1634" s="7">
        <f t="shared" si="126"/>
        <v>240683</v>
      </c>
      <c r="N1634" s="7">
        <v>123707.140625</v>
      </c>
      <c r="O1634" s="22">
        <f t="shared" si="127"/>
        <v>1.9455869627574298</v>
      </c>
      <c r="P1634" s="27">
        <v>2134</v>
      </c>
      <c r="Q1634" s="32">
        <f t="shared" si="128"/>
        <v>112.78491096532333</v>
      </c>
      <c r="R1634" s="37" t="s">
        <v>3619</v>
      </c>
      <c r="S1634" s="42">
        <f>ABS(O2323-O1634)*100</f>
        <v>63.45520763840311</v>
      </c>
      <c r="T1634" t="s">
        <v>228</v>
      </c>
      <c r="V1634" s="7">
        <v>36660</v>
      </c>
      <c r="W1634" t="s">
        <v>32</v>
      </c>
      <c r="X1634" s="17" t="s">
        <v>33</v>
      </c>
      <c r="Z1634" t="s">
        <v>3620</v>
      </c>
      <c r="AA1634">
        <v>401</v>
      </c>
    </row>
    <row r="1635" spans="1:27" x14ac:dyDescent="0.25">
      <c r="A1635" t="s">
        <v>3668</v>
      </c>
      <c r="B1635" t="s">
        <v>3669</v>
      </c>
      <c r="C1635" s="17">
        <v>43866</v>
      </c>
      <c r="D1635" s="7">
        <v>199900</v>
      </c>
      <c r="E1635" t="s">
        <v>28</v>
      </c>
      <c r="F1635" t="s">
        <v>29</v>
      </c>
      <c r="G1635" s="7">
        <v>199900</v>
      </c>
      <c r="H1635" s="7">
        <v>97660</v>
      </c>
      <c r="I1635" s="12">
        <f t="shared" si="125"/>
        <v>48.854427213606805</v>
      </c>
      <c r="J1635" s="12">
        <f t="shared" si="129"/>
        <v>0.70243553149123272</v>
      </c>
      <c r="K1635" s="7">
        <v>195312</v>
      </c>
      <c r="L1635" s="7">
        <v>34312</v>
      </c>
      <c r="M1635" s="7">
        <f t="shared" si="126"/>
        <v>165588</v>
      </c>
      <c r="N1635" s="7">
        <v>92528.734375</v>
      </c>
      <c r="O1635" s="22">
        <f t="shared" si="127"/>
        <v>1.7895846205883004</v>
      </c>
      <c r="P1635" s="27">
        <v>1240</v>
      </c>
      <c r="Q1635" s="32">
        <f t="shared" si="128"/>
        <v>133.53870967741935</v>
      </c>
      <c r="R1635" s="37" t="s">
        <v>3670</v>
      </c>
      <c r="S1635" s="42">
        <f>ABS(O2323-O1635)*100</f>
        <v>47.854973421490165</v>
      </c>
      <c r="T1635" t="s">
        <v>50</v>
      </c>
      <c r="V1635" s="7">
        <v>29250</v>
      </c>
      <c r="W1635" t="s">
        <v>32</v>
      </c>
      <c r="X1635" s="17" t="s">
        <v>33</v>
      </c>
      <c r="Z1635" t="s">
        <v>3671</v>
      </c>
      <c r="AA1635">
        <v>401</v>
      </c>
    </row>
    <row r="1636" spans="1:27" x14ac:dyDescent="0.25">
      <c r="A1636" t="s">
        <v>3672</v>
      </c>
      <c r="B1636" t="s">
        <v>3673</v>
      </c>
      <c r="C1636" s="17">
        <v>43665</v>
      </c>
      <c r="D1636" s="7">
        <v>175000</v>
      </c>
      <c r="E1636" t="s">
        <v>28</v>
      </c>
      <c r="F1636" t="s">
        <v>29</v>
      </c>
      <c r="G1636" s="7">
        <v>175000</v>
      </c>
      <c r="H1636" s="7">
        <v>99220</v>
      </c>
      <c r="I1636" s="12">
        <f t="shared" si="125"/>
        <v>56.697142857142858</v>
      </c>
      <c r="J1636" s="12">
        <f t="shared" si="129"/>
        <v>7.1402801120448203</v>
      </c>
      <c r="K1636" s="7">
        <v>198442</v>
      </c>
      <c r="L1636" s="7">
        <v>32886</v>
      </c>
      <c r="M1636" s="7">
        <f t="shared" si="126"/>
        <v>142114</v>
      </c>
      <c r="N1636" s="7">
        <v>95147.125</v>
      </c>
      <c r="O1636" s="22">
        <f t="shared" si="127"/>
        <v>1.4936236906790405</v>
      </c>
      <c r="P1636" s="27">
        <v>1220</v>
      </c>
      <c r="Q1636" s="32">
        <f t="shared" si="128"/>
        <v>116.48688524590163</v>
      </c>
      <c r="R1636" s="37" t="s">
        <v>3670</v>
      </c>
      <c r="S1636" s="42">
        <f>ABS(O2323-O1636)*100</f>
        <v>18.258880430564183</v>
      </c>
      <c r="T1636" t="s">
        <v>50</v>
      </c>
      <c r="V1636" s="7">
        <v>29250</v>
      </c>
      <c r="W1636" t="s">
        <v>32</v>
      </c>
      <c r="X1636" s="17" t="s">
        <v>33</v>
      </c>
      <c r="Z1636" t="s">
        <v>3671</v>
      </c>
      <c r="AA1636">
        <v>401</v>
      </c>
    </row>
    <row r="1637" spans="1:27" x14ac:dyDescent="0.25">
      <c r="A1637" t="s">
        <v>3674</v>
      </c>
      <c r="B1637" t="s">
        <v>3675</v>
      </c>
      <c r="C1637" s="17">
        <v>43882</v>
      </c>
      <c r="D1637" s="7">
        <v>175000</v>
      </c>
      <c r="E1637" t="s">
        <v>28</v>
      </c>
      <c r="F1637" t="s">
        <v>29</v>
      </c>
      <c r="G1637" s="7">
        <v>175000</v>
      </c>
      <c r="H1637" s="7">
        <v>82200</v>
      </c>
      <c r="I1637" s="12">
        <f t="shared" si="125"/>
        <v>46.971428571428568</v>
      </c>
      <c r="J1637" s="12">
        <f t="shared" si="129"/>
        <v>2.5854341736694693</v>
      </c>
      <c r="K1637" s="7">
        <v>164400</v>
      </c>
      <c r="L1637" s="7">
        <v>32652</v>
      </c>
      <c r="M1637" s="7">
        <f t="shared" si="126"/>
        <v>142348</v>
      </c>
      <c r="N1637" s="7">
        <v>75717.2421875</v>
      </c>
      <c r="O1637" s="22">
        <f t="shared" si="127"/>
        <v>1.8799945149547448</v>
      </c>
      <c r="P1637" s="27">
        <v>1000</v>
      </c>
      <c r="Q1637" s="32">
        <f t="shared" si="128"/>
        <v>142.34800000000001</v>
      </c>
      <c r="R1637" s="37" t="s">
        <v>3670</v>
      </c>
      <c r="S1637" s="42">
        <f>ABS(O2323-O1637)*100</f>
        <v>56.89596285813461</v>
      </c>
      <c r="T1637" t="s">
        <v>50</v>
      </c>
      <c r="V1637" s="7">
        <v>29250</v>
      </c>
      <c r="W1637" t="s">
        <v>32</v>
      </c>
      <c r="X1637" s="17" t="s">
        <v>33</v>
      </c>
      <c r="Z1637" t="s">
        <v>3671</v>
      </c>
      <c r="AA1637">
        <v>401</v>
      </c>
    </row>
    <row r="1638" spans="1:27" x14ac:dyDescent="0.25">
      <c r="A1638" t="s">
        <v>3676</v>
      </c>
      <c r="B1638" t="s">
        <v>3677</v>
      </c>
      <c r="C1638" s="17">
        <v>43370</v>
      </c>
      <c r="D1638" s="7">
        <v>198000</v>
      </c>
      <c r="E1638" t="s">
        <v>28</v>
      </c>
      <c r="F1638" t="s">
        <v>29</v>
      </c>
      <c r="G1638" s="7">
        <v>198000</v>
      </c>
      <c r="H1638" s="7">
        <v>91320</v>
      </c>
      <c r="I1638" s="12">
        <f t="shared" si="125"/>
        <v>46.121212121212118</v>
      </c>
      <c r="J1638" s="12">
        <f t="shared" si="129"/>
        <v>3.4356506238859197</v>
      </c>
      <c r="K1638" s="7">
        <v>182640</v>
      </c>
      <c r="L1638" s="7">
        <v>33499</v>
      </c>
      <c r="M1638" s="7">
        <f t="shared" si="126"/>
        <v>164501</v>
      </c>
      <c r="N1638" s="7">
        <v>85713.21875</v>
      </c>
      <c r="O1638" s="22">
        <f t="shared" si="127"/>
        <v>1.9192022234026767</v>
      </c>
      <c r="P1638" s="27">
        <v>1050</v>
      </c>
      <c r="Q1638" s="32">
        <f t="shared" si="128"/>
        <v>156.66761904761904</v>
      </c>
      <c r="R1638" s="37" t="s">
        <v>3670</v>
      </c>
      <c r="S1638" s="42">
        <f>ABS(O2323-O1638)*100</f>
        <v>60.816733702927792</v>
      </c>
      <c r="T1638" t="s">
        <v>50</v>
      </c>
      <c r="V1638" s="7">
        <v>29250</v>
      </c>
      <c r="W1638" t="s">
        <v>32</v>
      </c>
      <c r="X1638" s="17" t="s">
        <v>33</v>
      </c>
      <c r="Z1638" t="s">
        <v>3671</v>
      </c>
      <c r="AA1638">
        <v>401</v>
      </c>
    </row>
    <row r="1639" spans="1:27" x14ac:dyDescent="0.25">
      <c r="A1639" t="s">
        <v>3678</v>
      </c>
      <c r="B1639" t="s">
        <v>3679</v>
      </c>
      <c r="C1639" s="17">
        <v>43741</v>
      </c>
      <c r="D1639" s="7">
        <v>213000</v>
      </c>
      <c r="E1639" t="s">
        <v>28</v>
      </c>
      <c r="F1639" t="s">
        <v>29</v>
      </c>
      <c r="G1639" s="7">
        <v>213000</v>
      </c>
      <c r="H1639" s="7">
        <v>97860</v>
      </c>
      <c r="I1639" s="12">
        <f t="shared" si="125"/>
        <v>45.943661971830984</v>
      </c>
      <c r="J1639" s="12">
        <f t="shared" si="129"/>
        <v>3.613200773267053</v>
      </c>
      <c r="K1639" s="7">
        <v>195720</v>
      </c>
      <c r="L1639" s="7">
        <v>33924</v>
      </c>
      <c r="M1639" s="7">
        <f t="shared" si="126"/>
        <v>179076</v>
      </c>
      <c r="N1639" s="7">
        <v>92986.203125</v>
      </c>
      <c r="O1639" s="22">
        <f t="shared" si="127"/>
        <v>1.925834091314286</v>
      </c>
      <c r="P1639" s="27">
        <v>1305</v>
      </c>
      <c r="Q1639" s="32">
        <f t="shared" si="128"/>
        <v>137.22298850574714</v>
      </c>
      <c r="R1639" s="37" t="s">
        <v>3670</v>
      </c>
      <c r="S1639" s="42">
        <f>ABS(O2323-O1639)*100</f>
        <v>61.479920494088724</v>
      </c>
      <c r="T1639" t="s">
        <v>50</v>
      </c>
      <c r="V1639" s="7">
        <v>29250</v>
      </c>
      <c r="W1639" t="s">
        <v>32</v>
      </c>
      <c r="X1639" s="17" t="s">
        <v>33</v>
      </c>
      <c r="Z1639" t="s">
        <v>3671</v>
      </c>
      <c r="AA1639">
        <v>401</v>
      </c>
    </row>
    <row r="1640" spans="1:27" x14ac:dyDescent="0.25">
      <c r="A1640" t="s">
        <v>3680</v>
      </c>
      <c r="B1640" t="s">
        <v>3681</v>
      </c>
      <c r="C1640" s="17">
        <v>43494</v>
      </c>
      <c r="D1640" s="7">
        <v>165000</v>
      </c>
      <c r="E1640" t="s">
        <v>28</v>
      </c>
      <c r="F1640" t="s">
        <v>29</v>
      </c>
      <c r="G1640" s="7">
        <v>165000</v>
      </c>
      <c r="H1640" s="7">
        <v>92600</v>
      </c>
      <c r="I1640" s="12">
        <f t="shared" si="125"/>
        <v>56.121212121212118</v>
      </c>
      <c r="J1640" s="12">
        <f t="shared" si="129"/>
        <v>6.5643493761140803</v>
      </c>
      <c r="K1640" s="7">
        <v>185208</v>
      </c>
      <c r="L1640" s="7">
        <v>33543</v>
      </c>
      <c r="M1640" s="7">
        <f t="shared" si="126"/>
        <v>131457</v>
      </c>
      <c r="N1640" s="7">
        <v>87163.796875</v>
      </c>
      <c r="O1640" s="22">
        <f t="shared" si="127"/>
        <v>1.508160551891975</v>
      </c>
      <c r="P1640" s="27">
        <v>1000</v>
      </c>
      <c r="Q1640" s="32">
        <f t="shared" si="128"/>
        <v>131.45699999999999</v>
      </c>
      <c r="R1640" s="37" t="s">
        <v>3670</v>
      </c>
      <c r="S1640" s="42">
        <f>ABS(O2323-O1640)*100</f>
        <v>19.712566551857623</v>
      </c>
      <c r="T1640" t="s">
        <v>50</v>
      </c>
      <c r="V1640" s="7">
        <v>29250</v>
      </c>
      <c r="W1640" t="s">
        <v>32</v>
      </c>
      <c r="X1640" s="17" t="s">
        <v>33</v>
      </c>
      <c r="Z1640" t="s">
        <v>3671</v>
      </c>
      <c r="AA1640">
        <v>401</v>
      </c>
    </row>
    <row r="1641" spans="1:27" x14ac:dyDescent="0.25">
      <c r="A1641" t="s">
        <v>3682</v>
      </c>
      <c r="B1641" t="s">
        <v>3683</v>
      </c>
      <c r="C1641" s="17">
        <v>43637</v>
      </c>
      <c r="D1641" s="7">
        <v>227500</v>
      </c>
      <c r="E1641" t="s">
        <v>28</v>
      </c>
      <c r="F1641" t="s">
        <v>29</v>
      </c>
      <c r="G1641" s="7">
        <v>227500</v>
      </c>
      <c r="H1641" s="7">
        <v>109340</v>
      </c>
      <c r="I1641" s="12">
        <f t="shared" si="125"/>
        <v>48.061538461538461</v>
      </c>
      <c r="J1641" s="12">
        <f t="shared" si="129"/>
        <v>1.4953242835595759</v>
      </c>
      <c r="K1641" s="7">
        <v>218686</v>
      </c>
      <c r="L1641" s="7">
        <v>32085</v>
      </c>
      <c r="M1641" s="7">
        <f t="shared" si="126"/>
        <v>195415</v>
      </c>
      <c r="N1641" s="7">
        <v>107241.953125</v>
      </c>
      <c r="O1641" s="22">
        <f t="shared" si="127"/>
        <v>1.8221879992452814</v>
      </c>
      <c r="P1641" s="27">
        <v>1648</v>
      </c>
      <c r="Q1641" s="32">
        <f t="shared" si="128"/>
        <v>118.57706310679612</v>
      </c>
      <c r="R1641" s="37" t="s">
        <v>3670</v>
      </c>
      <c r="S1641" s="42">
        <f>ABS(O2323-O1641)*100</f>
        <v>51.11531128718827</v>
      </c>
      <c r="T1641" t="s">
        <v>31</v>
      </c>
      <c r="V1641" s="7">
        <v>26325</v>
      </c>
      <c r="W1641" t="s">
        <v>32</v>
      </c>
      <c r="X1641" s="17" t="s">
        <v>33</v>
      </c>
      <c r="Z1641" t="s">
        <v>3671</v>
      </c>
      <c r="AA1641">
        <v>401</v>
      </c>
    </row>
    <row r="1642" spans="1:27" x14ac:dyDescent="0.25">
      <c r="A1642" t="s">
        <v>3684</v>
      </c>
      <c r="B1642" t="s">
        <v>3685</v>
      </c>
      <c r="C1642" s="17">
        <v>43823</v>
      </c>
      <c r="D1642" s="7">
        <v>199000</v>
      </c>
      <c r="E1642" t="s">
        <v>28</v>
      </c>
      <c r="F1642" t="s">
        <v>29</v>
      </c>
      <c r="G1642" s="7">
        <v>199000</v>
      </c>
      <c r="H1642" s="7">
        <v>96360</v>
      </c>
      <c r="I1642" s="12">
        <f t="shared" si="125"/>
        <v>48.422110552763819</v>
      </c>
      <c r="J1642" s="12">
        <f t="shared" si="129"/>
        <v>1.1347521923342185</v>
      </c>
      <c r="K1642" s="7">
        <v>192716</v>
      </c>
      <c r="L1642" s="7">
        <v>33499</v>
      </c>
      <c r="M1642" s="7">
        <f t="shared" si="126"/>
        <v>165501</v>
      </c>
      <c r="N1642" s="7">
        <v>91504.0234375</v>
      </c>
      <c r="O1642" s="22">
        <f t="shared" si="127"/>
        <v>1.8086745673324645</v>
      </c>
      <c r="P1642" s="27">
        <v>1180</v>
      </c>
      <c r="Q1642" s="32">
        <f t="shared" si="128"/>
        <v>140.2550847457627</v>
      </c>
      <c r="R1642" s="37" t="s">
        <v>3670</v>
      </c>
      <c r="S1642" s="42">
        <f>ABS(O2323-O1642)*100</f>
        <v>49.763968095906577</v>
      </c>
      <c r="T1642" t="s">
        <v>50</v>
      </c>
      <c r="V1642" s="7">
        <v>29250</v>
      </c>
      <c r="W1642" t="s">
        <v>32</v>
      </c>
      <c r="X1642" s="17" t="s">
        <v>33</v>
      </c>
      <c r="Z1642" t="s">
        <v>3671</v>
      </c>
      <c r="AA1642">
        <v>401</v>
      </c>
    </row>
    <row r="1643" spans="1:27" x14ac:dyDescent="0.25">
      <c r="A1643" t="s">
        <v>3686</v>
      </c>
      <c r="B1643" t="s">
        <v>3687</v>
      </c>
      <c r="C1643" s="17">
        <v>43658</v>
      </c>
      <c r="D1643" s="7">
        <v>168000</v>
      </c>
      <c r="E1643" t="s">
        <v>28</v>
      </c>
      <c r="F1643" t="s">
        <v>29</v>
      </c>
      <c r="G1643" s="7">
        <v>168000</v>
      </c>
      <c r="H1643" s="7">
        <v>96240</v>
      </c>
      <c r="I1643" s="12">
        <f t="shared" si="125"/>
        <v>57.285714285714285</v>
      </c>
      <c r="J1643" s="12">
        <f t="shared" si="129"/>
        <v>7.7288515406162475</v>
      </c>
      <c r="K1643" s="7">
        <v>192470</v>
      </c>
      <c r="L1643" s="7">
        <v>37854</v>
      </c>
      <c r="M1643" s="7">
        <f t="shared" si="126"/>
        <v>130146</v>
      </c>
      <c r="N1643" s="7">
        <v>88859.7734375</v>
      </c>
      <c r="O1643" s="22">
        <f t="shared" si="127"/>
        <v>1.4646222352968172</v>
      </c>
      <c r="P1643" s="27">
        <v>1025</v>
      </c>
      <c r="Q1643" s="32">
        <f t="shared" si="128"/>
        <v>126.97170731707317</v>
      </c>
      <c r="R1643" s="37" t="s">
        <v>3670</v>
      </c>
      <c r="S1643" s="42">
        <f>ABS(O2323-O1643)*100</f>
        <v>15.358734892341852</v>
      </c>
      <c r="T1643" t="s">
        <v>50</v>
      </c>
      <c r="V1643" s="7">
        <v>29250</v>
      </c>
      <c r="W1643" t="s">
        <v>32</v>
      </c>
      <c r="X1643" s="17" t="s">
        <v>33</v>
      </c>
      <c r="Z1643" t="s">
        <v>3671</v>
      </c>
      <c r="AA1643">
        <v>401</v>
      </c>
    </row>
    <row r="1644" spans="1:27" x14ac:dyDescent="0.25">
      <c r="A1644" t="s">
        <v>3686</v>
      </c>
      <c r="B1644" t="s">
        <v>3687</v>
      </c>
      <c r="C1644" s="17">
        <v>43658</v>
      </c>
      <c r="D1644" s="7">
        <v>168000</v>
      </c>
      <c r="E1644" t="s">
        <v>159</v>
      </c>
      <c r="F1644" t="s">
        <v>160</v>
      </c>
      <c r="G1644" s="7">
        <v>168000</v>
      </c>
      <c r="H1644" s="7">
        <v>96240</v>
      </c>
      <c r="I1644" s="12">
        <f t="shared" si="125"/>
        <v>57.285714285714285</v>
      </c>
      <c r="J1644" s="12">
        <f t="shared" si="129"/>
        <v>7.7288515406162475</v>
      </c>
      <c r="K1644" s="7">
        <v>192470</v>
      </c>
      <c r="L1644" s="7">
        <v>37854</v>
      </c>
      <c r="M1644" s="7">
        <f t="shared" si="126"/>
        <v>130146</v>
      </c>
      <c r="N1644" s="7">
        <v>88859.7734375</v>
      </c>
      <c r="O1644" s="22">
        <f t="shared" si="127"/>
        <v>1.4646222352968172</v>
      </c>
      <c r="P1644" s="27">
        <v>1025</v>
      </c>
      <c r="Q1644" s="32">
        <f t="shared" si="128"/>
        <v>126.97170731707317</v>
      </c>
      <c r="R1644" s="37" t="s">
        <v>3670</v>
      </c>
      <c r="S1644" s="42">
        <f>ABS(O2323-O1644)*100</f>
        <v>15.358734892341852</v>
      </c>
      <c r="T1644" t="s">
        <v>50</v>
      </c>
      <c r="V1644" s="7">
        <v>29250</v>
      </c>
      <c r="W1644" t="s">
        <v>32</v>
      </c>
      <c r="X1644" s="17" t="s">
        <v>33</v>
      </c>
      <c r="Z1644" t="s">
        <v>3671</v>
      </c>
      <c r="AA1644">
        <v>401</v>
      </c>
    </row>
    <row r="1645" spans="1:27" x14ac:dyDescent="0.25">
      <c r="A1645" t="s">
        <v>3688</v>
      </c>
      <c r="B1645" t="s">
        <v>3689</v>
      </c>
      <c r="C1645" s="17">
        <v>43864</v>
      </c>
      <c r="D1645" s="7">
        <v>140000</v>
      </c>
      <c r="E1645" t="s">
        <v>28</v>
      </c>
      <c r="F1645" t="s">
        <v>29</v>
      </c>
      <c r="G1645" s="7">
        <v>140000</v>
      </c>
      <c r="H1645" s="7">
        <v>65460</v>
      </c>
      <c r="I1645" s="12">
        <f t="shared" si="125"/>
        <v>46.75714285714286</v>
      </c>
      <c r="J1645" s="12">
        <f t="shared" si="129"/>
        <v>2.7997198879551775</v>
      </c>
      <c r="K1645" s="7">
        <v>130913</v>
      </c>
      <c r="L1645" s="7">
        <v>34049</v>
      </c>
      <c r="M1645" s="7">
        <f t="shared" si="126"/>
        <v>105951</v>
      </c>
      <c r="N1645" s="7">
        <v>55668.96484375</v>
      </c>
      <c r="O1645" s="22">
        <f t="shared" si="127"/>
        <v>1.9032328030057704</v>
      </c>
      <c r="P1645" s="27">
        <v>946</v>
      </c>
      <c r="Q1645" s="32">
        <f t="shared" si="128"/>
        <v>111.99894291754757</v>
      </c>
      <c r="R1645" s="37" t="s">
        <v>3670</v>
      </c>
      <c r="S1645" s="42">
        <f>ABS(O2323-O1645)*100</f>
        <v>59.219791663237167</v>
      </c>
      <c r="T1645" t="s">
        <v>228</v>
      </c>
      <c r="V1645" s="7">
        <v>29250</v>
      </c>
      <c r="W1645" t="s">
        <v>32</v>
      </c>
      <c r="X1645" s="17" t="s">
        <v>33</v>
      </c>
      <c r="Z1645" t="s">
        <v>3671</v>
      </c>
      <c r="AA1645">
        <v>401</v>
      </c>
    </row>
    <row r="1646" spans="1:27" x14ac:dyDescent="0.25">
      <c r="A1646" t="s">
        <v>3690</v>
      </c>
      <c r="B1646" t="s">
        <v>3691</v>
      </c>
      <c r="C1646" s="17">
        <v>43515</v>
      </c>
      <c r="D1646" s="7">
        <v>140000</v>
      </c>
      <c r="E1646" t="s">
        <v>28</v>
      </c>
      <c r="F1646" t="s">
        <v>29</v>
      </c>
      <c r="G1646" s="7">
        <v>140000</v>
      </c>
      <c r="H1646" s="7">
        <v>63380</v>
      </c>
      <c r="I1646" s="12">
        <f t="shared" si="125"/>
        <v>45.271428571428572</v>
      </c>
      <c r="J1646" s="12">
        <f t="shared" si="129"/>
        <v>4.285434173669465</v>
      </c>
      <c r="K1646" s="7">
        <v>126754</v>
      </c>
      <c r="L1646" s="7">
        <v>28143</v>
      </c>
      <c r="M1646" s="7">
        <f t="shared" si="126"/>
        <v>111857</v>
      </c>
      <c r="N1646" s="7">
        <v>56672.98828125</v>
      </c>
      <c r="O1646" s="22">
        <f t="shared" si="127"/>
        <v>1.9737268739895859</v>
      </c>
      <c r="P1646" s="27">
        <v>1248</v>
      </c>
      <c r="Q1646" s="32">
        <f t="shared" si="128"/>
        <v>89.629006410256409</v>
      </c>
      <c r="R1646" s="37" t="s">
        <v>3670</v>
      </c>
      <c r="S1646" s="42">
        <f>ABS(O2323-O1646)*100</f>
        <v>66.269198761618725</v>
      </c>
      <c r="T1646" t="s">
        <v>84</v>
      </c>
      <c r="V1646" s="7">
        <v>26325</v>
      </c>
      <c r="W1646" t="s">
        <v>32</v>
      </c>
      <c r="X1646" s="17" t="s">
        <v>33</v>
      </c>
      <c r="Z1646" t="s">
        <v>3671</v>
      </c>
      <c r="AA1646">
        <v>401</v>
      </c>
    </row>
    <row r="1647" spans="1:27" x14ac:dyDescent="0.25">
      <c r="A1647" t="s">
        <v>3692</v>
      </c>
      <c r="B1647" t="s">
        <v>3693</v>
      </c>
      <c r="C1647" s="17">
        <v>43448</v>
      </c>
      <c r="D1647" s="7">
        <v>155000</v>
      </c>
      <c r="E1647" t="s">
        <v>28</v>
      </c>
      <c r="F1647" t="s">
        <v>29</v>
      </c>
      <c r="G1647" s="7">
        <v>155000</v>
      </c>
      <c r="H1647" s="7">
        <v>74670</v>
      </c>
      <c r="I1647" s="12">
        <f t="shared" si="125"/>
        <v>48.174193548387095</v>
      </c>
      <c r="J1647" s="12">
        <f t="shared" si="129"/>
        <v>1.3826691967109426</v>
      </c>
      <c r="K1647" s="7">
        <v>170183</v>
      </c>
      <c r="L1647" s="7">
        <v>31728</v>
      </c>
      <c r="M1647" s="7">
        <f t="shared" si="126"/>
        <v>123272</v>
      </c>
      <c r="N1647" s="7">
        <v>79571.8359375</v>
      </c>
      <c r="O1647" s="22">
        <f t="shared" si="127"/>
        <v>1.5491913507792439</v>
      </c>
      <c r="P1647" s="27">
        <v>1441</v>
      </c>
      <c r="Q1647" s="32">
        <f t="shared" si="128"/>
        <v>85.546148507980575</v>
      </c>
      <c r="R1647" s="37" t="s">
        <v>3670</v>
      </c>
      <c r="S1647" s="42">
        <f>ABS(O2323-O1647)*100</f>
        <v>23.815646440584516</v>
      </c>
      <c r="T1647" t="s">
        <v>228</v>
      </c>
      <c r="V1647" s="7">
        <v>29250</v>
      </c>
      <c r="W1647" t="s">
        <v>32</v>
      </c>
      <c r="X1647" s="17" t="s">
        <v>33</v>
      </c>
      <c r="Y1647" t="s">
        <v>3694</v>
      </c>
      <c r="Z1647" t="s">
        <v>3671</v>
      </c>
      <c r="AA1647">
        <v>401</v>
      </c>
    </row>
    <row r="1648" spans="1:27" x14ac:dyDescent="0.25">
      <c r="A1648" t="s">
        <v>3695</v>
      </c>
      <c r="B1648" t="s">
        <v>3696</v>
      </c>
      <c r="C1648" s="17">
        <v>43413</v>
      </c>
      <c r="D1648" s="7">
        <v>169900</v>
      </c>
      <c r="E1648" t="s">
        <v>28</v>
      </c>
      <c r="F1648" t="s">
        <v>29</v>
      </c>
      <c r="G1648" s="7">
        <v>169900</v>
      </c>
      <c r="H1648" s="7">
        <v>85650</v>
      </c>
      <c r="I1648" s="12">
        <f t="shared" si="125"/>
        <v>50.412007062978226</v>
      </c>
      <c r="J1648" s="12">
        <f t="shared" si="129"/>
        <v>0.85514431788018896</v>
      </c>
      <c r="K1648" s="7">
        <v>171292</v>
      </c>
      <c r="L1648" s="7">
        <v>30032</v>
      </c>
      <c r="M1648" s="7">
        <f t="shared" si="126"/>
        <v>139868</v>
      </c>
      <c r="N1648" s="7">
        <v>76356.7578125</v>
      </c>
      <c r="O1648" s="22">
        <f t="shared" si="127"/>
        <v>1.8317697608829442</v>
      </c>
      <c r="P1648" s="27">
        <v>1215</v>
      </c>
      <c r="Q1648" s="32">
        <f t="shared" si="128"/>
        <v>115.11769547325103</v>
      </c>
      <c r="R1648" s="37" t="s">
        <v>3609</v>
      </c>
      <c r="S1648" s="42">
        <f>ABS(O2323-O1648)*100</f>
        <v>52.073487450954545</v>
      </c>
      <c r="T1648" t="s">
        <v>50</v>
      </c>
      <c r="V1648" s="7">
        <v>27850</v>
      </c>
      <c r="W1648" t="s">
        <v>32</v>
      </c>
      <c r="X1648" s="17" t="s">
        <v>33</v>
      </c>
      <c r="Z1648" t="s">
        <v>3610</v>
      </c>
      <c r="AA1648">
        <v>401</v>
      </c>
    </row>
    <row r="1649" spans="1:27" x14ac:dyDescent="0.25">
      <c r="A1649" t="s">
        <v>3697</v>
      </c>
      <c r="B1649" t="s">
        <v>3698</v>
      </c>
      <c r="C1649" s="17">
        <v>43350</v>
      </c>
      <c r="D1649" s="7">
        <v>109555</v>
      </c>
      <c r="E1649" t="s">
        <v>28</v>
      </c>
      <c r="F1649" t="s">
        <v>29</v>
      </c>
      <c r="G1649" s="7">
        <v>109555</v>
      </c>
      <c r="H1649" s="7">
        <v>51700</v>
      </c>
      <c r="I1649" s="12">
        <f t="shared" si="125"/>
        <v>47.190908676007489</v>
      </c>
      <c r="J1649" s="12">
        <f t="shared" si="129"/>
        <v>2.3659540690905487</v>
      </c>
      <c r="K1649" s="7">
        <v>103394</v>
      </c>
      <c r="L1649" s="7">
        <v>11245</v>
      </c>
      <c r="M1649" s="7">
        <f t="shared" si="126"/>
        <v>98310</v>
      </c>
      <c r="N1649" s="7">
        <v>101262.640625</v>
      </c>
      <c r="O1649" s="22">
        <f t="shared" si="127"/>
        <v>0.97084175756452629</v>
      </c>
      <c r="P1649" s="27">
        <v>1228</v>
      </c>
      <c r="Q1649" s="32">
        <f t="shared" si="128"/>
        <v>80.057003257328986</v>
      </c>
      <c r="R1649" s="37" t="s">
        <v>3699</v>
      </c>
      <c r="S1649" s="42">
        <f>ABS(O2323-O1649)*100</f>
        <v>34.019312880887242</v>
      </c>
      <c r="T1649" t="s">
        <v>80</v>
      </c>
      <c r="V1649" s="7">
        <v>10000</v>
      </c>
      <c r="W1649" t="s">
        <v>32</v>
      </c>
      <c r="X1649" s="17" t="s">
        <v>33</v>
      </c>
      <c r="Z1649" t="s">
        <v>3700</v>
      </c>
      <c r="AA1649">
        <v>405</v>
      </c>
    </row>
    <row r="1650" spans="1:27" x14ac:dyDescent="0.25">
      <c r="A1650" t="s">
        <v>3701</v>
      </c>
      <c r="B1650" t="s">
        <v>3702</v>
      </c>
      <c r="C1650" s="17">
        <v>43783</v>
      </c>
      <c r="D1650" s="7">
        <v>79000</v>
      </c>
      <c r="E1650" t="s">
        <v>28</v>
      </c>
      <c r="F1650" t="s">
        <v>29</v>
      </c>
      <c r="G1650" s="7">
        <v>79000</v>
      </c>
      <c r="H1650" s="7">
        <v>41980</v>
      </c>
      <c r="I1650" s="12">
        <f t="shared" si="125"/>
        <v>53.139240506329109</v>
      </c>
      <c r="J1650" s="12">
        <f t="shared" si="129"/>
        <v>3.5823777612310721</v>
      </c>
      <c r="K1650" s="7">
        <v>83968</v>
      </c>
      <c r="L1650" s="7">
        <v>11245</v>
      </c>
      <c r="M1650" s="7">
        <f t="shared" si="126"/>
        <v>67755</v>
      </c>
      <c r="N1650" s="7">
        <v>79915.3828125</v>
      </c>
      <c r="O1650" s="22">
        <f t="shared" si="127"/>
        <v>0.84783426688912855</v>
      </c>
      <c r="P1650" s="27">
        <v>942</v>
      </c>
      <c r="Q1650" s="32">
        <f t="shared" si="128"/>
        <v>71.926751592356695</v>
      </c>
      <c r="R1650" s="37" t="s">
        <v>3699</v>
      </c>
      <c r="S1650" s="42">
        <f>ABS(O2323-O1650)*100</f>
        <v>46.320061948427018</v>
      </c>
      <c r="T1650" t="s">
        <v>80</v>
      </c>
      <c r="V1650" s="7">
        <v>10000</v>
      </c>
      <c r="W1650" t="s">
        <v>32</v>
      </c>
      <c r="X1650" s="17" t="s">
        <v>33</v>
      </c>
      <c r="Z1650" t="s">
        <v>3700</v>
      </c>
      <c r="AA1650">
        <v>405</v>
      </c>
    </row>
    <row r="1651" spans="1:27" x14ac:dyDescent="0.25">
      <c r="A1651" t="s">
        <v>3703</v>
      </c>
      <c r="B1651" t="s">
        <v>3704</v>
      </c>
      <c r="C1651" s="17">
        <v>43413</v>
      </c>
      <c r="D1651" s="7">
        <v>40000</v>
      </c>
      <c r="E1651" t="s">
        <v>28</v>
      </c>
      <c r="F1651" t="s">
        <v>29</v>
      </c>
      <c r="G1651" s="7">
        <v>40000</v>
      </c>
      <c r="H1651" s="7">
        <v>33020</v>
      </c>
      <c r="I1651" s="12">
        <f t="shared" si="125"/>
        <v>82.55</v>
      </c>
      <c r="J1651" s="12">
        <f t="shared" si="129"/>
        <v>32.99313725490196</v>
      </c>
      <c r="K1651" s="7">
        <v>66038</v>
      </c>
      <c r="L1651" s="7">
        <v>25263</v>
      </c>
      <c r="M1651" s="7">
        <f t="shared" si="126"/>
        <v>14737</v>
      </c>
      <c r="N1651" s="7">
        <v>23985.294921875</v>
      </c>
      <c r="O1651" s="22">
        <f t="shared" si="127"/>
        <v>0.6144181277737637</v>
      </c>
      <c r="P1651" s="27">
        <v>508</v>
      </c>
      <c r="Q1651" s="32">
        <f t="shared" si="128"/>
        <v>29.009842519685041</v>
      </c>
      <c r="R1651" s="37" t="s">
        <v>3705</v>
      </c>
      <c r="S1651" s="42">
        <f>ABS(O2323-O1651)*100</f>
        <v>69.661675859963495</v>
      </c>
      <c r="T1651" t="s">
        <v>228</v>
      </c>
      <c r="V1651" s="7">
        <v>24350</v>
      </c>
      <c r="W1651" t="s">
        <v>32</v>
      </c>
      <c r="X1651" s="17" t="s">
        <v>33</v>
      </c>
      <c r="Z1651" t="s">
        <v>3706</v>
      </c>
      <c r="AA1651">
        <v>401</v>
      </c>
    </row>
    <row r="1652" spans="1:27" x14ac:dyDescent="0.25">
      <c r="A1652" t="s">
        <v>3707</v>
      </c>
      <c r="B1652" t="s">
        <v>3708</v>
      </c>
      <c r="C1652" s="17">
        <v>43521</v>
      </c>
      <c r="D1652" s="7">
        <v>165000</v>
      </c>
      <c r="E1652" t="s">
        <v>28</v>
      </c>
      <c r="F1652" t="s">
        <v>29</v>
      </c>
      <c r="G1652" s="7">
        <v>165000</v>
      </c>
      <c r="H1652" s="7">
        <v>85120</v>
      </c>
      <c r="I1652" s="12">
        <f t="shared" si="125"/>
        <v>51.587878787878779</v>
      </c>
      <c r="J1652" s="12">
        <f t="shared" si="129"/>
        <v>2.0310160427807418</v>
      </c>
      <c r="K1652" s="7">
        <v>170246</v>
      </c>
      <c r="L1652" s="7">
        <v>30601</v>
      </c>
      <c r="M1652" s="7">
        <f t="shared" si="126"/>
        <v>134399</v>
      </c>
      <c r="N1652" s="7">
        <v>75483.78125</v>
      </c>
      <c r="O1652" s="22">
        <f t="shared" si="127"/>
        <v>1.7805016888975735</v>
      </c>
      <c r="P1652" s="27">
        <v>1215</v>
      </c>
      <c r="Q1652" s="32">
        <f t="shared" si="128"/>
        <v>110.6164609053498</v>
      </c>
      <c r="R1652" s="37" t="s">
        <v>3609</v>
      </c>
      <c r="S1652" s="42">
        <f>ABS(O2323-O1652)*100</f>
        <v>46.94668025241748</v>
      </c>
      <c r="T1652" t="s">
        <v>50</v>
      </c>
      <c r="V1652" s="7">
        <v>27850</v>
      </c>
      <c r="W1652" t="s">
        <v>32</v>
      </c>
      <c r="X1652" s="17" t="s">
        <v>33</v>
      </c>
      <c r="Z1652" t="s">
        <v>3610</v>
      </c>
      <c r="AA1652">
        <v>401</v>
      </c>
    </row>
    <row r="1653" spans="1:27" x14ac:dyDescent="0.25">
      <c r="A1653" t="s">
        <v>3709</v>
      </c>
      <c r="B1653" t="s">
        <v>3710</v>
      </c>
      <c r="C1653" s="17">
        <v>43402</v>
      </c>
      <c r="D1653" s="7">
        <v>160000</v>
      </c>
      <c r="E1653" t="s">
        <v>28</v>
      </c>
      <c r="F1653" t="s">
        <v>29</v>
      </c>
      <c r="G1653" s="7">
        <v>160000</v>
      </c>
      <c r="H1653" s="7">
        <v>94530</v>
      </c>
      <c r="I1653" s="12">
        <f t="shared" si="125"/>
        <v>59.081249999999997</v>
      </c>
      <c r="J1653" s="12">
        <f t="shared" si="129"/>
        <v>9.5243872549019599</v>
      </c>
      <c r="K1653" s="7">
        <v>189051</v>
      </c>
      <c r="L1653" s="7">
        <v>30032</v>
      </c>
      <c r="M1653" s="7">
        <f t="shared" si="126"/>
        <v>129968</v>
      </c>
      <c r="N1653" s="7">
        <v>85956.21875</v>
      </c>
      <c r="O1653" s="22">
        <f t="shared" si="127"/>
        <v>1.5120255624320376</v>
      </c>
      <c r="P1653" s="27">
        <v>1515</v>
      </c>
      <c r="Q1653" s="32">
        <f t="shared" si="128"/>
        <v>85.787458745874588</v>
      </c>
      <c r="R1653" s="37" t="s">
        <v>3609</v>
      </c>
      <c r="S1653" s="42">
        <f>ABS(O2323-O1653)*100</f>
        <v>20.099067605863887</v>
      </c>
      <c r="T1653" t="s">
        <v>50</v>
      </c>
      <c r="V1653" s="7">
        <v>27850</v>
      </c>
      <c r="W1653" t="s">
        <v>32</v>
      </c>
      <c r="X1653" s="17" t="s">
        <v>33</v>
      </c>
      <c r="Z1653" t="s">
        <v>3610</v>
      </c>
      <c r="AA1653">
        <v>401</v>
      </c>
    </row>
    <row r="1654" spans="1:27" x14ac:dyDescent="0.25">
      <c r="A1654" t="s">
        <v>3711</v>
      </c>
      <c r="B1654" t="s">
        <v>3712</v>
      </c>
      <c r="C1654" s="17">
        <v>43714</v>
      </c>
      <c r="D1654" s="7">
        <v>254900</v>
      </c>
      <c r="E1654" t="s">
        <v>28</v>
      </c>
      <c r="F1654" t="s">
        <v>29</v>
      </c>
      <c r="G1654" s="7">
        <v>254900</v>
      </c>
      <c r="H1654" s="7">
        <v>156870</v>
      </c>
      <c r="I1654" s="12">
        <f t="shared" si="125"/>
        <v>61.541781090623772</v>
      </c>
      <c r="J1654" s="12">
        <f t="shared" si="129"/>
        <v>11.984918345525735</v>
      </c>
      <c r="K1654" s="7">
        <v>313749</v>
      </c>
      <c r="L1654" s="7">
        <v>33944</v>
      </c>
      <c r="M1654" s="7">
        <f t="shared" si="126"/>
        <v>220956</v>
      </c>
      <c r="N1654" s="7">
        <v>151245.953125</v>
      </c>
      <c r="O1654" s="22">
        <f t="shared" si="127"/>
        <v>1.4609052039718831</v>
      </c>
      <c r="P1654" s="27">
        <v>2268</v>
      </c>
      <c r="Q1654" s="32">
        <f t="shared" si="128"/>
        <v>97.423280423280417</v>
      </c>
      <c r="R1654" s="37" t="s">
        <v>3609</v>
      </c>
      <c r="S1654" s="42">
        <f>ABS(O2323-O1654)*100</f>
        <v>14.987031759848435</v>
      </c>
      <c r="T1654" t="s">
        <v>31</v>
      </c>
      <c r="V1654" s="7">
        <v>27850</v>
      </c>
      <c r="W1654" t="s">
        <v>32</v>
      </c>
      <c r="X1654" s="17" t="s">
        <v>33</v>
      </c>
      <c r="Z1654" t="s">
        <v>3610</v>
      </c>
      <c r="AA1654">
        <v>401</v>
      </c>
    </row>
    <row r="1655" spans="1:27" x14ac:dyDescent="0.25">
      <c r="A1655" t="s">
        <v>3713</v>
      </c>
      <c r="B1655" t="s">
        <v>3714</v>
      </c>
      <c r="C1655" s="17">
        <v>43321</v>
      </c>
      <c r="D1655" s="7">
        <v>195000</v>
      </c>
      <c r="E1655" t="s">
        <v>28</v>
      </c>
      <c r="F1655" t="s">
        <v>29</v>
      </c>
      <c r="G1655" s="7">
        <v>195000</v>
      </c>
      <c r="H1655" s="7">
        <v>89520</v>
      </c>
      <c r="I1655" s="12">
        <f t="shared" si="125"/>
        <v>45.907692307692308</v>
      </c>
      <c r="J1655" s="12">
        <f t="shared" si="129"/>
        <v>3.6491704374057292</v>
      </c>
      <c r="K1655" s="7">
        <v>179048</v>
      </c>
      <c r="L1655" s="7">
        <v>32682</v>
      </c>
      <c r="M1655" s="7">
        <f t="shared" si="126"/>
        <v>162318</v>
      </c>
      <c r="N1655" s="7">
        <v>79116.7578125</v>
      </c>
      <c r="O1655" s="22">
        <f t="shared" si="127"/>
        <v>2.0516260333200189</v>
      </c>
      <c r="P1655" s="27">
        <v>1050</v>
      </c>
      <c r="Q1655" s="32">
        <f t="shared" si="128"/>
        <v>154.58857142857144</v>
      </c>
      <c r="R1655" s="37" t="s">
        <v>3609</v>
      </c>
      <c r="S1655" s="42">
        <f>ABS(O2323-O1655)*100</f>
        <v>74.059114694662014</v>
      </c>
      <c r="T1655" t="s">
        <v>50</v>
      </c>
      <c r="V1655" s="7">
        <v>27850</v>
      </c>
      <c r="W1655" t="s">
        <v>32</v>
      </c>
      <c r="X1655" s="17" t="s">
        <v>33</v>
      </c>
      <c r="Z1655" t="s">
        <v>3610</v>
      </c>
      <c r="AA1655">
        <v>401</v>
      </c>
    </row>
    <row r="1656" spans="1:27" x14ac:dyDescent="0.25">
      <c r="A1656" t="s">
        <v>3715</v>
      </c>
      <c r="B1656" t="s">
        <v>3716</v>
      </c>
      <c r="C1656" s="17">
        <v>43342</v>
      </c>
      <c r="D1656" s="7">
        <v>180000</v>
      </c>
      <c r="E1656" t="s">
        <v>28</v>
      </c>
      <c r="F1656" t="s">
        <v>29</v>
      </c>
      <c r="G1656" s="7">
        <v>180000</v>
      </c>
      <c r="H1656" s="7">
        <v>91670</v>
      </c>
      <c r="I1656" s="12">
        <f t="shared" si="125"/>
        <v>50.927777777777784</v>
      </c>
      <c r="J1656" s="12">
        <f t="shared" si="129"/>
        <v>1.370915032679747</v>
      </c>
      <c r="K1656" s="7">
        <v>183347</v>
      </c>
      <c r="L1656" s="7">
        <v>32801</v>
      </c>
      <c r="M1656" s="7">
        <f t="shared" si="126"/>
        <v>147199</v>
      </c>
      <c r="N1656" s="7">
        <v>81376.21875</v>
      </c>
      <c r="O1656" s="22">
        <f t="shared" si="127"/>
        <v>1.8088699900423919</v>
      </c>
      <c r="P1656" s="27">
        <v>1050</v>
      </c>
      <c r="Q1656" s="32">
        <f t="shared" si="128"/>
        <v>140.18952380952382</v>
      </c>
      <c r="R1656" s="37" t="s">
        <v>3609</v>
      </c>
      <c r="S1656" s="42">
        <f>ABS(O2323-O1656)*100</f>
        <v>49.783510366899321</v>
      </c>
      <c r="T1656" t="s">
        <v>50</v>
      </c>
      <c r="V1656" s="7">
        <v>27850</v>
      </c>
      <c r="W1656" t="s">
        <v>32</v>
      </c>
      <c r="X1656" s="17" t="s">
        <v>33</v>
      </c>
      <c r="Z1656" t="s">
        <v>3610</v>
      </c>
      <c r="AA1656">
        <v>401</v>
      </c>
    </row>
    <row r="1657" spans="1:27" x14ac:dyDescent="0.25">
      <c r="A1657" t="s">
        <v>3717</v>
      </c>
      <c r="B1657" t="s">
        <v>3718</v>
      </c>
      <c r="C1657" s="17">
        <v>43420</v>
      </c>
      <c r="D1657" s="7">
        <v>225000</v>
      </c>
      <c r="E1657" t="s">
        <v>28</v>
      </c>
      <c r="F1657" t="s">
        <v>29</v>
      </c>
      <c r="G1657" s="7">
        <v>225000</v>
      </c>
      <c r="H1657" s="7">
        <v>91450</v>
      </c>
      <c r="I1657" s="12">
        <f t="shared" si="125"/>
        <v>40.644444444444446</v>
      </c>
      <c r="J1657" s="12">
        <f t="shared" si="129"/>
        <v>8.9124183006535915</v>
      </c>
      <c r="K1657" s="7">
        <v>182909</v>
      </c>
      <c r="L1657" s="7">
        <v>30745</v>
      </c>
      <c r="M1657" s="7">
        <f t="shared" si="126"/>
        <v>194255</v>
      </c>
      <c r="N1657" s="7">
        <v>82250.8125</v>
      </c>
      <c r="O1657" s="22">
        <f t="shared" si="127"/>
        <v>2.3617395876788452</v>
      </c>
      <c r="P1657" s="27">
        <v>1326</v>
      </c>
      <c r="Q1657" s="32">
        <f t="shared" si="128"/>
        <v>146.49698340874812</v>
      </c>
      <c r="R1657" s="37" t="s">
        <v>3609</v>
      </c>
      <c r="S1657" s="42">
        <f>ABS(O2323-O1657)*100</f>
        <v>105.07047013054465</v>
      </c>
      <c r="T1657" t="s">
        <v>31</v>
      </c>
      <c r="V1657" s="7">
        <v>27850</v>
      </c>
      <c r="W1657" t="s">
        <v>32</v>
      </c>
      <c r="X1657" s="17" t="s">
        <v>33</v>
      </c>
      <c r="Z1657" t="s">
        <v>3610</v>
      </c>
      <c r="AA1657">
        <v>401</v>
      </c>
    </row>
    <row r="1658" spans="1:27" x14ac:dyDescent="0.25">
      <c r="A1658" t="s">
        <v>3719</v>
      </c>
      <c r="B1658" t="s">
        <v>3720</v>
      </c>
      <c r="C1658" s="17">
        <v>43629</v>
      </c>
      <c r="D1658" s="7">
        <v>220000</v>
      </c>
      <c r="E1658" t="s">
        <v>28</v>
      </c>
      <c r="F1658" t="s">
        <v>29</v>
      </c>
      <c r="G1658" s="7">
        <v>220000</v>
      </c>
      <c r="H1658" s="7">
        <v>105280</v>
      </c>
      <c r="I1658" s="12">
        <f t="shared" si="125"/>
        <v>47.854545454545452</v>
      </c>
      <c r="J1658" s="12">
        <f t="shared" si="129"/>
        <v>1.7023172905525854</v>
      </c>
      <c r="K1658" s="7">
        <v>210567</v>
      </c>
      <c r="L1658" s="7">
        <v>33770</v>
      </c>
      <c r="M1658" s="7">
        <f t="shared" si="126"/>
        <v>186230</v>
      </c>
      <c r="N1658" s="7">
        <v>95565.9453125</v>
      </c>
      <c r="O1658" s="22">
        <f t="shared" si="127"/>
        <v>1.9487067217409837</v>
      </c>
      <c r="P1658" s="27">
        <v>1358</v>
      </c>
      <c r="Q1658" s="32">
        <f t="shared" si="128"/>
        <v>137.13549337260679</v>
      </c>
      <c r="R1658" s="37" t="s">
        <v>3609</v>
      </c>
      <c r="S1658" s="42">
        <f>ABS(O2323-O1658)*100</f>
        <v>63.767183536758495</v>
      </c>
      <c r="T1658" t="s">
        <v>50</v>
      </c>
      <c r="V1658" s="7">
        <v>27850</v>
      </c>
      <c r="W1658" t="s">
        <v>32</v>
      </c>
      <c r="X1658" s="17" t="s">
        <v>33</v>
      </c>
      <c r="Z1658" t="s">
        <v>3610</v>
      </c>
      <c r="AA1658">
        <v>401</v>
      </c>
    </row>
    <row r="1659" spans="1:27" x14ac:dyDescent="0.25">
      <c r="A1659" t="s">
        <v>3721</v>
      </c>
      <c r="B1659" t="s">
        <v>3722</v>
      </c>
      <c r="C1659" s="17">
        <v>43658</v>
      </c>
      <c r="D1659" s="7">
        <v>190000</v>
      </c>
      <c r="E1659" t="s">
        <v>28</v>
      </c>
      <c r="F1659" t="s">
        <v>29</v>
      </c>
      <c r="G1659" s="7">
        <v>190000</v>
      </c>
      <c r="H1659" s="7">
        <v>89780</v>
      </c>
      <c r="I1659" s="12">
        <f t="shared" si="125"/>
        <v>47.252631578947366</v>
      </c>
      <c r="J1659" s="12">
        <f t="shared" si="129"/>
        <v>2.3042311661506716</v>
      </c>
      <c r="K1659" s="7">
        <v>179561</v>
      </c>
      <c r="L1659" s="7">
        <v>30745</v>
      </c>
      <c r="M1659" s="7">
        <f t="shared" si="126"/>
        <v>159255</v>
      </c>
      <c r="N1659" s="7">
        <v>80441.078125</v>
      </c>
      <c r="O1659" s="22">
        <f t="shared" si="127"/>
        <v>1.9797720730760033</v>
      </c>
      <c r="P1659" s="27">
        <v>1050</v>
      </c>
      <c r="Q1659" s="32">
        <f t="shared" si="128"/>
        <v>151.67142857142858</v>
      </c>
      <c r="R1659" s="37" t="s">
        <v>3609</v>
      </c>
      <c r="S1659" s="42">
        <f>ABS(O2323-O1659)*100</f>
        <v>66.873718670260459</v>
      </c>
      <c r="T1659" t="s">
        <v>50</v>
      </c>
      <c r="V1659" s="7">
        <v>27850</v>
      </c>
      <c r="W1659" t="s">
        <v>32</v>
      </c>
      <c r="X1659" s="17" t="s">
        <v>33</v>
      </c>
      <c r="Z1659" t="s">
        <v>3610</v>
      </c>
      <c r="AA1659">
        <v>401</v>
      </c>
    </row>
    <row r="1660" spans="1:27" x14ac:dyDescent="0.25">
      <c r="A1660" t="s">
        <v>3723</v>
      </c>
      <c r="B1660" t="s">
        <v>3724</v>
      </c>
      <c r="C1660" s="17">
        <v>43921</v>
      </c>
      <c r="D1660" s="7">
        <v>177500</v>
      </c>
      <c r="E1660" t="s">
        <v>28</v>
      </c>
      <c r="F1660" t="s">
        <v>29</v>
      </c>
      <c r="G1660" s="7">
        <v>177500</v>
      </c>
      <c r="H1660" s="7">
        <v>85110</v>
      </c>
      <c r="I1660" s="12">
        <f t="shared" si="125"/>
        <v>47.949295774647887</v>
      </c>
      <c r="J1660" s="12">
        <f t="shared" si="129"/>
        <v>1.6075669704501507</v>
      </c>
      <c r="K1660" s="7">
        <v>170229</v>
      </c>
      <c r="L1660" s="7">
        <v>31386</v>
      </c>
      <c r="M1660" s="7">
        <f t="shared" si="126"/>
        <v>146114</v>
      </c>
      <c r="N1660" s="7">
        <v>75050.2734375</v>
      </c>
      <c r="O1660" s="22">
        <f t="shared" si="127"/>
        <v>1.946881647562285</v>
      </c>
      <c r="P1660" s="27">
        <v>1215</v>
      </c>
      <c r="Q1660" s="32">
        <f t="shared" si="128"/>
        <v>120.25843621399177</v>
      </c>
      <c r="R1660" s="37" t="s">
        <v>3609</v>
      </c>
      <c r="S1660" s="42">
        <f>ABS(O2323-O1660)*100</f>
        <v>63.58467611888863</v>
      </c>
      <c r="T1660" t="s">
        <v>50</v>
      </c>
      <c r="V1660" s="7">
        <v>27850</v>
      </c>
      <c r="W1660" t="s">
        <v>32</v>
      </c>
      <c r="X1660" s="17" t="s">
        <v>33</v>
      </c>
      <c r="Z1660" t="s">
        <v>3610</v>
      </c>
      <c r="AA1660">
        <v>401</v>
      </c>
    </row>
    <row r="1661" spans="1:27" x14ac:dyDescent="0.25">
      <c r="A1661" t="s">
        <v>3725</v>
      </c>
      <c r="B1661" t="s">
        <v>3726</v>
      </c>
      <c r="C1661" s="17">
        <v>43350</v>
      </c>
      <c r="D1661" s="7">
        <v>164900</v>
      </c>
      <c r="E1661" t="s">
        <v>28</v>
      </c>
      <c r="F1661" t="s">
        <v>29</v>
      </c>
      <c r="G1661" s="7">
        <v>164900</v>
      </c>
      <c r="H1661" s="7">
        <v>87770</v>
      </c>
      <c r="I1661" s="12">
        <f t="shared" si="125"/>
        <v>53.226197695573077</v>
      </c>
      <c r="J1661" s="12">
        <f t="shared" si="129"/>
        <v>3.6693349504750401</v>
      </c>
      <c r="K1661" s="7">
        <v>175537</v>
      </c>
      <c r="L1661" s="7">
        <v>31157</v>
      </c>
      <c r="M1661" s="7">
        <f t="shared" si="126"/>
        <v>133743</v>
      </c>
      <c r="N1661" s="7">
        <v>78043.2421875</v>
      </c>
      <c r="O1661" s="22">
        <f t="shared" si="127"/>
        <v>1.7137037910172996</v>
      </c>
      <c r="P1661" s="27">
        <v>1215</v>
      </c>
      <c r="Q1661" s="32">
        <f t="shared" si="128"/>
        <v>110.07654320987655</v>
      </c>
      <c r="R1661" s="37" t="s">
        <v>3609</v>
      </c>
      <c r="S1661" s="42">
        <f>ABS(O2323-O1661)*100</f>
        <v>40.266890464390094</v>
      </c>
      <c r="T1661" t="s">
        <v>50</v>
      </c>
      <c r="V1661" s="7">
        <v>27850</v>
      </c>
      <c r="W1661" t="s">
        <v>32</v>
      </c>
      <c r="X1661" s="17" t="s">
        <v>33</v>
      </c>
      <c r="Z1661" t="s">
        <v>3610</v>
      </c>
      <c r="AA1661">
        <v>401</v>
      </c>
    </row>
    <row r="1662" spans="1:27" x14ac:dyDescent="0.25">
      <c r="A1662" t="s">
        <v>3727</v>
      </c>
      <c r="B1662" t="s">
        <v>3728</v>
      </c>
      <c r="C1662" s="17">
        <v>43364</v>
      </c>
      <c r="D1662" s="7">
        <v>200000</v>
      </c>
      <c r="E1662" t="s">
        <v>28</v>
      </c>
      <c r="F1662" t="s">
        <v>29</v>
      </c>
      <c r="G1662" s="7">
        <v>200000</v>
      </c>
      <c r="H1662" s="7">
        <v>101650</v>
      </c>
      <c r="I1662" s="12">
        <f t="shared" si="125"/>
        <v>50.824999999999996</v>
      </c>
      <c r="J1662" s="12">
        <f t="shared" si="129"/>
        <v>1.2681372549019585</v>
      </c>
      <c r="K1662" s="7">
        <v>203298</v>
      </c>
      <c r="L1662" s="7">
        <v>33980</v>
      </c>
      <c r="M1662" s="7">
        <f t="shared" si="126"/>
        <v>166020</v>
      </c>
      <c r="N1662" s="7">
        <v>91523.2421875</v>
      </c>
      <c r="O1662" s="22">
        <f t="shared" si="127"/>
        <v>1.8139654587397753</v>
      </c>
      <c r="P1662" s="27">
        <v>1274</v>
      </c>
      <c r="Q1662" s="32">
        <f t="shared" si="128"/>
        <v>130.31397174254317</v>
      </c>
      <c r="R1662" s="37" t="s">
        <v>3609</v>
      </c>
      <c r="S1662" s="42">
        <f>ABS(O2323-O1662)*100</f>
        <v>50.293057236637665</v>
      </c>
      <c r="T1662" t="s">
        <v>50</v>
      </c>
      <c r="V1662" s="7">
        <v>27850</v>
      </c>
      <c r="W1662" t="s">
        <v>32</v>
      </c>
      <c r="X1662" s="17" t="s">
        <v>33</v>
      </c>
      <c r="Z1662" t="s">
        <v>3610</v>
      </c>
      <c r="AA1662">
        <v>401</v>
      </c>
    </row>
    <row r="1663" spans="1:27" x14ac:dyDescent="0.25">
      <c r="A1663" t="s">
        <v>3729</v>
      </c>
      <c r="B1663" t="s">
        <v>3730</v>
      </c>
      <c r="C1663" s="17">
        <v>43339</v>
      </c>
      <c r="D1663" s="7">
        <v>225000</v>
      </c>
      <c r="E1663" t="s">
        <v>28</v>
      </c>
      <c r="F1663" t="s">
        <v>29</v>
      </c>
      <c r="G1663" s="7">
        <v>225000</v>
      </c>
      <c r="H1663" s="7">
        <v>121830</v>
      </c>
      <c r="I1663" s="12">
        <f t="shared" si="125"/>
        <v>54.146666666666668</v>
      </c>
      <c r="J1663" s="12">
        <f t="shared" si="129"/>
        <v>4.589803921568631</v>
      </c>
      <c r="K1663" s="7">
        <v>243663</v>
      </c>
      <c r="L1663" s="7">
        <v>34113</v>
      </c>
      <c r="M1663" s="7">
        <f t="shared" si="126"/>
        <v>190887</v>
      </c>
      <c r="N1663" s="7">
        <v>113270.2734375</v>
      </c>
      <c r="O1663" s="22">
        <f t="shared" si="127"/>
        <v>1.6852347417111797</v>
      </c>
      <c r="P1663" s="27">
        <v>2000</v>
      </c>
      <c r="Q1663" s="32">
        <f t="shared" si="128"/>
        <v>95.4435</v>
      </c>
      <c r="R1663" s="37" t="s">
        <v>3609</v>
      </c>
      <c r="S1663" s="42">
        <f>ABS(O2323-O1663)*100</f>
        <v>37.419985533778103</v>
      </c>
      <c r="T1663" t="s">
        <v>31</v>
      </c>
      <c r="V1663" s="7">
        <v>27850</v>
      </c>
      <c r="W1663" t="s">
        <v>32</v>
      </c>
      <c r="X1663" s="17" t="s">
        <v>33</v>
      </c>
      <c r="Z1663" t="s">
        <v>3610</v>
      </c>
      <c r="AA1663">
        <v>401</v>
      </c>
    </row>
    <row r="1664" spans="1:27" x14ac:dyDescent="0.25">
      <c r="A1664" t="s">
        <v>3731</v>
      </c>
      <c r="B1664" t="s">
        <v>3732</v>
      </c>
      <c r="C1664" s="17">
        <v>43451</v>
      </c>
      <c r="D1664" s="7">
        <v>164900</v>
      </c>
      <c r="E1664" t="s">
        <v>28</v>
      </c>
      <c r="F1664" t="s">
        <v>29</v>
      </c>
      <c r="G1664" s="7">
        <v>164900</v>
      </c>
      <c r="H1664" s="7">
        <v>82030</v>
      </c>
      <c r="I1664" s="12">
        <f t="shared" si="125"/>
        <v>49.745300181928442</v>
      </c>
      <c r="J1664" s="12">
        <f t="shared" si="129"/>
        <v>0.18843743683040515</v>
      </c>
      <c r="K1664" s="7">
        <v>164059</v>
      </c>
      <c r="L1664" s="7">
        <v>31875</v>
      </c>
      <c r="M1664" s="7">
        <f t="shared" si="126"/>
        <v>133025</v>
      </c>
      <c r="N1664" s="7">
        <v>71450.8125</v>
      </c>
      <c r="O1664" s="22">
        <f t="shared" si="127"/>
        <v>1.861770291275554</v>
      </c>
      <c r="P1664" s="27">
        <v>1050</v>
      </c>
      <c r="Q1664" s="32">
        <f t="shared" si="128"/>
        <v>126.69047619047619</v>
      </c>
      <c r="R1664" s="37" t="s">
        <v>3609</v>
      </c>
      <c r="S1664" s="42">
        <f>ABS(O2323-O1664)*100</f>
        <v>55.073540490215535</v>
      </c>
      <c r="T1664" t="s">
        <v>50</v>
      </c>
      <c r="V1664" s="7">
        <v>27850</v>
      </c>
      <c r="W1664" t="s">
        <v>32</v>
      </c>
      <c r="X1664" s="17" t="s">
        <v>33</v>
      </c>
      <c r="Z1664" t="s">
        <v>3610</v>
      </c>
      <c r="AA1664">
        <v>401</v>
      </c>
    </row>
    <row r="1665" spans="1:27" x14ac:dyDescent="0.25">
      <c r="A1665" t="s">
        <v>3733</v>
      </c>
      <c r="B1665" t="s">
        <v>3734</v>
      </c>
      <c r="C1665" s="17">
        <v>43197</v>
      </c>
      <c r="D1665" s="7">
        <v>190000</v>
      </c>
      <c r="E1665" t="s">
        <v>28</v>
      </c>
      <c r="F1665" t="s">
        <v>29</v>
      </c>
      <c r="G1665" s="7">
        <v>190000</v>
      </c>
      <c r="H1665" s="7">
        <v>91020</v>
      </c>
      <c r="I1665" s="12">
        <f t="shared" si="125"/>
        <v>47.905263157894737</v>
      </c>
      <c r="J1665" s="12">
        <f t="shared" si="129"/>
        <v>1.6515995872033002</v>
      </c>
      <c r="K1665" s="7">
        <v>182042</v>
      </c>
      <c r="L1665" s="7">
        <v>30779</v>
      </c>
      <c r="M1665" s="7">
        <f t="shared" si="126"/>
        <v>159221</v>
      </c>
      <c r="N1665" s="7">
        <v>81763.78125</v>
      </c>
      <c r="O1665" s="22">
        <f t="shared" si="127"/>
        <v>1.947329215525976</v>
      </c>
      <c r="P1665" s="27">
        <v>1258</v>
      </c>
      <c r="Q1665" s="32">
        <f t="shared" si="128"/>
        <v>126.56677265500795</v>
      </c>
      <c r="R1665" s="37" t="s">
        <v>3609</v>
      </c>
      <c r="S1665" s="42">
        <f>ABS(O2323-O1665)*100</f>
        <v>63.62943291525773</v>
      </c>
      <c r="T1665" t="s">
        <v>31</v>
      </c>
      <c r="V1665" s="7">
        <v>27850</v>
      </c>
      <c r="W1665" t="s">
        <v>32</v>
      </c>
      <c r="X1665" s="17" t="s">
        <v>33</v>
      </c>
      <c r="Z1665" t="s">
        <v>3610</v>
      </c>
      <c r="AA1665">
        <v>401</v>
      </c>
    </row>
    <row r="1666" spans="1:27" x14ac:dyDescent="0.25">
      <c r="A1666" t="s">
        <v>3735</v>
      </c>
      <c r="B1666" t="s">
        <v>3736</v>
      </c>
      <c r="C1666" s="17">
        <v>43349</v>
      </c>
      <c r="D1666" s="7">
        <v>185000</v>
      </c>
      <c r="E1666" t="s">
        <v>28</v>
      </c>
      <c r="F1666" t="s">
        <v>29</v>
      </c>
      <c r="G1666" s="7">
        <v>185000</v>
      </c>
      <c r="H1666" s="7">
        <v>95300</v>
      </c>
      <c r="I1666" s="12">
        <f t="shared" ref="I1666:I1729" si="130">H1666/G1666*100</f>
        <v>51.513513513513509</v>
      </c>
      <c r="J1666" s="12">
        <f t="shared" si="129"/>
        <v>1.9566507684154715</v>
      </c>
      <c r="K1666" s="7">
        <v>190598</v>
      </c>
      <c r="L1666" s="7">
        <v>30695</v>
      </c>
      <c r="M1666" s="7">
        <f t="shared" ref="M1666:M1729" si="131">G1666-L1666</f>
        <v>154305</v>
      </c>
      <c r="N1666" s="7">
        <v>86434.0546875</v>
      </c>
      <c r="O1666" s="22">
        <f t="shared" ref="O1666:O1729" si="132">M1666/N1666</f>
        <v>1.7852338474445701</v>
      </c>
      <c r="P1666" s="27">
        <v>1310</v>
      </c>
      <c r="Q1666" s="32">
        <f t="shared" ref="Q1666:Q1729" si="133">M1666/P1666</f>
        <v>117.79007633587786</v>
      </c>
      <c r="R1666" s="37" t="s">
        <v>3609</v>
      </c>
      <c r="S1666" s="42">
        <f>ABS(O2323-O1666)*100</f>
        <v>47.41989610711714</v>
      </c>
      <c r="T1666" t="s">
        <v>31</v>
      </c>
      <c r="V1666" s="7">
        <v>27850</v>
      </c>
      <c r="W1666" t="s">
        <v>32</v>
      </c>
      <c r="X1666" s="17" t="s">
        <v>33</v>
      </c>
      <c r="Z1666" t="s">
        <v>3610</v>
      </c>
      <c r="AA1666">
        <v>401</v>
      </c>
    </row>
    <row r="1667" spans="1:27" x14ac:dyDescent="0.25">
      <c r="A1667" t="s">
        <v>3737</v>
      </c>
      <c r="B1667" t="s">
        <v>3738</v>
      </c>
      <c r="C1667" s="17">
        <v>43859</v>
      </c>
      <c r="D1667" s="7">
        <v>199000</v>
      </c>
      <c r="E1667" t="s">
        <v>28</v>
      </c>
      <c r="F1667" t="s">
        <v>29</v>
      </c>
      <c r="G1667" s="7">
        <v>199000</v>
      </c>
      <c r="H1667" s="7">
        <v>92850</v>
      </c>
      <c r="I1667" s="12">
        <f t="shared" si="130"/>
        <v>46.658291457286431</v>
      </c>
      <c r="J1667" s="12">
        <f t="shared" ref="J1667:J1730" si="134">+ABS(I1667-$I$2328)</f>
        <v>2.8985712878116061</v>
      </c>
      <c r="K1667" s="7">
        <v>185693</v>
      </c>
      <c r="L1667" s="7">
        <v>30049</v>
      </c>
      <c r="M1667" s="7">
        <f t="shared" si="131"/>
        <v>168951</v>
      </c>
      <c r="N1667" s="7">
        <v>84131.890625</v>
      </c>
      <c r="O1667" s="22">
        <f t="shared" si="132"/>
        <v>2.0081683502521432</v>
      </c>
      <c r="P1667" s="27">
        <v>1310</v>
      </c>
      <c r="Q1667" s="32">
        <f t="shared" si="133"/>
        <v>128.97022900763358</v>
      </c>
      <c r="R1667" s="37" t="s">
        <v>3609</v>
      </c>
      <c r="S1667" s="42">
        <f>ABS(O2323-O1667)*100</f>
        <v>69.713346387874452</v>
      </c>
      <c r="T1667" t="s">
        <v>31</v>
      </c>
      <c r="V1667" s="7">
        <v>27850</v>
      </c>
      <c r="W1667" t="s">
        <v>32</v>
      </c>
      <c r="X1667" s="17" t="s">
        <v>33</v>
      </c>
      <c r="Z1667" t="s">
        <v>3610</v>
      </c>
      <c r="AA1667">
        <v>401</v>
      </c>
    </row>
    <row r="1668" spans="1:27" x14ac:dyDescent="0.25">
      <c r="A1668" t="s">
        <v>3737</v>
      </c>
      <c r="B1668" t="s">
        <v>3738</v>
      </c>
      <c r="C1668" s="17">
        <v>43720</v>
      </c>
      <c r="D1668" s="7">
        <v>135500</v>
      </c>
      <c r="E1668" t="s">
        <v>28</v>
      </c>
      <c r="F1668" t="s">
        <v>29</v>
      </c>
      <c r="G1668" s="7">
        <v>135500</v>
      </c>
      <c r="H1668" s="7">
        <v>92850</v>
      </c>
      <c r="I1668" s="12">
        <f t="shared" si="130"/>
        <v>68.523985239852408</v>
      </c>
      <c r="J1668" s="12">
        <f t="shared" si="134"/>
        <v>18.967122494754371</v>
      </c>
      <c r="K1668" s="7">
        <v>185693</v>
      </c>
      <c r="L1668" s="7">
        <v>30049</v>
      </c>
      <c r="M1668" s="7">
        <f t="shared" si="131"/>
        <v>105451</v>
      </c>
      <c r="N1668" s="7">
        <v>84131.890625</v>
      </c>
      <c r="O1668" s="22">
        <f t="shared" si="132"/>
        <v>1.2534010494311294</v>
      </c>
      <c r="P1668" s="27">
        <v>1310</v>
      </c>
      <c r="Q1668" s="32">
        <f t="shared" si="133"/>
        <v>80.496946564885491</v>
      </c>
      <c r="R1668" s="37" t="s">
        <v>3609</v>
      </c>
      <c r="S1668" s="42">
        <f>ABS(O2323-O1668)*100</f>
        <v>5.7633836942269312</v>
      </c>
      <c r="T1668" t="s">
        <v>31</v>
      </c>
      <c r="V1668" s="7">
        <v>27850</v>
      </c>
      <c r="W1668" t="s">
        <v>32</v>
      </c>
      <c r="X1668" s="17" t="s">
        <v>33</v>
      </c>
      <c r="Z1668" t="s">
        <v>3610</v>
      </c>
      <c r="AA1668">
        <v>401</v>
      </c>
    </row>
    <row r="1669" spans="1:27" x14ac:dyDescent="0.25">
      <c r="A1669" t="s">
        <v>3739</v>
      </c>
      <c r="B1669" t="s">
        <v>3740</v>
      </c>
      <c r="C1669" s="17">
        <v>43312</v>
      </c>
      <c r="D1669" s="7">
        <v>122000</v>
      </c>
      <c r="E1669" t="s">
        <v>28</v>
      </c>
      <c r="F1669" t="s">
        <v>29</v>
      </c>
      <c r="G1669" s="7">
        <v>122000</v>
      </c>
      <c r="H1669" s="7">
        <v>80430</v>
      </c>
      <c r="I1669" s="12">
        <f t="shared" si="130"/>
        <v>65.926229508196727</v>
      </c>
      <c r="J1669" s="12">
        <f t="shared" si="134"/>
        <v>16.369366763098689</v>
      </c>
      <c r="K1669" s="7">
        <v>160864</v>
      </c>
      <c r="L1669" s="7">
        <v>30032</v>
      </c>
      <c r="M1669" s="7">
        <f t="shared" si="131"/>
        <v>91968</v>
      </c>
      <c r="N1669" s="7">
        <v>70720</v>
      </c>
      <c r="O1669" s="22">
        <f t="shared" si="132"/>
        <v>1.3004524886877828</v>
      </c>
      <c r="P1669" s="27">
        <v>1028</v>
      </c>
      <c r="Q1669" s="32">
        <f t="shared" si="133"/>
        <v>89.463035019455248</v>
      </c>
      <c r="R1669" s="37" t="s">
        <v>3609</v>
      </c>
      <c r="S1669" s="42">
        <f>ABS(O2323-O1669)*100</f>
        <v>1.0582397685615863</v>
      </c>
      <c r="T1669" t="s">
        <v>50</v>
      </c>
      <c r="V1669" s="7">
        <v>27850</v>
      </c>
      <c r="W1669" t="s">
        <v>32</v>
      </c>
      <c r="X1669" s="17" t="s">
        <v>33</v>
      </c>
      <c r="Z1669" t="s">
        <v>3610</v>
      </c>
      <c r="AA1669">
        <v>401</v>
      </c>
    </row>
    <row r="1670" spans="1:27" x14ac:dyDescent="0.25">
      <c r="A1670" t="s">
        <v>3741</v>
      </c>
      <c r="B1670" t="s">
        <v>3742</v>
      </c>
      <c r="C1670" s="17">
        <v>43280</v>
      </c>
      <c r="D1670" s="7">
        <v>153000</v>
      </c>
      <c r="E1670" t="s">
        <v>28</v>
      </c>
      <c r="F1670" t="s">
        <v>29</v>
      </c>
      <c r="G1670" s="7">
        <v>153000</v>
      </c>
      <c r="H1670" s="7">
        <v>86650</v>
      </c>
      <c r="I1670" s="12">
        <f t="shared" si="130"/>
        <v>56.633986928104576</v>
      </c>
      <c r="J1670" s="12">
        <f t="shared" si="134"/>
        <v>7.0771241830065392</v>
      </c>
      <c r="K1670" s="7">
        <v>173309</v>
      </c>
      <c r="L1670" s="7">
        <v>30944</v>
      </c>
      <c r="M1670" s="7">
        <f t="shared" si="131"/>
        <v>122056</v>
      </c>
      <c r="N1670" s="7">
        <v>76954.0546875</v>
      </c>
      <c r="O1670" s="22">
        <f t="shared" si="132"/>
        <v>1.5860892645053324</v>
      </c>
      <c r="P1670" s="27">
        <v>1226</v>
      </c>
      <c r="Q1670" s="32">
        <f t="shared" si="133"/>
        <v>99.556280587275694</v>
      </c>
      <c r="R1670" s="37" t="s">
        <v>3609</v>
      </c>
      <c r="S1670" s="42">
        <f>ABS(O2323-O1670)*100</f>
        <v>27.505437813193367</v>
      </c>
      <c r="T1670" t="s">
        <v>31</v>
      </c>
      <c r="V1670" s="7">
        <v>27850</v>
      </c>
      <c r="W1670" t="s">
        <v>32</v>
      </c>
      <c r="X1670" s="17" t="s">
        <v>33</v>
      </c>
      <c r="Z1670" t="s">
        <v>3610</v>
      </c>
      <c r="AA1670">
        <v>401</v>
      </c>
    </row>
    <row r="1671" spans="1:27" x14ac:dyDescent="0.25">
      <c r="A1671" t="s">
        <v>3743</v>
      </c>
      <c r="B1671" t="s">
        <v>3744</v>
      </c>
      <c r="C1671" s="17">
        <v>43532</v>
      </c>
      <c r="D1671" s="7">
        <v>161000</v>
      </c>
      <c r="E1671" t="s">
        <v>28</v>
      </c>
      <c r="F1671" t="s">
        <v>29</v>
      </c>
      <c r="G1671" s="7">
        <v>161000</v>
      </c>
      <c r="H1671" s="7">
        <v>91460</v>
      </c>
      <c r="I1671" s="12">
        <f t="shared" si="130"/>
        <v>56.807453416149066</v>
      </c>
      <c r="J1671" s="12">
        <f t="shared" si="134"/>
        <v>7.2505906710510288</v>
      </c>
      <c r="K1671" s="7">
        <v>182925</v>
      </c>
      <c r="L1671" s="7">
        <v>31876</v>
      </c>
      <c r="M1671" s="7">
        <f t="shared" si="131"/>
        <v>129124</v>
      </c>
      <c r="N1671" s="7">
        <v>81648.109375</v>
      </c>
      <c r="O1671" s="22">
        <f t="shared" si="132"/>
        <v>1.5814695647997055</v>
      </c>
      <c r="P1671" s="27">
        <v>1050</v>
      </c>
      <c r="Q1671" s="32">
        <f t="shared" si="133"/>
        <v>122.9752380952381</v>
      </c>
      <c r="R1671" s="37" t="s">
        <v>3609</v>
      </c>
      <c r="S1671" s="42">
        <f>ABS(O2323-O1671)*100</f>
        <v>27.043467842630676</v>
      </c>
      <c r="T1671" t="s">
        <v>50</v>
      </c>
      <c r="V1671" s="7">
        <v>27850</v>
      </c>
      <c r="W1671" t="s">
        <v>32</v>
      </c>
      <c r="X1671" s="17" t="s">
        <v>33</v>
      </c>
      <c r="Z1671" t="s">
        <v>3610</v>
      </c>
      <c r="AA1671">
        <v>401</v>
      </c>
    </row>
    <row r="1672" spans="1:27" x14ac:dyDescent="0.25">
      <c r="A1672" t="s">
        <v>3745</v>
      </c>
      <c r="B1672" t="s">
        <v>3746</v>
      </c>
      <c r="C1672" s="17">
        <v>43349</v>
      </c>
      <c r="D1672" s="7">
        <v>205000</v>
      </c>
      <c r="E1672" t="s">
        <v>28</v>
      </c>
      <c r="F1672" t="s">
        <v>29</v>
      </c>
      <c r="G1672" s="7">
        <v>205000</v>
      </c>
      <c r="H1672" s="7">
        <v>92080</v>
      </c>
      <c r="I1672" s="12">
        <f t="shared" si="130"/>
        <v>44.917073170731712</v>
      </c>
      <c r="J1672" s="12">
        <f t="shared" si="134"/>
        <v>4.6397895743663256</v>
      </c>
      <c r="K1672" s="7">
        <v>184161</v>
      </c>
      <c r="L1672" s="7">
        <v>27518</v>
      </c>
      <c r="M1672" s="7">
        <f t="shared" si="131"/>
        <v>177482</v>
      </c>
      <c r="N1672" s="7">
        <v>100412.1796875</v>
      </c>
      <c r="O1672" s="22">
        <f t="shared" si="132"/>
        <v>1.7675345814855783</v>
      </c>
      <c r="P1672" s="27">
        <v>1610</v>
      </c>
      <c r="Q1672" s="32">
        <f t="shared" si="133"/>
        <v>110.23726708074534</v>
      </c>
      <c r="R1672" s="37" t="s">
        <v>3747</v>
      </c>
      <c r="S1672" s="42">
        <f>ABS(O2323-O1672)*100</f>
        <v>45.649969511217961</v>
      </c>
      <c r="T1672" t="s">
        <v>31</v>
      </c>
      <c r="V1672" s="7">
        <v>24570</v>
      </c>
      <c r="W1672" t="s">
        <v>32</v>
      </c>
      <c r="X1672" s="17" t="s">
        <v>33</v>
      </c>
      <c r="Z1672" t="s">
        <v>3748</v>
      </c>
      <c r="AA1672">
        <v>401</v>
      </c>
    </row>
    <row r="1673" spans="1:27" x14ac:dyDescent="0.25">
      <c r="A1673" t="s">
        <v>3749</v>
      </c>
      <c r="B1673" t="s">
        <v>3750</v>
      </c>
      <c r="C1673" s="17">
        <v>43657</v>
      </c>
      <c r="D1673" s="7">
        <v>187775</v>
      </c>
      <c r="E1673" t="s">
        <v>28</v>
      </c>
      <c r="F1673" t="s">
        <v>29</v>
      </c>
      <c r="G1673" s="7">
        <v>187775</v>
      </c>
      <c r="H1673" s="7">
        <v>82790</v>
      </c>
      <c r="I1673" s="12">
        <f t="shared" si="130"/>
        <v>44.090001331380641</v>
      </c>
      <c r="J1673" s="12">
        <f t="shared" si="134"/>
        <v>5.4668614137173961</v>
      </c>
      <c r="K1673" s="7">
        <v>165581</v>
      </c>
      <c r="L1673" s="7">
        <v>26786</v>
      </c>
      <c r="M1673" s="7">
        <f t="shared" si="131"/>
        <v>160989</v>
      </c>
      <c r="N1673" s="7">
        <v>88971.15625</v>
      </c>
      <c r="O1673" s="22">
        <f t="shared" si="132"/>
        <v>1.809451588418578</v>
      </c>
      <c r="P1673" s="27">
        <v>1326</v>
      </c>
      <c r="Q1673" s="32">
        <f t="shared" si="133"/>
        <v>121.40950226244344</v>
      </c>
      <c r="R1673" s="37" t="s">
        <v>3747</v>
      </c>
      <c r="S1673" s="42">
        <f>ABS(O2323-O1673)*100</f>
        <v>49.841670204517932</v>
      </c>
      <c r="T1673" t="s">
        <v>31</v>
      </c>
      <c r="V1673" s="7">
        <v>24570</v>
      </c>
      <c r="W1673" t="s">
        <v>32</v>
      </c>
      <c r="X1673" s="17" t="s">
        <v>33</v>
      </c>
      <c r="Z1673" t="s">
        <v>3748</v>
      </c>
      <c r="AA1673">
        <v>401</v>
      </c>
    </row>
    <row r="1674" spans="1:27" x14ac:dyDescent="0.25">
      <c r="A1674" t="s">
        <v>3751</v>
      </c>
      <c r="B1674" t="s">
        <v>3752</v>
      </c>
      <c r="C1674" s="17">
        <v>43818</v>
      </c>
      <c r="D1674" s="7">
        <v>117000</v>
      </c>
      <c r="E1674" t="s">
        <v>28</v>
      </c>
      <c r="F1674" t="s">
        <v>29</v>
      </c>
      <c r="G1674" s="7">
        <v>117000</v>
      </c>
      <c r="H1674" s="7">
        <v>63030</v>
      </c>
      <c r="I1674" s="12">
        <f t="shared" si="130"/>
        <v>53.871794871794876</v>
      </c>
      <c r="J1674" s="12">
        <f t="shared" si="134"/>
        <v>4.3149321266968386</v>
      </c>
      <c r="K1674" s="7">
        <v>126060</v>
      </c>
      <c r="L1674" s="7">
        <v>28863</v>
      </c>
      <c r="M1674" s="7">
        <f t="shared" si="131"/>
        <v>88137</v>
      </c>
      <c r="N1674" s="7">
        <v>58907.2734375</v>
      </c>
      <c r="O1674" s="22">
        <f t="shared" si="132"/>
        <v>1.496198938718704</v>
      </c>
      <c r="P1674" s="27">
        <v>864</v>
      </c>
      <c r="Q1674" s="32">
        <f t="shared" si="133"/>
        <v>102.01041666666667</v>
      </c>
      <c r="R1674" s="37" t="s">
        <v>3753</v>
      </c>
      <c r="S1674" s="42">
        <f>ABS(O2323-O1674)*100</f>
        <v>18.516405234530531</v>
      </c>
      <c r="T1674" t="s">
        <v>50</v>
      </c>
      <c r="V1674" s="7">
        <v>24570</v>
      </c>
      <c r="W1674" t="s">
        <v>32</v>
      </c>
      <c r="X1674" s="17" t="s">
        <v>33</v>
      </c>
      <c r="Z1674" t="s">
        <v>3754</v>
      </c>
      <c r="AA1674">
        <v>401</v>
      </c>
    </row>
    <row r="1675" spans="1:27" x14ac:dyDescent="0.25">
      <c r="A1675" t="s">
        <v>3755</v>
      </c>
      <c r="B1675" t="s">
        <v>3756</v>
      </c>
      <c r="C1675" s="17">
        <v>43479</v>
      </c>
      <c r="D1675" s="7">
        <v>150000</v>
      </c>
      <c r="E1675" t="s">
        <v>28</v>
      </c>
      <c r="F1675" t="s">
        <v>29</v>
      </c>
      <c r="G1675" s="7">
        <v>150000</v>
      </c>
      <c r="H1675" s="7">
        <v>85040</v>
      </c>
      <c r="I1675" s="12">
        <f t="shared" si="130"/>
        <v>56.693333333333328</v>
      </c>
      <c r="J1675" s="12">
        <f t="shared" si="134"/>
        <v>7.1364705882352908</v>
      </c>
      <c r="K1675" s="7">
        <v>170074</v>
      </c>
      <c r="L1675" s="7">
        <v>26920</v>
      </c>
      <c r="M1675" s="7">
        <f t="shared" si="131"/>
        <v>123080</v>
      </c>
      <c r="N1675" s="7">
        <v>86760</v>
      </c>
      <c r="O1675" s="22">
        <f t="shared" si="132"/>
        <v>1.4186260949746428</v>
      </c>
      <c r="P1675" s="27">
        <v>1125</v>
      </c>
      <c r="Q1675" s="32">
        <f t="shared" si="133"/>
        <v>109.40444444444445</v>
      </c>
      <c r="R1675" s="37" t="s">
        <v>3753</v>
      </c>
      <c r="S1675" s="42">
        <f>ABS(O2323-O1675)*100</f>
        <v>10.759120860124405</v>
      </c>
      <c r="T1675" t="s">
        <v>50</v>
      </c>
      <c r="V1675" s="7">
        <v>24570</v>
      </c>
      <c r="W1675" t="s">
        <v>32</v>
      </c>
      <c r="X1675" s="17" t="s">
        <v>33</v>
      </c>
      <c r="Z1675" t="s">
        <v>3754</v>
      </c>
      <c r="AA1675">
        <v>401</v>
      </c>
    </row>
    <row r="1676" spans="1:27" x14ac:dyDescent="0.25">
      <c r="A1676" t="s">
        <v>3757</v>
      </c>
      <c r="B1676" t="s">
        <v>3758</v>
      </c>
      <c r="C1676" s="17">
        <v>43601</v>
      </c>
      <c r="D1676" s="7">
        <v>140000</v>
      </c>
      <c r="E1676" t="s">
        <v>28</v>
      </c>
      <c r="F1676" t="s">
        <v>29</v>
      </c>
      <c r="G1676" s="7">
        <v>140000</v>
      </c>
      <c r="H1676" s="7">
        <v>79680</v>
      </c>
      <c r="I1676" s="12">
        <f t="shared" si="130"/>
        <v>56.914285714285718</v>
      </c>
      <c r="J1676" s="12">
        <f t="shared" si="134"/>
        <v>7.3574229691876809</v>
      </c>
      <c r="K1676" s="7">
        <v>159351</v>
      </c>
      <c r="L1676" s="7">
        <v>35594</v>
      </c>
      <c r="M1676" s="7">
        <f t="shared" si="131"/>
        <v>104406</v>
      </c>
      <c r="N1676" s="7">
        <v>75004.2421875</v>
      </c>
      <c r="O1676" s="22">
        <f t="shared" si="132"/>
        <v>1.3920012649284526</v>
      </c>
      <c r="P1676" s="27">
        <v>1428</v>
      </c>
      <c r="Q1676" s="32">
        <f t="shared" si="133"/>
        <v>73.113445378151255</v>
      </c>
      <c r="R1676" s="37" t="s">
        <v>3753</v>
      </c>
      <c r="S1676" s="42">
        <f>ABS(O2323-O1676)*100</f>
        <v>8.0966378555053851</v>
      </c>
      <c r="T1676" t="s">
        <v>50</v>
      </c>
      <c r="V1676" s="7">
        <v>32760</v>
      </c>
      <c r="W1676" t="s">
        <v>32</v>
      </c>
      <c r="X1676" s="17" t="s">
        <v>33</v>
      </c>
      <c r="Z1676" t="s">
        <v>3754</v>
      </c>
      <c r="AA1676">
        <v>401</v>
      </c>
    </row>
    <row r="1677" spans="1:27" x14ac:dyDescent="0.25">
      <c r="A1677" t="s">
        <v>3759</v>
      </c>
      <c r="B1677" t="s">
        <v>3760</v>
      </c>
      <c r="C1677" s="17">
        <v>43213</v>
      </c>
      <c r="D1677" s="7">
        <v>210000</v>
      </c>
      <c r="E1677" t="s">
        <v>28</v>
      </c>
      <c r="F1677" t="s">
        <v>29</v>
      </c>
      <c r="G1677" s="7">
        <v>210000</v>
      </c>
      <c r="H1677" s="7">
        <v>88150</v>
      </c>
      <c r="I1677" s="12">
        <f t="shared" si="130"/>
        <v>41.976190476190482</v>
      </c>
      <c r="J1677" s="12">
        <f t="shared" si="134"/>
        <v>7.5806722689075556</v>
      </c>
      <c r="K1677" s="7">
        <v>176296</v>
      </c>
      <c r="L1677" s="7">
        <v>36094</v>
      </c>
      <c r="M1677" s="7">
        <f t="shared" si="131"/>
        <v>173906</v>
      </c>
      <c r="N1677" s="7">
        <v>84970.90625</v>
      </c>
      <c r="O1677" s="22">
        <f t="shared" si="132"/>
        <v>2.0466534685217623</v>
      </c>
      <c r="P1677" s="27">
        <v>1716</v>
      </c>
      <c r="Q1677" s="32">
        <f t="shared" si="133"/>
        <v>101.34382284382285</v>
      </c>
      <c r="R1677" s="37" t="s">
        <v>3753</v>
      </c>
      <c r="S1677" s="42">
        <f>ABS(O2323-O1677)*100</f>
        <v>73.561858214836363</v>
      </c>
      <c r="T1677" t="s">
        <v>228</v>
      </c>
      <c r="V1677" s="7">
        <v>32760</v>
      </c>
      <c r="W1677" t="s">
        <v>32</v>
      </c>
      <c r="X1677" s="17" t="s">
        <v>33</v>
      </c>
      <c r="Z1677" t="s">
        <v>3754</v>
      </c>
      <c r="AA1677">
        <v>401</v>
      </c>
    </row>
    <row r="1678" spans="1:27" x14ac:dyDescent="0.25">
      <c r="A1678" t="s">
        <v>3761</v>
      </c>
      <c r="B1678" t="s">
        <v>3762</v>
      </c>
      <c r="C1678" s="17">
        <v>43229</v>
      </c>
      <c r="D1678" s="7">
        <v>120000</v>
      </c>
      <c r="E1678" t="s">
        <v>28</v>
      </c>
      <c r="F1678" t="s">
        <v>29</v>
      </c>
      <c r="G1678" s="7">
        <v>120000</v>
      </c>
      <c r="H1678" s="7">
        <v>73730</v>
      </c>
      <c r="I1678" s="12">
        <f t="shared" si="130"/>
        <v>61.44166666666667</v>
      </c>
      <c r="J1678" s="12">
        <f t="shared" si="134"/>
        <v>11.884803921568633</v>
      </c>
      <c r="K1678" s="7">
        <v>147456</v>
      </c>
      <c r="L1678" s="7">
        <v>29232</v>
      </c>
      <c r="M1678" s="7">
        <f t="shared" si="131"/>
        <v>90768</v>
      </c>
      <c r="N1678" s="7">
        <v>71650.90625</v>
      </c>
      <c r="O1678" s="22">
        <f t="shared" si="132"/>
        <v>1.2668088200210308</v>
      </c>
      <c r="P1678" s="27">
        <v>864</v>
      </c>
      <c r="Q1678" s="32">
        <f t="shared" si="133"/>
        <v>105.05555555555556</v>
      </c>
      <c r="R1678" s="37" t="s">
        <v>3753</v>
      </c>
      <c r="S1678" s="42">
        <f>ABS(O2323-O1678)*100</f>
        <v>4.4226066352367921</v>
      </c>
      <c r="T1678" t="s">
        <v>50</v>
      </c>
      <c r="V1678" s="7">
        <v>24570</v>
      </c>
      <c r="W1678" t="s">
        <v>32</v>
      </c>
      <c r="X1678" s="17" t="s">
        <v>33</v>
      </c>
      <c r="Z1678" t="s">
        <v>3754</v>
      </c>
      <c r="AA1678">
        <v>401</v>
      </c>
    </row>
    <row r="1679" spans="1:27" x14ac:dyDescent="0.25">
      <c r="A1679" t="s">
        <v>3763</v>
      </c>
      <c r="B1679" t="s">
        <v>3764</v>
      </c>
      <c r="C1679" s="17">
        <v>43637</v>
      </c>
      <c r="D1679" s="7">
        <v>105000</v>
      </c>
      <c r="E1679" t="s">
        <v>28</v>
      </c>
      <c r="F1679" t="s">
        <v>29</v>
      </c>
      <c r="G1679" s="7">
        <v>105000</v>
      </c>
      <c r="H1679" s="7">
        <v>65140</v>
      </c>
      <c r="I1679" s="12">
        <f t="shared" si="130"/>
        <v>62.038095238095238</v>
      </c>
      <c r="J1679" s="12">
        <f t="shared" si="134"/>
        <v>12.481232492997201</v>
      </c>
      <c r="K1679" s="7">
        <v>130285</v>
      </c>
      <c r="L1679" s="7">
        <v>25409</v>
      </c>
      <c r="M1679" s="7">
        <f t="shared" si="131"/>
        <v>79591</v>
      </c>
      <c r="N1679" s="7">
        <v>63561.2109375</v>
      </c>
      <c r="O1679" s="22">
        <f t="shared" si="132"/>
        <v>1.2521945196774518</v>
      </c>
      <c r="P1679" s="27">
        <v>864</v>
      </c>
      <c r="Q1679" s="32">
        <f t="shared" si="133"/>
        <v>92.119212962962962</v>
      </c>
      <c r="R1679" s="37" t="s">
        <v>3753</v>
      </c>
      <c r="S1679" s="42">
        <f>ABS(O2323-O1679)*100</f>
        <v>5.8840366695946944</v>
      </c>
      <c r="T1679" t="s">
        <v>50</v>
      </c>
      <c r="V1679" s="7">
        <v>21840</v>
      </c>
      <c r="W1679" t="s">
        <v>32</v>
      </c>
      <c r="X1679" s="17" t="s">
        <v>33</v>
      </c>
      <c r="Z1679" t="s">
        <v>3754</v>
      </c>
      <c r="AA1679">
        <v>401</v>
      </c>
    </row>
    <row r="1680" spans="1:27" x14ac:dyDescent="0.25">
      <c r="A1680" t="s">
        <v>3765</v>
      </c>
      <c r="B1680" t="s">
        <v>3766</v>
      </c>
      <c r="C1680" s="17">
        <v>43507</v>
      </c>
      <c r="D1680" s="7">
        <v>114900</v>
      </c>
      <c r="E1680" t="s">
        <v>28</v>
      </c>
      <c r="F1680" t="s">
        <v>29</v>
      </c>
      <c r="G1680" s="7">
        <v>114900</v>
      </c>
      <c r="H1680" s="7">
        <v>56580</v>
      </c>
      <c r="I1680" s="12">
        <f t="shared" si="130"/>
        <v>49.242819843342033</v>
      </c>
      <c r="J1680" s="12">
        <f t="shared" si="134"/>
        <v>0.3140429017560038</v>
      </c>
      <c r="K1680" s="7">
        <v>113152</v>
      </c>
      <c r="L1680" s="7">
        <v>23638</v>
      </c>
      <c r="M1680" s="7">
        <f t="shared" si="131"/>
        <v>91262</v>
      </c>
      <c r="N1680" s="7">
        <v>54250.91015625</v>
      </c>
      <c r="O1680" s="22">
        <f t="shared" si="132"/>
        <v>1.6822206251868039</v>
      </c>
      <c r="P1680" s="27">
        <v>996</v>
      </c>
      <c r="Q1680" s="32">
        <f t="shared" si="133"/>
        <v>91.628514056224901</v>
      </c>
      <c r="R1680" s="37" t="s">
        <v>3753</v>
      </c>
      <c r="S1680" s="42">
        <f>ABS(O2323-O1680)*100</f>
        <v>37.118573881340524</v>
      </c>
      <c r="T1680" t="s">
        <v>228</v>
      </c>
      <c r="V1680" s="7">
        <v>21840</v>
      </c>
      <c r="W1680" t="s">
        <v>32</v>
      </c>
      <c r="X1680" s="17" t="s">
        <v>33</v>
      </c>
      <c r="Z1680" t="s">
        <v>3754</v>
      </c>
      <c r="AA1680">
        <v>401</v>
      </c>
    </row>
    <row r="1681" spans="1:27" x14ac:dyDescent="0.25">
      <c r="A1681" t="s">
        <v>3767</v>
      </c>
      <c r="B1681" t="s">
        <v>3768</v>
      </c>
      <c r="C1681" s="17">
        <v>43367</v>
      </c>
      <c r="D1681" s="7">
        <v>128000</v>
      </c>
      <c r="E1681" t="s">
        <v>28</v>
      </c>
      <c r="F1681" t="s">
        <v>29</v>
      </c>
      <c r="G1681" s="7">
        <v>128000</v>
      </c>
      <c r="H1681" s="7">
        <v>59410</v>
      </c>
      <c r="I1681" s="12">
        <f t="shared" si="130"/>
        <v>46.4140625</v>
      </c>
      <c r="J1681" s="12">
        <f t="shared" si="134"/>
        <v>3.1428002450980372</v>
      </c>
      <c r="K1681" s="7">
        <v>118816</v>
      </c>
      <c r="L1681" s="7">
        <v>24147</v>
      </c>
      <c r="M1681" s="7">
        <f t="shared" si="131"/>
        <v>103853</v>
      </c>
      <c r="N1681" s="7">
        <v>57375.15234375</v>
      </c>
      <c r="O1681" s="22">
        <f t="shared" si="132"/>
        <v>1.8100692679260997</v>
      </c>
      <c r="P1681" s="27">
        <v>892</v>
      </c>
      <c r="Q1681" s="32">
        <f t="shared" si="133"/>
        <v>116.42713004484305</v>
      </c>
      <c r="R1681" s="37" t="s">
        <v>3753</v>
      </c>
      <c r="S1681" s="42">
        <f>ABS(O2323-O1681)*100</f>
        <v>49.903438155270095</v>
      </c>
      <c r="T1681" t="s">
        <v>228</v>
      </c>
      <c r="V1681" s="7">
        <v>21840</v>
      </c>
      <c r="W1681" t="s">
        <v>32</v>
      </c>
      <c r="X1681" s="17" t="s">
        <v>33</v>
      </c>
      <c r="Z1681" t="s">
        <v>3754</v>
      </c>
      <c r="AA1681">
        <v>401</v>
      </c>
    </row>
    <row r="1682" spans="1:27" x14ac:dyDescent="0.25">
      <c r="A1682" t="s">
        <v>3769</v>
      </c>
      <c r="B1682" t="s">
        <v>3770</v>
      </c>
      <c r="C1682" s="17">
        <v>43644</v>
      </c>
      <c r="D1682" s="7">
        <v>157500</v>
      </c>
      <c r="E1682" t="s">
        <v>28</v>
      </c>
      <c r="F1682" t="s">
        <v>29</v>
      </c>
      <c r="G1682" s="7">
        <v>157500</v>
      </c>
      <c r="H1682" s="7">
        <v>77540</v>
      </c>
      <c r="I1682" s="12">
        <f t="shared" si="130"/>
        <v>49.231746031746034</v>
      </c>
      <c r="J1682" s="12">
        <f t="shared" si="134"/>
        <v>0.32511671335200276</v>
      </c>
      <c r="K1682" s="7">
        <v>155083</v>
      </c>
      <c r="L1682" s="7">
        <v>28997</v>
      </c>
      <c r="M1682" s="7">
        <f t="shared" si="131"/>
        <v>128503</v>
      </c>
      <c r="N1682" s="7">
        <v>76415.7578125</v>
      </c>
      <c r="O1682" s="22">
        <f t="shared" si="132"/>
        <v>1.681629596807841</v>
      </c>
      <c r="P1682" s="27">
        <v>1104</v>
      </c>
      <c r="Q1682" s="32">
        <f t="shared" si="133"/>
        <v>116.39764492753623</v>
      </c>
      <c r="R1682" s="37" t="s">
        <v>3753</v>
      </c>
      <c r="S1682" s="42">
        <f>ABS(O2323-O1682)*100</f>
        <v>37.059471043444226</v>
      </c>
      <c r="T1682" t="s">
        <v>31</v>
      </c>
      <c r="V1682" s="7">
        <v>24570</v>
      </c>
      <c r="W1682" t="s">
        <v>32</v>
      </c>
      <c r="X1682" s="17" t="s">
        <v>33</v>
      </c>
      <c r="Z1682" t="s">
        <v>3754</v>
      </c>
      <c r="AA1682">
        <v>401</v>
      </c>
    </row>
    <row r="1683" spans="1:27" x14ac:dyDescent="0.25">
      <c r="A1683" t="s">
        <v>3771</v>
      </c>
      <c r="B1683" t="s">
        <v>3772</v>
      </c>
      <c r="C1683" s="17">
        <v>43655</v>
      </c>
      <c r="D1683" s="7">
        <v>150000</v>
      </c>
      <c r="E1683" t="s">
        <v>28</v>
      </c>
      <c r="F1683" t="s">
        <v>29</v>
      </c>
      <c r="G1683" s="7">
        <v>150000</v>
      </c>
      <c r="H1683" s="7">
        <v>61240</v>
      </c>
      <c r="I1683" s="12">
        <f t="shared" si="130"/>
        <v>40.826666666666668</v>
      </c>
      <c r="J1683" s="12">
        <f t="shared" si="134"/>
        <v>8.7301960784313692</v>
      </c>
      <c r="K1683" s="7">
        <v>122484</v>
      </c>
      <c r="L1683" s="7">
        <v>28213</v>
      </c>
      <c r="M1683" s="7">
        <f t="shared" si="131"/>
        <v>121787</v>
      </c>
      <c r="N1683" s="7">
        <v>57133.9375</v>
      </c>
      <c r="O1683" s="22">
        <f t="shared" si="132"/>
        <v>2.1316052302539101</v>
      </c>
      <c r="P1683" s="27">
        <v>1080</v>
      </c>
      <c r="Q1683" s="32">
        <f t="shared" si="133"/>
        <v>112.76574074074074</v>
      </c>
      <c r="R1683" s="37" t="s">
        <v>3753</v>
      </c>
      <c r="S1683" s="42">
        <f>ABS(O2323-O1683)*100</f>
        <v>82.057034388051136</v>
      </c>
      <c r="T1683" t="s">
        <v>228</v>
      </c>
      <c r="V1683" s="7">
        <v>27300</v>
      </c>
      <c r="W1683" t="s">
        <v>32</v>
      </c>
      <c r="X1683" s="17" t="s">
        <v>33</v>
      </c>
      <c r="Z1683" t="s">
        <v>3754</v>
      </c>
      <c r="AA1683">
        <v>401</v>
      </c>
    </row>
    <row r="1684" spans="1:27" x14ac:dyDescent="0.25">
      <c r="A1684" t="s">
        <v>3773</v>
      </c>
      <c r="B1684" t="s">
        <v>3774</v>
      </c>
      <c r="C1684" s="17">
        <v>43402</v>
      </c>
      <c r="D1684" s="7">
        <v>100000</v>
      </c>
      <c r="E1684" t="s">
        <v>28</v>
      </c>
      <c r="F1684" t="s">
        <v>29</v>
      </c>
      <c r="G1684" s="7">
        <v>100000</v>
      </c>
      <c r="H1684" s="7">
        <v>40440</v>
      </c>
      <c r="I1684" s="12">
        <f t="shared" si="130"/>
        <v>40.44</v>
      </c>
      <c r="J1684" s="12">
        <f t="shared" si="134"/>
        <v>9.1168627450980395</v>
      </c>
      <c r="K1684" s="7">
        <v>80872</v>
      </c>
      <c r="L1684" s="7">
        <v>23242</v>
      </c>
      <c r="M1684" s="7">
        <f t="shared" si="131"/>
        <v>76758</v>
      </c>
      <c r="N1684" s="7">
        <v>34927.2734375</v>
      </c>
      <c r="O1684" s="22">
        <f t="shared" si="132"/>
        <v>2.1976522197575274</v>
      </c>
      <c r="P1684" s="27">
        <v>720</v>
      </c>
      <c r="Q1684" s="32">
        <f t="shared" si="133"/>
        <v>106.60833333333333</v>
      </c>
      <c r="R1684" s="37" t="s">
        <v>3753</v>
      </c>
      <c r="S1684" s="42">
        <f>ABS(O2323-O1684)*100</f>
        <v>88.661733338412873</v>
      </c>
      <c r="T1684" t="s">
        <v>228</v>
      </c>
      <c r="V1684" s="7">
        <v>21840</v>
      </c>
      <c r="W1684" t="s">
        <v>32</v>
      </c>
      <c r="X1684" s="17" t="s">
        <v>33</v>
      </c>
      <c r="Z1684" t="s">
        <v>3754</v>
      </c>
      <c r="AA1684">
        <v>401</v>
      </c>
    </row>
    <row r="1685" spans="1:27" x14ac:dyDescent="0.25">
      <c r="A1685" t="s">
        <v>3775</v>
      </c>
      <c r="B1685" t="s">
        <v>3776</v>
      </c>
      <c r="C1685" s="17">
        <v>43238</v>
      </c>
      <c r="D1685" s="7">
        <v>157500</v>
      </c>
      <c r="E1685" t="s">
        <v>28</v>
      </c>
      <c r="F1685" t="s">
        <v>29</v>
      </c>
      <c r="G1685" s="7">
        <v>157500</v>
      </c>
      <c r="H1685" s="7">
        <v>77390</v>
      </c>
      <c r="I1685" s="12">
        <f t="shared" si="130"/>
        <v>49.136507936507932</v>
      </c>
      <c r="J1685" s="12">
        <f t="shared" si="134"/>
        <v>0.42035480859010477</v>
      </c>
      <c r="K1685" s="7">
        <v>154777</v>
      </c>
      <c r="L1685" s="7">
        <v>28552</v>
      </c>
      <c r="M1685" s="7">
        <f t="shared" si="131"/>
        <v>128948</v>
      </c>
      <c r="N1685" s="7">
        <v>76500</v>
      </c>
      <c r="O1685" s="22">
        <f t="shared" si="132"/>
        <v>1.68559477124183</v>
      </c>
      <c r="P1685" s="27">
        <v>1170</v>
      </c>
      <c r="Q1685" s="32">
        <f t="shared" si="133"/>
        <v>110.21196581196581</v>
      </c>
      <c r="R1685" s="37" t="s">
        <v>3753</v>
      </c>
      <c r="S1685" s="42">
        <f>ABS(O2323-O1685)*100</f>
        <v>37.455988486843125</v>
      </c>
      <c r="T1685" t="s">
        <v>228</v>
      </c>
      <c r="V1685" s="7">
        <v>24570</v>
      </c>
      <c r="W1685" t="s">
        <v>32</v>
      </c>
      <c r="X1685" s="17" t="s">
        <v>33</v>
      </c>
      <c r="Z1685" t="s">
        <v>3754</v>
      </c>
      <c r="AA1685">
        <v>401</v>
      </c>
    </row>
    <row r="1686" spans="1:27" x14ac:dyDescent="0.25">
      <c r="A1686" t="s">
        <v>3777</v>
      </c>
      <c r="B1686" t="s">
        <v>3778</v>
      </c>
      <c r="C1686" s="17">
        <v>43642</v>
      </c>
      <c r="D1686" s="7">
        <v>143000</v>
      </c>
      <c r="E1686" t="s">
        <v>28</v>
      </c>
      <c r="F1686" t="s">
        <v>29</v>
      </c>
      <c r="G1686" s="7">
        <v>143000</v>
      </c>
      <c r="H1686" s="7">
        <v>80980</v>
      </c>
      <c r="I1686" s="12">
        <f t="shared" si="130"/>
        <v>56.629370629370634</v>
      </c>
      <c r="J1686" s="12">
        <f t="shared" si="134"/>
        <v>7.0725078842725964</v>
      </c>
      <c r="K1686" s="7">
        <v>161951</v>
      </c>
      <c r="L1686" s="7">
        <v>27785</v>
      </c>
      <c r="M1686" s="7">
        <f t="shared" si="131"/>
        <v>115215</v>
      </c>
      <c r="N1686" s="7">
        <v>81312.7265625</v>
      </c>
      <c r="O1686" s="22">
        <f t="shared" si="132"/>
        <v>1.4169368667208748</v>
      </c>
      <c r="P1686" s="27">
        <v>1014</v>
      </c>
      <c r="Q1686" s="32">
        <f t="shared" si="133"/>
        <v>113.62426035502959</v>
      </c>
      <c r="R1686" s="37" t="s">
        <v>3753</v>
      </c>
      <c r="S1686" s="42">
        <f>ABS(O2323-O1686)*100</f>
        <v>10.590198034747612</v>
      </c>
      <c r="T1686" t="s">
        <v>50</v>
      </c>
      <c r="V1686" s="7">
        <v>24570</v>
      </c>
      <c r="W1686" t="s">
        <v>32</v>
      </c>
      <c r="X1686" s="17" t="s">
        <v>33</v>
      </c>
      <c r="Z1686" t="s">
        <v>3754</v>
      </c>
      <c r="AA1686">
        <v>401</v>
      </c>
    </row>
    <row r="1687" spans="1:27" x14ac:dyDescent="0.25">
      <c r="A1687" t="s">
        <v>3779</v>
      </c>
      <c r="B1687" t="s">
        <v>3780</v>
      </c>
      <c r="C1687" s="17">
        <v>43615</v>
      </c>
      <c r="D1687" s="7">
        <v>130000</v>
      </c>
      <c r="E1687" t="s">
        <v>28</v>
      </c>
      <c r="F1687" t="s">
        <v>29</v>
      </c>
      <c r="G1687" s="7">
        <v>130000</v>
      </c>
      <c r="H1687" s="7">
        <v>59810</v>
      </c>
      <c r="I1687" s="12">
        <f t="shared" si="130"/>
        <v>46.007692307692302</v>
      </c>
      <c r="J1687" s="12">
        <f t="shared" si="134"/>
        <v>3.5491704374057349</v>
      </c>
      <c r="K1687" s="7">
        <v>119620</v>
      </c>
      <c r="L1687" s="7">
        <v>23400</v>
      </c>
      <c r="M1687" s="7">
        <f t="shared" si="131"/>
        <v>106600</v>
      </c>
      <c r="N1687" s="7">
        <v>113200</v>
      </c>
      <c r="O1687" s="22">
        <f t="shared" si="132"/>
        <v>0.94169611307420498</v>
      </c>
      <c r="P1687" s="27">
        <v>1167</v>
      </c>
      <c r="Q1687" s="32">
        <f t="shared" si="133"/>
        <v>91.345329905741224</v>
      </c>
      <c r="R1687" s="37" t="s">
        <v>3781</v>
      </c>
      <c r="S1687" s="42">
        <f>ABS(O2323-O1687)*100</f>
        <v>36.933877329919376</v>
      </c>
      <c r="T1687" t="s">
        <v>166</v>
      </c>
      <c r="V1687" s="7">
        <v>23400</v>
      </c>
      <c r="W1687" t="s">
        <v>32</v>
      </c>
      <c r="X1687" s="17" t="s">
        <v>33</v>
      </c>
      <c r="Z1687" t="s">
        <v>3782</v>
      </c>
      <c r="AA1687">
        <v>405</v>
      </c>
    </row>
    <row r="1688" spans="1:27" x14ac:dyDescent="0.25">
      <c r="A1688" t="s">
        <v>3783</v>
      </c>
      <c r="B1688" t="s">
        <v>3784</v>
      </c>
      <c r="C1688" s="17">
        <v>43419</v>
      </c>
      <c r="D1688" s="7">
        <v>110000</v>
      </c>
      <c r="E1688" t="s">
        <v>28</v>
      </c>
      <c r="F1688" t="s">
        <v>29</v>
      </c>
      <c r="G1688" s="7">
        <v>110000</v>
      </c>
      <c r="H1688" s="7">
        <v>59560</v>
      </c>
      <c r="I1688" s="12">
        <f t="shared" si="130"/>
        <v>54.145454545454541</v>
      </c>
      <c r="J1688" s="12">
        <f t="shared" si="134"/>
        <v>4.5885918003565038</v>
      </c>
      <c r="K1688" s="7">
        <v>119125</v>
      </c>
      <c r="L1688" s="7">
        <v>23400</v>
      </c>
      <c r="M1688" s="7">
        <f t="shared" si="131"/>
        <v>86600</v>
      </c>
      <c r="N1688" s="7">
        <v>112617.6484375</v>
      </c>
      <c r="O1688" s="22">
        <f t="shared" si="132"/>
        <v>0.76897361294185473</v>
      </c>
      <c r="P1688" s="27">
        <v>1156</v>
      </c>
      <c r="Q1688" s="32">
        <f t="shared" si="133"/>
        <v>74.913494809688586</v>
      </c>
      <c r="R1688" s="37" t="s">
        <v>3781</v>
      </c>
      <c r="S1688" s="42">
        <f>ABS(O2323-O1688)*100</f>
        <v>54.2061273431544</v>
      </c>
      <c r="T1688" t="s">
        <v>166</v>
      </c>
      <c r="V1688" s="7">
        <v>23400</v>
      </c>
      <c r="W1688" t="s">
        <v>32</v>
      </c>
      <c r="X1688" s="17" t="s">
        <v>33</v>
      </c>
      <c r="Z1688" t="s">
        <v>3782</v>
      </c>
      <c r="AA1688">
        <v>405</v>
      </c>
    </row>
    <row r="1689" spans="1:27" x14ac:dyDescent="0.25">
      <c r="A1689" t="s">
        <v>3785</v>
      </c>
      <c r="B1689" t="s">
        <v>3786</v>
      </c>
      <c r="C1689" s="17">
        <v>43720</v>
      </c>
      <c r="D1689" s="7">
        <v>210000</v>
      </c>
      <c r="E1689" t="s">
        <v>28</v>
      </c>
      <c r="F1689" t="s">
        <v>29</v>
      </c>
      <c r="G1689" s="7">
        <v>210000</v>
      </c>
      <c r="H1689" s="7">
        <v>98960</v>
      </c>
      <c r="I1689" s="12">
        <f t="shared" si="130"/>
        <v>47.123809523809527</v>
      </c>
      <c r="J1689" s="12">
        <f t="shared" si="134"/>
        <v>2.4330532212885103</v>
      </c>
      <c r="K1689" s="7">
        <v>197924</v>
      </c>
      <c r="L1689" s="7">
        <v>34319</v>
      </c>
      <c r="M1689" s="7">
        <f t="shared" si="131"/>
        <v>175681</v>
      </c>
      <c r="N1689" s="7">
        <v>88435.1328125</v>
      </c>
      <c r="O1689" s="22">
        <f t="shared" si="132"/>
        <v>1.9865521135415551</v>
      </c>
      <c r="P1689" s="27">
        <v>1515</v>
      </c>
      <c r="Q1689" s="32">
        <f t="shared" si="133"/>
        <v>115.96105610561057</v>
      </c>
      <c r="R1689" s="37" t="s">
        <v>3609</v>
      </c>
      <c r="S1689" s="42">
        <f>ABS(O2323-O1689)*100</f>
        <v>67.551722716815647</v>
      </c>
      <c r="T1689" t="s">
        <v>50</v>
      </c>
      <c r="V1689" s="7">
        <v>27850</v>
      </c>
      <c r="W1689" t="s">
        <v>32</v>
      </c>
      <c r="X1689" s="17" t="s">
        <v>33</v>
      </c>
      <c r="Z1689" t="s">
        <v>3610</v>
      </c>
      <c r="AA1689">
        <v>401</v>
      </c>
    </row>
    <row r="1690" spans="1:27" x14ac:dyDescent="0.25">
      <c r="A1690" t="s">
        <v>3787</v>
      </c>
      <c r="B1690" t="s">
        <v>3788</v>
      </c>
      <c r="C1690" s="17">
        <v>43628</v>
      </c>
      <c r="D1690" s="7">
        <v>216000</v>
      </c>
      <c r="E1690" t="s">
        <v>28</v>
      </c>
      <c r="F1690" t="s">
        <v>29</v>
      </c>
      <c r="G1690" s="7">
        <v>216000</v>
      </c>
      <c r="H1690" s="7">
        <v>108370</v>
      </c>
      <c r="I1690" s="12">
        <f t="shared" si="130"/>
        <v>50.171296296296298</v>
      </c>
      <c r="J1690" s="12">
        <f t="shared" si="134"/>
        <v>0.61443355119826037</v>
      </c>
      <c r="K1690" s="7">
        <v>216736</v>
      </c>
      <c r="L1690" s="7">
        <v>29692</v>
      </c>
      <c r="M1690" s="7">
        <f t="shared" si="131"/>
        <v>186308</v>
      </c>
      <c r="N1690" s="7">
        <v>101104.8671875</v>
      </c>
      <c r="O1690" s="22">
        <f t="shared" si="132"/>
        <v>1.8427203870857169</v>
      </c>
      <c r="P1690" s="27">
        <v>1476</v>
      </c>
      <c r="Q1690" s="32">
        <f t="shared" si="133"/>
        <v>126.22493224932249</v>
      </c>
      <c r="R1690" s="37" t="s">
        <v>3609</v>
      </c>
      <c r="S1690" s="42">
        <f>ABS(O2323-O1690)*100</f>
        <v>53.16855007123182</v>
      </c>
      <c r="T1690" t="s">
        <v>50</v>
      </c>
      <c r="V1690" s="7">
        <v>27850</v>
      </c>
      <c r="W1690" t="s">
        <v>32</v>
      </c>
      <c r="X1690" s="17" t="s">
        <v>33</v>
      </c>
      <c r="Z1690" t="s">
        <v>3610</v>
      </c>
      <c r="AA1690">
        <v>401</v>
      </c>
    </row>
    <row r="1691" spans="1:27" x14ac:dyDescent="0.25">
      <c r="A1691" t="s">
        <v>3789</v>
      </c>
      <c r="B1691" t="s">
        <v>3790</v>
      </c>
      <c r="C1691" s="17">
        <v>43738</v>
      </c>
      <c r="D1691" s="7">
        <v>200100</v>
      </c>
      <c r="E1691" t="s">
        <v>28</v>
      </c>
      <c r="F1691" t="s">
        <v>29</v>
      </c>
      <c r="G1691" s="7">
        <v>200100</v>
      </c>
      <c r="H1691" s="7">
        <v>99460</v>
      </c>
      <c r="I1691" s="12">
        <f t="shared" si="130"/>
        <v>49.705147426286857</v>
      </c>
      <c r="J1691" s="12">
        <f t="shared" si="134"/>
        <v>0.14828468118881943</v>
      </c>
      <c r="K1691" s="7">
        <v>198927</v>
      </c>
      <c r="L1691" s="7">
        <v>32299</v>
      </c>
      <c r="M1691" s="7">
        <f t="shared" si="131"/>
        <v>167801</v>
      </c>
      <c r="N1691" s="7">
        <v>90069.1875</v>
      </c>
      <c r="O1691" s="22">
        <f t="shared" si="132"/>
        <v>1.8630233563503613</v>
      </c>
      <c r="P1691" s="27">
        <v>1515</v>
      </c>
      <c r="Q1691" s="32">
        <f t="shared" si="133"/>
        <v>110.75973597359736</v>
      </c>
      <c r="R1691" s="37" t="s">
        <v>3609</v>
      </c>
      <c r="S1691" s="42">
        <f>ABS(O2323-O1691)*100</f>
        <v>55.198846997696258</v>
      </c>
      <c r="T1691" t="s">
        <v>50</v>
      </c>
      <c r="V1691" s="7">
        <v>27850</v>
      </c>
      <c r="W1691" t="s">
        <v>32</v>
      </c>
      <c r="X1691" s="17" t="s">
        <v>33</v>
      </c>
      <c r="Z1691" t="s">
        <v>3610</v>
      </c>
      <c r="AA1691">
        <v>401</v>
      </c>
    </row>
    <row r="1692" spans="1:27" x14ac:dyDescent="0.25">
      <c r="A1692" t="s">
        <v>3791</v>
      </c>
      <c r="B1692" t="s">
        <v>3792</v>
      </c>
      <c r="C1692" s="17">
        <v>43242</v>
      </c>
      <c r="D1692" s="7">
        <v>180000</v>
      </c>
      <c r="E1692" t="s">
        <v>28</v>
      </c>
      <c r="F1692" t="s">
        <v>29</v>
      </c>
      <c r="G1692" s="7">
        <v>180000</v>
      </c>
      <c r="H1692" s="7">
        <v>87360</v>
      </c>
      <c r="I1692" s="12">
        <f t="shared" si="130"/>
        <v>48.533333333333331</v>
      </c>
      <c r="J1692" s="12">
        <f t="shared" si="134"/>
        <v>1.0235294117647058</v>
      </c>
      <c r="K1692" s="7">
        <v>174714</v>
      </c>
      <c r="L1692" s="7">
        <v>35069</v>
      </c>
      <c r="M1692" s="7">
        <f t="shared" si="131"/>
        <v>144931</v>
      </c>
      <c r="N1692" s="7">
        <v>75483.78125</v>
      </c>
      <c r="O1692" s="22">
        <f t="shared" si="132"/>
        <v>1.9200283504610469</v>
      </c>
      <c r="P1692" s="27">
        <v>1215</v>
      </c>
      <c r="Q1692" s="32">
        <f t="shared" si="133"/>
        <v>119.28477366255144</v>
      </c>
      <c r="R1692" s="37" t="s">
        <v>3609</v>
      </c>
      <c r="S1692" s="42">
        <f>ABS(O2323-O1692)*100</f>
        <v>60.899346408764821</v>
      </c>
      <c r="T1692" t="s">
        <v>50</v>
      </c>
      <c r="V1692" s="7">
        <v>27850</v>
      </c>
      <c r="W1692" t="s">
        <v>32</v>
      </c>
      <c r="X1692" s="17" t="s">
        <v>33</v>
      </c>
      <c r="Z1692" t="s">
        <v>3610</v>
      </c>
      <c r="AA1692">
        <v>401</v>
      </c>
    </row>
    <row r="1693" spans="1:27" x14ac:dyDescent="0.25">
      <c r="A1693" t="s">
        <v>3793</v>
      </c>
      <c r="B1693" t="s">
        <v>3794</v>
      </c>
      <c r="C1693" s="17">
        <v>43301</v>
      </c>
      <c r="D1693" s="7">
        <v>190000</v>
      </c>
      <c r="E1693" t="s">
        <v>28</v>
      </c>
      <c r="F1693" t="s">
        <v>29</v>
      </c>
      <c r="G1693" s="7">
        <v>190000</v>
      </c>
      <c r="H1693" s="7">
        <v>87000</v>
      </c>
      <c r="I1693" s="12">
        <f t="shared" si="130"/>
        <v>45.789473684210527</v>
      </c>
      <c r="J1693" s="12">
        <f t="shared" si="134"/>
        <v>3.7673890608875098</v>
      </c>
      <c r="K1693" s="7">
        <v>174008</v>
      </c>
      <c r="L1693" s="7">
        <v>30032</v>
      </c>
      <c r="M1693" s="7">
        <f t="shared" si="131"/>
        <v>159968</v>
      </c>
      <c r="N1693" s="7">
        <v>77824.8671875</v>
      </c>
      <c r="O1693" s="22">
        <f t="shared" si="132"/>
        <v>2.0554869642706386</v>
      </c>
      <c r="P1693" s="27">
        <v>1215</v>
      </c>
      <c r="Q1693" s="32">
        <f t="shared" si="133"/>
        <v>131.66090534979423</v>
      </c>
      <c r="R1693" s="37" t="s">
        <v>3609</v>
      </c>
      <c r="S1693" s="42">
        <f>ABS(O2323-O1693)*100</f>
        <v>74.445207789723995</v>
      </c>
      <c r="T1693" t="s">
        <v>50</v>
      </c>
      <c r="V1693" s="7">
        <v>27850</v>
      </c>
      <c r="W1693" t="s">
        <v>32</v>
      </c>
      <c r="X1693" s="17" t="s">
        <v>33</v>
      </c>
      <c r="Z1693" t="s">
        <v>3610</v>
      </c>
      <c r="AA1693">
        <v>401</v>
      </c>
    </row>
    <row r="1694" spans="1:27" x14ac:dyDescent="0.25">
      <c r="A1694" t="s">
        <v>3795</v>
      </c>
      <c r="B1694" t="s">
        <v>3796</v>
      </c>
      <c r="C1694" s="17">
        <v>43626</v>
      </c>
      <c r="D1694" s="7">
        <v>195000</v>
      </c>
      <c r="E1694" t="s">
        <v>28</v>
      </c>
      <c r="F1694" t="s">
        <v>29</v>
      </c>
      <c r="G1694" s="7">
        <v>195000</v>
      </c>
      <c r="H1694" s="7">
        <v>104320</v>
      </c>
      <c r="I1694" s="12">
        <f t="shared" si="130"/>
        <v>53.497435897435899</v>
      </c>
      <c r="J1694" s="12">
        <f t="shared" si="134"/>
        <v>3.940573152337862</v>
      </c>
      <c r="K1694" s="7">
        <v>208644</v>
      </c>
      <c r="L1694" s="7">
        <v>32295</v>
      </c>
      <c r="M1694" s="7">
        <f t="shared" si="131"/>
        <v>162705</v>
      </c>
      <c r="N1694" s="7">
        <v>95323.78125</v>
      </c>
      <c r="O1694" s="22">
        <f t="shared" si="132"/>
        <v>1.7068668265821652</v>
      </c>
      <c r="P1694" s="27">
        <v>1515</v>
      </c>
      <c r="Q1694" s="32">
        <f t="shared" si="133"/>
        <v>107.39603960396039</v>
      </c>
      <c r="R1694" s="37" t="s">
        <v>3609</v>
      </c>
      <c r="S1694" s="42">
        <f>ABS(O2323-O1694)*100</f>
        <v>39.583194020876647</v>
      </c>
      <c r="T1694" t="s">
        <v>50</v>
      </c>
      <c r="V1694" s="7">
        <v>27850</v>
      </c>
      <c r="W1694" t="s">
        <v>32</v>
      </c>
      <c r="X1694" s="17" t="s">
        <v>33</v>
      </c>
      <c r="Z1694" t="s">
        <v>3610</v>
      </c>
      <c r="AA1694">
        <v>401</v>
      </c>
    </row>
    <row r="1695" spans="1:27" x14ac:dyDescent="0.25">
      <c r="A1695" t="s">
        <v>3797</v>
      </c>
      <c r="B1695" t="s">
        <v>3798</v>
      </c>
      <c r="C1695" s="17">
        <v>43633</v>
      </c>
      <c r="D1695" s="7">
        <v>163500</v>
      </c>
      <c r="E1695" t="s">
        <v>28</v>
      </c>
      <c r="F1695" t="s">
        <v>29</v>
      </c>
      <c r="G1695" s="7">
        <v>163500</v>
      </c>
      <c r="H1695" s="7">
        <v>89200</v>
      </c>
      <c r="I1695" s="12">
        <f t="shared" si="130"/>
        <v>54.556574923547394</v>
      </c>
      <c r="J1695" s="12">
        <f t="shared" si="134"/>
        <v>4.9997121784493572</v>
      </c>
      <c r="K1695" s="7">
        <v>178396</v>
      </c>
      <c r="L1695" s="7">
        <v>30823</v>
      </c>
      <c r="M1695" s="7">
        <f t="shared" si="131"/>
        <v>132677</v>
      </c>
      <c r="N1695" s="7">
        <v>79769.1875</v>
      </c>
      <c r="O1695" s="22">
        <f t="shared" si="132"/>
        <v>1.6632612686446129</v>
      </c>
      <c r="P1695" s="27">
        <v>1215</v>
      </c>
      <c r="Q1695" s="32">
        <f t="shared" si="133"/>
        <v>109.19917695473251</v>
      </c>
      <c r="R1695" s="37" t="s">
        <v>3609</v>
      </c>
      <c r="S1695" s="42">
        <f>ABS(O2323-O1695)*100</f>
        <v>35.222638227121415</v>
      </c>
      <c r="T1695" t="s">
        <v>50</v>
      </c>
      <c r="V1695" s="7">
        <v>27850</v>
      </c>
      <c r="W1695" t="s">
        <v>32</v>
      </c>
      <c r="X1695" s="17" t="s">
        <v>33</v>
      </c>
      <c r="Z1695" t="s">
        <v>3610</v>
      </c>
      <c r="AA1695">
        <v>401</v>
      </c>
    </row>
    <row r="1696" spans="1:27" x14ac:dyDescent="0.25">
      <c r="A1696" t="s">
        <v>3799</v>
      </c>
      <c r="B1696" t="s">
        <v>3800</v>
      </c>
      <c r="C1696" s="17">
        <v>43523</v>
      </c>
      <c r="D1696" s="7">
        <v>225000</v>
      </c>
      <c r="E1696" t="s">
        <v>28</v>
      </c>
      <c r="F1696" t="s">
        <v>29</v>
      </c>
      <c r="G1696" s="7">
        <v>225000</v>
      </c>
      <c r="H1696" s="7">
        <v>120400</v>
      </c>
      <c r="I1696" s="12">
        <f t="shared" si="130"/>
        <v>53.511111111111106</v>
      </c>
      <c r="J1696" s="12">
        <f t="shared" si="134"/>
        <v>3.9542483660130685</v>
      </c>
      <c r="K1696" s="7">
        <v>240797</v>
      </c>
      <c r="L1696" s="7">
        <v>34622</v>
      </c>
      <c r="M1696" s="7">
        <f t="shared" si="131"/>
        <v>190378</v>
      </c>
      <c r="N1696" s="7">
        <v>111445.9453125</v>
      </c>
      <c r="O1696" s="22">
        <f t="shared" si="132"/>
        <v>1.7082541627348629</v>
      </c>
      <c r="P1696" s="27">
        <v>1827</v>
      </c>
      <c r="Q1696" s="32">
        <f t="shared" si="133"/>
        <v>104.20251778872469</v>
      </c>
      <c r="R1696" s="37" t="s">
        <v>3609</v>
      </c>
      <c r="S1696" s="42">
        <f>ABS(O2323-O1696)*100</f>
        <v>39.721927636146418</v>
      </c>
      <c r="T1696" t="s">
        <v>31</v>
      </c>
      <c r="V1696" s="7">
        <v>27850</v>
      </c>
      <c r="W1696" t="s">
        <v>32</v>
      </c>
      <c r="X1696" s="17" t="s">
        <v>33</v>
      </c>
      <c r="Z1696" t="s">
        <v>3610</v>
      </c>
      <c r="AA1696">
        <v>401</v>
      </c>
    </row>
    <row r="1697" spans="1:27" x14ac:dyDescent="0.25">
      <c r="A1697" t="s">
        <v>3801</v>
      </c>
      <c r="B1697" t="s">
        <v>3802</v>
      </c>
      <c r="C1697" s="17">
        <v>43704</v>
      </c>
      <c r="D1697" s="7">
        <v>193000</v>
      </c>
      <c r="E1697" t="s">
        <v>28</v>
      </c>
      <c r="F1697" t="s">
        <v>29</v>
      </c>
      <c r="G1697" s="7">
        <v>193000</v>
      </c>
      <c r="H1697" s="7">
        <v>89840</v>
      </c>
      <c r="I1697" s="12">
        <f t="shared" si="130"/>
        <v>46.549222797927456</v>
      </c>
      <c r="J1697" s="12">
        <f t="shared" si="134"/>
        <v>3.0076399471705813</v>
      </c>
      <c r="K1697" s="7">
        <v>179673</v>
      </c>
      <c r="L1697" s="7">
        <v>32443</v>
      </c>
      <c r="M1697" s="7">
        <f t="shared" si="131"/>
        <v>160557</v>
      </c>
      <c r="N1697" s="7">
        <v>79583.78125</v>
      </c>
      <c r="O1697" s="22">
        <f t="shared" si="132"/>
        <v>2.0174588022606681</v>
      </c>
      <c r="P1697" s="27">
        <v>1152</v>
      </c>
      <c r="Q1697" s="32">
        <f t="shared" si="133"/>
        <v>139.37239583333334</v>
      </c>
      <c r="R1697" s="37" t="s">
        <v>3609</v>
      </c>
      <c r="S1697" s="42">
        <f>ABS(O2323-O1697)*100</f>
        <v>70.642391588726937</v>
      </c>
      <c r="T1697" t="s">
        <v>50</v>
      </c>
      <c r="V1697" s="7">
        <v>27850</v>
      </c>
      <c r="W1697" t="s">
        <v>32</v>
      </c>
      <c r="X1697" s="17" t="s">
        <v>33</v>
      </c>
      <c r="Z1697" t="s">
        <v>3610</v>
      </c>
      <c r="AA1697">
        <v>401</v>
      </c>
    </row>
    <row r="1698" spans="1:27" x14ac:dyDescent="0.25">
      <c r="A1698" t="s">
        <v>3803</v>
      </c>
      <c r="B1698" t="s">
        <v>3804</v>
      </c>
      <c r="C1698" s="17">
        <v>43689</v>
      </c>
      <c r="D1698" s="7">
        <v>168300</v>
      </c>
      <c r="E1698" t="s">
        <v>28</v>
      </c>
      <c r="F1698" t="s">
        <v>29</v>
      </c>
      <c r="G1698" s="7">
        <v>168300</v>
      </c>
      <c r="H1698" s="7">
        <v>81130</v>
      </c>
      <c r="I1698" s="12">
        <f t="shared" si="130"/>
        <v>48.205585264408796</v>
      </c>
      <c r="J1698" s="12">
        <f t="shared" si="134"/>
        <v>1.3512774806892409</v>
      </c>
      <c r="K1698" s="7">
        <v>162258</v>
      </c>
      <c r="L1698" s="7">
        <v>30780</v>
      </c>
      <c r="M1698" s="7">
        <f t="shared" si="131"/>
        <v>137520</v>
      </c>
      <c r="N1698" s="7">
        <v>71069.1875</v>
      </c>
      <c r="O1698" s="22">
        <f t="shared" si="132"/>
        <v>1.9350157900707674</v>
      </c>
      <c r="P1698" s="27">
        <v>1215</v>
      </c>
      <c r="Q1698" s="32">
        <f t="shared" si="133"/>
        <v>113.18518518518519</v>
      </c>
      <c r="R1698" s="37" t="s">
        <v>3609</v>
      </c>
      <c r="S1698" s="42">
        <f>ABS(O2323-O1698)*100</f>
        <v>62.39809036973687</v>
      </c>
      <c r="T1698" t="s">
        <v>50</v>
      </c>
      <c r="V1698" s="7">
        <v>27850</v>
      </c>
      <c r="W1698" t="s">
        <v>32</v>
      </c>
      <c r="X1698" s="17" t="s">
        <v>33</v>
      </c>
      <c r="Z1698" t="s">
        <v>3610</v>
      </c>
      <c r="AA1698">
        <v>401</v>
      </c>
    </row>
    <row r="1699" spans="1:27" x14ac:dyDescent="0.25">
      <c r="A1699" t="s">
        <v>3805</v>
      </c>
      <c r="B1699" t="s">
        <v>3806</v>
      </c>
      <c r="C1699" s="17">
        <v>43619</v>
      </c>
      <c r="D1699" s="7">
        <v>189000</v>
      </c>
      <c r="E1699" t="s">
        <v>28</v>
      </c>
      <c r="F1699" t="s">
        <v>29</v>
      </c>
      <c r="G1699" s="7">
        <v>189000</v>
      </c>
      <c r="H1699" s="7">
        <v>93080</v>
      </c>
      <c r="I1699" s="12">
        <f t="shared" si="130"/>
        <v>49.248677248677247</v>
      </c>
      <c r="J1699" s="12">
        <f t="shared" si="134"/>
        <v>0.30818549642079063</v>
      </c>
      <c r="K1699" s="7">
        <v>186168</v>
      </c>
      <c r="L1699" s="7">
        <v>32143</v>
      </c>
      <c r="M1699" s="7">
        <f t="shared" si="131"/>
        <v>156857</v>
      </c>
      <c r="N1699" s="7">
        <v>83256.7578125</v>
      </c>
      <c r="O1699" s="22">
        <f t="shared" si="132"/>
        <v>1.8840152333730418</v>
      </c>
      <c r="P1699" s="27">
        <v>1050</v>
      </c>
      <c r="Q1699" s="32">
        <f t="shared" si="133"/>
        <v>149.38761904761904</v>
      </c>
      <c r="R1699" s="37" t="s">
        <v>3609</v>
      </c>
      <c r="S1699" s="42">
        <f>ABS(O2323-O1699)*100</f>
        <v>57.298034699964305</v>
      </c>
      <c r="T1699" t="s">
        <v>50</v>
      </c>
      <c r="V1699" s="7">
        <v>27850</v>
      </c>
      <c r="W1699" t="s">
        <v>32</v>
      </c>
      <c r="X1699" s="17" t="s">
        <v>33</v>
      </c>
      <c r="Z1699" t="s">
        <v>3610</v>
      </c>
      <c r="AA1699">
        <v>401</v>
      </c>
    </row>
    <row r="1700" spans="1:27" x14ac:dyDescent="0.25">
      <c r="A1700" t="s">
        <v>3807</v>
      </c>
      <c r="B1700" t="s">
        <v>3808</v>
      </c>
      <c r="C1700" s="17">
        <v>43411</v>
      </c>
      <c r="D1700" s="7">
        <v>187000</v>
      </c>
      <c r="E1700" t="s">
        <v>28</v>
      </c>
      <c r="F1700" t="s">
        <v>29</v>
      </c>
      <c r="G1700" s="7">
        <v>187000</v>
      </c>
      <c r="H1700" s="7">
        <v>93590</v>
      </c>
      <c r="I1700" s="12">
        <f t="shared" si="130"/>
        <v>50.048128342245988</v>
      </c>
      <c r="J1700" s="12">
        <f t="shared" si="134"/>
        <v>0.49126559714795093</v>
      </c>
      <c r="K1700" s="7">
        <v>187189</v>
      </c>
      <c r="L1700" s="7">
        <v>30825</v>
      </c>
      <c r="M1700" s="7">
        <f t="shared" si="131"/>
        <v>156175</v>
      </c>
      <c r="N1700" s="7">
        <v>84521.078125</v>
      </c>
      <c r="O1700" s="22">
        <f t="shared" si="132"/>
        <v>1.8477639361039564</v>
      </c>
      <c r="P1700" s="27">
        <v>1326</v>
      </c>
      <c r="Q1700" s="32">
        <f t="shared" si="133"/>
        <v>117.77903469079939</v>
      </c>
      <c r="R1700" s="37" t="s">
        <v>3609</v>
      </c>
      <c r="S1700" s="42">
        <f>ABS(O2323-O1700)*100</f>
        <v>53.672904973055765</v>
      </c>
      <c r="T1700" t="s">
        <v>31</v>
      </c>
      <c r="V1700" s="7">
        <v>27850</v>
      </c>
      <c r="W1700" t="s">
        <v>32</v>
      </c>
      <c r="X1700" s="17" t="s">
        <v>33</v>
      </c>
      <c r="Z1700" t="s">
        <v>3610</v>
      </c>
      <c r="AA1700">
        <v>401</v>
      </c>
    </row>
    <row r="1701" spans="1:27" x14ac:dyDescent="0.25">
      <c r="A1701" t="s">
        <v>3809</v>
      </c>
      <c r="B1701" t="s">
        <v>3810</v>
      </c>
      <c r="C1701" s="17">
        <v>43675</v>
      </c>
      <c r="D1701" s="7">
        <v>100000</v>
      </c>
      <c r="E1701" t="s">
        <v>28</v>
      </c>
      <c r="F1701" t="s">
        <v>29</v>
      </c>
      <c r="G1701" s="7">
        <v>100000</v>
      </c>
      <c r="H1701" s="7">
        <v>65550</v>
      </c>
      <c r="I1701" s="12">
        <f t="shared" si="130"/>
        <v>65.55</v>
      </c>
      <c r="J1701" s="12">
        <f t="shared" si="134"/>
        <v>15.99313725490196</v>
      </c>
      <c r="K1701" s="7">
        <v>131108</v>
      </c>
      <c r="L1701" s="7">
        <v>25566</v>
      </c>
      <c r="M1701" s="7">
        <f t="shared" si="131"/>
        <v>74434</v>
      </c>
      <c r="N1701" s="7">
        <v>63964.84765625</v>
      </c>
      <c r="O1701" s="22">
        <f t="shared" si="132"/>
        <v>1.1636704022186013</v>
      </c>
      <c r="P1701" s="27">
        <v>1578</v>
      </c>
      <c r="Q1701" s="32">
        <f t="shared" si="133"/>
        <v>47.169835234474014</v>
      </c>
      <c r="R1701" s="37" t="s">
        <v>3753</v>
      </c>
      <c r="S1701" s="42">
        <f>ABS(O2323-O1701)*100</f>
        <v>14.736448415479742</v>
      </c>
      <c r="T1701" t="s">
        <v>228</v>
      </c>
      <c r="V1701" s="7">
        <v>24570</v>
      </c>
      <c r="W1701" t="s">
        <v>32</v>
      </c>
      <c r="X1701" s="17" t="s">
        <v>33</v>
      </c>
      <c r="Z1701" t="s">
        <v>3754</v>
      </c>
      <c r="AA1701">
        <v>401</v>
      </c>
    </row>
    <row r="1702" spans="1:27" x14ac:dyDescent="0.25">
      <c r="A1702" t="s">
        <v>3811</v>
      </c>
      <c r="B1702" t="s">
        <v>3812</v>
      </c>
      <c r="C1702" s="17">
        <v>43731</v>
      </c>
      <c r="D1702" s="7">
        <v>185000</v>
      </c>
      <c r="E1702" t="s">
        <v>28</v>
      </c>
      <c r="F1702" t="s">
        <v>29</v>
      </c>
      <c r="G1702" s="7">
        <v>185000</v>
      </c>
      <c r="H1702" s="7">
        <v>80290</v>
      </c>
      <c r="I1702" s="12">
        <f t="shared" si="130"/>
        <v>43.4</v>
      </c>
      <c r="J1702" s="12">
        <f t="shared" si="134"/>
        <v>6.1568627450980387</v>
      </c>
      <c r="K1702" s="7">
        <v>160571</v>
      </c>
      <c r="L1702" s="7">
        <v>33756</v>
      </c>
      <c r="M1702" s="7">
        <f t="shared" si="131"/>
        <v>151244</v>
      </c>
      <c r="N1702" s="7">
        <v>76857.578125</v>
      </c>
      <c r="O1702" s="22">
        <f t="shared" si="132"/>
        <v>1.9678475914765237</v>
      </c>
      <c r="P1702" s="27">
        <v>1545</v>
      </c>
      <c r="Q1702" s="32">
        <f t="shared" si="133"/>
        <v>97.892556634304214</v>
      </c>
      <c r="R1702" s="37" t="s">
        <v>3753</v>
      </c>
      <c r="S1702" s="42">
        <f>ABS(O2323-O1702)*100</f>
        <v>65.681270510312501</v>
      </c>
      <c r="T1702" t="s">
        <v>228</v>
      </c>
      <c r="V1702" s="7">
        <v>32760</v>
      </c>
      <c r="W1702" t="s">
        <v>32</v>
      </c>
      <c r="X1702" s="17" t="s">
        <v>33</v>
      </c>
      <c r="Z1702" t="s">
        <v>3754</v>
      </c>
      <c r="AA1702">
        <v>401</v>
      </c>
    </row>
    <row r="1703" spans="1:27" x14ac:dyDescent="0.25">
      <c r="A1703" t="s">
        <v>3813</v>
      </c>
      <c r="B1703" t="s">
        <v>3814</v>
      </c>
      <c r="C1703" s="17">
        <v>43588</v>
      </c>
      <c r="D1703" s="7">
        <v>120000</v>
      </c>
      <c r="E1703" t="s">
        <v>28</v>
      </c>
      <c r="F1703" t="s">
        <v>29</v>
      </c>
      <c r="G1703" s="7">
        <v>120000</v>
      </c>
      <c r="H1703" s="7">
        <v>62660</v>
      </c>
      <c r="I1703" s="12">
        <f t="shared" si="130"/>
        <v>52.216666666666669</v>
      </c>
      <c r="J1703" s="12">
        <f t="shared" si="134"/>
        <v>2.6598039215686313</v>
      </c>
      <c r="K1703" s="7">
        <v>125327</v>
      </c>
      <c r="L1703" s="7">
        <v>29508</v>
      </c>
      <c r="M1703" s="7">
        <f t="shared" si="131"/>
        <v>90492</v>
      </c>
      <c r="N1703" s="7">
        <v>58072.12109375</v>
      </c>
      <c r="O1703" s="22">
        <f t="shared" si="132"/>
        <v>1.5582692399664937</v>
      </c>
      <c r="P1703" s="27">
        <v>1278</v>
      </c>
      <c r="Q1703" s="32">
        <f t="shared" si="133"/>
        <v>70.8075117370892</v>
      </c>
      <c r="R1703" s="37" t="s">
        <v>3753</v>
      </c>
      <c r="S1703" s="42">
        <f>ABS(O2323-O1703)*100</f>
        <v>24.723435359309498</v>
      </c>
      <c r="T1703" t="s">
        <v>228</v>
      </c>
      <c r="V1703" s="7">
        <v>27300</v>
      </c>
      <c r="W1703" t="s">
        <v>32</v>
      </c>
      <c r="X1703" s="17" t="s">
        <v>33</v>
      </c>
      <c r="Z1703" t="s">
        <v>3754</v>
      </c>
      <c r="AA1703">
        <v>401</v>
      </c>
    </row>
    <row r="1704" spans="1:27" x14ac:dyDescent="0.25">
      <c r="A1704" t="s">
        <v>3815</v>
      </c>
      <c r="B1704" t="s">
        <v>3816</v>
      </c>
      <c r="C1704" s="17">
        <v>43322</v>
      </c>
      <c r="D1704" s="7">
        <v>137500</v>
      </c>
      <c r="E1704" t="s">
        <v>28</v>
      </c>
      <c r="F1704" t="s">
        <v>29</v>
      </c>
      <c r="G1704" s="7">
        <v>137500</v>
      </c>
      <c r="H1704" s="7">
        <v>54890</v>
      </c>
      <c r="I1704" s="12">
        <f t="shared" si="130"/>
        <v>39.92</v>
      </c>
      <c r="J1704" s="12">
        <f t="shared" si="134"/>
        <v>9.6368627450980355</v>
      </c>
      <c r="K1704" s="7">
        <v>109779</v>
      </c>
      <c r="L1704" s="7">
        <v>30285</v>
      </c>
      <c r="M1704" s="7">
        <f t="shared" si="131"/>
        <v>107215</v>
      </c>
      <c r="N1704" s="7">
        <v>48178.18359375</v>
      </c>
      <c r="O1704" s="22">
        <f t="shared" si="132"/>
        <v>2.225384852697283</v>
      </c>
      <c r="P1704" s="27">
        <v>906</v>
      </c>
      <c r="Q1704" s="32">
        <f t="shared" si="133"/>
        <v>118.33885209713024</v>
      </c>
      <c r="R1704" s="37" t="s">
        <v>3753</v>
      </c>
      <c r="S1704" s="42">
        <f>ABS(O2323-O1704)*100</f>
        <v>91.434996632388433</v>
      </c>
      <c r="T1704" t="s">
        <v>228</v>
      </c>
      <c r="V1704" s="7">
        <v>27300</v>
      </c>
      <c r="W1704" t="s">
        <v>32</v>
      </c>
      <c r="X1704" s="17" t="s">
        <v>33</v>
      </c>
      <c r="Z1704" t="s">
        <v>3754</v>
      </c>
      <c r="AA1704">
        <v>401</v>
      </c>
    </row>
    <row r="1705" spans="1:27" x14ac:dyDescent="0.25">
      <c r="A1705" t="s">
        <v>3817</v>
      </c>
      <c r="B1705" t="s">
        <v>3818</v>
      </c>
      <c r="C1705" s="17">
        <v>43874</v>
      </c>
      <c r="D1705" s="7">
        <v>192000</v>
      </c>
      <c r="E1705" t="s">
        <v>28</v>
      </c>
      <c r="F1705" t="s">
        <v>29</v>
      </c>
      <c r="G1705" s="7">
        <v>192000</v>
      </c>
      <c r="H1705" s="7">
        <v>63350</v>
      </c>
      <c r="I1705" s="12">
        <f t="shared" si="130"/>
        <v>32.994791666666664</v>
      </c>
      <c r="J1705" s="12">
        <f t="shared" si="134"/>
        <v>16.562071078431373</v>
      </c>
      <c r="K1705" s="7">
        <v>126704</v>
      </c>
      <c r="L1705" s="7">
        <v>29636</v>
      </c>
      <c r="M1705" s="7">
        <f t="shared" si="131"/>
        <v>162364</v>
      </c>
      <c r="N1705" s="7">
        <v>58829.08984375</v>
      </c>
      <c r="O1705" s="22">
        <f t="shared" si="132"/>
        <v>2.7599271114212138</v>
      </c>
      <c r="P1705" s="27">
        <v>1188</v>
      </c>
      <c r="Q1705" s="32">
        <f t="shared" si="133"/>
        <v>136.67003367003366</v>
      </c>
      <c r="R1705" s="37" t="s">
        <v>3753</v>
      </c>
      <c r="S1705" s="42">
        <f>ABS(O2323-O1705)*100</f>
        <v>144.88922250478151</v>
      </c>
      <c r="T1705" t="s">
        <v>228</v>
      </c>
      <c r="V1705" s="7">
        <v>27300</v>
      </c>
      <c r="W1705" t="s">
        <v>32</v>
      </c>
      <c r="X1705" s="17" t="s">
        <v>33</v>
      </c>
      <c r="Z1705" t="s">
        <v>3754</v>
      </c>
      <c r="AA1705">
        <v>401</v>
      </c>
    </row>
    <row r="1706" spans="1:27" x14ac:dyDescent="0.25">
      <c r="A1706" t="s">
        <v>3819</v>
      </c>
      <c r="B1706" t="s">
        <v>3820</v>
      </c>
      <c r="C1706" s="17">
        <v>43553</v>
      </c>
      <c r="D1706" s="7">
        <v>170000</v>
      </c>
      <c r="E1706" t="s">
        <v>28</v>
      </c>
      <c r="F1706" t="s">
        <v>29</v>
      </c>
      <c r="G1706" s="7">
        <v>170000</v>
      </c>
      <c r="H1706" s="7">
        <v>64110</v>
      </c>
      <c r="I1706" s="12">
        <f t="shared" si="130"/>
        <v>37.711764705882352</v>
      </c>
      <c r="J1706" s="12">
        <f t="shared" si="134"/>
        <v>11.845098039215685</v>
      </c>
      <c r="K1706" s="7">
        <v>128221</v>
      </c>
      <c r="L1706" s="7">
        <v>31224</v>
      </c>
      <c r="M1706" s="7">
        <f t="shared" si="131"/>
        <v>138776</v>
      </c>
      <c r="N1706" s="7">
        <v>58786.0625</v>
      </c>
      <c r="O1706" s="22">
        <f t="shared" si="132"/>
        <v>2.3606956155636381</v>
      </c>
      <c r="P1706" s="27">
        <v>1236</v>
      </c>
      <c r="Q1706" s="32">
        <f t="shared" si="133"/>
        <v>112.27831715210355</v>
      </c>
      <c r="R1706" s="37" t="s">
        <v>3753</v>
      </c>
      <c r="S1706" s="42">
        <f>ABS(O2323-O1706)*100</f>
        <v>104.96607291902393</v>
      </c>
      <c r="T1706" t="s">
        <v>228</v>
      </c>
      <c r="V1706" s="7">
        <v>27300</v>
      </c>
      <c r="W1706" t="s">
        <v>32</v>
      </c>
      <c r="X1706" s="17" t="s">
        <v>33</v>
      </c>
      <c r="Z1706" t="s">
        <v>3754</v>
      </c>
      <c r="AA1706">
        <v>401</v>
      </c>
    </row>
    <row r="1707" spans="1:27" x14ac:dyDescent="0.25">
      <c r="A1707" t="s">
        <v>3821</v>
      </c>
      <c r="B1707" t="s">
        <v>3822</v>
      </c>
      <c r="C1707" s="17">
        <v>43465</v>
      </c>
      <c r="D1707" s="7">
        <v>157000</v>
      </c>
      <c r="E1707" t="s">
        <v>28</v>
      </c>
      <c r="F1707" t="s">
        <v>29</v>
      </c>
      <c r="G1707" s="7">
        <v>157000</v>
      </c>
      <c r="H1707" s="7">
        <v>68840</v>
      </c>
      <c r="I1707" s="12">
        <f t="shared" si="130"/>
        <v>43.847133757961778</v>
      </c>
      <c r="J1707" s="12">
        <f t="shared" si="134"/>
        <v>5.7097289871362591</v>
      </c>
      <c r="K1707" s="7">
        <v>137683</v>
      </c>
      <c r="L1707" s="7">
        <v>26044</v>
      </c>
      <c r="M1707" s="7">
        <f t="shared" si="131"/>
        <v>130956</v>
      </c>
      <c r="N1707" s="7">
        <v>67660</v>
      </c>
      <c r="O1707" s="22">
        <f t="shared" si="132"/>
        <v>1.9355010345846881</v>
      </c>
      <c r="P1707" s="27">
        <v>1312</v>
      </c>
      <c r="Q1707" s="32">
        <f t="shared" si="133"/>
        <v>99.814024390243901</v>
      </c>
      <c r="R1707" s="37" t="s">
        <v>3753</v>
      </c>
      <c r="S1707" s="42">
        <f>ABS(O2323-O1707)*100</f>
        <v>62.446614821128946</v>
      </c>
      <c r="T1707" t="s">
        <v>228</v>
      </c>
      <c r="V1707" s="7">
        <v>21840</v>
      </c>
      <c r="W1707" t="s">
        <v>32</v>
      </c>
      <c r="X1707" s="17" t="s">
        <v>33</v>
      </c>
      <c r="Z1707" t="s">
        <v>3754</v>
      </c>
      <c r="AA1707">
        <v>401</v>
      </c>
    </row>
    <row r="1708" spans="1:27" x14ac:dyDescent="0.25">
      <c r="A1708" t="s">
        <v>3823</v>
      </c>
      <c r="B1708" t="s">
        <v>3824</v>
      </c>
      <c r="C1708" s="17">
        <v>43347</v>
      </c>
      <c r="D1708" s="7">
        <v>101000</v>
      </c>
      <c r="E1708" t="s">
        <v>28</v>
      </c>
      <c r="F1708" t="s">
        <v>29</v>
      </c>
      <c r="G1708" s="7">
        <v>101000</v>
      </c>
      <c r="H1708" s="7">
        <v>61880</v>
      </c>
      <c r="I1708" s="12">
        <f t="shared" si="130"/>
        <v>61.267326732673268</v>
      </c>
      <c r="J1708" s="12">
        <f t="shared" si="134"/>
        <v>11.710463987575231</v>
      </c>
      <c r="K1708" s="7">
        <v>123752</v>
      </c>
      <c r="L1708" s="7">
        <v>15345</v>
      </c>
      <c r="M1708" s="7">
        <f t="shared" si="131"/>
        <v>85655</v>
      </c>
      <c r="N1708" s="7">
        <v>65701.2109375</v>
      </c>
      <c r="O1708" s="22">
        <f t="shared" si="132"/>
        <v>1.303705042536911</v>
      </c>
      <c r="P1708" s="27">
        <v>1499</v>
      </c>
      <c r="Q1708" s="32">
        <f t="shared" si="133"/>
        <v>57.141427618412273</v>
      </c>
      <c r="R1708" s="37" t="s">
        <v>3753</v>
      </c>
      <c r="S1708" s="42">
        <f>ABS(O2323-O1708)*100</f>
        <v>0.7329843836487715</v>
      </c>
      <c r="T1708" t="s">
        <v>228</v>
      </c>
      <c r="V1708" s="7">
        <v>13650</v>
      </c>
      <c r="W1708" t="s">
        <v>32</v>
      </c>
      <c r="X1708" s="17" t="s">
        <v>33</v>
      </c>
      <c r="Z1708" t="s">
        <v>3754</v>
      </c>
      <c r="AA1708">
        <v>401</v>
      </c>
    </row>
    <row r="1709" spans="1:27" x14ac:dyDescent="0.25">
      <c r="A1709" t="s">
        <v>3825</v>
      </c>
      <c r="B1709" t="s">
        <v>3826</v>
      </c>
      <c r="C1709" s="17">
        <v>43306</v>
      </c>
      <c r="D1709" s="7">
        <v>47950</v>
      </c>
      <c r="E1709" t="s">
        <v>28</v>
      </c>
      <c r="F1709" t="s">
        <v>29</v>
      </c>
      <c r="G1709" s="7">
        <v>47950</v>
      </c>
      <c r="H1709" s="7">
        <v>37780</v>
      </c>
      <c r="I1709" s="12">
        <f t="shared" si="130"/>
        <v>78.790406673618349</v>
      </c>
      <c r="J1709" s="12">
        <f t="shared" si="134"/>
        <v>29.233543928520312</v>
      </c>
      <c r="K1709" s="7">
        <v>75561</v>
      </c>
      <c r="L1709" s="7">
        <v>22753</v>
      </c>
      <c r="M1709" s="7">
        <f t="shared" si="131"/>
        <v>25197</v>
      </c>
      <c r="N1709" s="7">
        <v>32004.84765625</v>
      </c>
      <c r="O1709" s="22">
        <f t="shared" si="132"/>
        <v>0.78728698447903578</v>
      </c>
      <c r="P1709" s="27">
        <v>672</v>
      </c>
      <c r="Q1709" s="32">
        <f t="shared" si="133"/>
        <v>37.495535714285715</v>
      </c>
      <c r="R1709" s="37" t="s">
        <v>3753</v>
      </c>
      <c r="S1709" s="42">
        <f>ABS(O2323-O1709)*100</f>
        <v>52.374790189436297</v>
      </c>
      <c r="T1709" t="s">
        <v>228</v>
      </c>
      <c r="V1709" s="7">
        <v>21840</v>
      </c>
      <c r="W1709" t="s">
        <v>32</v>
      </c>
      <c r="X1709" s="17" t="s">
        <v>33</v>
      </c>
      <c r="Z1709" t="s">
        <v>3754</v>
      </c>
      <c r="AA1709">
        <v>401</v>
      </c>
    </row>
    <row r="1710" spans="1:27" x14ac:dyDescent="0.25">
      <c r="A1710" t="s">
        <v>3827</v>
      </c>
      <c r="B1710" t="s">
        <v>3828</v>
      </c>
      <c r="C1710" s="17">
        <v>43203</v>
      </c>
      <c r="D1710" s="7">
        <v>113500</v>
      </c>
      <c r="E1710" t="s">
        <v>28</v>
      </c>
      <c r="F1710" t="s">
        <v>29</v>
      </c>
      <c r="G1710" s="7">
        <v>113500</v>
      </c>
      <c r="H1710" s="7">
        <v>56610</v>
      </c>
      <c r="I1710" s="12">
        <f t="shared" si="130"/>
        <v>49.876651982378853</v>
      </c>
      <c r="J1710" s="12">
        <f t="shared" si="134"/>
        <v>0.31978923728081554</v>
      </c>
      <c r="K1710" s="7">
        <v>113217</v>
      </c>
      <c r="L1710" s="7">
        <v>27471</v>
      </c>
      <c r="M1710" s="7">
        <f t="shared" si="131"/>
        <v>86029</v>
      </c>
      <c r="N1710" s="7">
        <v>51967.2734375</v>
      </c>
      <c r="O1710" s="22">
        <f t="shared" si="132"/>
        <v>1.6554457124533455</v>
      </c>
      <c r="P1710" s="27">
        <v>871</v>
      </c>
      <c r="Q1710" s="32">
        <f t="shared" si="133"/>
        <v>98.77037887485649</v>
      </c>
      <c r="R1710" s="37" t="s">
        <v>3753</v>
      </c>
      <c r="S1710" s="42">
        <f>ABS(O2323-O1710)*100</f>
        <v>34.44108260799468</v>
      </c>
      <c r="T1710" t="s">
        <v>228</v>
      </c>
      <c r="V1710" s="7">
        <v>24570</v>
      </c>
      <c r="W1710" t="s">
        <v>32</v>
      </c>
      <c r="X1710" s="17" t="s">
        <v>33</v>
      </c>
      <c r="Z1710" t="s">
        <v>3754</v>
      </c>
      <c r="AA1710">
        <v>401</v>
      </c>
    </row>
    <row r="1711" spans="1:27" x14ac:dyDescent="0.25">
      <c r="A1711" t="s">
        <v>3829</v>
      </c>
      <c r="B1711" t="s">
        <v>3830</v>
      </c>
      <c r="C1711" s="17">
        <v>43425</v>
      </c>
      <c r="D1711" s="7">
        <v>140000</v>
      </c>
      <c r="E1711" t="s">
        <v>28</v>
      </c>
      <c r="F1711" t="s">
        <v>29</v>
      </c>
      <c r="G1711" s="7">
        <v>140000</v>
      </c>
      <c r="H1711" s="7">
        <v>91230</v>
      </c>
      <c r="I1711" s="12">
        <f t="shared" si="130"/>
        <v>65.164285714285725</v>
      </c>
      <c r="J1711" s="12">
        <f t="shared" si="134"/>
        <v>15.607422969187688</v>
      </c>
      <c r="K1711" s="7">
        <v>182454</v>
      </c>
      <c r="L1711" s="7">
        <v>32058</v>
      </c>
      <c r="M1711" s="7">
        <f t="shared" si="131"/>
        <v>107942</v>
      </c>
      <c r="N1711" s="7">
        <v>96407.6953125</v>
      </c>
      <c r="O1711" s="22">
        <f t="shared" si="132"/>
        <v>1.1196409130008991</v>
      </c>
      <c r="P1711" s="27">
        <v>1254</v>
      </c>
      <c r="Q1711" s="32">
        <f t="shared" si="133"/>
        <v>86.078149920255186</v>
      </c>
      <c r="R1711" s="37" t="s">
        <v>3747</v>
      </c>
      <c r="S1711" s="42">
        <f>ABS(O2323-O1711)*100</f>
        <v>19.139397337249964</v>
      </c>
      <c r="T1711" t="s">
        <v>50</v>
      </c>
      <c r="V1711" s="7">
        <v>27300</v>
      </c>
      <c r="W1711" t="s">
        <v>32</v>
      </c>
      <c r="X1711" s="17" t="s">
        <v>33</v>
      </c>
      <c r="Z1711" t="s">
        <v>3754</v>
      </c>
      <c r="AA1711">
        <v>401</v>
      </c>
    </row>
    <row r="1712" spans="1:27" x14ac:dyDescent="0.25">
      <c r="A1712" t="s">
        <v>3831</v>
      </c>
      <c r="B1712" t="s">
        <v>3832</v>
      </c>
      <c r="C1712" s="17">
        <v>43661</v>
      </c>
      <c r="D1712" s="7">
        <v>85000</v>
      </c>
      <c r="E1712" t="s">
        <v>28</v>
      </c>
      <c r="F1712" t="s">
        <v>29</v>
      </c>
      <c r="G1712" s="7">
        <v>85000</v>
      </c>
      <c r="H1712" s="7">
        <v>44810</v>
      </c>
      <c r="I1712" s="12">
        <f t="shared" si="130"/>
        <v>52.717647058823523</v>
      </c>
      <c r="J1712" s="12">
        <f t="shared" si="134"/>
        <v>3.1607843137254861</v>
      </c>
      <c r="K1712" s="7">
        <v>89629</v>
      </c>
      <c r="L1712" s="7">
        <v>28213</v>
      </c>
      <c r="M1712" s="7">
        <f t="shared" si="131"/>
        <v>56787</v>
      </c>
      <c r="N1712" s="7">
        <v>37221.81640625</v>
      </c>
      <c r="O1712" s="22">
        <f t="shared" si="132"/>
        <v>1.5256375288140094</v>
      </c>
      <c r="P1712" s="27">
        <v>696</v>
      </c>
      <c r="Q1712" s="32">
        <f t="shared" si="133"/>
        <v>81.590517241379317</v>
      </c>
      <c r="R1712" s="37" t="s">
        <v>3753</v>
      </c>
      <c r="S1712" s="42">
        <f>ABS(O2323-O1712)*100</f>
        <v>21.460264244061065</v>
      </c>
      <c r="T1712" t="s">
        <v>228</v>
      </c>
      <c r="V1712" s="7">
        <v>27300</v>
      </c>
      <c r="W1712" t="s">
        <v>32</v>
      </c>
      <c r="X1712" s="17" t="s">
        <v>33</v>
      </c>
      <c r="Z1712" t="s">
        <v>3754</v>
      </c>
      <c r="AA1712">
        <v>401</v>
      </c>
    </row>
    <row r="1713" spans="1:27" x14ac:dyDescent="0.25">
      <c r="A1713" t="s">
        <v>3833</v>
      </c>
      <c r="B1713" t="s">
        <v>3834</v>
      </c>
      <c r="C1713" s="17">
        <v>43480</v>
      </c>
      <c r="D1713" s="7">
        <v>263000</v>
      </c>
      <c r="E1713" t="s">
        <v>28</v>
      </c>
      <c r="F1713" t="s">
        <v>29</v>
      </c>
      <c r="G1713" s="7">
        <v>263000</v>
      </c>
      <c r="H1713" s="7">
        <v>142770</v>
      </c>
      <c r="I1713" s="12">
        <f t="shared" si="130"/>
        <v>54.2851711026616</v>
      </c>
      <c r="J1713" s="12">
        <f t="shared" si="134"/>
        <v>4.7283083575635629</v>
      </c>
      <c r="K1713" s="7">
        <v>285533</v>
      </c>
      <c r="L1713" s="7">
        <v>29374</v>
      </c>
      <c r="M1713" s="7">
        <f t="shared" si="131"/>
        <v>233626</v>
      </c>
      <c r="N1713" s="7">
        <v>155247.875</v>
      </c>
      <c r="O1713" s="22">
        <f t="shared" si="132"/>
        <v>1.5048579569929701</v>
      </c>
      <c r="P1713" s="27">
        <v>1447</v>
      </c>
      <c r="Q1713" s="32">
        <f t="shared" si="133"/>
        <v>161.45542501727712</v>
      </c>
      <c r="R1713" s="37" t="s">
        <v>3753</v>
      </c>
      <c r="S1713" s="42">
        <f>ABS(O2323-O1713)*100</f>
        <v>19.382307061957139</v>
      </c>
      <c r="T1713" t="s">
        <v>31</v>
      </c>
      <c r="V1713" s="7">
        <v>24570</v>
      </c>
      <c r="W1713" t="s">
        <v>32</v>
      </c>
      <c r="X1713" s="17" t="s">
        <v>33</v>
      </c>
      <c r="Z1713" t="s">
        <v>3754</v>
      </c>
      <c r="AA1713">
        <v>401</v>
      </c>
    </row>
    <row r="1714" spans="1:27" x14ac:dyDescent="0.25">
      <c r="A1714" t="s">
        <v>3835</v>
      </c>
      <c r="B1714" t="s">
        <v>3836</v>
      </c>
      <c r="C1714" s="17">
        <v>43634</v>
      </c>
      <c r="D1714" s="7">
        <v>263000</v>
      </c>
      <c r="E1714" t="s">
        <v>28</v>
      </c>
      <c r="F1714" t="s">
        <v>29</v>
      </c>
      <c r="G1714" s="7">
        <v>263000</v>
      </c>
      <c r="H1714" s="7">
        <v>137270</v>
      </c>
      <c r="I1714" s="12">
        <f t="shared" si="130"/>
        <v>52.193916349809889</v>
      </c>
      <c r="J1714" s="12">
        <f t="shared" si="134"/>
        <v>2.637053604711852</v>
      </c>
      <c r="K1714" s="7">
        <v>274533</v>
      </c>
      <c r="L1714" s="7">
        <v>29374</v>
      </c>
      <c r="M1714" s="7">
        <f t="shared" si="131"/>
        <v>233626</v>
      </c>
      <c r="N1714" s="7">
        <v>148581.21875</v>
      </c>
      <c r="O1714" s="22">
        <f t="shared" si="132"/>
        <v>1.5723790797078787</v>
      </c>
      <c r="P1714" s="27">
        <v>1447</v>
      </c>
      <c r="Q1714" s="32">
        <f t="shared" si="133"/>
        <v>161.45542501727712</v>
      </c>
      <c r="R1714" s="37" t="s">
        <v>3753</v>
      </c>
      <c r="S1714" s="42">
        <f>ABS(O2323-O1714)*100</f>
        <v>26.134419333448001</v>
      </c>
      <c r="T1714" t="s">
        <v>31</v>
      </c>
      <c r="V1714" s="7">
        <v>24570</v>
      </c>
      <c r="W1714" t="s">
        <v>32</v>
      </c>
      <c r="X1714" s="17" t="s">
        <v>33</v>
      </c>
      <c r="Z1714" t="s">
        <v>3754</v>
      </c>
      <c r="AA1714">
        <v>401</v>
      </c>
    </row>
    <row r="1715" spans="1:27" x14ac:dyDescent="0.25">
      <c r="A1715" t="s">
        <v>3837</v>
      </c>
      <c r="B1715" t="s">
        <v>3838</v>
      </c>
      <c r="C1715" s="17">
        <v>43392</v>
      </c>
      <c r="D1715" s="7">
        <v>190000</v>
      </c>
      <c r="E1715" t="s">
        <v>28</v>
      </c>
      <c r="F1715" t="s">
        <v>29</v>
      </c>
      <c r="G1715" s="7">
        <v>190000</v>
      </c>
      <c r="H1715" s="7">
        <v>111560</v>
      </c>
      <c r="I1715" s="12">
        <f t="shared" si="130"/>
        <v>58.715789473684211</v>
      </c>
      <c r="J1715" s="12">
        <f t="shared" si="134"/>
        <v>9.1589267285861737</v>
      </c>
      <c r="K1715" s="7">
        <v>223118</v>
      </c>
      <c r="L1715" s="7">
        <v>27725</v>
      </c>
      <c r="M1715" s="7">
        <f t="shared" si="131"/>
        <v>162275</v>
      </c>
      <c r="N1715" s="7">
        <v>118420</v>
      </c>
      <c r="O1715" s="22">
        <f t="shared" si="132"/>
        <v>1.3703344029724709</v>
      </c>
      <c r="P1715" s="27">
        <v>2184</v>
      </c>
      <c r="Q1715" s="32">
        <f t="shared" si="133"/>
        <v>74.301739926739927</v>
      </c>
      <c r="R1715" s="37" t="s">
        <v>3753</v>
      </c>
      <c r="S1715" s="42">
        <f>ABS(O2323-O1715)*100</f>
        <v>5.9299516599072177</v>
      </c>
      <c r="T1715" t="s">
        <v>31</v>
      </c>
      <c r="V1715" s="7">
        <v>21840</v>
      </c>
      <c r="W1715" t="s">
        <v>32</v>
      </c>
      <c r="X1715" s="17" t="s">
        <v>33</v>
      </c>
      <c r="Z1715" t="s">
        <v>3754</v>
      </c>
      <c r="AA1715">
        <v>401</v>
      </c>
    </row>
    <row r="1716" spans="1:27" x14ac:dyDescent="0.25">
      <c r="A1716" t="s">
        <v>3839</v>
      </c>
      <c r="B1716" t="s">
        <v>3840</v>
      </c>
      <c r="C1716" s="17">
        <v>43448</v>
      </c>
      <c r="D1716" s="7">
        <v>80000</v>
      </c>
      <c r="E1716" t="s">
        <v>28</v>
      </c>
      <c r="F1716" t="s">
        <v>29</v>
      </c>
      <c r="G1716" s="7">
        <v>80000</v>
      </c>
      <c r="H1716" s="7">
        <v>48210</v>
      </c>
      <c r="I1716" s="12">
        <f t="shared" si="130"/>
        <v>60.262499999999996</v>
      </c>
      <c r="J1716" s="12">
        <f t="shared" si="134"/>
        <v>10.705637254901958</v>
      </c>
      <c r="K1716" s="7">
        <v>96421</v>
      </c>
      <c r="L1716" s="7">
        <v>25022</v>
      </c>
      <c r="M1716" s="7">
        <f t="shared" si="131"/>
        <v>54978</v>
      </c>
      <c r="N1716" s="7">
        <v>43272.12109375</v>
      </c>
      <c r="O1716" s="22">
        <f t="shared" si="132"/>
        <v>1.2705177978423789</v>
      </c>
      <c r="P1716" s="27">
        <v>775</v>
      </c>
      <c r="Q1716" s="32">
        <f t="shared" si="133"/>
        <v>70.939354838709676</v>
      </c>
      <c r="R1716" s="37" t="s">
        <v>3753</v>
      </c>
      <c r="S1716" s="42">
        <f>ABS(O2323-O1716)*100</f>
        <v>4.0517088531019763</v>
      </c>
      <c r="T1716" t="s">
        <v>228</v>
      </c>
      <c r="V1716" s="7">
        <v>21840</v>
      </c>
      <c r="W1716" t="s">
        <v>32</v>
      </c>
      <c r="X1716" s="17" t="s">
        <v>33</v>
      </c>
      <c r="Z1716" t="s">
        <v>3754</v>
      </c>
      <c r="AA1716">
        <v>401</v>
      </c>
    </row>
    <row r="1717" spans="1:27" x14ac:dyDescent="0.25">
      <c r="A1717" t="s">
        <v>3841</v>
      </c>
      <c r="B1717" t="s">
        <v>3842</v>
      </c>
      <c r="C1717" s="17">
        <v>43608</v>
      </c>
      <c r="D1717" s="7">
        <v>155000</v>
      </c>
      <c r="E1717" t="s">
        <v>28</v>
      </c>
      <c r="F1717" t="s">
        <v>29</v>
      </c>
      <c r="G1717" s="7">
        <v>155000</v>
      </c>
      <c r="H1717" s="7">
        <v>79980</v>
      </c>
      <c r="I1717" s="12">
        <f t="shared" si="130"/>
        <v>51.6</v>
      </c>
      <c r="J1717" s="12">
        <f t="shared" si="134"/>
        <v>2.0431372549019642</v>
      </c>
      <c r="K1717" s="7">
        <v>159953</v>
      </c>
      <c r="L1717" s="7">
        <v>28296</v>
      </c>
      <c r="M1717" s="7">
        <f t="shared" si="131"/>
        <v>126704</v>
      </c>
      <c r="N1717" s="7">
        <v>79792.125</v>
      </c>
      <c r="O1717" s="22">
        <f t="shared" si="132"/>
        <v>1.5879261267950942</v>
      </c>
      <c r="P1717" s="27">
        <v>1486</v>
      </c>
      <c r="Q1717" s="32">
        <f t="shared" si="133"/>
        <v>85.265141318977115</v>
      </c>
      <c r="R1717" s="37" t="s">
        <v>3753</v>
      </c>
      <c r="S1717" s="42">
        <f>ABS(O2323-O1717)*100</f>
        <v>27.689124042169546</v>
      </c>
      <c r="T1717" t="s">
        <v>84</v>
      </c>
      <c r="V1717" s="7">
        <v>27300</v>
      </c>
      <c r="W1717" t="s">
        <v>32</v>
      </c>
      <c r="X1717" s="17" t="s">
        <v>33</v>
      </c>
      <c r="Z1717" t="s">
        <v>3843</v>
      </c>
      <c r="AA1717">
        <v>401</v>
      </c>
    </row>
    <row r="1718" spans="1:27" x14ac:dyDescent="0.25">
      <c r="A1718" t="s">
        <v>3844</v>
      </c>
      <c r="B1718" t="s">
        <v>3845</v>
      </c>
      <c r="C1718" s="17">
        <v>43539</v>
      </c>
      <c r="D1718" s="7">
        <v>118000</v>
      </c>
      <c r="E1718" t="s">
        <v>28</v>
      </c>
      <c r="F1718" t="s">
        <v>29</v>
      </c>
      <c r="G1718" s="7">
        <v>118000</v>
      </c>
      <c r="H1718" s="7">
        <v>52650</v>
      </c>
      <c r="I1718" s="12">
        <f t="shared" si="130"/>
        <v>44.618644067796609</v>
      </c>
      <c r="J1718" s="12">
        <f t="shared" si="134"/>
        <v>4.9382186773014283</v>
      </c>
      <c r="K1718" s="7">
        <v>105295</v>
      </c>
      <c r="L1718" s="7">
        <v>25483</v>
      </c>
      <c r="M1718" s="7">
        <f t="shared" si="131"/>
        <v>92517</v>
      </c>
      <c r="N1718" s="7">
        <v>48370.91015625</v>
      </c>
      <c r="O1718" s="22">
        <f t="shared" si="132"/>
        <v>1.9126578288716753</v>
      </c>
      <c r="P1718" s="27">
        <v>1056</v>
      </c>
      <c r="Q1718" s="32">
        <f t="shared" si="133"/>
        <v>87.610795454545453</v>
      </c>
      <c r="R1718" s="37" t="s">
        <v>3753</v>
      </c>
      <c r="S1718" s="42">
        <f>ABS(O2323-O1718)*100</f>
        <v>60.162294249827667</v>
      </c>
      <c r="T1718" t="s">
        <v>50</v>
      </c>
      <c r="V1718" s="7">
        <v>24570</v>
      </c>
      <c r="W1718" t="s">
        <v>32</v>
      </c>
      <c r="X1718" s="17" t="s">
        <v>33</v>
      </c>
      <c r="Z1718" t="s">
        <v>3843</v>
      </c>
      <c r="AA1718">
        <v>401</v>
      </c>
    </row>
    <row r="1719" spans="1:27" x14ac:dyDescent="0.25">
      <c r="A1719" t="s">
        <v>3846</v>
      </c>
      <c r="B1719" t="s">
        <v>3847</v>
      </c>
      <c r="C1719" s="17">
        <v>43430</v>
      </c>
      <c r="D1719" s="7">
        <v>262500</v>
      </c>
      <c r="E1719" t="s">
        <v>28</v>
      </c>
      <c r="F1719" t="s">
        <v>29</v>
      </c>
      <c r="G1719" s="7">
        <v>262500</v>
      </c>
      <c r="H1719" s="7">
        <v>125170</v>
      </c>
      <c r="I1719" s="12">
        <f t="shared" si="130"/>
        <v>47.683809523809522</v>
      </c>
      <c r="J1719" s="12">
        <f t="shared" si="134"/>
        <v>1.8730532212885151</v>
      </c>
      <c r="K1719" s="7">
        <v>250335</v>
      </c>
      <c r="L1719" s="7">
        <v>51532</v>
      </c>
      <c r="M1719" s="7">
        <f t="shared" si="131"/>
        <v>210968</v>
      </c>
      <c r="N1719" s="7">
        <v>165669.171875</v>
      </c>
      <c r="O1719" s="22">
        <f t="shared" si="132"/>
        <v>1.2734294353760558</v>
      </c>
      <c r="P1719" s="27">
        <v>1648</v>
      </c>
      <c r="Q1719" s="32">
        <f t="shared" si="133"/>
        <v>128.01456310679612</v>
      </c>
      <c r="R1719" s="37" t="s">
        <v>3848</v>
      </c>
      <c r="S1719" s="42">
        <f>ABS(O2323-O1719)*100</f>
        <v>3.7605450997342915</v>
      </c>
      <c r="T1719" t="s">
        <v>31</v>
      </c>
      <c r="V1719" s="7">
        <v>48620</v>
      </c>
      <c r="W1719" t="s">
        <v>32</v>
      </c>
      <c r="X1719" s="17" t="s">
        <v>33</v>
      </c>
      <c r="Z1719" t="s">
        <v>3849</v>
      </c>
      <c r="AA1719">
        <v>405</v>
      </c>
    </row>
    <row r="1720" spans="1:27" x14ac:dyDescent="0.25">
      <c r="A1720" t="s">
        <v>3846</v>
      </c>
      <c r="B1720" t="s">
        <v>3847</v>
      </c>
      <c r="C1720" s="17">
        <v>43896</v>
      </c>
      <c r="D1720" s="7">
        <v>275000</v>
      </c>
      <c r="E1720" t="s">
        <v>28</v>
      </c>
      <c r="F1720" t="s">
        <v>29</v>
      </c>
      <c r="G1720" s="7">
        <v>275000</v>
      </c>
      <c r="H1720" s="7">
        <v>125170</v>
      </c>
      <c r="I1720" s="12">
        <f t="shared" si="130"/>
        <v>45.516363636363636</v>
      </c>
      <c r="J1720" s="12">
        <f t="shared" si="134"/>
        <v>4.0404991087344015</v>
      </c>
      <c r="K1720" s="7">
        <v>250335</v>
      </c>
      <c r="L1720" s="7">
        <v>51532</v>
      </c>
      <c r="M1720" s="7">
        <f t="shared" si="131"/>
        <v>223468</v>
      </c>
      <c r="N1720" s="7">
        <v>165669.171875</v>
      </c>
      <c r="O1720" s="22">
        <f t="shared" si="132"/>
        <v>1.3488810106964868</v>
      </c>
      <c r="P1720" s="27">
        <v>1648</v>
      </c>
      <c r="Q1720" s="32">
        <f t="shared" si="133"/>
        <v>135.59951456310679</v>
      </c>
      <c r="R1720" s="37" t="s">
        <v>3848</v>
      </c>
      <c r="S1720" s="42">
        <f>ABS(O2323-O1720)*100</f>
        <v>3.7846124323088093</v>
      </c>
      <c r="T1720" t="s">
        <v>31</v>
      </c>
      <c r="V1720" s="7">
        <v>48620</v>
      </c>
      <c r="W1720" t="s">
        <v>32</v>
      </c>
      <c r="X1720" s="17" t="s">
        <v>33</v>
      </c>
      <c r="Z1720" t="s">
        <v>3849</v>
      </c>
      <c r="AA1720">
        <v>405</v>
      </c>
    </row>
    <row r="1721" spans="1:27" x14ac:dyDescent="0.25">
      <c r="A1721" t="s">
        <v>3850</v>
      </c>
      <c r="B1721" t="s">
        <v>3851</v>
      </c>
      <c r="C1721" s="17">
        <v>43819</v>
      </c>
      <c r="D1721" s="7">
        <v>289000</v>
      </c>
      <c r="E1721" t="s">
        <v>28</v>
      </c>
      <c r="F1721" t="s">
        <v>29</v>
      </c>
      <c r="G1721" s="7">
        <v>289000</v>
      </c>
      <c r="H1721" s="7">
        <v>129810</v>
      </c>
      <c r="I1721" s="12">
        <f t="shared" si="130"/>
        <v>44.916955017301035</v>
      </c>
      <c r="J1721" s="12">
        <f t="shared" si="134"/>
        <v>4.6399077277970022</v>
      </c>
      <c r="K1721" s="7">
        <v>259619</v>
      </c>
      <c r="L1721" s="7">
        <v>52247</v>
      </c>
      <c r="M1721" s="7">
        <f t="shared" si="131"/>
        <v>236753</v>
      </c>
      <c r="N1721" s="7">
        <v>172810</v>
      </c>
      <c r="O1721" s="22">
        <f t="shared" si="132"/>
        <v>1.3700190961171228</v>
      </c>
      <c r="P1721" s="27">
        <v>1780</v>
      </c>
      <c r="Q1721" s="32">
        <f t="shared" si="133"/>
        <v>133.00730337078653</v>
      </c>
      <c r="R1721" s="37" t="s">
        <v>3848</v>
      </c>
      <c r="S1721" s="42">
        <f>ABS(O2323-O1721)*100</f>
        <v>5.8984209743724092</v>
      </c>
      <c r="T1721" t="s">
        <v>84</v>
      </c>
      <c r="V1721" s="7">
        <v>48620</v>
      </c>
      <c r="W1721" t="s">
        <v>32</v>
      </c>
      <c r="X1721" s="17" t="s">
        <v>33</v>
      </c>
      <c r="Z1721" t="s">
        <v>3849</v>
      </c>
      <c r="AA1721">
        <v>405</v>
      </c>
    </row>
    <row r="1722" spans="1:27" x14ac:dyDescent="0.25">
      <c r="A1722" t="s">
        <v>3852</v>
      </c>
      <c r="B1722" t="s">
        <v>3853</v>
      </c>
      <c r="C1722" s="17">
        <v>43224</v>
      </c>
      <c r="D1722" s="7">
        <v>265300</v>
      </c>
      <c r="E1722" t="s">
        <v>246</v>
      </c>
      <c r="F1722" t="s">
        <v>2091</v>
      </c>
      <c r="G1722" s="7">
        <v>265300</v>
      </c>
      <c r="H1722" s="7">
        <v>131060</v>
      </c>
      <c r="I1722" s="12">
        <f t="shared" si="130"/>
        <v>49.400678477195626</v>
      </c>
      <c r="J1722" s="12">
        <f t="shared" si="134"/>
        <v>0.15618426790241102</v>
      </c>
      <c r="K1722" s="7">
        <v>262114</v>
      </c>
      <c r="L1722" s="7">
        <v>51771</v>
      </c>
      <c r="M1722" s="7">
        <f t="shared" si="131"/>
        <v>213529</v>
      </c>
      <c r="N1722" s="7">
        <v>175285.828125</v>
      </c>
      <c r="O1722" s="22">
        <f t="shared" si="132"/>
        <v>1.2181760629714342</v>
      </c>
      <c r="P1722" s="27">
        <v>1739</v>
      </c>
      <c r="Q1722" s="32">
        <f t="shared" si="133"/>
        <v>122.78838412880967</v>
      </c>
      <c r="R1722" s="37" t="s">
        <v>3848</v>
      </c>
      <c r="S1722" s="42">
        <f>ABS(O2323-O1722)*100</f>
        <v>9.2858823401964496</v>
      </c>
      <c r="T1722" t="s">
        <v>31</v>
      </c>
      <c r="V1722" s="7">
        <v>48620</v>
      </c>
      <c r="W1722" t="s">
        <v>32</v>
      </c>
      <c r="X1722" s="17" t="s">
        <v>33</v>
      </c>
      <c r="Z1722" t="s">
        <v>3849</v>
      </c>
      <c r="AA1722">
        <v>405</v>
      </c>
    </row>
    <row r="1723" spans="1:27" x14ac:dyDescent="0.25">
      <c r="A1723" t="s">
        <v>3854</v>
      </c>
      <c r="B1723" t="s">
        <v>3855</v>
      </c>
      <c r="C1723" s="17">
        <v>43860</v>
      </c>
      <c r="D1723" s="7">
        <v>230000</v>
      </c>
      <c r="E1723" t="s">
        <v>28</v>
      </c>
      <c r="F1723" t="s">
        <v>29</v>
      </c>
      <c r="G1723" s="7">
        <v>230000</v>
      </c>
      <c r="H1723" s="7">
        <v>146980</v>
      </c>
      <c r="I1723" s="12">
        <f t="shared" si="130"/>
        <v>63.904347826086962</v>
      </c>
      <c r="J1723" s="12">
        <f t="shared" si="134"/>
        <v>14.347485080988925</v>
      </c>
      <c r="K1723" s="7">
        <v>293955</v>
      </c>
      <c r="L1723" s="7">
        <v>51771</v>
      </c>
      <c r="M1723" s="7">
        <f t="shared" si="131"/>
        <v>178229</v>
      </c>
      <c r="N1723" s="7">
        <v>201820</v>
      </c>
      <c r="O1723" s="22">
        <f t="shared" si="132"/>
        <v>0.88310871073233577</v>
      </c>
      <c r="P1723" s="27">
        <v>1912</v>
      </c>
      <c r="Q1723" s="32">
        <f t="shared" si="133"/>
        <v>93.216004184100413</v>
      </c>
      <c r="R1723" s="37" t="s">
        <v>3848</v>
      </c>
      <c r="S1723" s="42">
        <f>ABS(O2323-O1723)*100</f>
        <v>42.792617564106294</v>
      </c>
      <c r="T1723" t="s">
        <v>84</v>
      </c>
      <c r="V1723" s="7">
        <v>48620</v>
      </c>
      <c r="W1723" t="s">
        <v>32</v>
      </c>
      <c r="X1723" s="17" t="s">
        <v>33</v>
      </c>
      <c r="Z1723" t="s">
        <v>3849</v>
      </c>
      <c r="AA1723">
        <v>405</v>
      </c>
    </row>
    <row r="1724" spans="1:27" x14ac:dyDescent="0.25">
      <c r="A1724" t="s">
        <v>3856</v>
      </c>
      <c r="B1724" t="s">
        <v>3857</v>
      </c>
      <c r="C1724" s="17">
        <v>43679</v>
      </c>
      <c r="D1724" s="7">
        <v>290000</v>
      </c>
      <c r="E1724" t="s">
        <v>28</v>
      </c>
      <c r="F1724" t="s">
        <v>29</v>
      </c>
      <c r="G1724" s="7">
        <v>290000</v>
      </c>
      <c r="H1724" s="7">
        <v>144240</v>
      </c>
      <c r="I1724" s="12">
        <f t="shared" si="130"/>
        <v>49.737931034482756</v>
      </c>
      <c r="J1724" s="12">
        <f t="shared" si="134"/>
        <v>0.18106828938471864</v>
      </c>
      <c r="K1724" s="7">
        <v>288471</v>
      </c>
      <c r="L1724" s="7">
        <v>56338</v>
      </c>
      <c r="M1724" s="7">
        <f t="shared" si="131"/>
        <v>233662</v>
      </c>
      <c r="N1724" s="7">
        <v>193444.171875</v>
      </c>
      <c r="O1724" s="22">
        <f t="shared" si="132"/>
        <v>1.207904056944078</v>
      </c>
      <c r="P1724" s="27">
        <v>1916</v>
      </c>
      <c r="Q1724" s="32">
        <f t="shared" si="133"/>
        <v>121.95302713987473</v>
      </c>
      <c r="R1724" s="37" t="s">
        <v>3848</v>
      </c>
      <c r="S1724" s="42">
        <f>ABS(O2323-O1724)*100</f>
        <v>10.313082942932073</v>
      </c>
      <c r="T1724" t="s">
        <v>84</v>
      </c>
      <c r="V1724" s="7">
        <v>48620</v>
      </c>
      <c r="W1724" t="s">
        <v>32</v>
      </c>
      <c r="X1724" s="17" t="s">
        <v>33</v>
      </c>
      <c r="Z1724" t="s">
        <v>3849</v>
      </c>
      <c r="AA1724">
        <v>405</v>
      </c>
    </row>
    <row r="1725" spans="1:27" x14ac:dyDescent="0.25">
      <c r="A1725" t="s">
        <v>3858</v>
      </c>
      <c r="B1725" t="s">
        <v>3859</v>
      </c>
      <c r="C1725" s="17">
        <v>43815</v>
      </c>
      <c r="D1725" s="7">
        <v>320000</v>
      </c>
      <c r="E1725" t="s">
        <v>28</v>
      </c>
      <c r="F1725" t="s">
        <v>29</v>
      </c>
      <c r="G1725" s="7">
        <v>320000</v>
      </c>
      <c r="H1725" s="7">
        <v>159140</v>
      </c>
      <c r="I1725" s="12">
        <f t="shared" si="130"/>
        <v>49.731249999999996</v>
      </c>
      <c r="J1725" s="12">
        <f t="shared" si="134"/>
        <v>0.1743872549019585</v>
      </c>
      <c r="K1725" s="7">
        <v>318279</v>
      </c>
      <c r="L1725" s="7">
        <v>47976</v>
      </c>
      <c r="M1725" s="7">
        <f t="shared" si="131"/>
        <v>272024</v>
      </c>
      <c r="N1725" s="7">
        <v>223390.90625</v>
      </c>
      <c r="O1725" s="22">
        <f t="shared" si="132"/>
        <v>1.2177039995333292</v>
      </c>
      <c r="P1725" s="27">
        <v>2452</v>
      </c>
      <c r="Q1725" s="32">
        <f t="shared" si="133"/>
        <v>110.93964110929853</v>
      </c>
      <c r="R1725" s="37" t="s">
        <v>3860</v>
      </c>
      <c r="S1725" s="42">
        <f>ABS(O2323-O1725)*100</f>
        <v>9.3330886840069525</v>
      </c>
      <c r="T1725" t="s">
        <v>50</v>
      </c>
      <c r="V1725" s="7">
        <v>44375</v>
      </c>
      <c r="W1725" t="s">
        <v>32</v>
      </c>
      <c r="X1725" s="17" t="s">
        <v>33</v>
      </c>
      <c r="Z1725" t="s">
        <v>3861</v>
      </c>
      <c r="AA1725">
        <v>401</v>
      </c>
    </row>
    <row r="1726" spans="1:27" x14ac:dyDescent="0.25">
      <c r="A1726" t="s">
        <v>3862</v>
      </c>
      <c r="B1726" t="s">
        <v>3863</v>
      </c>
      <c r="C1726" s="17">
        <v>43846</v>
      </c>
      <c r="D1726" s="7">
        <v>320000</v>
      </c>
      <c r="E1726" t="s">
        <v>28</v>
      </c>
      <c r="F1726" t="s">
        <v>29</v>
      </c>
      <c r="G1726" s="7">
        <v>320000</v>
      </c>
      <c r="H1726" s="7">
        <v>159410</v>
      </c>
      <c r="I1726" s="12">
        <f t="shared" si="130"/>
        <v>49.815625000000004</v>
      </c>
      <c r="J1726" s="12">
        <f t="shared" si="134"/>
        <v>0.25876225490196703</v>
      </c>
      <c r="K1726" s="7">
        <v>318815</v>
      </c>
      <c r="L1726" s="7">
        <v>62287</v>
      </c>
      <c r="M1726" s="7">
        <f t="shared" si="131"/>
        <v>257713</v>
      </c>
      <c r="N1726" s="7">
        <v>231106.3125</v>
      </c>
      <c r="O1726" s="22">
        <f t="shared" si="132"/>
        <v>1.1151274805615705</v>
      </c>
      <c r="P1726" s="27">
        <v>2626</v>
      </c>
      <c r="Q1726" s="32">
        <f t="shared" si="133"/>
        <v>98.138994668697634</v>
      </c>
      <c r="R1726" s="37" t="s">
        <v>3864</v>
      </c>
      <c r="S1726" s="42">
        <f>ABS(O2323-O1726)*100</f>
        <v>19.590740581182821</v>
      </c>
      <c r="T1726" t="s">
        <v>1100</v>
      </c>
      <c r="V1726" s="7">
        <v>57460</v>
      </c>
      <c r="W1726" t="s">
        <v>32</v>
      </c>
      <c r="X1726" s="17" t="s">
        <v>33</v>
      </c>
      <c r="Z1726" t="s">
        <v>3865</v>
      </c>
      <c r="AA1726">
        <v>405</v>
      </c>
    </row>
    <row r="1727" spans="1:27" x14ac:dyDescent="0.25">
      <c r="A1727" t="s">
        <v>3866</v>
      </c>
      <c r="B1727" t="s">
        <v>3867</v>
      </c>
      <c r="C1727" s="17">
        <v>43557</v>
      </c>
      <c r="D1727" s="7">
        <v>337500</v>
      </c>
      <c r="E1727" t="s">
        <v>28</v>
      </c>
      <c r="F1727" t="s">
        <v>29</v>
      </c>
      <c r="G1727" s="7">
        <v>337500</v>
      </c>
      <c r="H1727" s="7">
        <v>161770</v>
      </c>
      <c r="I1727" s="12">
        <f t="shared" si="130"/>
        <v>47.931851851851853</v>
      </c>
      <c r="J1727" s="12">
        <f t="shared" si="134"/>
        <v>1.6250108932461842</v>
      </c>
      <c r="K1727" s="7">
        <v>323541</v>
      </c>
      <c r="L1727" s="7">
        <v>63108</v>
      </c>
      <c r="M1727" s="7">
        <f t="shared" si="131"/>
        <v>274392</v>
      </c>
      <c r="N1727" s="7">
        <v>250416.34375</v>
      </c>
      <c r="O1727" s="22">
        <f t="shared" si="132"/>
        <v>1.0957431767070915</v>
      </c>
      <c r="P1727" s="27">
        <v>2180</v>
      </c>
      <c r="Q1727" s="32">
        <f t="shared" si="133"/>
        <v>125.86788990825688</v>
      </c>
      <c r="R1727" s="37" t="s">
        <v>3868</v>
      </c>
      <c r="S1727" s="42">
        <f>ABS(O2323-O1727)*100</f>
        <v>21.529170966630716</v>
      </c>
      <c r="T1727" t="s">
        <v>31</v>
      </c>
      <c r="V1727" s="7">
        <v>59800</v>
      </c>
      <c r="W1727" t="s">
        <v>32</v>
      </c>
      <c r="X1727" s="17" t="s">
        <v>33</v>
      </c>
      <c r="Z1727" t="s">
        <v>3869</v>
      </c>
      <c r="AA1727">
        <v>405</v>
      </c>
    </row>
    <row r="1728" spans="1:27" x14ac:dyDescent="0.25">
      <c r="A1728" t="s">
        <v>3870</v>
      </c>
      <c r="B1728" t="s">
        <v>3871</v>
      </c>
      <c r="C1728" s="17">
        <v>43741</v>
      </c>
      <c r="D1728" s="7">
        <v>338500</v>
      </c>
      <c r="E1728" t="s">
        <v>47</v>
      </c>
      <c r="F1728" t="s">
        <v>48</v>
      </c>
      <c r="G1728" s="7">
        <v>338500</v>
      </c>
      <c r="H1728" s="7">
        <v>174520</v>
      </c>
      <c r="I1728" s="12">
        <f t="shared" si="130"/>
        <v>51.556868537666176</v>
      </c>
      <c r="J1728" s="12">
        <f t="shared" si="134"/>
        <v>2.0000057925681389</v>
      </c>
      <c r="K1728" s="7">
        <v>349037</v>
      </c>
      <c r="L1728" s="7">
        <v>63434</v>
      </c>
      <c r="M1728" s="7">
        <f t="shared" si="131"/>
        <v>275066</v>
      </c>
      <c r="N1728" s="7">
        <v>274618.28125</v>
      </c>
      <c r="O1728" s="22">
        <f t="shared" si="132"/>
        <v>1.0016303311926726</v>
      </c>
      <c r="P1728" s="27">
        <v>2472</v>
      </c>
      <c r="Q1728" s="32">
        <f t="shared" si="133"/>
        <v>111.27265372168284</v>
      </c>
      <c r="R1728" s="37" t="s">
        <v>3868</v>
      </c>
      <c r="S1728" s="42">
        <f>ABS(O2323-O1728)*100</f>
        <v>30.940455518072607</v>
      </c>
      <c r="T1728" t="s">
        <v>31</v>
      </c>
      <c r="V1728" s="7">
        <v>59800</v>
      </c>
      <c r="W1728" t="s">
        <v>32</v>
      </c>
      <c r="X1728" s="17" t="s">
        <v>33</v>
      </c>
      <c r="Z1728" t="s">
        <v>3869</v>
      </c>
      <c r="AA1728">
        <v>405</v>
      </c>
    </row>
    <row r="1729" spans="1:27" x14ac:dyDescent="0.25">
      <c r="A1729" t="s">
        <v>3872</v>
      </c>
      <c r="B1729" t="s">
        <v>3873</v>
      </c>
      <c r="C1729" s="17">
        <v>43481</v>
      </c>
      <c r="D1729" s="7">
        <v>310000</v>
      </c>
      <c r="E1729" t="s">
        <v>28</v>
      </c>
      <c r="F1729" t="s">
        <v>29</v>
      </c>
      <c r="G1729" s="7">
        <v>310000</v>
      </c>
      <c r="H1729" s="7">
        <v>171500</v>
      </c>
      <c r="I1729" s="12">
        <f t="shared" si="130"/>
        <v>55.322580645161288</v>
      </c>
      <c r="J1729" s="12">
        <f t="shared" si="134"/>
        <v>5.765717900063251</v>
      </c>
      <c r="K1729" s="7">
        <v>342990</v>
      </c>
      <c r="L1729" s="7">
        <v>63801</v>
      </c>
      <c r="M1729" s="7">
        <f t="shared" si="131"/>
        <v>246199</v>
      </c>
      <c r="N1729" s="7">
        <v>226982.921875</v>
      </c>
      <c r="O1729" s="22">
        <f t="shared" si="132"/>
        <v>1.0846586957567774</v>
      </c>
      <c r="P1729" s="27">
        <v>3026</v>
      </c>
      <c r="Q1729" s="32">
        <f t="shared" si="133"/>
        <v>81.361202908129542</v>
      </c>
      <c r="R1729" s="37" t="s">
        <v>3874</v>
      </c>
      <c r="S1729" s="42">
        <f>ABS(O2323-O1729)*100</f>
        <v>22.637619061662129</v>
      </c>
      <c r="T1729" t="s">
        <v>31</v>
      </c>
      <c r="V1729" s="7">
        <v>56600</v>
      </c>
      <c r="W1729" t="s">
        <v>32</v>
      </c>
      <c r="X1729" s="17" t="s">
        <v>33</v>
      </c>
      <c r="Z1729" t="s">
        <v>3875</v>
      </c>
      <c r="AA1729">
        <v>401</v>
      </c>
    </row>
    <row r="1730" spans="1:27" x14ac:dyDescent="0.25">
      <c r="A1730" t="s">
        <v>3876</v>
      </c>
      <c r="B1730" t="s">
        <v>3877</v>
      </c>
      <c r="C1730" s="17">
        <v>43642</v>
      </c>
      <c r="D1730" s="7">
        <v>220000</v>
      </c>
      <c r="E1730" t="s">
        <v>28</v>
      </c>
      <c r="F1730" t="s">
        <v>29</v>
      </c>
      <c r="G1730" s="7">
        <v>220000</v>
      </c>
      <c r="H1730" s="7">
        <v>152550</v>
      </c>
      <c r="I1730" s="12">
        <f t="shared" ref="I1730:I1793" si="135">H1730/G1730*100</f>
        <v>69.340909090909093</v>
      </c>
      <c r="J1730" s="12">
        <f t="shared" si="134"/>
        <v>19.784046345811056</v>
      </c>
      <c r="K1730" s="7">
        <v>305090</v>
      </c>
      <c r="L1730" s="7">
        <v>64817</v>
      </c>
      <c r="M1730" s="7">
        <f t="shared" ref="M1730:M1793" si="136">G1730-L1730</f>
        <v>155183</v>
      </c>
      <c r="N1730" s="7">
        <v>195343.90625</v>
      </c>
      <c r="O1730" s="22">
        <f t="shared" ref="O1730:O1793" si="137">M1730/N1730</f>
        <v>0.79440921899758521</v>
      </c>
      <c r="P1730" s="27">
        <v>1983</v>
      </c>
      <c r="Q1730" s="32">
        <f t="shared" ref="Q1730:Q1793" si="138">M1730/P1730</f>
        <v>78.256681795259709</v>
      </c>
      <c r="R1730" s="37" t="s">
        <v>3874</v>
      </c>
      <c r="S1730" s="42">
        <f>ABS(O2323-O1730)*100</f>
        <v>51.662566737581351</v>
      </c>
      <c r="T1730" t="s">
        <v>50</v>
      </c>
      <c r="V1730" s="7">
        <v>56600</v>
      </c>
      <c r="W1730" t="s">
        <v>32</v>
      </c>
      <c r="X1730" s="17" t="s">
        <v>33</v>
      </c>
      <c r="Z1730" t="s">
        <v>3875</v>
      </c>
      <c r="AA1730">
        <v>401</v>
      </c>
    </row>
    <row r="1731" spans="1:27" x14ac:dyDescent="0.25">
      <c r="A1731" t="s">
        <v>3878</v>
      </c>
      <c r="B1731" t="s">
        <v>3879</v>
      </c>
      <c r="C1731" s="17">
        <v>43685</v>
      </c>
      <c r="D1731" s="7">
        <v>305000</v>
      </c>
      <c r="E1731" t="s">
        <v>28</v>
      </c>
      <c r="F1731" t="s">
        <v>29</v>
      </c>
      <c r="G1731" s="7">
        <v>305000</v>
      </c>
      <c r="H1731" s="7">
        <v>148510</v>
      </c>
      <c r="I1731" s="12">
        <f t="shared" si="135"/>
        <v>48.691803278688525</v>
      </c>
      <c r="J1731" s="12">
        <f t="shared" ref="J1731:J1794" si="139">+ABS(I1731-$I$2328)</f>
        <v>0.86505946640951237</v>
      </c>
      <c r="K1731" s="7">
        <v>297028</v>
      </c>
      <c r="L1731" s="7">
        <v>63007</v>
      </c>
      <c r="M1731" s="7">
        <f t="shared" si="136"/>
        <v>241993</v>
      </c>
      <c r="N1731" s="7">
        <v>190260.96875</v>
      </c>
      <c r="O1731" s="22">
        <f t="shared" si="137"/>
        <v>1.2719003881346524</v>
      </c>
      <c r="P1731" s="27">
        <v>2675</v>
      </c>
      <c r="Q1731" s="32">
        <f t="shared" si="138"/>
        <v>90.464672897196266</v>
      </c>
      <c r="R1731" s="37" t="s">
        <v>3874</v>
      </c>
      <c r="S1731" s="42">
        <f>ABS(O2323-O1731)*100</f>
        <v>3.9134498238746263</v>
      </c>
      <c r="T1731" t="s">
        <v>31</v>
      </c>
      <c r="V1731" s="7">
        <v>56600</v>
      </c>
      <c r="W1731" t="s">
        <v>32</v>
      </c>
      <c r="X1731" s="17" t="s">
        <v>33</v>
      </c>
      <c r="Z1731" t="s">
        <v>3875</v>
      </c>
      <c r="AA1731">
        <v>401</v>
      </c>
    </row>
    <row r="1732" spans="1:27" x14ac:dyDescent="0.25">
      <c r="A1732" t="s">
        <v>3880</v>
      </c>
      <c r="B1732" t="s">
        <v>3881</v>
      </c>
      <c r="C1732" s="17">
        <v>43756</v>
      </c>
      <c r="D1732" s="7">
        <v>334000</v>
      </c>
      <c r="E1732" t="s">
        <v>28</v>
      </c>
      <c r="F1732" t="s">
        <v>29</v>
      </c>
      <c r="G1732" s="7">
        <v>334000</v>
      </c>
      <c r="H1732" s="7">
        <v>166290</v>
      </c>
      <c r="I1732" s="12">
        <f t="shared" si="135"/>
        <v>49.787425149700596</v>
      </c>
      <c r="J1732" s="12">
        <f t="shared" si="139"/>
        <v>0.2305624046025585</v>
      </c>
      <c r="K1732" s="7">
        <v>332575</v>
      </c>
      <c r="L1732" s="7">
        <v>63429</v>
      </c>
      <c r="M1732" s="7">
        <f t="shared" si="136"/>
        <v>270571</v>
      </c>
      <c r="N1732" s="7">
        <v>218817.890625</v>
      </c>
      <c r="O1732" s="22">
        <f t="shared" si="137"/>
        <v>1.2365122395942116</v>
      </c>
      <c r="P1732" s="27">
        <v>2762</v>
      </c>
      <c r="Q1732" s="32">
        <f t="shared" si="138"/>
        <v>97.961984069514841</v>
      </c>
      <c r="R1732" s="37" t="s">
        <v>3874</v>
      </c>
      <c r="S1732" s="42">
        <f>ABS(O2323-O1732)*100</f>
        <v>7.4522646779187074</v>
      </c>
      <c r="T1732" t="s">
        <v>31</v>
      </c>
      <c r="V1732" s="7">
        <v>56600</v>
      </c>
      <c r="W1732" t="s">
        <v>32</v>
      </c>
      <c r="X1732" s="17" t="s">
        <v>33</v>
      </c>
      <c r="Z1732" t="s">
        <v>3875</v>
      </c>
      <c r="AA1732">
        <v>401</v>
      </c>
    </row>
    <row r="1733" spans="1:27" x14ac:dyDescent="0.25">
      <c r="A1733" t="s">
        <v>3882</v>
      </c>
      <c r="B1733" t="s">
        <v>3883</v>
      </c>
      <c r="C1733" s="17">
        <v>43502</v>
      </c>
      <c r="D1733" s="7">
        <v>341500</v>
      </c>
      <c r="E1733" t="s">
        <v>28</v>
      </c>
      <c r="F1733" t="s">
        <v>29</v>
      </c>
      <c r="G1733" s="7">
        <v>341500</v>
      </c>
      <c r="H1733" s="7">
        <v>135140</v>
      </c>
      <c r="I1733" s="12">
        <f t="shared" si="135"/>
        <v>39.572474377745245</v>
      </c>
      <c r="J1733" s="12">
        <f t="shared" si="139"/>
        <v>9.9843883673527927</v>
      </c>
      <c r="K1733" s="7">
        <v>270286</v>
      </c>
      <c r="L1733" s="7">
        <v>62332</v>
      </c>
      <c r="M1733" s="7">
        <f t="shared" si="136"/>
        <v>279168</v>
      </c>
      <c r="N1733" s="7">
        <v>169068.296875</v>
      </c>
      <c r="O1733" s="22">
        <f t="shared" si="137"/>
        <v>1.6512143622432169</v>
      </c>
      <c r="P1733" s="27">
        <v>2248</v>
      </c>
      <c r="Q1733" s="32">
        <f t="shared" si="138"/>
        <v>124.18505338078292</v>
      </c>
      <c r="R1733" s="37" t="s">
        <v>3874</v>
      </c>
      <c r="S1733" s="42">
        <f>ABS(O2323-O1733)*100</f>
        <v>34.017947586981819</v>
      </c>
      <c r="T1733" t="s">
        <v>31</v>
      </c>
      <c r="V1733" s="7">
        <v>56600</v>
      </c>
      <c r="W1733" t="s">
        <v>32</v>
      </c>
      <c r="X1733" s="17" t="s">
        <v>33</v>
      </c>
      <c r="Z1733" t="s">
        <v>3875</v>
      </c>
      <c r="AA1733">
        <v>401</v>
      </c>
    </row>
    <row r="1734" spans="1:27" x14ac:dyDescent="0.25">
      <c r="A1734" t="s">
        <v>3884</v>
      </c>
      <c r="B1734" t="s">
        <v>3885</v>
      </c>
      <c r="C1734" s="17">
        <v>43606</v>
      </c>
      <c r="D1734" s="7">
        <v>439000</v>
      </c>
      <c r="E1734" t="s">
        <v>28</v>
      </c>
      <c r="F1734" t="s">
        <v>29</v>
      </c>
      <c r="G1734" s="7">
        <v>439000</v>
      </c>
      <c r="H1734" s="7">
        <v>189110</v>
      </c>
      <c r="I1734" s="12">
        <f t="shared" si="135"/>
        <v>43.077448747152616</v>
      </c>
      <c r="J1734" s="12">
        <f t="shared" si="139"/>
        <v>6.4794139979454215</v>
      </c>
      <c r="K1734" s="7">
        <v>378225</v>
      </c>
      <c r="L1734" s="7">
        <v>62874</v>
      </c>
      <c r="M1734" s="7">
        <f t="shared" si="136"/>
        <v>376126</v>
      </c>
      <c r="N1734" s="7">
        <v>256382.921875</v>
      </c>
      <c r="O1734" s="22">
        <f t="shared" si="137"/>
        <v>1.4670477941716453</v>
      </c>
      <c r="P1734" s="27">
        <v>2786</v>
      </c>
      <c r="Q1734" s="32">
        <f t="shared" si="138"/>
        <v>135.00574300071787</v>
      </c>
      <c r="R1734" s="37" t="s">
        <v>3874</v>
      </c>
      <c r="S1734" s="42">
        <f>ABS(O2323-O1734)*100</f>
        <v>15.601290779824662</v>
      </c>
      <c r="T1734" t="s">
        <v>31</v>
      </c>
      <c r="V1734" s="7">
        <v>56600</v>
      </c>
      <c r="W1734" t="s">
        <v>32</v>
      </c>
      <c r="X1734" s="17" t="s">
        <v>33</v>
      </c>
      <c r="Z1734" t="s">
        <v>3875</v>
      </c>
      <c r="AA1734">
        <v>401</v>
      </c>
    </row>
    <row r="1735" spans="1:27" x14ac:dyDescent="0.25">
      <c r="A1735" t="s">
        <v>3886</v>
      </c>
      <c r="B1735" t="s">
        <v>3887</v>
      </c>
      <c r="C1735" s="17">
        <v>43428</v>
      </c>
      <c r="D1735" s="7">
        <v>278000</v>
      </c>
      <c r="E1735" t="s">
        <v>28</v>
      </c>
      <c r="F1735" t="s">
        <v>29</v>
      </c>
      <c r="G1735" s="7">
        <v>278000</v>
      </c>
      <c r="H1735" s="7">
        <v>150690</v>
      </c>
      <c r="I1735" s="12">
        <f t="shared" si="135"/>
        <v>54.205035971223026</v>
      </c>
      <c r="J1735" s="12">
        <f t="shared" si="139"/>
        <v>4.6481732261249888</v>
      </c>
      <c r="K1735" s="7">
        <v>301387</v>
      </c>
      <c r="L1735" s="7">
        <v>63305</v>
      </c>
      <c r="M1735" s="7">
        <f t="shared" si="136"/>
        <v>214695</v>
      </c>
      <c r="N1735" s="7">
        <v>193562.609375</v>
      </c>
      <c r="O1735" s="22">
        <f t="shared" si="137"/>
        <v>1.109175995783664</v>
      </c>
      <c r="P1735" s="27">
        <v>2436</v>
      </c>
      <c r="Q1735" s="32">
        <f t="shared" si="138"/>
        <v>88.134236453201964</v>
      </c>
      <c r="R1735" s="37" t="s">
        <v>3874</v>
      </c>
      <c r="S1735" s="42">
        <f>ABS(O2323-O1735)*100</f>
        <v>20.185889058973473</v>
      </c>
      <c r="T1735" t="s">
        <v>31</v>
      </c>
      <c r="V1735" s="7">
        <v>56600</v>
      </c>
      <c r="W1735" t="s">
        <v>32</v>
      </c>
      <c r="X1735" s="17" t="s">
        <v>33</v>
      </c>
      <c r="Z1735" t="s">
        <v>3875</v>
      </c>
      <c r="AA1735">
        <v>401</v>
      </c>
    </row>
    <row r="1736" spans="1:27" x14ac:dyDescent="0.25">
      <c r="A1736" t="s">
        <v>3888</v>
      </c>
      <c r="B1736" t="s">
        <v>3889</v>
      </c>
      <c r="C1736" s="17">
        <v>43521</v>
      </c>
      <c r="D1736" s="7">
        <v>331000</v>
      </c>
      <c r="E1736" t="s">
        <v>28</v>
      </c>
      <c r="F1736" t="s">
        <v>29</v>
      </c>
      <c r="G1736" s="7">
        <v>331000</v>
      </c>
      <c r="H1736" s="7">
        <v>158970</v>
      </c>
      <c r="I1736" s="12">
        <f t="shared" si="135"/>
        <v>48.027190332326285</v>
      </c>
      <c r="J1736" s="12">
        <f t="shared" si="139"/>
        <v>1.5296724127717525</v>
      </c>
      <c r="K1736" s="7">
        <v>317947</v>
      </c>
      <c r="L1736" s="7">
        <v>63503</v>
      </c>
      <c r="M1736" s="7">
        <f t="shared" si="136"/>
        <v>267497</v>
      </c>
      <c r="N1736" s="7">
        <v>206865.046875</v>
      </c>
      <c r="O1736" s="22">
        <f t="shared" si="137"/>
        <v>1.2930990713072827</v>
      </c>
      <c r="P1736" s="27">
        <v>2735</v>
      </c>
      <c r="Q1736" s="32">
        <f t="shared" si="138"/>
        <v>97.805118829981723</v>
      </c>
      <c r="R1736" s="37" t="s">
        <v>3874</v>
      </c>
      <c r="S1736" s="42">
        <f>ABS(O2323-O1736)*100</f>
        <v>1.7935815066115968</v>
      </c>
      <c r="T1736" t="s">
        <v>31</v>
      </c>
      <c r="V1736" s="7">
        <v>56600</v>
      </c>
      <c r="W1736" t="s">
        <v>32</v>
      </c>
      <c r="X1736" s="17" t="s">
        <v>33</v>
      </c>
      <c r="Z1736" t="s">
        <v>3875</v>
      </c>
      <c r="AA1736">
        <v>401</v>
      </c>
    </row>
    <row r="1737" spans="1:27" x14ac:dyDescent="0.25">
      <c r="A1737" t="s">
        <v>3890</v>
      </c>
      <c r="B1737" t="s">
        <v>3891</v>
      </c>
      <c r="C1737" s="17">
        <v>43245</v>
      </c>
      <c r="D1737" s="7">
        <v>425500</v>
      </c>
      <c r="E1737" t="s">
        <v>28</v>
      </c>
      <c r="F1737" t="s">
        <v>29</v>
      </c>
      <c r="G1737" s="7">
        <v>425500</v>
      </c>
      <c r="H1737" s="7">
        <v>184830</v>
      </c>
      <c r="I1737" s="12">
        <f t="shared" si="135"/>
        <v>43.43830787309048</v>
      </c>
      <c r="J1737" s="12">
        <f t="shared" si="139"/>
        <v>6.1185548720075573</v>
      </c>
      <c r="K1737" s="7">
        <v>369669</v>
      </c>
      <c r="L1737" s="7">
        <v>66452</v>
      </c>
      <c r="M1737" s="7">
        <f t="shared" si="136"/>
        <v>359048</v>
      </c>
      <c r="N1737" s="7">
        <v>246517.890625</v>
      </c>
      <c r="O1737" s="22">
        <f t="shared" si="137"/>
        <v>1.4564784693301609</v>
      </c>
      <c r="P1737" s="27">
        <v>3133</v>
      </c>
      <c r="Q1737" s="32">
        <f t="shared" si="138"/>
        <v>114.60197893392915</v>
      </c>
      <c r="R1737" s="37" t="s">
        <v>3874</v>
      </c>
      <c r="S1737" s="42">
        <f>ABS(O2323-O1737)*100</f>
        <v>14.544358295676219</v>
      </c>
      <c r="T1737" t="s">
        <v>31</v>
      </c>
      <c r="V1737" s="7">
        <v>56600</v>
      </c>
      <c r="W1737" t="s">
        <v>32</v>
      </c>
      <c r="X1737" s="17" t="s">
        <v>33</v>
      </c>
      <c r="Z1737" t="s">
        <v>3875</v>
      </c>
      <c r="AA1737">
        <v>401</v>
      </c>
    </row>
    <row r="1738" spans="1:27" x14ac:dyDescent="0.25">
      <c r="A1738" t="s">
        <v>3892</v>
      </c>
      <c r="B1738" t="s">
        <v>3893</v>
      </c>
      <c r="C1738" s="17">
        <v>43223</v>
      </c>
      <c r="D1738" s="7">
        <v>354000</v>
      </c>
      <c r="E1738" t="s">
        <v>28</v>
      </c>
      <c r="F1738" t="s">
        <v>29</v>
      </c>
      <c r="G1738" s="7">
        <v>354000</v>
      </c>
      <c r="H1738" s="7">
        <v>164380</v>
      </c>
      <c r="I1738" s="12">
        <f t="shared" si="135"/>
        <v>46.435028248587571</v>
      </c>
      <c r="J1738" s="12">
        <f t="shared" si="139"/>
        <v>3.1218344965104663</v>
      </c>
      <c r="K1738" s="7">
        <v>328754</v>
      </c>
      <c r="L1738" s="7">
        <v>64149</v>
      </c>
      <c r="M1738" s="7">
        <f t="shared" si="136"/>
        <v>289851</v>
      </c>
      <c r="N1738" s="7">
        <v>215126.015625</v>
      </c>
      <c r="O1738" s="22">
        <f t="shared" si="137"/>
        <v>1.3473544757378759</v>
      </c>
      <c r="P1738" s="27">
        <v>2859</v>
      </c>
      <c r="Q1738" s="32">
        <f t="shared" si="138"/>
        <v>101.38195173137461</v>
      </c>
      <c r="R1738" s="37" t="s">
        <v>3874</v>
      </c>
      <c r="S1738" s="42">
        <f>ABS(O2323-O1738)*100</f>
        <v>3.6319589364477212</v>
      </c>
      <c r="T1738" t="s">
        <v>31</v>
      </c>
      <c r="V1738" s="7">
        <v>56600</v>
      </c>
      <c r="W1738" t="s">
        <v>32</v>
      </c>
      <c r="X1738" s="17" t="s">
        <v>33</v>
      </c>
      <c r="Z1738" t="s">
        <v>3875</v>
      </c>
      <c r="AA1738">
        <v>401</v>
      </c>
    </row>
    <row r="1739" spans="1:27" x14ac:dyDescent="0.25">
      <c r="A1739" t="s">
        <v>3894</v>
      </c>
      <c r="B1739" t="s">
        <v>3895</v>
      </c>
      <c r="C1739" s="17">
        <v>43251</v>
      </c>
      <c r="D1739" s="7">
        <v>266500</v>
      </c>
      <c r="E1739" t="s">
        <v>28</v>
      </c>
      <c r="F1739" t="s">
        <v>29</v>
      </c>
      <c r="G1739" s="7">
        <v>266500</v>
      </c>
      <c r="H1739" s="7">
        <v>149260</v>
      </c>
      <c r="I1739" s="12">
        <f t="shared" si="135"/>
        <v>56.007504690431517</v>
      </c>
      <c r="J1739" s="12">
        <f t="shared" si="139"/>
        <v>6.45064194533348</v>
      </c>
      <c r="K1739" s="7">
        <v>298525</v>
      </c>
      <c r="L1739" s="7">
        <v>61816</v>
      </c>
      <c r="M1739" s="7">
        <f t="shared" si="136"/>
        <v>204684</v>
      </c>
      <c r="N1739" s="7">
        <v>192446.34375</v>
      </c>
      <c r="O1739" s="22">
        <f t="shared" si="137"/>
        <v>1.0635899649301599</v>
      </c>
      <c r="P1739" s="27">
        <v>2352</v>
      </c>
      <c r="Q1739" s="32">
        <f t="shared" si="138"/>
        <v>87.025510204081627</v>
      </c>
      <c r="R1739" s="37" t="s">
        <v>3874</v>
      </c>
      <c r="S1739" s="42">
        <f>ABS(O2323-O1739)*100</f>
        <v>24.744492144323882</v>
      </c>
      <c r="T1739" t="s">
        <v>31</v>
      </c>
      <c r="V1739" s="7">
        <v>56600</v>
      </c>
      <c r="W1739" t="s">
        <v>32</v>
      </c>
      <c r="X1739" s="17" t="s">
        <v>33</v>
      </c>
      <c r="Z1739" t="s">
        <v>3875</v>
      </c>
      <c r="AA1739">
        <v>401</v>
      </c>
    </row>
    <row r="1740" spans="1:27" x14ac:dyDescent="0.25">
      <c r="A1740" t="s">
        <v>3896</v>
      </c>
      <c r="B1740" t="s">
        <v>3897</v>
      </c>
      <c r="C1740" s="17">
        <v>43469</v>
      </c>
      <c r="D1740" s="7">
        <v>308000</v>
      </c>
      <c r="E1740" t="s">
        <v>28</v>
      </c>
      <c r="F1740" t="s">
        <v>29</v>
      </c>
      <c r="G1740" s="7">
        <v>308000</v>
      </c>
      <c r="H1740" s="7">
        <v>174090</v>
      </c>
      <c r="I1740" s="12">
        <f t="shared" si="135"/>
        <v>56.522727272727266</v>
      </c>
      <c r="J1740" s="12">
        <f t="shared" si="139"/>
        <v>6.965864527629229</v>
      </c>
      <c r="K1740" s="7">
        <v>348175</v>
      </c>
      <c r="L1740" s="7">
        <v>67375</v>
      </c>
      <c r="M1740" s="7">
        <f t="shared" si="136"/>
        <v>240625</v>
      </c>
      <c r="N1740" s="7">
        <v>228292.6875</v>
      </c>
      <c r="O1740" s="22">
        <f t="shared" si="137"/>
        <v>1.0540197438430874</v>
      </c>
      <c r="P1740" s="27">
        <v>3041</v>
      </c>
      <c r="Q1740" s="32">
        <f t="shared" si="138"/>
        <v>79.126931930286091</v>
      </c>
      <c r="R1740" s="37" t="s">
        <v>3874</v>
      </c>
      <c r="S1740" s="42">
        <f>ABS(O2323-O1740)*100</f>
        <v>25.701514253031132</v>
      </c>
      <c r="T1740" t="s">
        <v>31</v>
      </c>
      <c r="V1740" s="7">
        <v>56600</v>
      </c>
      <c r="W1740" t="s">
        <v>32</v>
      </c>
      <c r="X1740" s="17" t="s">
        <v>33</v>
      </c>
      <c r="Z1740" t="s">
        <v>3875</v>
      </c>
      <c r="AA1740">
        <v>401</v>
      </c>
    </row>
    <row r="1741" spans="1:27" x14ac:dyDescent="0.25">
      <c r="A1741" t="s">
        <v>3898</v>
      </c>
      <c r="B1741" t="s">
        <v>3899</v>
      </c>
      <c r="C1741" s="17">
        <v>43217</v>
      </c>
      <c r="D1741" s="7">
        <v>316500</v>
      </c>
      <c r="E1741" t="s">
        <v>28</v>
      </c>
      <c r="F1741" t="s">
        <v>29</v>
      </c>
      <c r="G1741" s="7">
        <v>316500</v>
      </c>
      <c r="H1741" s="7">
        <v>156460</v>
      </c>
      <c r="I1741" s="12">
        <f t="shared" si="135"/>
        <v>49.434439178515014</v>
      </c>
      <c r="J1741" s="12">
        <f t="shared" si="139"/>
        <v>0.12242356658302356</v>
      </c>
      <c r="K1741" s="7">
        <v>312924</v>
      </c>
      <c r="L1741" s="7">
        <v>63404</v>
      </c>
      <c r="M1741" s="7">
        <f t="shared" si="136"/>
        <v>253096</v>
      </c>
      <c r="N1741" s="7">
        <v>202861.78125</v>
      </c>
      <c r="O1741" s="22">
        <f t="shared" si="137"/>
        <v>1.2476278106229042</v>
      </c>
      <c r="P1741" s="27">
        <v>2281</v>
      </c>
      <c r="Q1741" s="32">
        <f t="shared" si="138"/>
        <v>110.95835160017536</v>
      </c>
      <c r="R1741" s="37" t="s">
        <v>3874</v>
      </c>
      <c r="S1741" s="42">
        <f>ABS(O2323-O1741)*100</f>
        <v>6.3407075750494535</v>
      </c>
      <c r="T1741" t="s">
        <v>50</v>
      </c>
      <c r="V1741" s="7">
        <v>56600</v>
      </c>
      <c r="W1741" t="s">
        <v>32</v>
      </c>
      <c r="X1741" s="17" t="s">
        <v>33</v>
      </c>
      <c r="Z1741" t="s">
        <v>3875</v>
      </c>
      <c r="AA1741">
        <v>401</v>
      </c>
    </row>
    <row r="1742" spans="1:27" x14ac:dyDescent="0.25">
      <c r="A1742" t="s">
        <v>3900</v>
      </c>
      <c r="B1742" t="s">
        <v>3901</v>
      </c>
      <c r="C1742" s="17">
        <v>43434</v>
      </c>
      <c r="D1742" s="7">
        <v>279000</v>
      </c>
      <c r="E1742" t="s">
        <v>28</v>
      </c>
      <c r="F1742" t="s">
        <v>29</v>
      </c>
      <c r="G1742" s="7">
        <v>279000</v>
      </c>
      <c r="H1742" s="7">
        <v>152790</v>
      </c>
      <c r="I1742" s="12">
        <f t="shared" si="135"/>
        <v>54.763440860215049</v>
      </c>
      <c r="J1742" s="12">
        <f t="shared" si="139"/>
        <v>5.2065781151170114</v>
      </c>
      <c r="K1742" s="7">
        <v>305576</v>
      </c>
      <c r="L1742" s="7">
        <v>63006</v>
      </c>
      <c r="M1742" s="7">
        <f t="shared" si="136"/>
        <v>215994</v>
      </c>
      <c r="N1742" s="7">
        <v>197211.375</v>
      </c>
      <c r="O1742" s="22">
        <f t="shared" si="137"/>
        <v>1.0952410833300057</v>
      </c>
      <c r="P1742" s="27">
        <v>2622</v>
      </c>
      <c r="Q1742" s="32">
        <f t="shared" si="138"/>
        <v>82.377574370709382</v>
      </c>
      <c r="R1742" s="37" t="s">
        <v>3874</v>
      </c>
      <c r="S1742" s="42">
        <f>ABS(O2323-O1742)*100</f>
        <v>21.579380304339303</v>
      </c>
      <c r="T1742" t="s">
        <v>31</v>
      </c>
      <c r="V1742" s="7">
        <v>56600</v>
      </c>
      <c r="W1742" t="s">
        <v>32</v>
      </c>
      <c r="X1742" s="17" t="s">
        <v>33</v>
      </c>
      <c r="Z1742" t="s">
        <v>3875</v>
      </c>
      <c r="AA1742">
        <v>401</v>
      </c>
    </row>
    <row r="1743" spans="1:27" x14ac:dyDescent="0.25">
      <c r="A1743" t="s">
        <v>3902</v>
      </c>
      <c r="B1743" t="s">
        <v>3903</v>
      </c>
      <c r="C1743" s="17">
        <v>43518</v>
      </c>
      <c r="D1743" s="7">
        <v>255000</v>
      </c>
      <c r="E1743" t="s">
        <v>28</v>
      </c>
      <c r="F1743" t="s">
        <v>29</v>
      </c>
      <c r="G1743" s="7">
        <v>255000</v>
      </c>
      <c r="H1743" s="7">
        <v>122900</v>
      </c>
      <c r="I1743" s="12">
        <f t="shared" si="135"/>
        <v>48.196078431372548</v>
      </c>
      <c r="J1743" s="12">
        <f t="shared" si="139"/>
        <v>1.3607843137254889</v>
      </c>
      <c r="K1743" s="7">
        <v>245791</v>
      </c>
      <c r="L1743" s="7">
        <v>61816</v>
      </c>
      <c r="M1743" s="7">
        <f t="shared" si="136"/>
        <v>193184</v>
      </c>
      <c r="N1743" s="7">
        <v>149573.171875</v>
      </c>
      <c r="O1743" s="22">
        <f t="shared" si="137"/>
        <v>1.2915685184602896</v>
      </c>
      <c r="P1743" s="27">
        <v>1821</v>
      </c>
      <c r="Q1743" s="32">
        <f t="shared" si="138"/>
        <v>106.08676551345414</v>
      </c>
      <c r="R1743" s="37" t="s">
        <v>3874</v>
      </c>
      <c r="S1743" s="42">
        <f>ABS(O2323-O1743)*100</f>
        <v>1.9466367913109073</v>
      </c>
      <c r="T1743" t="s">
        <v>31</v>
      </c>
      <c r="V1743" s="7">
        <v>56600</v>
      </c>
      <c r="W1743" t="s">
        <v>32</v>
      </c>
      <c r="X1743" s="17" t="s">
        <v>33</v>
      </c>
      <c r="Z1743" t="s">
        <v>3875</v>
      </c>
      <c r="AA1743">
        <v>401</v>
      </c>
    </row>
    <row r="1744" spans="1:27" x14ac:dyDescent="0.25">
      <c r="A1744" t="s">
        <v>3904</v>
      </c>
      <c r="B1744" t="s">
        <v>3905</v>
      </c>
      <c r="C1744" s="17">
        <v>43392</v>
      </c>
      <c r="D1744" s="7">
        <v>425000</v>
      </c>
      <c r="E1744" t="s">
        <v>28</v>
      </c>
      <c r="F1744" t="s">
        <v>29</v>
      </c>
      <c r="G1744" s="7">
        <v>425000</v>
      </c>
      <c r="H1744" s="7">
        <v>216250</v>
      </c>
      <c r="I1744" s="12">
        <f t="shared" si="135"/>
        <v>50.882352941176464</v>
      </c>
      <c r="J1744" s="12">
        <f t="shared" si="139"/>
        <v>1.3254901960784267</v>
      </c>
      <c r="K1744" s="7">
        <v>432507</v>
      </c>
      <c r="L1744" s="7">
        <v>73897</v>
      </c>
      <c r="M1744" s="7">
        <f t="shared" si="136"/>
        <v>351103</v>
      </c>
      <c r="N1744" s="7">
        <v>398455.5625</v>
      </c>
      <c r="O1744" s="22">
        <f t="shared" si="137"/>
        <v>0.88115974036627986</v>
      </c>
      <c r="P1744" s="27">
        <v>2793</v>
      </c>
      <c r="Q1744" s="32">
        <f t="shared" si="138"/>
        <v>125.70819906910133</v>
      </c>
      <c r="R1744" s="37" t="s">
        <v>3906</v>
      </c>
      <c r="S1744" s="42">
        <f>ABS(O2323-O1744)*100</f>
        <v>42.987514600711883</v>
      </c>
      <c r="T1744" t="s">
        <v>31</v>
      </c>
      <c r="V1744" s="7">
        <v>70000</v>
      </c>
      <c r="W1744" t="s">
        <v>32</v>
      </c>
      <c r="X1744" s="17" t="s">
        <v>33</v>
      </c>
      <c r="Z1744" t="s">
        <v>3907</v>
      </c>
      <c r="AA1744">
        <v>405</v>
      </c>
    </row>
    <row r="1745" spans="1:27" x14ac:dyDescent="0.25">
      <c r="A1745" t="s">
        <v>3908</v>
      </c>
      <c r="B1745" t="s">
        <v>3909</v>
      </c>
      <c r="C1745" s="17">
        <v>43424</v>
      </c>
      <c r="D1745" s="7">
        <v>390000</v>
      </c>
      <c r="E1745" t="s">
        <v>28</v>
      </c>
      <c r="F1745" t="s">
        <v>29</v>
      </c>
      <c r="G1745" s="7">
        <v>390000</v>
      </c>
      <c r="H1745" s="7">
        <v>189610</v>
      </c>
      <c r="I1745" s="12">
        <f t="shared" si="135"/>
        <v>48.617948717948714</v>
      </c>
      <c r="J1745" s="12">
        <f t="shared" si="139"/>
        <v>0.93891402714932326</v>
      </c>
      <c r="K1745" s="7">
        <v>379228</v>
      </c>
      <c r="L1745" s="7">
        <v>74200</v>
      </c>
      <c r="M1745" s="7">
        <f t="shared" si="136"/>
        <v>315800</v>
      </c>
      <c r="N1745" s="7">
        <v>338920</v>
      </c>
      <c r="O1745" s="22">
        <f t="shared" si="137"/>
        <v>0.9317833116959755</v>
      </c>
      <c r="P1745" s="27">
        <v>2059</v>
      </c>
      <c r="Q1745" s="32">
        <f t="shared" si="138"/>
        <v>153.37542496357455</v>
      </c>
      <c r="R1745" s="37" t="s">
        <v>3906</v>
      </c>
      <c r="S1745" s="42">
        <f>ABS(O2323-O1745)*100</f>
        <v>37.925157467742324</v>
      </c>
      <c r="T1745" t="s">
        <v>50</v>
      </c>
      <c r="V1745" s="7">
        <v>70000</v>
      </c>
      <c r="W1745" t="s">
        <v>32</v>
      </c>
      <c r="X1745" s="17" t="s">
        <v>33</v>
      </c>
      <c r="Z1745" t="s">
        <v>3907</v>
      </c>
      <c r="AA1745">
        <v>405</v>
      </c>
    </row>
    <row r="1746" spans="1:27" x14ac:dyDescent="0.25">
      <c r="A1746" t="s">
        <v>3910</v>
      </c>
      <c r="B1746" t="s">
        <v>3911</v>
      </c>
      <c r="C1746" s="17">
        <v>43602</v>
      </c>
      <c r="D1746" s="7">
        <v>375000</v>
      </c>
      <c r="E1746" t="s">
        <v>140</v>
      </c>
      <c r="F1746" t="s">
        <v>141</v>
      </c>
      <c r="G1746" s="7">
        <v>375000</v>
      </c>
      <c r="H1746" s="7">
        <v>177770</v>
      </c>
      <c r="I1746" s="12">
        <f t="shared" si="135"/>
        <v>47.405333333333331</v>
      </c>
      <c r="J1746" s="12">
        <f t="shared" si="139"/>
        <v>2.1515294117647059</v>
      </c>
      <c r="K1746" s="7">
        <v>355534</v>
      </c>
      <c r="L1746" s="7">
        <v>75289</v>
      </c>
      <c r="M1746" s="7">
        <f t="shared" si="136"/>
        <v>299711</v>
      </c>
      <c r="N1746" s="7">
        <v>283075.75</v>
      </c>
      <c r="O1746" s="22">
        <f t="shared" si="137"/>
        <v>1.0587660723322292</v>
      </c>
      <c r="P1746" s="27">
        <v>3265</v>
      </c>
      <c r="Q1746" s="32">
        <f t="shared" si="138"/>
        <v>91.79509954058193</v>
      </c>
      <c r="R1746" s="37" t="s">
        <v>3912</v>
      </c>
      <c r="S1746" s="42">
        <f>ABS(O2323-O1746)*100</f>
        <v>25.226881404116952</v>
      </c>
      <c r="T1746" t="s">
        <v>125</v>
      </c>
      <c r="V1746" s="7">
        <v>63910</v>
      </c>
      <c r="W1746" t="s">
        <v>32</v>
      </c>
      <c r="X1746" s="17" t="s">
        <v>33</v>
      </c>
      <c r="Z1746" t="s">
        <v>3913</v>
      </c>
      <c r="AA1746">
        <v>401</v>
      </c>
    </row>
    <row r="1747" spans="1:27" x14ac:dyDescent="0.25">
      <c r="A1747" t="s">
        <v>3914</v>
      </c>
      <c r="B1747" t="s">
        <v>3915</v>
      </c>
      <c r="C1747" s="17">
        <v>43326</v>
      </c>
      <c r="D1747" s="7">
        <v>385000</v>
      </c>
      <c r="E1747" t="s">
        <v>28</v>
      </c>
      <c r="F1747" t="s">
        <v>29</v>
      </c>
      <c r="G1747" s="7">
        <v>385000</v>
      </c>
      <c r="H1747" s="7">
        <v>202890</v>
      </c>
      <c r="I1747" s="12">
        <f t="shared" si="135"/>
        <v>52.698701298701302</v>
      </c>
      <c r="J1747" s="12">
        <f t="shared" si="139"/>
        <v>3.1418385536032645</v>
      </c>
      <c r="K1747" s="7">
        <v>405774</v>
      </c>
      <c r="L1747" s="7">
        <v>84841</v>
      </c>
      <c r="M1747" s="7">
        <f t="shared" si="136"/>
        <v>300159</v>
      </c>
      <c r="N1747" s="7">
        <v>324174.75</v>
      </c>
      <c r="O1747" s="22">
        <f t="shared" si="137"/>
        <v>0.92591727147163683</v>
      </c>
      <c r="P1747" s="27">
        <v>3142</v>
      </c>
      <c r="Q1747" s="32">
        <f t="shared" si="138"/>
        <v>95.531190324633997</v>
      </c>
      <c r="R1747" s="37" t="s">
        <v>3912</v>
      </c>
      <c r="S1747" s="42">
        <f>ABS(O2323-O1747)*100</f>
        <v>38.511761490176191</v>
      </c>
      <c r="T1747" t="s">
        <v>31</v>
      </c>
      <c r="V1747" s="7">
        <v>63910</v>
      </c>
      <c r="W1747" t="s">
        <v>32</v>
      </c>
      <c r="X1747" s="17" t="s">
        <v>33</v>
      </c>
      <c r="Z1747" t="s">
        <v>3913</v>
      </c>
      <c r="AA1747">
        <v>401</v>
      </c>
    </row>
    <row r="1748" spans="1:27" x14ac:dyDescent="0.25">
      <c r="A1748" t="s">
        <v>3916</v>
      </c>
      <c r="B1748" t="s">
        <v>3917</v>
      </c>
      <c r="C1748" s="17">
        <v>43622</v>
      </c>
      <c r="D1748" s="7">
        <v>204000</v>
      </c>
      <c r="E1748" t="s">
        <v>28</v>
      </c>
      <c r="F1748" t="s">
        <v>29</v>
      </c>
      <c r="G1748" s="7">
        <v>204000</v>
      </c>
      <c r="H1748" s="7">
        <v>88020</v>
      </c>
      <c r="I1748" s="12">
        <f t="shared" si="135"/>
        <v>43.147058823529413</v>
      </c>
      <c r="J1748" s="12">
        <f t="shared" si="139"/>
        <v>6.4098039215686242</v>
      </c>
      <c r="K1748" s="7">
        <v>176038</v>
      </c>
      <c r="L1748" s="7">
        <v>48913</v>
      </c>
      <c r="M1748" s="7">
        <f t="shared" si="136"/>
        <v>155087</v>
      </c>
      <c r="N1748" s="7">
        <v>72642.859375</v>
      </c>
      <c r="O1748" s="22">
        <f t="shared" si="137"/>
        <v>2.134924221517815</v>
      </c>
      <c r="P1748" s="27">
        <v>1324</v>
      </c>
      <c r="Q1748" s="32">
        <f t="shared" si="138"/>
        <v>117.13519637462235</v>
      </c>
      <c r="R1748" s="37" t="s">
        <v>2993</v>
      </c>
      <c r="S1748" s="42">
        <f>ABS(O2323-O1748)*100</f>
        <v>82.388933514441632</v>
      </c>
      <c r="T1748" t="s">
        <v>228</v>
      </c>
      <c r="V1748" s="7">
        <v>48000</v>
      </c>
      <c r="W1748" t="s">
        <v>32</v>
      </c>
      <c r="X1748" s="17" t="s">
        <v>33</v>
      </c>
      <c r="Z1748" t="s">
        <v>3918</v>
      </c>
      <c r="AA1748">
        <v>401</v>
      </c>
    </row>
    <row r="1749" spans="1:27" x14ac:dyDescent="0.25">
      <c r="A1749" t="s">
        <v>3919</v>
      </c>
      <c r="B1749" t="s">
        <v>3920</v>
      </c>
      <c r="C1749" s="17">
        <v>43641</v>
      </c>
      <c r="D1749" s="7">
        <v>295000</v>
      </c>
      <c r="E1749" t="s">
        <v>28</v>
      </c>
      <c r="F1749" t="s">
        <v>29</v>
      </c>
      <c r="G1749" s="7">
        <v>295000</v>
      </c>
      <c r="H1749" s="7">
        <v>163230</v>
      </c>
      <c r="I1749" s="12">
        <f t="shared" si="135"/>
        <v>55.332203389830504</v>
      </c>
      <c r="J1749" s="12">
        <f t="shared" si="139"/>
        <v>5.7753406447324664</v>
      </c>
      <c r="K1749" s="7">
        <v>326466</v>
      </c>
      <c r="L1749" s="7">
        <v>84731</v>
      </c>
      <c r="M1749" s="7">
        <f t="shared" si="136"/>
        <v>210269</v>
      </c>
      <c r="N1749" s="7">
        <v>244176.765625</v>
      </c>
      <c r="O1749" s="22">
        <f t="shared" si="137"/>
        <v>0.86113434856011395</v>
      </c>
      <c r="P1749" s="27">
        <v>1952</v>
      </c>
      <c r="Q1749" s="32">
        <f t="shared" si="138"/>
        <v>107.71977459016394</v>
      </c>
      <c r="R1749" s="37" t="s">
        <v>3912</v>
      </c>
      <c r="S1749" s="42">
        <f>ABS(O2323-O1749)*100</f>
        <v>44.990053781328477</v>
      </c>
      <c r="T1749" t="s">
        <v>50</v>
      </c>
      <c r="V1749" s="7">
        <v>63910</v>
      </c>
      <c r="W1749" t="s">
        <v>32</v>
      </c>
      <c r="X1749" s="17" t="s">
        <v>33</v>
      </c>
      <c r="Z1749" t="s">
        <v>3913</v>
      </c>
      <c r="AA1749">
        <v>401</v>
      </c>
    </row>
    <row r="1750" spans="1:27" x14ac:dyDescent="0.25">
      <c r="A1750" t="s">
        <v>3921</v>
      </c>
      <c r="B1750" t="s">
        <v>3922</v>
      </c>
      <c r="C1750" s="17">
        <v>43664</v>
      </c>
      <c r="D1750" s="7">
        <v>350000</v>
      </c>
      <c r="E1750" t="s">
        <v>28</v>
      </c>
      <c r="F1750" t="s">
        <v>29</v>
      </c>
      <c r="G1750" s="7">
        <v>350000</v>
      </c>
      <c r="H1750" s="7">
        <v>157640</v>
      </c>
      <c r="I1750" s="12">
        <f t="shared" si="135"/>
        <v>45.04</v>
      </c>
      <c r="J1750" s="12">
        <f t="shared" si="139"/>
        <v>4.5168627450980381</v>
      </c>
      <c r="K1750" s="7">
        <v>315287</v>
      </c>
      <c r="L1750" s="7">
        <v>76299</v>
      </c>
      <c r="M1750" s="7">
        <f t="shared" si="136"/>
        <v>273701</v>
      </c>
      <c r="N1750" s="7">
        <v>241402.015625</v>
      </c>
      <c r="O1750" s="22">
        <f t="shared" si="137"/>
        <v>1.1337974924997067</v>
      </c>
      <c r="P1750" s="27">
        <v>3148</v>
      </c>
      <c r="Q1750" s="32">
        <f t="shared" si="138"/>
        <v>86.944409148665827</v>
      </c>
      <c r="R1750" s="37" t="s">
        <v>3912</v>
      </c>
      <c r="S1750" s="42">
        <f>ABS(O2323-O1750)*100</f>
        <v>17.723739387369196</v>
      </c>
      <c r="T1750" t="s">
        <v>31</v>
      </c>
      <c r="V1750" s="7">
        <v>63910</v>
      </c>
      <c r="W1750" t="s">
        <v>32</v>
      </c>
      <c r="X1750" s="17" t="s">
        <v>33</v>
      </c>
      <c r="Z1750" t="s">
        <v>3913</v>
      </c>
      <c r="AA1750">
        <v>401</v>
      </c>
    </row>
    <row r="1751" spans="1:27" x14ac:dyDescent="0.25">
      <c r="A1751" t="s">
        <v>3923</v>
      </c>
      <c r="B1751" t="s">
        <v>3924</v>
      </c>
      <c r="C1751" s="17">
        <v>43718</v>
      </c>
      <c r="D1751" s="7">
        <v>389000</v>
      </c>
      <c r="E1751" t="s">
        <v>28</v>
      </c>
      <c r="F1751" t="s">
        <v>29</v>
      </c>
      <c r="G1751" s="7">
        <v>389000</v>
      </c>
      <c r="H1751" s="7">
        <v>195160</v>
      </c>
      <c r="I1751" s="12">
        <f t="shared" si="135"/>
        <v>50.169665809768638</v>
      </c>
      <c r="J1751" s="12">
        <f t="shared" si="139"/>
        <v>0.61280306467060086</v>
      </c>
      <c r="K1751" s="7">
        <v>390329</v>
      </c>
      <c r="L1751" s="7">
        <v>90885</v>
      </c>
      <c r="M1751" s="7">
        <f t="shared" si="136"/>
        <v>298115</v>
      </c>
      <c r="N1751" s="7">
        <v>302468.6875</v>
      </c>
      <c r="O1751" s="22">
        <f t="shared" si="137"/>
        <v>0.98560615468667312</v>
      </c>
      <c r="P1751" s="27">
        <v>2364</v>
      </c>
      <c r="Q1751" s="32">
        <f t="shared" si="138"/>
        <v>126.10617597292725</v>
      </c>
      <c r="R1751" s="37" t="s">
        <v>3912</v>
      </c>
      <c r="S1751" s="42">
        <f>ABS(O2323-O1751)*100</f>
        <v>32.542873168672557</v>
      </c>
      <c r="T1751" t="s">
        <v>50</v>
      </c>
      <c r="V1751" s="7">
        <v>74140</v>
      </c>
      <c r="W1751" t="s">
        <v>32</v>
      </c>
      <c r="X1751" s="17" t="s">
        <v>33</v>
      </c>
      <c r="Z1751" t="s">
        <v>3913</v>
      </c>
      <c r="AA1751">
        <v>401</v>
      </c>
    </row>
    <row r="1752" spans="1:27" x14ac:dyDescent="0.25">
      <c r="A1752" t="s">
        <v>3925</v>
      </c>
      <c r="B1752" t="s">
        <v>3926</v>
      </c>
      <c r="C1752" s="17">
        <v>43795</v>
      </c>
      <c r="D1752" s="7">
        <v>351000</v>
      </c>
      <c r="E1752" t="s">
        <v>28</v>
      </c>
      <c r="F1752" t="s">
        <v>29</v>
      </c>
      <c r="G1752" s="7">
        <v>351000</v>
      </c>
      <c r="H1752" s="7">
        <v>174740</v>
      </c>
      <c r="I1752" s="12">
        <f t="shared" si="135"/>
        <v>49.783475783475787</v>
      </c>
      <c r="J1752" s="12">
        <f t="shared" si="139"/>
        <v>0.22661303837774938</v>
      </c>
      <c r="K1752" s="7">
        <v>349481</v>
      </c>
      <c r="L1752" s="7">
        <v>70484</v>
      </c>
      <c r="M1752" s="7">
        <f t="shared" si="136"/>
        <v>280516</v>
      </c>
      <c r="N1752" s="7">
        <v>276234.65625</v>
      </c>
      <c r="O1752" s="22">
        <f t="shared" si="137"/>
        <v>1.0154989377803676</v>
      </c>
      <c r="P1752" s="27">
        <v>3104</v>
      </c>
      <c r="Q1752" s="32">
        <f t="shared" si="138"/>
        <v>90.37242268041237</v>
      </c>
      <c r="R1752" s="37" t="s">
        <v>3927</v>
      </c>
      <c r="S1752" s="42">
        <f>ABS(O2323-O1752)*100</f>
        <v>29.553594859303111</v>
      </c>
      <c r="T1752" t="s">
        <v>31</v>
      </c>
      <c r="V1752" s="7">
        <v>61133</v>
      </c>
      <c r="W1752" t="s">
        <v>32</v>
      </c>
      <c r="X1752" s="17" t="s">
        <v>33</v>
      </c>
      <c r="Z1752" t="s">
        <v>3928</v>
      </c>
      <c r="AA1752">
        <v>401</v>
      </c>
    </row>
    <row r="1753" spans="1:27" x14ac:dyDescent="0.25">
      <c r="A1753" t="s">
        <v>3929</v>
      </c>
      <c r="B1753" t="s">
        <v>3930</v>
      </c>
      <c r="C1753" s="17">
        <v>43265</v>
      </c>
      <c r="D1753" s="7">
        <v>340000</v>
      </c>
      <c r="E1753" t="s">
        <v>28</v>
      </c>
      <c r="F1753" t="s">
        <v>29</v>
      </c>
      <c r="G1753" s="7">
        <v>340000</v>
      </c>
      <c r="H1753" s="7">
        <v>169720</v>
      </c>
      <c r="I1753" s="12">
        <f t="shared" si="135"/>
        <v>49.917647058823526</v>
      </c>
      <c r="J1753" s="12">
        <f t="shared" si="139"/>
        <v>0.36078431372548891</v>
      </c>
      <c r="K1753" s="7">
        <v>339437</v>
      </c>
      <c r="L1753" s="7">
        <v>70014</v>
      </c>
      <c r="M1753" s="7">
        <f t="shared" si="136"/>
        <v>269986</v>
      </c>
      <c r="N1753" s="7">
        <v>244930</v>
      </c>
      <c r="O1753" s="22">
        <f t="shared" si="137"/>
        <v>1.1022986159310824</v>
      </c>
      <c r="P1753" s="27">
        <v>2507</v>
      </c>
      <c r="Q1753" s="32">
        <f t="shared" si="138"/>
        <v>107.69285999202233</v>
      </c>
      <c r="R1753" s="37" t="s">
        <v>3931</v>
      </c>
      <c r="S1753" s="42">
        <f>ABS(O2323-O1753)*100</f>
        <v>20.873627044231636</v>
      </c>
      <c r="T1753" t="s">
        <v>50</v>
      </c>
      <c r="V1753" s="7">
        <v>61463</v>
      </c>
      <c r="W1753" t="s">
        <v>32</v>
      </c>
      <c r="X1753" s="17" t="s">
        <v>33</v>
      </c>
      <c r="Z1753" t="s">
        <v>3932</v>
      </c>
      <c r="AA1753">
        <v>401</v>
      </c>
    </row>
    <row r="1754" spans="1:27" x14ac:dyDescent="0.25">
      <c r="A1754" t="s">
        <v>3933</v>
      </c>
      <c r="B1754" t="s">
        <v>3934</v>
      </c>
      <c r="C1754" s="17">
        <v>43440</v>
      </c>
      <c r="D1754" s="7">
        <v>363000</v>
      </c>
      <c r="E1754" t="s">
        <v>28</v>
      </c>
      <c r="F1754" t="s">
        <v>29</v>
      </c>
      <c r="G1754" s="7">
        <v>363000</v>
      </c>
      <c r="H1754" s="7">
        <v>177370</v>
      </c>
      <c r="I1754" s="12">
        <f t="shared" si="135"/>
        <v>48.862258953168045</v>
      </c>
      <c r="J1754" s="12">
        <f t="shared" si="139"/>
        <v>0.69460379192999255</v>
      </c>
      <c r="K1754" s="7">
        <v>354740</v>
      </c>
      <c r="L1754" s="7">
        <v>71888</v>
      </c>
      <c r="M1754" s="7">
        <f t="shared" si="136"/>
        <v>291112</v>
      </c>
      <c r="N1754" s="7">
        <v>243837.9375</v>
      </c>
      <c r="O1754" s="22">
        <f t="shared" si="137"/>
        <v>1.193874927686345</v>
      </c>
      <c r="P1754" s="27">
        <v>2907</v>
      </c>
      <c r="Q1754" s="32">
        <f t="shared" si="138"/>
        <v>100.14172686618507</v>
      </c>
      <c r="R1754" s="37" t="s">
        <v>3935</v>
      </c>
      <c r="S1754" s="42">
        <f>ABS(O2323-O1754)*100</f>
        <v>11.715995868705376</v>
      </c>
      <c r="T1754" t="s">
        <v>31</v>
      </c>
      <c r="V1754" s="7">
        <v>61133</v>
      </c>
      <c r="W1754" t="s">
        <v>32</v>
      </c>
      <c r="X1754" s="17" t="s">
        <v>33</v>
      </c>
      <c r="Z1754" t="s">
        <v>3936</v>
      </c>
      <c r="AA1754">
        <v>401</v>
      </c>
    </row>
    <row r="1755" spans="1:27" x14ac:dyDescent="0.25">
      <c r="A1755" t="s">
        <v>3937</v>
      </c>
      <c r="B1755" t="s">
        <v>3938</v>
      </c>
      <c r="C1755" s="17">
        <v>43735</v>
      </c>
      <c r="D1755" s="7">
        <v>335000</v>
      </c>
      <c r="E1755" t="s">
        <v>28</v>
      </c>
      <c r="F1755" t="s">
        <v>29</v>
      </c>
      <c r="G1755" s="7">
        <v>335000</v>
      </c>
      <c r="H1755" s="7">
        <v>169720</v>
      </c>
      <c r="I1755" s="12">
        <f t="shared" si="135"/>
        <v>50.662686567164187</v>
      </c>
      <c r="J1755" s="12">
        <f t="shared" si="139"/>
        <v>1.1058238220661494</v>
      </c>
      <c r="K1755" s="7">
        <v>339439</v>
      </c>
      <c r="L1755" s="7">
        <v>66507</v>
      </c>
      <c r="M1755" s="7">
        <f t="shared" si="136"/>
        <v>268493</v>
      </c>
      <c r="N1755" s="7">
        <v>235286.203125</v>
      </c>
      <c r="O1755" s="22">
        <f t="shared" si="137"/>
        <v>1.1411336339911027</v>
      </c>
      <c r="P1755" s="27">
        <v>2344</v>
      </c>
      <c r="Q1755" s="32">
        <f t="shared" si="138"/>
        <v>114.544795221843</v>
      </c>
      <c r="R1755" s="37" t="s">
        <v>3935</v>
      </c>
      <c r="S1755" s="42">
        <f>ABS(O2323-O1755)*100</f>
        <v>16.990125238229602</v>
      </c>
      <c r="T1755" t="s">
        <v>50</v>
      </c>
      <c r="V1755" s="7">
        <v>61133</v>
      </c>
      <c r="W1755" t="s">
        <v>32</v>
      </c>
      <c r="X1755" s="17" t="s">
        <v>33</v>
      </c>
      <c r="Z1755" t="s">
        <v>3936</v>
      </c>
      <c r="AA1755">
        <v>401</v>
      </c>
    </row>
    <row r="1756" spans="1:27" x14ac:dyDescent="0.25">
      <c r="A1756" t="s">
        <v>3939</v>
      </c>
      <c r="B1756" t="s">
        <v>3940</v>
      </c>
      <c r="C1756" s="17">
        <v>43445</v>
      </c>
      <c r="D1756" s="7">
        <v>352000</v>
      </c>
      <c r="E1756" t="s">
        <v>246</v>
      </c>
      <c r="F1756" t="s">
        <v>2091</v>
      </c>
      <c r="G1756" s="7">
        <v>352000</v>
      </c>
      <c r="H1756" s="7">
        <v>184510</v>
      </c>
      <c r="I1756" s="12">
        <f t="shared" si="135"/>
        <v>52.417613636363633</v>
      </c>
      <c r="J1756" s="12">
        <f t="shared" si="139"/>
        <v>2.8607508912655959</v>
      </c>
      <c r="K1756" s="7">
        <v>369029</v>
      </c>
      <c r="L1756" s="7">
        <v>71074</v>
      </c>
      <c r="M1756" s="7">
        <f t="shared" si="136"/>
        <v>280926</v>
      </c>
      <c r="N1756" s="7">
        <v>256857.765625</v>
      </c>
      <c r="O1756" s="22">
        <f t="shared" si="137"/>
        <v>1.0937025762738217</v>
      </c>
      <c r="P1756" s="27">
        <v>3053</v>
      </c>
      <c r="Q1756" s="32">
        <f t="shared" si="138"/>
        <v>92.016377333770066</v>
      </c>
      <c r="R1756" s="37" t="s">
        <v>3935</v>
      </c>
      <c r="S1756" s="42">
        <f>ABS(O2323-O1756)*100</f>
        <v>21.733231009957699</v>
      </c>
      <c r="T1756" t="s">
        <v>31</v>
      </c>
      <c r="V1756" s="7">
        <v>61133</v>
      </c>
      <c r="W1756" t="s">
        <v>32</v>
      </c>
      <c r="X1756" s="17" t="s">
        <v>33</v>
      </c>
      <c r="Z1756" t="s">
        <v>3936</v>
      </c>
      <c r="AA1756">
        <v>401</v>
      </c>
    </row>
    <row r="1757" spans="1:27" x14ac:dyDescent="0.25">
      <c r="A1757" t="s">
        <v>3941</v>
      </c>
      <c r="B1757" t="s">
        <v>3942</v>
      </c>
      <c r="C1757" s="17">
        <v>43369</v>
      </c>
      <c r="D1757" s="7">
        <v>305000</v>
      </c>
      <c r="E1757" t="s">
        <v>28</v>
      </c>
      <c r="F1757" t="s">
        <v>29</v>
      </c>
      <c r="G1757" s="7">
        <v>305000</v>
      </c>
      <c r="H1757" s="7">
        <v>174470</v>
      </c>
      <c r="I1757" s="12">
        <f t="shared" si="135"/>
        <v>57.203278688524591</v>
      </c>
      <c r="J1757" s="12">
        <f t="shared" si="139"/>
        <v>7.646415943426554</v>
      </c>
      <c r="K1757" s="7">
        <v>348933</v>
      </c>
      <c r="L1757" s="7">
        <v>69367</v>
      </c>
      <c r="M1757" s="7">
        <f t="shared" si="136"/>
        <v>235633</v>
      </c>
      <c r="N1757" s="7">
        <v>241005.171875</v>
      </c>
      <c r="O1757" s="22">
        <f t="shared" si="137"/>
        <v>0.97770930875381246</v>
      </c>
      <c r="P1757" s="27">
        <v>2901</v>
      </c>
      <c r="Q1757" s="32">
        <f t="shared" si="138"/>
        <v>81.224750086177181</v>
      </c>
      <c r="R1757" s="37" t="s">
        <v>3935</v>
      </c>
      <c r="S1757" s="42">
        <f>ABS(O2323-O1757)*100</f>
        <v>33.332557761958626</v>
      </c>
      <c r="T1757" t="s">
        <v>31</v>
      </c>
      <c r="V1757" s="7">
        <v>61133</v>
      </c>
      <c r="W1757" t="s">
        <v>32</v>
      </c>
      <c r="X1757" s="17" t="s">
        <v>33</v>
      </c>
      <c r="Z1757" t="s">
        <v>3936</v>
      </c>
      <c r="AA1757">
        <v>401</v>
      </c>
    </row>
    <row r="1758" spans="1:27" x14ac:dyDescent="0.25">
      <c r="A1758" t="s">
        <v>3943</v>
      </c>
      <c r="B1758" t="s">
        <v>3944</v>
      </c>
      <c r="C1758" s="17">
        <v>43754</v>
      </c>
      <c r="D1758" s="7">
        <v>334000</v>
      </c>
      <c r="E1758" t="s">
        <v>28</v>
      </c>
      <c r="F1758" t="s">
        <v>29</v>
      </c>
      <c r="G1758" s="7">
        <v>334000</v>
      </c>
      <c r="H1758" s="7">
        <v>166280</v>
      </c>
      <c r="I1758" s="12">
        <f t="shared" si="135"/>
        <v>49.784431137724553</v>
      </c>
      <c r="J1758" s="12">
        <f t="shared" si="139"/>
        <v>0.22756839262651596</v>
      </c>
      <c r="K1758" s="7">
        <v>332555</v>
      </c>
      <c r="L1758" s="7">
        <v>71039</v>
      </c>
      <c r="M1758" s="7">
        <f t="shared" si="136"/>
        <v>262961</v>
      </c>
      <c r="N1758" s="7">
        <v>225444.828125</v>
      </c>
      <c r="O1758" s="22">
        <f t="shared" si="137"/>
        <v>1.1664095476796603</v>
      </c>
      <c r="P1758" s="27">
        <v>2306</v>
      </c>
      <c r="Q1758" s="32">
        <f t="shared" si="138"/>
        <v>114.03339115351258</v>
      </c>
      <c r="R1758" s="37" t="s">
        <v>3935</v>
      </c>
      <c r="S1758" s="42">
        <f>ABS(O2323-O1758)*100</f>
        <v>14.462533869373839</v>
      </c>
      <c r="T1758" t="s">
        <v>50</v>
      </c>
      <c r="V1758" s="7">
        <v>61133</v>
      </c>
      <c r="W1758" t="s">
        <v>32</v>
      </c>
      <c r="X1758" s="17" t="s">
        <v>33</v>
      </c>
      <c r="Z1758" t="s">
        <v>3936</v>
      </c>
      <c r="AA1758">
        <v>401</v>
      </c>
    </row>
    <row r="1759" spans="1:27" x14ac:dyDescent="0.25">
      <c r="A1759" t="s">
        <v>3945</v>
      </c>
      <c r="B1759" t="s">
        <v>3946</v>
      </c>
      <c r="C1759" s="17">
        <v>43342</v>
      </c>
      <c r="D1759" s="7">
        <v>355000</v>
      </c>
      <c r="E1759" t="s">
        <v>28</v>
      </c>
      <c r="F1759" t="s">
        <v>29</v>
      </c>
      <c r="G1759" s="7">
        <v>355000</v>
      </c>
      <c r="H1759" s="7">
        <v>186700</v>
      </c>
      <c r="I1759" s="12">
        <f t="shared" si="135"/>
        <v>52.591549295774655</v>
      </c>
      <c r="J1759" s="12">
        <f t="shared" si="139"/>
        <v>3.0346865506766179</v>
      </c>
      <c r="K1759" s="7">
        <v>373397</v>
      </c>
      <c r="L1759" s="7">
        <v>74729</v>
      </c>
      <c r="M1759" s="7">
        <f t="shared" si="136"/>
        <v>280271</v>
      </c>
      <c r="N1759" s="7">
        <v>257472.40625</v>
      </c>
      <c r="O1759" s="22">
        <f t="shared" si="137"/>
        <v>1.0885477169458815</v>
      </c>
      <c r="P1759" s="27">
        <v>3148</v>
      </c>
      <c r="Q1759" s="32">
        <f t="shared" si="138"/>
        <v>89.031448538754759</v>
      </c>
      <c r="R1759" s="37" t="s">
        <v>3935</v>
      </c>
      <c r="S1759" s="42">
        <f>ABS(O2323-O1759)*100</f>
        <v>22.248716942751724</v>
      </c>
      <c r="T1759" t="s">
        <v>31</v>
      </c>
      <c r="V1759" s="7">
        <v>66495</v>
      </c>
      <c r="W1759" t="s">
        <v>32</v>
      </c>
      <c r="X1759" s="17" t="s">
        <v>33</v>
      </c>
      <c r="Z1759" t="s">
        <v>3936</v>
      </c>
      <c r="AA1759">
        <v>401</v>
      </c>
    </row>
    <row r="1760" spans="1:27" x14ac:dyDescent="0.25">
      <c r="A1760" t="s">
        <v>3947</v>
      </c>
      <c r="B1760" t="s">
        <v>3948</v>
      </c>
      <c r="C1760" s="17">
        <v>43731</v>
      </c>
      <c r="D1760" s="7">
        <v>345000</v>
      </c>
      <c r="E1760" t="s">
        <v>28</v>
      </c>
      <c r="F1760" t="s">
        <v>29</v>
      </c>
      <c r="G1760" s="7">
        <v>345000</v>
      </c>
      <c r="H1760" s="7">
        <v>166770</v>
      </c>
      <c r="I1760" s="12">
        <f t="shared" si="135"/>
        <v>48.339130434782604</v>
      </c>
      <c r="J1760" s="12">
        <f t="shared" si="139"/>
        <v>1.2177323103154336</v>
      </c>
      <c r="K1760" s="7">
        <v>333540</v>
      </c>
      <c r="L1760" s="7">
        <v>70749</v>
      </c>
      <c r="M1760" s="7">
        <f t="shared" si="136"/>
        <v>274251</v>
      </c>
      <c r="N1760" s="7">
        <v>226543.96875</v>
      </c>
      <c r="O1760" s="22">
        <f t="shared" si="137"/>
        <v>1.2105861900152661</v>
      </c>
      <c r="P1760" s="27">
        <v>2928</v>
      </c>
      <c r="Q1760" s="32">
        <f t="shared" si="138"/>
        <v>93.664959016393439</v>
      </c>
      <c r="R1760" s="37" t="s">
        <v>3935</v>
      </c>
      <c r="S1760" s="42">
        <f>ABS(O2323-O1760)*100</f>
        <v>10.044869635813258</v>
      </c>
      <c r="T1760" t="s">
        <v>31</v>
      </c>
      <c r="V1760" s="7">
        <v>61133</v>
      </c>
      <c r="W1760" t="s">
        <v>32</v>
      </c>
      <c r="X1760" s="17" t="s">
        <v>33</v>
      </c>
      <c r="Z1760" t="s">
        <v>3936</v>
      </c>
      <c r="AA1760">
        <v>401</v>
      </c>
    </row>
    <row r="1761" spans="1:27" x14ac:dyDescent="0.25">
      <c r="A1761" t="s">
        <v>3949</v>
      </c>
      <c r="B1761" t="s">
        <v>3950</v>
      </c>
      <c r="C1761" s="17">
        <v>43628</v>
      </c>
      <c r="D1761" s="7">
        <v>300000</v>
      </c>
      <c r="E1761" t="s">
        <v>28</v>
      </c>
      <c r="F1761" t="s">
        <v>29</v>
      </c>
      <c r="G1761" s="7">
        <v>300000</v>
      </c>
      <c r="H1761" s="7">
        <v>179940</v>
      </c>
      <c r="I1761" s="12">
        <f t="shared" si="135"/>
        <v>59.98</v>
      </c>
      <c r="J1761" s="12">
        <f t="shared" si="139"/>
        <v>10.42313725490196</v>
      </c>
      <c r="K1761" s="7">
        <v>359884</v>
      </c>
      <c r="L1761" s="7">
        <v>71066</v>
      </c>
      <c r="M1761" s="7">
        <f t="shared" si="136"/>
        <v>228934</v>
      </c>
      <c r="N1761" s="7">
        <v>262561.8125</v>
      </c>
      <c r="O1761" s="22">
        <f t="shared" si="137"/>
        <v>0.87192420641901225</v>
      </c>
      <c r="P1761" s="27">
        <v>2539</v>
      </c>
      <c r="Q1761" s="32">
        <f t="shared" si="138"/>
        <v>90.166994879873968</v>
      </c>
      <c r="R1761" s="37" t="s">
        <v>3931</v>
      </c>
      <c r="S1761" s="42">
        <f>ABS(O2323-O1761)*100</f>
        <v>43.911067995438643</v>
      </c>
      <c r="T1761" t="s">
        <v>50</v>
      </c>
      <c r="V1761" s="7">
        <v>61463</v>
      </c>
      <c r="W1761" t="s">
        <v>32</v>
      </c>
      <c r="X1761" s="17" t="s">
        <v>33</v>
      </c>
      <c r="Z1761" t="s">
        <v>3932</v>
      </c>
      <c r="AA1761">
        <v>401</v>
      </c>
    </row>
    <row r="1762" spans="1:27" x14ac:dyDescent="0.25">
      <c r="A1762" t="s">
        <v>3951</v>
      </c>
      <c r="B1762" t="s">
        <v>3952</v>
      </c>
      <c r="C1762" s="17">
        <v>43279</v>
      </c>
      <c r="D1762" s="7">
        <v>355000</v>
      </c>
      <c r="E1762" t="s">
        <v>28</v>
      </c>
      <c r="F1762" t="s">
        <v>29</v>
      </c>
      <c r="G1762" s="7">
        <v>355000</v>
      </c>
      <c r="H1762" s="7">
        <v>166120</v>
      </c>
      <c r="I1762" s="12">
        <f t="shared" si="135"/>
        <v>46.794366197183095</v>
      </c>
      <c r="J1762" s="12">
        <f t="shared" si="139"/>
        <v>2.7624965479149424</v>
      </c>
      <c r="K1762" s="7">
        <v>332234</v>
      </c>
      <c r="L1762" s="7">
        <v>71711</v>
      </c>
      <c r="M1762" s="7">
        <f t="shared" si="136"/>
        <v>283289</v>
      </c>
      <c r="N1762" s="7">
        <v>224588.796875</v>
      </c>
      <c r="O1762" s="22">
        <f t="shared" si="137"/>
        <v>1.2613674588482298</v>
      </c>
      <c r="P1762" s="27">
        <v>2773</v>
      </c>
      <c r="Q1762" s="32">
        <f t="shared" si="138"/>
        <v>102.15975477821854</v>
      </c>
      <c r="R1762" s="37" t="s">
        <v>3935</v>
      </c>
      <c r="S1762" s="42">
        <f>ABS(O2323-O1762)*100</f>
        <v>4.966742752516895</v>
      </c>
      <c r="T1762" t="s">
        <v>31</v>
      </c>
      <c r="V1762" s="7">
        <v>66495</v>
      </c>
      <c r="W1762" t="s">
        <v>32</v>
      </c>
      <c r="X1762" s="17" t="s">
        <v>33</v>
      </c>
      <c r="Z1762" t="s">
        <v>3936</v>
      </c>
      <c r="AA1762">
        <v>401</v>
      </c>
    </row>
    <row r="1763" spans="1:27" x14ac:dyDescent="0.25">
      <c r="A1763" t="s">
        <v>3953</v>
      </c>
      <c r="B1763" t="s">
        <v>3954</v>
      </c>
      <c r="C1763" s="17">
        <v>43286</v>
      </c>
      <c r="D1763" s="7">
        <v>422500</v>
      </c>
      <c r="E1763" t="s">
        <v>28</v>
      </c>
      <c r="F1763" t="s">
        <v>29</v>
      </c>
      <c r="G1763" s="7">
        <v>422500</v>
      </c>
      <c r="H1763" s="7">
        <v>198640</v>
      </c>
      <c r="I1763" s="12">
        <f t="shared" si="135"/>
        <v>47.015384615384612</v>
      </c>
      <c r="J1763" s="12">
        <f t="shared" si="139"/>
        <v>2.5414781297134255</v>
      </c>
      <c r="K1763" s="7">
        <v>397270</v>
      </c>
      <c r="L1763" s="7">
        <v>80645</v>
      </c>
      <c r="M1763" s="7">
        <f t="shared" si="136"/>
        <v>341855</v>
      </c>
      <c r="N1763" s="7">
        <v>272952.59375</v>
      </c>
      <c r="O1763" s="22">
        <f t="shared" si="137"/>
        <v>1.2524336013934654</v>
      </c>
      <c r="P1763" s="27">
        <v>2373</v>
      </c>
      <c r="Q1763" s="32">
        <f t="shared" si="138"/>
        <v>144.06026127265065</v>
      </c>
      <c r="R1763" s="37" t="s">
        <v>3935</v>
      </c>
      <c r="S1763" s="42">
        <f>ABS(O2323-O1763)*100</f>
        <v>5.8601284979933332</v>
      </c>
      <c r="T1763" t="s">
        <v>50</v>
      </c>
      <c r="V1763" s="7">
        <v>66495</v>
      </c>
      <c r="W1763" t="s">
        <v>32</v>
      </c>
      <c r="X1763" s="17" t="s">
        <v>33</v>
      </c>
      <c r="Z1763" t="s">
        <v>3936</v>
      </c>
      <c r="AA1763">
        <v>401</v>
      </c>
    </row>
    <row r="1764" spans="1:27" x14ac:dyDescent="0.25">
      <c r="A1764" t="s">
        <v>3955</v>
      </c>
      <c r="B1764" t="s">
        <v>3956</v>
      </c>
      <c r="C1764" s="17">
        <v>43430</v>
      </c>
      <c r="D1764" s="7">
        <v>305000</v>
      </c>
      <c r="E1764" t="s">
        <v>28</v>
      </c>
      <c r="F1764" t="s">
        <v>29</v>
      </c>
      <c r="G1764" s="7">
        <v>305000</v>
      </c>
      <c r="H1764" s="7">
        <v>158850</v>
      </c>
      <c r="I1764" s="12">
        <f t="shared" si="135"/>
        <v>52.081967213114751</v>
      </c>
      <c r="J1764" s="12">
        <f t="shared" si="139"/>
        <v>2.5251044680167141</v>
      </c>
      <c r="K1764" s="7">
        <v>317701</v>
      </c>
      <c r="L1764" s="7">
        <v>74034</v>
      </c>
      <c r="M1764" s="7">
        <f t="shared" si="136"/>
        <v>230966</v>
      </c>
      <c r="N1764" s="7">
        <v>210057.765625</v>
      </c>
      <c r="O1764" s="22">
        <f t="shared" si="137"/>
        <v>1.0995356411260979</v>
      </c>
      <c r="P1764" s="27">
        <v>2408</v>
      </c>
      <c r="Q1764" s="32">
        <f t="shared" si="138"/>
        <v>95.916112956810636</v>
      </c>
      <c r="R1764" s="37" t="s">
        <v>3935</v>
      </c>
      <c r="S1764" s="42">
        <f>ABS(O2323-O1764)*100</f>
        <v>21.149924524730078</v>
      </c>
      <c r="T1764" t="s">
        <v>228</v>
      </c>
      <c r="V1764" s="7">
        <v>66495</v>
      </c>
      <c r="W1764" t="s">
        <v>32</v>
      </c>
      <c r="X1764" s="17" t="s">
        <v>33</v>
      </c>
      <c r="Z1764" t="s">
        <v>3936</v>
      </c>
      <c r="AA1764">
        <v>401</v>
      </c>
    </row>
    <row r="1765" spans="1:27" x14ac:dyDescent="0.25">
      <c r="A1765" t="s">
        <v>3957</v>
      </c>
      <c r="B1765" t="s">
        <v>3958</v>
      </c>
      <c r="C1765" s="17">
        <v>43671</v>
      </c>
      <c r="D1765" s="7">
        <v>292000</v>
      </c>
      <c r="E1765" t="s">
        <v>28</v>
      </c>
      <c r="F1765" t="s">
        <v>29</v>
      </c>
      <c r="G1765" s="7">
        <v>292000</v>
      </c>
      <c r="H1765" s="7">
        <v>150500</v>
      </c>
      <c r="I1765" s="12">
        <f t="shared" si="135"/>
        <v>51.541095890410958</v>
      </c>
      <c r="J1765" s="12">
        <f t="shared" si="139"/>
        <v>1.9842331453129205</v>
      </c>
      <c r="K1765" s="7">
        <v>301000</v>
      </c>
      <c r="L1765" s="7">
        <v>67143</v>
      </c>
      <c r="M1765" s="7">
        <f t="shared" si="136"/>
        <v>224857</v>
      </c>
      <c r="N1765" s="7">
        <v>201600.859375</v>
      </c>
      <c r="O1765" s="22">
        <f t="shared" si="137"/>
        <v>1.1153573486596156</v>
      </c>
      <c r="P1765" s="27">
        <v>2547</v>
      </c>
      <c r="Q1765" s="32">
        <f t="shared" si="138"/>
        <v>88.283078131134673</v>
      </c>
      <c r="R1765" s="37" t="s">
        <v>3935</v>
      </c>
      <c r="S1765" s="42">
        <f>ABS(O2323-O1765)*100</f>
        <v>19.567753771378314</v>
      </c>
      <c r="T1765" t="s">
        <v>31</v>
      </c>
      <c r="V1765" s="7">
        <v>61133</v>
      </c>
      <c r="W1765" t="s">
        <v>32</v>
      </c>
      <c r="X1765" s="17" t="s">
        <v>33</v>
      </c>
      <c r="Z1765" t="s">
        <v>3936</v>
      </c>
      <c r="AA1765">
        <v>401</v>
      </c>
    </row>
    <row r="1766" spans="1:27" x14ac:dyDescent="0.25">
      <c r="A1766" t="s">
        <v>3959</v>
      </c>
      <c r="B1766" t="s">
        <v>3960</v>
      </c>
      <c r="C1766" s="17">
        <v>43731</v>
      </c>
      <c r="D1766" s="7">
        <v>350000</v>
      </c>
      <c r="E1766" t="s">
        <v>28</v>
      </c>
      <c r="F1766" t="s">
        <v>29</v>
      </c>
      <c r="G1766" s="7">
        <v>350000</v>
      </c>
      <c r="H1766" s="7">
        <v>157650</v>
      </c>
      <c r="I1766" s="12">
        <f t="shared" si="135"/>
        <v>45.042857142857144</v>
      </c>
      <c r="J1766" s="12">
        <f t="shared" si="139"/>
        <v>4.5140056022408928</v>
      </c>
      <c r="K1766" s="7">
        <v>315306</v>
      </c>
      <c r="L1766" s="7">
        <v>70247</v>
      </c>
      <c r="M1766" s="7">
        <f t="shared" si="136"/>
        <v>279753</v>
      </c>
      <c r="N1766" s="7">
        <v>211257.765625</v>
      </c>
      <c r="O1766" s="22">
        <f t="shared" si="137"/>
        <v>1.3242258771996325</v>
      </c>
      <c r="P1766" s="27">
        <v>2852</v>
      </c>
      <c r="Q1766" s="32">
        <f t="shared" si="138"/>
        <v>98.090112201963535</v>
      </c>
      <c r="R1766" s="37" t="s">
        <v>3935</v>
      </c>
      <c r="S1766" s="42">
        <f>ABS(O2323-O1766)*100</f>
        <v>1.3190990826233762</v>
      </c>
      <c r="T1766" t="s">
        <v>31</v>
      </c>
      <c r="V1766" s="7">
        <v>61133</v>
      </c>
      <c r="W1766" t="s">
        <v>32</v>
      </c>
      <c r="X1766" s="17" t="s">
        <v>33</v>
      </c>
      <c r="Z1766" t="s">
        <v>3936</v>
      </c>
      <c r="AA1766">
        <v>401</v>
      </c>
    </row>
    <row r="1767" spans="1:27" x14ac:dyDescent="0.25">
      <c r="A1767" t="s">
        <v>3961</v>
      </c>
      <c r="B1767" t="s">
        <v>3962</v>
      </c>
      <c r="C1767" s="17">
        <v>43781</v>
      </c>
      <c r="D1767" s="7">
        <v>334900</v>
      </c>
      <c r="E1767" t="s">
        <v>28</v>
      </c>
      <c r="F1767" t="s">
        <v>29</v>
      </c>
      <c r="G1767" s="7">
        <v>334900</v>
      </c>
      <c r="H1767" s="7">
        <v>150630</v>
      </c>
      <c r="I1767" s="12">
        <f t="shared" si="135"/>
        <v>44.977605255300091</v>
      </c>
      <c r="J1767" s="12">
        <f t="shared" si="139"/>
        <v>4.5792574897979463</v>
      </c>
      <c r="K1767" s="7">
        <v>301266</v>
      </c>
      <c r="L1767" s="7">
        <v>65554</v>
      </c>
      <c r="M1767" s="7">
        <f t="shared" si="136"/>
        <v>269346</v>
      </c>
      <c r="N1767" s="7">
        <v>203200</v>
      </c>
      <c r="O1767" s="22">
        <f t="shared" si="137"/>
        <v>1.325521653543307</v>
      </c>
      <c r="P1767" s="27">
        <v>2764</v>
      </c>
      <c r="Q1767" s="32">
        <f t="shared" si="138"/>
        <v>97.4479015918958</v>
      </c>
      <c r="R1767" s="37" t="s">
        <v>3935</v>
      </c>
      <c r="S1767" s="42">
        <f>ABS(O2323-O1767)*100</f>
        <v>1.4486767169908266</v>
      </c>
      <c r="T1767" t="s">
        <v>31</v>
      </c>
      <c r="V1767" s="7">
        <v>61133</v>
      </c>
      <c r="W1767" t="s">
        <v>32</v>
      </c>
      <c r="X1767" s="17" t="s">
        <v>33</v>
      </c>
      <c r="Z1767" t="s">
        <v>3936</v>
      </c>
      <c r="AA1767">
        <v>401</v>
      </c>
    </row>
    <row r="1768" spans="1:27" x14ac:dyDescent="0.25">
      <c r="A1768" t="s">
        <v>3963</v>
      </c>
      <c r="B1768" t="s">
        <v>3964</v>
      </c>
      <c r="C1768" s="17">
        <v>43326</v>
      </c>
      <c r="D1768" s="7">
        <v>282000</v>
      </c>
      <c r="E1768" t="s">
        <v>246</v>
      </c>
      <c r="F1768" t="s">
        <v>2091</v>
      </c>
      <c r="G1768" s="7">
        <v>282000</v>
      </c>
      <c r="H1768" s="7">
        <v>151530</v>
      </c>
      <c r="I1768" s="12">
        <f t="shared" si="135"/>
        <v>53.734042553191486</v>
      </c>
      <c r="J1768" s="12">
        <f t="shared" si="139"/>
        <v>4.1771798080934488</v>
      </c>
      <c r="K1768" s="7">
        <v>303053</v>
      </c>
      <c r="L1768" s="7">
        <v>71849</v>
      </c>
      <c r="M1768" s="7">
        <f t="shared" si="136"/>
        <v>210151</v>
      </c>
      <c r="N1768" s="7">
        <v>199313.796875</v>
      </c>
      <c r="O1768" s="22">
        <f t="shared" si="137"/>
        <v>1.0543725687579799</v>
      </c>
      <c r="P1768" s="27">
        <v>2808</v>
      </c>
      <c r="Q1768" s="32">
        <f t="shared" si="138"/>
        <v>74.840099715099711</v>
      </c>
      <c r="R1768" s="37" t="s">
        <v>3935</v>
      </c>
      <c r="S1768" s="42">
        <f>ABS(O2323-O1768)*100</f>
        <v>25.66623176154188</v>
      </c>
      <c r="T1768" t="s">
        <v>31</v>
      </c>
      <c r="V1768" s="7">
        <v>66495</v>
      </c>
      <c r="W1768" t="s">
        <v>32</v>
      </c>
      <c r="X1768" s="17" t="s">
        <v>33</v>
      </c>
      <c r="Z1768" t="s">
        <v>3936</v>
      </c>
      <c r="AA1768">
        <v>401</v>
      </c>
    </row>
    <row r="1769" spans="1:27" x14ac:dyDescent="0.25">
      <c r="A1769" t="s">
        <v>3965</v>
      </c>
      <c r="B1769" t="s">
        <v>3966</v>
      </c>
      <c r="C1769" s="17">
        <v>43796</v>
      </c>
      <c r="D1769" s="7">
        <v>310000</v>
      </c>
      <c r="E1769" t="s">
        <v>28</v>
      </c>
      <c r="F1769" t="s">
        <v>29</v>
      </c>
      <c r="G1769" s="7">
        <v>310000</v>
      </c>
      <c r="H1769" s="7">
        <v>150250</v>
      </c>
      <c r="I1769" s="12">
        <f t="shared" si="135"/>
        <v>48.467741935483872</v>
      </c>
      <c r="J1769" s="12">
        <f t="shared" si="139"/>
        <v>1.0891208096141654</v>
      </c>
      <c r="K1769" s="7">
        <v>300507</v>
      </c>
      <c r="L1769" s="7">
        <v>71790</v>
      </c>
      <c r="M1769" s="7">
        <f t="shared" si="136"/>
        <v>238210</v>
      </c>
      <c r="N1769" s="7">
        <v>197169.828125</v>
      </c>
      <c r="O1769" s="22">
        <f t="shared" si="137"/>
        <v>1.2081463085162387</v>
      </c>
      <c r="P1769" s="27">
        <v>2476</v>
      </c>
      <c r="Q1769" s="32">
        <f t="shared" si="138"/>
        <v>96.20759289176091</v>
      </c>
      <c r="R1769" s="37" t="s">
        <v>3935</v>
      </c>
      <c r="S1769" s="42">
        <f>ABS(O2323-O1769)*100</f>
        <v>10.288857785715999</v>
      </c>
      <c r="T1769" t="s">
        <v>31</v>
      </c>
      <c r="V1769" s="7">
        <v>66495</v>
      </c>
      <c r="W1769" t="s">
        <v>32</v>
      </c>
      <c r="X1769" s="17" t="s">
        <v>33</v>
      </c>
      <c r="Z1769" t="s">
        <v>3936</v>
      </c>
      <c r="AA1769">
        <v>401</v>
      </c>
    </row>
    <row r="1770" spans="1:27" x14ac:dyDescent="0.25">
      <c r="A1770" t="s">
        <v>3967</v>
      </c>
      <c r="B1770" t="s">
        <v>3968</v>
      </c>
      <c r="C1770" s="17">
        <v>43704</v>
      </c>
      <c r="D1770" s="7">
        <v>355000</v>
      </c>
      <c r="E1770" t="s">
        <v>28</v>
      </c>
      <c r="F1770" t="s">
        <v>29</v>
      </c>
      <c r="G1770" s="7">
        <v>355000</v>
      </c>
      <c r="H1770" s="7">
        <v>163200</v>
      </c>
      <c r="I1770" s="12">
        <f t="shared" si="135"/>
        <v>45.971830985915489</v>
      </c>
      <c r="J1770" s="12">
        <f t="shared" si="139"/>
        <v>3.5850317591825487</v>
      </c>
      <c r="K1770" s="7">
        <v>326405</v>
      </c>
      <c r="L1770" s="7">
        <v>63241</v>
      </c>
      <c r="M1770" s="7">
        <f t="shared" si="136"/>
        <v>291759</v>
      </c>
      <c r="N1770" s="7">
        <v>279961.6875</v>
      </c>
      <c r="O1770" s="22">
        <f t="shared" si="137"/>
        <v>1.042139024826388</v>
      </c>
      <c r="P1770" s="27">
        <v>2492</v>
      </c>
      <c r="Q1770" s="32">
        <f t="shared" si="138"/>
        <v>117.07825040128411</v>
      </c>
      <c r="R1770" s="37" t="s">
        <v>3969</v>
      </c>
      <c r="S1770" s="42">
        <f>ABS(O2323-O1770)*100</f>
        <v>26.889586154701071</v>
      </c>
      <c r="T1770" t="s">
        <v>31</v>
      </c>
      <c r="V1770" s="7">
        <v>56300</v>
      </c>
      <c r="W1770" t="s">
        <v>32</v>
      </c>
      <c r="X1770" s="17" t="s">
        <v>33</v>
      </c>
      <c r="Z1770" t="s">
        <v>3970</v>
      </c>
      <c r="AA1770">
        <v>401</v>
      </c>
    </row>
    <row r="1771" spans="1:27" x14ac:dyDescent="0.25">
      <c r="A1771" t="s">
        <v>3971</v>
      </c>
      <c r="B1771" t="s">
        <v>3972</v>
      </c>
      <c r="C1771" s="17">
        <v>43728</v>
      </c>
      <c r="D1771" s="7">
        <v>338500</v>
      </c>
      <c r="E1771" t="s">
        <v>28</v>
      </c>
      <c r="F1771" t="s">
        <v>29</v>
      </c>
      <c r="G1771" s="7">
        <v>338500</v>
      </c>
      <c r="H1771" s="7">
        <v>180910</v>
      </c>
      <c r="I1771" s="12">
        <f t="shared" si="135"/>
        <v>53.444608567208277</v>
      </c>
      <c r="J1771" s="12">
        <f t="shared" si="139"/>
        <v>3.8877458221102401</v>
      </c>
      <c r="K1771" s="7">
        <v>361810</v>
      </c>
      <c r="L1771" s="7">
        <v>65469</v>
      </c>
      <c r="M1771" s="7">
        <f t="shared" si="136"/>
        <v>273031</v>
      </c>
      <c r="N1771" s="7">
        <v>296341</v>
      </c>
      <c r="O1771" s="22">
        <f t="shared" si="137"/>
        <v>0.92134061773429932</v>
      </c>
      <c r="P1771" s="27">
        <v>2639</v>
      </c>
      <c r="Q1771" s="32">
        <f t="shared" si="138"/>
        <v>103.46002273588481</v>
      </c>
      <c r="R1771" s="37" t="s">
        <v>3973</v>
      </c>
      <c r="S1771" s="42">
        <f>ABS(O2323-O1771)*100</f>
        <v>38.969426863909938</v>
      </c>
      <c r="T1771" t="s">
        <v>31</v>
      </c>
      <c r="V1771" s="7">
        <v>56300</v>
      </c>
      <c r="W1771" t="s">
        <v>32</v>
      </c>
      <c r="X1771" s="17" t="s">
        <v>33</v>
      </c>
      <c r="Z1771" t="s">
        <v>3974</v>
      </c>
      <c r="AA1771">
        <v>401</v>
      </c>
    </row>
    <row r="1772" spans="1:27" x14ac:dyDescent="0.25">
      <c r="A1772" t="s">
        <v>3975</v>
      </c>
      <c r="B1772" t="s">
        <v>3976</v>
      </c>
      <c r="C1772" s="17">
        <v>43867</v>
      </c>
      <c r="D1772" s="7">
        <v>310000</v>
      </c>
      <c r="E1772" t="s">
        <v>28</v>
      </c>
      <c r="F1772" t="s">
        <v>29</v>
      </c>
      <c r="G1772" s="7">
        <v>310000</v>
      </c>
      <c r="H1772" s="7">
        <v>148210</v>
      </c>
      <c r="I1772" s="12">
        <f t="shared" si="135"/>
        <v>47.809677419354841</v>
      </c>
      <c r="J1772" s="12">
        <f t="shared" si="139"/>
        <v>1.747185325743196</v>
      </c>
      <c r="K1772" s="7">
        <v>296415</v>
      </c>
      <c r="L1772" s="7">
        <v>70014</v>
      </c>
      <c r="M1772" s="7">
        <f t="shared" si="136"/>
        <v>239986</v>
      </c>
      <c r="N1772" s="7">
        <v>226401</v>
      </c>
      <c r="O1772" s="22">
        <f t="shared" si="137"/>
        <v>1.060004151925124</v>
      </c>
      <c r="P1772" s="27">
        <v>2378</v>
      </c>
      <c r="Q1772" s="32">
        <f t="shared" si="138"/>
        <v>100.919259882254</v>
      </c>
      <c r="R1772" s="37" t="s">
        <v>3973</v>
      </c>
      <c r="S1772" s="42">
        <f>ABS(O2323-O1772)*100</f>
        <v>25.103073444827473</v>
      </c>
      <c r="T1772" t="s">
        <v>31</v>
      </c>
      <c r="V1772" s="7">
        <v>56300</v>
      </c>
      <c r="W1772" t="s">
        <v>32</v>
      </c>
      <c r="X1772" s="17" t="s">
        <v>33</v>
      </c>
      <c r="Z1772" t="s">
        <v>3974</v>
      </c>
      <c r="AA1772">
        <v>401</v>
      </c>
    </row>
    <row r="1773" spans="1:27" x14ac:dyDescent="0.25">
      <c r="A1773" t="s">
        <v>3977</v>
      </c>
      <c r="B1773" t="s">
        <v>3978</v>
      </c>
      <c r="C1773" s="17">
        <v>43481</v>
      </c>
      <c r="D1773" s="7">
        <v>295000</v>
      </c>
      <c r="E1773" t="s">
        <v>246</v>
      </c>
      <c r="F1773" t="s">
        <v>2091</v>
      </c>
      <c r="G1773" s="7">
        <v>295000</v>
      </c>
      <c r="H1773" s="7">
        <v>188330</v>
      </c>
      <c r="I1773" s="12">
        <f t="shared" si="135"/>
        <v>63.840677966101701</v>
      </c>
      <c r="J1773" s="12">
        <f t="shared" si="139"/>
        <v>14.283815221003664</v>
      </c>
      <c r="K1773" s="7">
        <v>376666</v>
      </c>
      <c r="L1773" s="7">
        <v>75583</v>
      </c>
      <c r="M1773" s="7">
        <f t="shared" si="136"/>
        <v>219417</v>
      </c>
      <c r="N1773" s="7">
        <v>301083</v>
      </c>
      <c r="O1773" s="22">
        <f t="shared" si="137"/>
        <v>0.72875917936250134</v>
      </c>
      <c r="P1773" s="27">
        <v>2696</v>
      </c>
      <c r="Q1773" s="32">
        <f t="shared" si="138"/>
        <v>81.386127596439167</v>
      </c>
      <c r="R1773" s="37" t="s">
        <v>3973</v>
      </c>
      <c r="S1773" s="42">
        <f>ABS(O2323-O1773)*100</f>
        <v>58.227570701089739</v>
      </c>
      <c r="T1773" t="s">
        <v>31</v>
      </c>
      <c r="V1773" s="7">
        <v>65300</v>
      </c>
      <c r="W1773" t="s">
        <v>32</v>
      </c>
      <c r="X1773" s="17" t="s">
        <v>33</v>
      </c>
      <c r="Z1773" t="s">
        <v>3974</v>
      </c>
      <c r="AA1773">
        <v>401</v>
      </c>
    </row>
    <row r="1774" spans="1:27" x14ac:dyDescent="0.25">
      <c r="A1774" t="s">
        <v>3979</v>
      </c>
      <c r="B1774" t="s">
        <v>3980</v>
      </c>
      <c r="C1774" s="17">
        <v>43921</v>
      </c>
      <c r="D1774" s="7">
        <v>400000</v>
      </c>
      <c r="E1774" t="s">
        <v>28</v>
      </c>
      <c r="F1774" t="s">
        <v>29</v>
      </c>
      <c r="G1774" s="7">
        <v>400000</v>
      </c>
      <c r="H1774" s="7">
        <v>161170</v>
      </c>
      <c r="I1774" s="12">
        <f t="shared" si="135"/>
        <v>40.292499999999997</v>
      </c>
      <c r="J1774" s="12">
        <f t="shared" si="139"/>
        <v>9.2643627450980404</v>
      </c>
      <c r="K1774" s="7">
        <v>322335</v>
      </c>
      <c r="L1774" s="7">
        <v>74397</v>
      </c>
      <c r="M1774" s="7">
        <f t="shared" si="136"/>
        <v>325603</v>
      </c>
      <c r="N1774" s="7">
        <v>247938</v>
      </c>
      <c r="O1774" s="22">
        <f t="shared" si="137"/>
        <v>1.3132436334890174</v>
      </c>
      <c r="P1774" s="27">
        <v>2712</v>
      </c>
      <c r="Q1774" s="32">
        <f t="shared" si="138"/>
        <v>120.06010324483776</v>
      </c>
      <c r="R1774" s="37" t="s">
        <v>3973</v>
      </c>
      <c r="S1774" s="42">
        <f>ABS(O2323-O1774)*100</f>
        <v>0.22087471156186922</v>
      </c>
      <c r="T1774" t="s">
        <v>31</v>
      </c>
      <c r="V1774" s="7">
        <v>65300</v>
      </c>
      <c r="W1774" t="s">
        <v>32</v>
      </c>
      <c r="X1774" s="17" t="s">
        <v>33</v>
      </c>
      <c r="Z1774" t="s">
        <v>3974</v>
      </c>
      <c r="AA1774">
        <v>401</v>
      </c>
    </row>
    <row r="1775" spans="1:27" x14ac:dyDescent="0.25">
      <c r="A1775" t="s">
        <v>3981</v>
      </c>
      <c r="B1775" t="s">
        <v>3982</v>
      </c>
      <c r="C1775" s="17">
        <v>43630</v>
      </c>
      <c r="D1775" s="7">
        <v>315000</v>
      </c>
      <c r="E1775" t="s">
        <v>28</v>
      </c>
      <c r="F1775" t="s">
        <v>29</v>
      </c>
      <c r="G1775" s="7">
        <v>315000</v>
      </c>
      <c r="H1775" s="7">
        <v>142790</v>
      </c>
      <c r="I1775" s="12">
        <f t="shared" si="135"/>
        <v>45.330158730158729</v>
      </c>
      <c r="J1775" s="12">
        <f t="shared" si="139"/>
        <v>4.2267040149393083</v>
      </c>
      <c r="K1775" s="7">
        <v>285578</v>
      </c>
      <c r="L1775" s="7">
        <v>63898</v>
      </c>
      <c r="M1775" s="7">
        <f t="shared" si="136"/>
        <v>251102</v>
      </c>
      <c r="N1775" s="7">
        <v>235829.78125</v>
      </c>
      <c r="O1775" s="22">
        <f t="shared" si="137"/>
        <v>1.0647595001320471</v>
      </c>
      <c r="P1775" s="27">
        <v>2204</v>
      </c>
      <c r="Q1775" s="32">
        <f t="shared" si="138"/>
        <v>113.93012704174228</v>
      </c>
      <c r="R1775" s="37" t="s">
        <v>3969</v>
      </c>
      <c r="S1775" s="42">
        <f>ABS(O2323-O1775)*100</f>
        <v>24.627538624135159</v>
      </c>
      <c r="T1775" t="s">
        <v>50</v>
      </c>
      <c r="V1775" s="7">
        <v>56300</v>
      </c>
      <c r="W1775" t="s">
        <v>32</v>
      </c>
      <c r="X1775" s="17" t="s">
        <v>33</v>
      </c>
      <c r="Z1775" t="s">
        <v>3970</v>
      </c>
      <c r="AA1775">
        <v>401</v>
      </c>
    </row>
    <row r="1776" spans="1:27" x14ac:dyDescent="0.25">
      <c r="A1776" t="s">
        <v>3983</v>
      </c>
      <c r="B1776" t="s">
        <v>3984</v>
      </c>
      <c r="C1776" s="17">
        <v>43572</v>
      </c>
      <c r="D1776" s="7">
        <v>290000</v>
      </c>
      <c r="E1776" t="s">
        <v>28</v>
      </c>
      <c r="F1776" t="s">
        <v>29</v>
      </c>
      <c r="G1776" s="7">
        <v>290000</v>
      </c>
      <c r="H1776" s="7">
        <v>171970</v>
      </c>
      <c r="I1776" s="12">
        <f t="shared" si="135"/>
        <v>59.3</v>
      </c>
      <c r="J1776" s="12">
        <f t="shared" si="139"/>
        <v>9.7431372549019599</v>
      </c>
      <c r="K1776" s="7">
        <v>343933</v>
      </c>
      <c r="L1776" s="7">
        <v>68161</v>
      </c>
      <c r="M1776" s="7">
        <f t="shared" si="136"/>
        <v>221839</v>
      </c>
      <c r="N1776" s="7">
        <v>293374.46875</v>
      </c>
      <c r="O1776" s="22">
        <f t="shared" si="137"/>
        <v>0.75616327809711625</v>
      </c>
      <c r="P1776" s="27">
        <v>2660</v>
      </c>
      <c r="Q1776" s="32">
        <f t="shared" si="138"/>
        <v>83.398120300751884</v>
      </c>
      <c r="R1776" s="37" t="s">
        <v>3969</v>
      </c>
      <c r="S1776" s="42">
        <f>ABS(O2323-O1776)*100</f>
        <v>55.487160827628244</v>
      </c>
      <c r="T1776" t="s">
        <v>31</v>
      </c>
      <c r="V1776" s="7">
        <v>56300</v>
      </c>
      <c r="W1776" t="s">
        <v>32</v>
      </c>
      <c r="X1776" s="17" t="s">
        <v>33</v>
      </c>
      <c r="Z1776" t="s">
        <v>3970</v>
      </c>
      <c r="AA1776">
        <v>401</v>
      </c>
    </row>
    <row r="1777" spans="1:27" x14ac:dyDescent="0.25">
      <c r="A1777" t="s">
        <v>3985</v>
      </c>
      <c r="B1777" t="s">
        <v>3986</v>
      </c>
      <c r="C1777" s="17">
        <v>43704</v>
      </c>
      <c r="D1777" s="7">
        <v>290000</v>
      </c>
      <c r="E1777" t="s">
        <v>28</v>
      </c>
      <c r="F1777" t="s">
        <v>29</v>
      </c>
      <c r="G1777" s="7">
        <v>290000</v>
      </c>
      <c r="H1777" s="7">
        <v>154950</v>
      </c>
      <c r="I1777" s="12">
        <f t="shared" si="135"/>
        <v>53.431034482758619</v>
      </c>
      <c r="J1777" s="12">
        <f t="shared" si="139"/>
        <v>3.874171737660582</v>
      </c>
      <c r="K1777" s="7">
        <v>309907</v>
      </c>
      <c r="L1777" s="7">
        <v>62829</v>
      </c>
      <c r="M1777" s="7">
        <f t="shared" si="136"/>
        <v>227171</v>
      </c>
      <c r="N1777" s="7">
        <v>193029.6875</v>
      </c>
      <c r="O1777" s="22">
        <f t="shared" si="137"/>
        <v>1.1768707857437732</v>
      </c>
      <c r="P1777" s="27">
        <v>1984</v>
      </c>
      <c r="Q1777" s="32">
        <f t="shared" si="138"/>
        <v>114.50151209677419</v>
      </c>
      <c r="R1777" s="37" t="s">
        <v>3987</v>
      </c>
      <c r="S1777" s="42">
        <f>ABS(O2323-O1777)*100</f>
        <v>13.416410062962548</v>
      </c>
      <c r="T1777" t="s">
        <v>50</v>
      </c>
      <c r="V1777" s="7">
        <v>56306</v>
      </c>
      <c r="W1777" t="s">
        <v>32</v>
      </c>
      <c r="X1777" s="17" t="s">
        <v>33</v>
      </c>
      <c r="Z1777" t="s">
        <v>3988</v>
      </c>
      <c r="AA1777">
        <v>401</v>
      </c>
    </row>
    <row r="1778" spans="1:27" x14ac:dyDescent="0.25">
      <c r="A1778" t="s">
        <v>3989</v>
      </c>
      <c r="B1778" t="s">
        <v>3990</v>
      </c>
      <c r="C1778" s="17">
        <v>43777</v>
      </c>
      <c r="D1778" s="7">
        <v>458000</v>
      </c>
      <c r="E1778" t="s">
        <v>28</v>
      </c>
      <c r="F1778" t="s">
        <v>29</v>
      </c>
      <c r="G1778" s="7">
        <v>458000</v>
      </c>
      <c r="H1778" s="7">
        <v>182210</v>
      </c>
      <c r="I1778" s="12">
        <f t="shared" si="135"/>
        <v>39.783842794759828</v>
      </c>
      <c r="J1778" s="12">
        <f t="shared" si="139"/>
        <v>9.7730199503382096</v>
      </c>
      <c r="K1778" s="7">
        <v>364419</v>
      </c>
      <c r="L1778" s="7">
        <v>84600</v>
      </c>
      <c r="M1778" s="7">
        <f t="shared" si="136"/>
        <v>373400</v>
      </c>
      <c r="N1778" s="7">
        <v>307493.40625</v>
      </c>
      <c r="O1778" s="22">
        <f t="shared" si="137"/>
        <v>1.2143349821830529</v>
      </c>
      <c r="P1778" s="27">
        <v>3026</v>
      </c>
      <c r="Q1778" s="32">
        <f t="shared" si="138"/>
        <v>123.39722405816259</v>
      </c>
      <c r="R1778" s="37" t="s">
        <v>3991</v>
      </c>
      <c r="S1778" s="42">
        <f>ABS(O2323-O1778)*100</f>
        <v>9.6699904190345798</v>
      </c>
      <c r="T1778" t="s">
        <v>31</v>
      </c>
      <c r="V1778" s="7">
        <v>73574</v>
      </c>
      <c r="W1778" t="s">
        <v>32</v>
      </c>
      <c r="X1778" s="17" t="s">
        <v>33</v>
      </c>
      <c r="Z1778" t="s">
        <v>3992</v>
      </c>
      <c r="AA1778">
        <v>401</v>
      </c>
    </row>
    <row r="1779" spans="1:27" x14ac:dyDescent="0.25">
      <c r="A1779" t="s">
        <v>3993</v>
      </c>
      <c r="B1779" t="s">
        <v>3994</v>
      </c>
      <c r="C1779" s="17">
        <v>43413</v>
      </c>
      <c r="D1779" s="7">
        <v>345000</v>
      </c>
      <c r="E1779" t="s">
        <v>28</v>
      </c>
      <c r="F1779" t="s">
        <v>29</v>
      </c>
      <c r="G1779" s="7">
        <v>345000</v>
      </c>
      <c r="H1779" s="7">
        <v>171410</v>
      </c>
      <c r="I1779" s="12">
        <f t="shared" si="135"/>
        <v>49.684057971014497</v>
      </c>
      <c r="J1779" s="12">
        <f t="shared" si="139"/>
        <v>0.12719522591645926</v>
      </c>
      <c r="K1779" s="7">
        <v>342812</v>
      </c>
      <c r="L1779" s="7">
        <v>74328</v>
      </c>
      <c r="M1779" s="7">
        <f t="shared" si="136"/>
        <v>270672</v>
      </c>
      <c r="N1779" s="7">
        <v>268484</v>
      </c>
      <c r="O1779" s="22">
        <f t="shared" si="137"/>
        <v>1.0081494614204198</v>
      </c>
      <c r="P1779" s="27">
        <v>3133</v>
      </c>
      <c r="Q1779" s="32">
        <f t="shared" si="138"/>
        <v>86.393871688477503</v>
      </c>
      <c r="R1779" s="37" t="s">
        <v>3973</v>
      </c>
      <c r="S1779" s="42">
        <f>ABS(O2323-O1779)*100</f>
        <v>30.288542495297889</v>
      </c>
      <c r="T1779" t="s">
        <v>31</v>
      </c>
      <c r="V1779" s="7">
        <v>65300</v>
      </c>
      <c r="W1779" t="s">
        <v>32</v>
      </c>
      <c r="X1779" s="17" t="s">
        <v>33</v>
      </c>
      <c r="Z1779" t="s">
        <v>3974</v>
      </c>
      <c r="AA1779">
        <v>401</v>
      </c>
    </row>
    <row r="1780" spans="1:27" x14ac:dyDescent="0.25">
      <c r="A1780" t="s">
        <v>3995</v>
      </c>
      <c r="B1780" t="s">
        <v>3996</v>
      </c>
      <c r="C1780" s="17">
        <v>43712</v>
      </c>
      <c r="D1780" s="7">
        <v>350000</v>
      </c>
      <c r="E1780" t="s">
        <v>28</v>
      </c>
      <c r="F1780" t="s">
        <v>29</v>
      </c>
      <c r="G1780" s="7">
        <v>350000</v>
      </c>
      <c r="H1780" s="7">
        <v>204090</v>
      </c>
      <c r="I1780" s="12">
        <f t="shared" si="135"/>
        <v>58.311428571428571</v>
      </c>
      <c r="J1780" s="12">
        <f t="shared" si="139"/>
        <v>8.7545658263305342</v>
      </c>
      <c r="K1780" s="7">
        <v>408176</v>
      </c>
      <c r="L1780" s="7">
        <v>66340</v>
      </c>
      <c r="M1780" s="7">
        <f t="shared" si="136"/>
        <v>283660</v>
      </c>
      <c r="N1780" s="7">
        <v>341836</v>
      </c>
      <c r="O1780" s="22">
        <f t="shared" si="137"/>
        <v>0.82981312676254115</v>
      </c>
      <c r="P1780" s="27">
        <v>3070</v>
      </c>
      <c r="Q1780" s="32">
        <f t="shared" si="138"/>
        <v>92.397394136807819</v>
      </c>
      <c r="R1780" s="37" t="s">
        <v>3973</v>
      </c>
      <c r="S1780" s="42">
        <f>ABS(O2323-O1780)*100</f>
        <v>48.122175961085759</v>
      </c>
      <c r="T1780" t="s">
        <v>31</v>
      </c>
      <c r="V1780" s="7">
        <v>56300</v>
      </c>
      <c r="W1780" t="s">
        <v>32</v>
      </c>
      <c r="X1780" s="17" t="s">
        <v>33</v>
      </c>
      <c r="Z1780" t="s">
        <v>3974</v>
      </c>
      <c r="AA1780">
        <v>401</v>
      </c>
    </row>
    <row r="1781" spans="1:27" x14ac:dyDescent="0.25">
      <c r="A1781" t="s">
        <v>3997</v>
      </c>
      <c r="B1781" t="s">
        <v>3998</v>
      </c>
      <c r="C1781" s="17">
        <v>43595</v>
      </c>
      <c r="D1781" s="7">
        <v>316000</v>
      </c>
      <c r="E1781" t="s">
        <v>28</v>
      </c>
      <c r="F1781" t="s">
        <v>29</v>
      </c>
      <c r="G1781" s="7">
        <v>316000</v>
      </c>
      <c r="H1781" s="7">
        <v>161090</v>
      </c>
      <c r="I1781" s="12">
        <f t="shared" si="135"/>
        <v>50.97784810126582</v>
      </c>
      <c r="J1781" s="12">
        <f t="shared" si="139"/>
        <v>1.4209853561677832</v>
      </c>
      <c r="K1781" s="7">
        <v>322177</v>
      </c>
      <c r="L1781" s="7">
        <v>59019</v>
      </c>
      <c r="M1781" s="7">
        <f t="shared" si="136"/>
        <v>256981</v>
      </c>
      <c r="N1781" s="7">
        <v>179019.046875</v>
      </c>
      <c r="O1781" s="22">
        <f t="shared" si="137"/>
        <v>1.4354952977681583</v>
      </c>
      <c r="P1781" s="27">
        <v>2604</v>
      </c>
      <c r="Q1781" s="32">
        <f t="shared" si="138"/>
        <v>98.68701996927804</v>
      </c>
      <c r="R1781" s="37" t="s">
        <v>3999</v>
      </c>
      <c r="S1781" s="42">
        <f>ABS(O2323-O1781)*100</f>
        <v>12.446041139475961</v>
      </c>
      <c r="T1781" t="s">
        <v>31</v>
      </c>
      <c r="V1781" s="7">
        <v>48800</v>
      </c>
      <c r="W1781" t="s">
        <v>32</v>
      </c>
      <c r="X1781" s="17" t="s">
        <v>33</v>
      </c>
      <c r="Z1781" t="s">
        <v>4000</v>
      </c>
      <c r="AA1781">
        <v>401</v>
      </c>
    </row>
    <row r="1782" spans="1:27" x14ac:dyDescent="0.25">
      <c r="A1782" t="s">
        <v>4001</v>
      </c>
      <c r="B1782" t="s">
        <v>4002</v>
      </c>
      <c r="C1782" s="17">
        <v>43714</v>
      </c>
      <c r="D1782" s="7">
        <v>350000</v>
      </c>
      <c r="E1782" t="s">
        <v>28</v>
      </c>
      <c r="F1782" t="s">
        <v>29</v>
      </c>
      <c r="G1782" s="7">
        <v>350000</v>
      </c>
      <c r="H1782" s="7">
        <v>176000</v>
      </c>
      <c r="I1782" s="12">
        <f t="shared" si="135"/>
        <v>50.285714285714292</v>
      </c>
      <c r="J1782" s="12">
        <f t="shared" si="139"/>
        <v>0.72885154061625457</v>
      </c>
      <c r="K1782" s="7">
        <v>351996</v>
      </c>
      <c r="L1782" s="7">
        <v>56398</v>
      </c>
      <c r="M1782" s="7">
        <f t="shared" si="136"/>
        <v>293602</v>
      </c>
      <c r="N1782" s="7">
        <v>201087.078125</v>
      </c>
      <c r="O1782" s="22">
        <f t="shared" si="137"/>
        <v>1.4600739278606991</v>
      </c>
      <c r="P1782" s="27">
        <v>2648</v>
      </c>
      <c r="Q1782" s="32">
        <f t="shared" si="138"/>
        <v>110.87688821752266</v>
      </c>
      <c r="R1782" s="37" t="s">
        <v>3999</v>
      </c>
      <c r="S1782" s="42">
        <f>ABS(O2323-O1782)*100</f>
        <v>14.903904148730041</v>
      </c>
      <c r="T1782" t="s">
        <v>31</v>
      </c>
      <c r="V1782" s="7">
        <v>48800</v>
      </c>
      <c r="W1782" t="s">
        <v>32</v>
      </c>
      <c r="X1782" s="17" t="s">
        <v>33</v>
      </c>
      <c r="Z1782" t="s">
        <v>4000</v>
      </c>
      <c r="AA1782">
        <v>401</v>
      </c>
    </row>
    <row r="1783" spans="1:27" x14ac:dyDescent="0.25">
      <c r="A1783" t="s">
        <v>4003</v>
      </c>
      <c r="B1783" t="s">
        <v>4004</v>
      </c>
      <c r="C1783" s="17">
        <v>43488</v>
      </c>
      <c r="D1783" s="7">
        <v>315000</v>
      </c>
      <c r="E1783" t="s">
        <v>28</v>
      </c>
      <c r="F1783" t="s">
        <v>29</v>
      </c>
      <c r="G1783" s="7">
        <v>315000</v>
      </c>
      <c r="H1783" s="7">
        <v>168410</v>
      </c>
      <c r="I1783" s="12">
        <f t="shared" si="135"/>
        <v>53.463492063492069</v>
      </c>
      <c r="J1783" s="12">
        <f t="shared" si="139"/>
        <v>3.9066293183940317</v>
      </c>
      <c r="K1783" s="7">
        <v>336826</v>
      </c>
      <c r="L1783" s="7">
        <v>57192</v>
      </c>
      <c r="M1783" s="7">
        <f t="shared" si="136"/>
        <v>257808</v>
      </c>
      <c r="N1783" s="7">
        <v>190227.203125</v>
      </c>
      <c r="O1783" s="22">
        <f t="shared" si="137"/>
        <v>1.3552635783147799</v>
      </c>
      <c r="P1783" s="27">
        <v>2604</v>
      </c>
      <c r="Q1783" s="32">
        <f t="shared" si="138"/>
        <v>99.004608294930875</v>
      </c>
      <c r="R1783" s="37" t="s">
        <v>3999</v>
      </c>
      <c r="S1783" s="42">
        <f>ABS(O2323-O1783)*100</f>
        <v>4.4228691941381237</v>
      </c>
      <c r="T1783" t="s">
        <v>31</v>
      </c>
      <c r="V1783" s="7">
        <v>48800</v>
      </c>
      <c r="W1783" t="s">
        <v>32</v>
      </c>
      <c r="X1783" s="17" t="s">
        <v>33</v>
      </c>
      <c r="Z1783" t="s">
        <v>4000</v>
      </c>
      <c r="AA1783">
        <v>401</v>
      </c>
    </row>
    <row r="1784" spans="1:27" x14ac:dyDescent="0.25">
      <c r="A1784" t="s">
        <v>4005</v>
      </c>
      <c r="B1784" t="s">
        <v>4006</v>
      </c>
      <c r="C1784" s="17">
        <v>43367</v>
      </c>
      <c r="D1784" s="7">
        <v>340000</v>
      </c>
      <c r="E1784" t="s">
        <v>28</v>
      </c>
      <c r="F1784" t="s">
        <v>29</v>
      </c>
      <c r="G1784" s="7">
        <v>340000</v>
      </c>
      <c r="H1784" s="7">
        <v>164470</v>
      </c>
      <c r="I1784" s="12">
        <f t="shared" si="135"/>
        <v>48.373529411764707</v>
      </c>
      <c r="J1784" s="12">
        <f t="shared" si="139"/>
        <v>1.18333333333333</v>
      </c>
      <c r="K1784" s="7">
        <v>328939</v>
      </c>
      <c r="L1784" s="7">
        <v>56001</v>
      </c>
      <c r="M1784" s="7">
        <f t="shared" si="136"/>
        <v>283999</v>
      </c>
      <c r="N1784" s="7">
        <v>185672.109375</v>
      </c>
      <c r="O1784" s="22">
        <f t="shared" si="137"/>
        <v>1.5295727557358128</v>
      </c>
      <c r="P1784" s="27">
        <v>2708</v>
      </c>
      <c r="Q1784" s="32">
        <f t="shared" si="138"/>
        <v>104.87407680945347</v>
      </c>
      <c r="R1784" s="37" t="s">
        <v>3999</v>
      </c>
      <c r="S1784" s="42">
        <f>ABS(O2323-O1784)*100</f>
        <v>21.853786936241406</v>
      </c>
      <c r="T1784" t="s">
        <v>31</v>
      </c>
      <c r="V1784" s="7">
        <v>48800</v>
      </c>
      <c r="W1784" t="s">
        <v>32</v>
      </c>
      <c r="X1784" s="17" t="s">
        <v>33</v>
      </c>
      <c r="Z1784" t="s">
        <v>4000</v>
      </c>
      <c r="AA1784">
        <v>401</v>
      </c>
    </row>
    <row r="1785" spans="1:27" x14ac:dyDescent="0.25">
      <c r="A1785" t="s">
        <v>4007</v>
      </c>
      <c r="B1785" t="s">
        <v>4008</v>
      </c>
      <c r="C1785" s="17">
        <v>43707</v>
      </c>
      <c r="D1785" s="7">
        <v>332000</v>
      </c>
      <c r="E1785" t="s">
        <v>28</v>
      </c>
      <c r="F1785" t="s">
        <v>29</v>
      </c>
      <c r="G1785" s="7">
        <v>332000</v>
      </c>
      <c r="H1785" s="7">
        <v>166710</v>
      </c>
      <c r="I1785" s="12">
        <f t="shared" si="135"/>
        <v>50.213855421686745</v>
      </c>
      <c r="J1785" s="12">
        <f t="shared" si="139"/>
        <v>0.65699267658870752</v>
      </c>
      <c r="K1785" s="7">
        <v>333425</v>
      </c>
      <c r="L1785" s="7">
        <v>54016</v>
      </c>
      <c r="M1785" s="7">
        <f t="shared" si="136"/>
        <v>277984</v>
      </c>
      <c r="N1785" s="7">
        <v>190074.15625</v>
      </c>
      <c r="O1785" s="22">
        <f t="shared" si="137"/>
        <v>1.462502875111408</v>
      </c>
      <c r="P1785" s="27">
        <v>2484</v>
      </c>
      <c r="Q1785" s="32">
        <f t="shared" si="138"/>
        <v>111.90982286634461</v>
      </c>
      <c r="R1785" s="37" t="s">
        <v>3999</v>
      </c>
      <c r="S1785" s="42">
        <f>ABS(O2323-O1785)*100</f>
        <v>15.146798873800925</v>
      </c>
      <c r="T1785" t="s">
        <v>31</v>
      </c>
      <c r="V1785" s="7">
        <v>48800</v>
      </c>
      <c r="W1785" t="s">
        <v>32</v>
      </c>
      <c r="X1785" s="17" t="s">
        <v>33</v>
      </c>
      <c r="Z1785" t="s">
        <v>4000</v>
      </c>
      <c r="AA1785">
        <v>401</v>
      </c>
    </row>
    <row r="1786" spans="1:27" x14ac:dyDescent="0.25">
      <c r="A1786" t="s">
        <v>4009</v>
      </c>
      <c r="B1786" t="s">
        <v>4010</v>
      </c>
      <c r="C1786" s="17">
        <v>43726</v>
      </c>
      <c r="D1786" s="7">
        <v>505000</v>
      </c>
      <c r="E1786" t="s">
        <v>47</v>
      </c>
      <c r="F1786" t="s">
        <v>48</v>
      </c>
      <c r="G1786" s="7">
        <v>505000</v>
      </c>
      <c r="H1786" s="7">
        <v>252740</v>
      </c>
      <c r="I1786" s="12">
        <f t="shared" si="135"/>
        <v>50.047524752475248</v>
      </c>
      <c r="J1786" s="12">
        <f t="shared" si="139"/>
        <v>0.49066200737721033</v>
      </c>
      <c r="K1786" s="7">
        <v>505489</v>
      </c>
      <c r="L1786" s="7">
        <v>104035</v>
      </c>
      <c r="M1786" s="7">
        <f t="shared" si="136"/>
        <v>400965</v>
      </c>
      <c r="N1786" s="7">
        <v>483679.53125</v>
      </c>
      <c r="O1786" s="22">
        <f t="shared" si="137"/>
        <v>0.82898897739948552</v>
      </c>
      <c r="P1786" s="27">
        <v>3397</v>
      </c>
      <c r="Q1786" s="32">
        <f t="shared" si="138"/>
        <v>118.03503090962614</v>
      </c>
      <c r="R1786" s="37" t="s">
        <v>4011</v>
      </c>
      <c r="S1786" s="42">
        <f>ABS(O2323-O1786)*100</f>
        <v>48.20459089739132</v>
      </c>
      <c r="T1786" t="s">
        <v>31</v>
      </c>
      <c r="V1786" s="7">
        <v>85000</v>
      </c>
      <c r="W1786" t="s">
        <v>32</v>
      </c>
      <c r="X1786" s="17" t="s">
        <v>33</v>
      </c>
      <c r="Z1786" t="s">
        <v>4012</v>
      </c>
      <c r="AA1786">
        <v>405</v>
      </c>
    </row>
    <row r="1787" spans="1:27" x14ac:dyDescent="0.25">
      <c r="A1787" t="s">
        <v>4013</v>
      </c>
      <c r="B1787" t="s">
        <v>4014</v>
      </c>
      <c r="C1787" s="17">
        <v>43581</v>
      </c>
      <c r="D1787" s="7">
        <v>500000</v>
      </c>
      <c r="E1787" t="s">
        <v>28</v>
      </c>
      <c r="F1787" t="s">
        <v>29</v>
      </c>
      <c r="G1787" s="7">
        <v>500000</v>
      </c>
      <c r="H1787" s="7">
        <v>228630</v>
      </c>
      <c r="I1787" s="12">
        <f t="shared" si="135"/>
        <v>45.725999999999999</v>
      </c>
      <c r="J1787" s="12">
        <f t="shared" si="139"/>
        <v>3.8308627450980381</v>
      </c>
      <c r="K1787" s="7">
        <v>457256</v>
      </c>
      <c r="L1787" s="7">
        <v>92797</v>
      </c>
      <c r="M1787" s="7">
        <f t="shared" si="136"/>
        <v>407203</v>
      </c>
      <c r="N1787" s="7">
        <v>439107.21875</v>
      </c>
      <c r="O1787" s="22">
        <f t="shared" si="137"/>
        <v>0.927342987344136</v>
      </c>
      <c r="P1787" s="27">
        <v>3042</v>
      </c>
      <c r="Q1787" s="32">
        <f t="shared" si="138"/>
        <v>133.8602892833662</v>
      </c>
      <c r="R1787" s="37" t="s">
        <v>4011</v>
      </c>
      <c r="S1787" s="42">
        <f>ABS(O2323-O1787)*100</f>
        <v>38.369189902926273</v>
      </c>
      <c r="T1787" t="s">
        <v>31</v>
      </c>
      <c r="V1787" s="7">
        <v>85000</v>
      </c>
      <c r="W1787" t="s">
        <v>32</v>
      </c>
      <c r="X1787" s="17" t="s">
        <v>33</v>
      </c>
      <c r="Z1787" t="s">
        <v>4012</v>
      </c>
      <c r="AA1787">
        <v>405</v>
      </c>
    </row>
    <row r="1788" spans="1:27" x14ac:dyDescent="0.25">
      <c r="A1788" t="s">
        <v>4015</v>
      </c>
      <c r="B1788" t="s">
        <v>4016</v>
      </c>
      <c r="C1788" s="17">
        <v>43357</v>
      </c>
      <c r="D1788" s="7">
        <v>480000</v>
      </c>
      <c r="E1788" t="s">
        <v>28</v>
      </c>
      <c r="F1788" t="s">
        <v>29</v>
      </c>
      <c r="G1788" s="7">
        <v>480000</v>
      </c>
      <c r="H1788" s="7">
        <v>232010</v>
      </c>
      <c r="I1788" s="12">
        <f t="shared" si="135"/>
        <v>48.335416666666667</v>
      </c>
      <c r="J1788" s="12">
        <f t="shared" si="139"/>
        <v>1.2214460784313701</v>
      </c>
      <c r="K1788" s="7">
        <v>464019</v>
      </c>
      <c r="L1788" s="7">
        <v>97723</v>
      </c>
      <c r="M1788" s="7">
        <f t="shared" si="136"/>
        <v>382277</v>
      </c>
      <c r="N1788" s="7">
        <v>441320.46875</v>
      </c>
      <c r="O1788" s="22">
        <f t="shared" si="137"/>
        <v>0.86621180540926357</v>
      </c>
      <c r="P1788" s="27">
        <v>2790</v>
      </c>
      <c r="Q1788" s="32">
        <f t="shared" si="138"/>
        <v>137.01684587813619</v>
      </c>
      <c r="R1788" s="37" t="s">
        <v>4011</v>
      </c>
      <c r="S1788" s="42">
        <f>ABS(O2323-O1788)*100</f>
        <v>44.482308096413512</v>
      </c>
      <c r="T1788" t="s">
        <v>31</v>
      </c>
      <c r="V1788" s="7">
        <v>85000</v>
      </c>
      <c r="W1788" t="s">
        <v>32</v>
      </c>
      <c r="X1788" s="17" t="s">
        <v>33</v>
      </c>
      <c r="Z1788" t="s">
        <v>4012</v>
      </c>
      <c r="AA1788">
        <v>405</v>
      </c>
    </row>
    <row r="1789" spans="1:27" x14ac:dyDescent="0.25">
      <c r="A1789" t="s">
        <v>4017</v>
      </c>
      <c r="B1789" t="s">
        <v>4018</v>
      </c>
      <c r="C1789" s="17">
        <v>43739</v>
      </c>
      <c r="D1789" s="7">
        <v>535000</v>
      </c>
      <c r="E1789" t="s">
        <v>47</v>
      </c>
      <c r="F1789" t="s">
        <v>48</v>
      </c>
      <c r="G1789" s="7">
        <v>535000</v>
      </c>
      <c r="H1789" s="7">
        <v>264920</v>
      </c>
      <c r="I1789" s="12">
        <f t="shared" si="135"/>
        <v>49.517757009345793</v>
      </c>
      <c r="J1789" s="12">
        <f t="shared" si="139"/>
        <v>3.9105735752244186E-2</v>
      </c>
      <c r="K1789" s="7">
        <v>529848</v>
      </c>
      <c r="L1789" s="7">
        <v>104221</v>
      </c>
      <c r="M1789" s="7">
        <f t="shared" si="136"/>
        <v>430779</v>
      </c>
      <c r="N1789" s="7">
        <v>512803.625</v>
      </c>
      <c r="O1789" s="22">
        <f t="shared" si="137"/>
        <v>0.84004671378834339</v>
      </c>
      <c r="P1789" s="27">
        <v>3397</v>
      </c>
      <c r="Q1789" s="32">
        <f t="shared" si="138"/>
        <v>126.81159846923757</v>
      </c>
      <c r="R1789" s="37" t="s">
        <v>4011</v>
      </c>
      <c r="S1789" s="42">
        <f>ABS(O2323-O1789)*100</f>
        <v>47.098817258505534</v>
      </c>
      <c r="T1789" t="s">
        <v>31</v>
      </c>
      <c r="V1789" s="7">
        <v>90000</v>
      </c>
      <c r="W1789" t="s">
        <v>32</v>
      </c>
      <c r="X1789" s="17" t="s">
        <v>33</v>
      </c>
      <c r="Z1789" t="s">
        <v>4012</v>
      </c>
      <c r="AA1789">
        <v>405</v>
      </c>
    </row>
    <row r="1790" spans="1:27" x14ac:dyDescent="0.25">
      <c r="A1790" t="s">
        <v>4019</v>
      </c>
      <c r="B1790" t="s">
        <v>4020</v>
      </c>
      <c r="C1790" s="17">
        <v>43662</v>
      </c>
      <c r="D1790" s="7">
        <v>519900</v>
      </c>
      <c r="E1790" t="s">
        <v>28</v>
      </c>
      <c r="F1790" t="s">
        <v>29</v>
      </c>
      <c r="G1790" s="7">
        <v>519900</v>
      </c>
      <c r="H1790" s="7">
        <v>233400</v>
      </c>
      <c r="I1790" s="12">
        <f t="shared" si="135"/>
        <v>44.8932487016734</v>
      </c>
      <c r="J1790" s="12">
        <f t="shared" si="139"/>
        <v>4.6636140434246371</v>
      </c>
      <c r="K1790" s="7">
        <v>466793</v>
      </c>
      <c r="L1790" s="7">
        <v>110681</v>
      </c>
      <c r="M1790" s="7">
        <f t="shared" si="136"/>
        <v>409219</v>
      </c>
      <c r="N1790" s="7">
        <v>429050.59375</v>
      </c>
      <c r="O1790" s="22">
        <f t="shared" si="137"/>
        <v>0.95377795989823166</v>
      </c>
      <c r="P1790" s="27">
        <v>2804</v>
      </c>
      <c r="Q1790" s="32">
        <f t="shared" si="138"/>
        <v>145.94115549215405</v>
      </c>
      <c r="R1790" s="37" t="s">
        <v>4011</v>
      </c>
      <c r="S1790" s="42">
        <f>ABS(O2323-O1790)*100</f>
        <v>35.725692647516702</v>
      </c>
      <c r="T1790" t="s">
        <v>31</v>
      </c>
      <c r="V1790" s="7">
        <v>90000</v>
      </c>
      <c r="W1790" t="s">
        <v>32</v>
      </c>
      <c r="X1790" s="17" t="s">
        <v>33</v>
      </c>
      <c r="Z1790" t="s">
        <v>4012</v>
      </c>
      <c r="AA1790">
        <v>405</v>
      </c>
    </row>
    <row r="1791" spans="1:27" x14ac:dyDescent="0.25">
      <c r="A1791" t="s">
        <v>4021</v>
      </c>
      <c r="B1791" t="s">
        <v>4022</v>
      </c>
      <c r="C1791" s="17">
        <v>43535</v>
      </c>
      <c r="D1791" s="7">
        <v>495000</v>
      </c>
      <c r="E1791" t="s">
        <v>28</v>
      </c>
      <c r="F1791" t="s">
        <v>29</v>
      </c>
      <c r="G1791" s="7">
        <v>495000</v>
      </c>
      <c r="H1791" s="7">
        <v>280970</v>
      </c>
      <c r="I1791" s="12">
        <f t="shared" si="135"/>
        <v>56.761616161616161</v>
      </c>
      <c r="J1791" s="12">
        <f t="shared" si="139"/>
        <v>7.2047534165181233</v>
      </c>
      <c r="K1791" s="7">
        <v>561938</v>
      </c>
      <c r="L1791" s="7">
        <v>107301</v>
      </c>
      <c r="M1791" s="7">
        <f t="shared" si="136"/>
        <v>387699</v>
      </c>
      <c r="N1791" s="7">
        <v>547755.4375</v>
      </c>
      <c r="O1791" s="22">
        <f t="shared" si="137"/>
        <v>0.70779580348757376</v>
      </c>
      <c r="P1791" s="27">
        <v>3409</v>
      </c>
      <c r="Q1791" s="32">
        <f t="shared" si="138"/>
        <v>113.72807274860664</v>
      </c>
      <c r="R1791" s="37" t="s">
        <v>4011</v>
      </c>
      <c r="S1791" s="42">
        <f>ABS(O2323-O1791)*100</f>
        <v>60.323908288582494</v>
      </c>
      <c r="T1791" t="s">
        <v>31</v>
      </c>
      <c r="V1791" s="7">
        <v>92500</v>
      </c>
      <c r="W1791" t="s">
        <v>32</v>
      </c>
      <c r="X1791" s="17" t="s">
        <v>33</v>
      </c>
      <c r="Z1791" t="s">
        <v>4012</v>
      </c>
      <c r="AA1791">
        <v>405</v>
      </c>
    </row>
    <row r="1792" spans="1:27" x14ac:dyDescent="0.25">
      <c r="A1792" t="s">
        <v>4023</v>
      </c>
      <c r="B1792" t="s">
        <v>4024</v>
      </c>
      <c r="C1792" s="17">
        <v>43448</v>
      </c>
      <c r="D1792" s="7">
        <v>475000</v>
      </c>
      <c r="E1792" t="s">
        <v>28</v>
      </c>
      <c r="F1792" t="s">
        <v>29</v>
      </c>
      <c r="G1792" s="7">
        <v>475000</v>
      </c>
      <c r="H1792" s="7">
        <v>253330</v>
      </c>
      <c r="I1792" s="12">
        <f t="shared" si="135"/>
        <v>53.332631578947364</v>
      </c>
      <c r="J1792" s="12">
        <f t="shared" si="139"/>
        <v>3.7757688338493267</v>
      </c>
      <c r="K1792" s="7">
        <v>506663</v>
      </c>
      <c r="L1792" s="7">
        <v>100709</v>
      </c>
      <c r="M1792" s="7">
        <f t="shared" si="136"/>
        <v>374291</v>
      </c>
      <c r="N1792" s="7">
        <v>489101.21875</v>
      </c>
      <c r="O1792" s="22">
        <f t="shared" si="137"/>
        <v>0.76526286513163588</v>
      </c>
      <c r="P1792" s="27">
        <v>3397</v>
      </c>
      <c r="Q1792" s="32">
        <f t="shared" si="138"/>
        <v>110.18280836031792</v>
      </c>
      <c r="R1792" s="37" t="s">
        <v>4011</v>
      </c>
      <c r="S1792" s="42">
        <f>ABS(O2323-O1792)*100</f>
        <v>54.577202124176281</v>
      </c>
      <c r="T1792" t="s">
        <v>31</v>
      </c>
      <c r="V1792" s="7">
        <v>90000</v>
      </c>
      <c r="W1792" t="s">
        <v>32</v>
      </c>
      <c r="X1792" s="17" t="s">
        <v>33</v>
      </c>
      <c r="Z1792" t="s">
        <v>4012</v>
      </c>
      <c r="AA1792">
        <v>405</v>
      </c>
    </row>
    <row r="1793" spans="1:27" x14ac:dyDescent="0.25">
      <c r="A1793" t="s">
        <v>4025</v>
      </c>
      <c r="B1793" t="s">
        <v>4026</v>
      </c>
      <c r="C1793" s="17">
        <v>43245</v>
      </c>
      <c r="D1793" s="7">
        <v>333000</v>
      </c>
      <c r="E1793" t="s">
        <v>28</v>
      </c>
      <c r="F1793" t="s">
        <v>29</v>
      </c>
      <c r="G1793" s="7">
        <v>333000</v>
      </c>
      <c r="H1793" s="7">
        <v>171790</v>
      </c>
      <c r="I1793" s="12">
        <f t="shared" si="135"/>
        <v>51.588588588588593</v>
      </c>
      <c r="J1793" s="12">
        <f t="shared" si="139"/>
        <v>2.0317258434905554</v>
      </c>
      <c r="K1793" s="7">
        <v>343580</v>
      </c>
      <c r="L1793" s="7">
        <v>60642</v>
      </c>
      <c r="M1793" s="7">
        <f t="shared" si="136"/>
        <v>272358</v>
      </c>
      <c r="N1793" s="7">
        <v>192474.828125</v>
      </c>
      <c r="O1793" s="22">
        <f t="shared" si="137"/>
        <v>1.4150317870299436</v>
      </c>
      <c r="P1793" s="27">
        <v>2476</v>
      </c>
      <c r="Q1793" s="32">
        <f t="shared" si="138"/>
        <v>109.99919224555735</v>
      </c>
      <c r="R1793" s="37" t="s">
        <v>3999</v>
      </c>
      <c r="S1793" s="42">
        <f>ABS(O2323-O1793)*100</f>
        <v>10.399690065654488</v>
      </c>
      <c r="T1793" t="s">
        <v>31</v>
      </c>
      <c r="V1793" s="7">
        <v>50770</v>
      </c>
      <c r="W1793" t="s">
        <v>32</v>
      </c>
      <c r="X1793" s="17" t="s">
        <v>33</v>
      </c>
      <c r="Z1793" t="s">
        <v>4000</v>
      </c>
      <c r="AA1793">
        <v>401</v>
      </c>
    </row>
    <row r="1794" spans="1:27" x14ac:dyDescent="0.25">
      <c r="A1794" t="s">
        <v>4027</v>
      </c>
      <c r="B1794" t="s">
        <v>4028</v>
      </c>
      <c r="C1794" s="17">
        <v>43917</v>
      </c>
      <c r="D1794" s="7">
        <v>320000</v>
      </c>
      <c r="E1794" t="s">
        <v>28</v>
      </c>
      <c r="F1794" t="s">
        <v>29</v>
      </c>
      <c r="G1794" s="7">
        <v>320000</v>
      </c>
      <c r="H1794" s="7">
        <v>173120</v>
      </c>
      <c r="I1794" s="12">
        <f t="shared" ref="I1794:I1857" si="140">H1794/G1794*100</f>
        <v>54.1</v>
      </c>
      <c r="J1794" s="12">
        <f t="shared" si="139"/>
        <v>4.5431372549019642</v>
      </c>
      <c r="K1794" s="7">
        <v>346247</v>
      </c>
      <c r="L1794" s="7">
        <v>57971</v>
      </c>
      <c r="M1794" s="7">
        <f t="shared" ref="M1794:M1857" si="141">G1794-L1794</f>
        <v>262029</v>
      </c>
      <c r="N1794" s="7">
        <v>196106.125</v>
      </c>
      <c r="O1794" s="22">
        <f t="shared" ref="O1794:O1857" si="142">M1794/N1794</f>
        <v>1.3361591842172191</v>
      </c>
      <c r="P1794" s="27">
        <v>2440</v>
      </c>
      <c r="Q1794" s="32">
        <f t="shared" ref="Q1794:Q1857" si="143">M1794/P1794</f>
        <v>107.38893442622951</v>
      </c>
      <c r="R1794" s="37" t="s">
        <v>3999</v>
      </c>
      <c r="S1794" s="42">
        <f>ABS(O2323-O1794)*100</f>
        <v>2.512429784382042</v>
      </c>
      <c r="T1794" t="s">
        <v>31</v>
      </c>
      <c r="V1794" s="7">
        <v>50770</v>
      </c>
      <c r="W1794" t="s">
        <v>32</v>
      </c>
      <c r="X1794" s="17" t="s">
        <v>33</v>
      </c>
      <c r="Z1794" t="s">
        <v>4000</v>
      </c>
      <c r="AA1794">
        <v>401</v>
      </c>
    </row>
    <row r="1795" spans="1:27" x14ac:dyDescent="0.25">
      <c r="A1795" t="s">
        <v>4029</v>
      </c>
      <c r="B1795" t="s">
        <v>4030</v>
      </c>
      <c r="C1795" s="17">
        <v>43273</v>
      </c>
      <c r="D1795" s="7">
        <v>325000</v>
      </c>
      <c r="E1795" t="s">
        <v>28</v>
      </c>
      <c r="F1795" t="s">
        <v>29</v>
      </c>
      <c r="G1795" s="7">
        <v>325000</v>
      </c>
      <c r="H1795" s="7">
        <v>169120</v>
      </c>
      <c r="I1795" s="12">
        <f t="shared" si="140"/>
        <v>52.036923076923081</v>
      </c>
      <c r="J1795" s="12">
        <f t="shared" ref="J1795:J1858" si="144">+ABS(I1795-$I$2328)</f>
        <v>2.4800603318250438</v>
      </c>
      <c r="K1795" s="7">
        <v>338238</v>
      </c>
      <c r="L1795" s="7">
        <v>58368</v>
      </c>
      <c r="M1795" s="7">
        <f t="shared" si="141"/>
        <v>266632</v>
      </c>
      <c r="N1795" s="7">
        <v>190387.75</v>
      </c>
      <c r="O1795" s="22">
        <f t="shared" si="142"/>
        <v>1.400468254916611</v>
      </c>
      <c r="P1795" s="27">
        <v>2466</v>
      </c>
      <c r="Q1795" s="32">
        <f t="shared" si="143"/>
        <v>108.12327656123277</v>
      </c>
      <c r="R1795" s="37" t="s">
        <v>3999</v>
      </c>
      <c r="S1795" s="42">
        <f>ABS(O2323-O1795)*100</f>
        <v>8.9433368543212275</v>
      </c>
      <c r="T1795" t="s">
        <v>31</v>
      </c>
      <c r="V1795" s="7">
        <v>50770</v>
      </c>
      <c r="W1795" t="s">
        <v>32</v>
      </c>
      <c r="X1795" s="17" t="s">
        <v>33</v>
      </c>
      <c r="Z1795" t="s">
        <v>4000</v>
      </c>
      <c r="AA1795">
        <v>401</v>
      </c>
    </row>
    <row r="1796" spans="1:27" x14ac:dyDescent="0.25">
      <c r="A1796" t="s">
        <v>4031</v>
      </c>
      <c r="B1796" t="s">
        <v>4032</v>
      </c>
      <c r="C1796" s="17">
        <v>43251</v>
      </c>
      <c r="D1796" s="7">
        <v>420000</v>
      </c>
      <c r="E1796" t="s">
        <v>28</v>
      </c>
      <c r="F1796" t="s">
        <v>29</v>
      </c>
      <c r="G1796" s="7">
        <v>420000</v>
      </c>
      <c r="H1796" s="7">
        <v>232790</v>
      </c>
      <c r="I1796" s="12">
        <f t="shared" si="140"/>
        <v>55.42619047619047</v>
      </c>
      <c r="J1796" s="12">
        <f t="shared" si="144"/>
        <v>5.869327731092433</v>
      </c>
      <c r="K1796" s="7">
        <v>465570</v>
      </c>
      <c r="L1796" s="7">
        <v>94464</v>
      </c>
      <c r="M1796" s="7">
        <f t="shared" si="141"/>
        <v>325536</v>
      </c>
      <c r="N1796" s="7">
        <v>407808.78125</v>
      </c>
      <c r="O1796" s="22">
        <f t="shared" si="142"/>
        <v>0.79825647452264126</v>
      </c>
      <c r="P1796" s="27">
        <v>2950</v>
      </c>
      <c r="Q1796" s="32">
        <f t="shared" si="143"/>
        <v>110.35118644067796</v>
      </c>
      <c r="R1796" s="37" t="s">
        <v>3991</v>
      </c>
      <c r="S1796" s="42">
        <f>ABS(O2323-O1796)*100</f>
        <v>51.277841185075744</v>
      </c>
      <c r="T1796" t="s">
        <v>31</v>
      </c>
      <c r="V1796" s="7">
        <v>78829</v>
      </c>
      <c r="W1796" t="s">
        <v>32</v>
      </c>
      <c r="X1796" s="17" t="s">
        <v>33</v>
      </c>
      <c r="Z1796" t="s">
        <v>3992</v>
      </c>
      <c r="AA1796">
        <v>401</v>
      </c>
    </row>
    <row r="1797" spans="1:27" x14ac:dyDescent="0.25">
      <c r="A1797" t="s">
        <v>4033</v>
      </c>
      <c r="B1797" t="s">
        <v>4034</v>
      </c>
      <c r="C1797" s="17">
        <v>43207</v>
      </c>
      <c r="D1797" s="7">
        <v>405000</v>
      </c>
      <c r="E1797" t="s">
        <v>28</v>
      </c>
      <c r="F1797" t="s">
        <v>29</v>
      </c>
      <c r="G1797" s="7">
        <v>405000</v>
      </c>
      <c r="H1797" s="7">
        <v>245890</v>
      </c>
      <c r="I1797" s="12">
        <f t="shared" si="140"/>
        <v>60.71358024691358</v>
      </c>
      <c r="J1797" s="12">
        <f t="shared" si="144"/>
        <v>11.156717501815542</v>
      </c>
      <c r="K1797" s="7">
        <v>491772</v>
      </c>
      <c r="L1797" s="7">
        <v>82394</v>
      </c>
      <c r="M1797" s="7">
        <f t="shared" si="141"/>
        <v>322606</v>
      </c>
      <c r="N1797" s="7">
        <v>449865.9375</v>
      </c>
      <c r="O1797" s="22">
        <f t="shared" si="142"/>
        <v>0.71711586298973795</v>
      </c>
      <c r="P1797" s="27">
        <v>3273</v>
      </c>
      <c r="Q1797" s="32">
        <f t="shared" si="143"/>
        <v>98.565841735410942</v>
      </c>
      <c r="R1797" s="37" t="s">
        <v>3991</v>
      </c>
      <c r="S1797" s="42">
        <f>ABS(O2323-O1797)*100</f>
        <v>59.391902338366073</v>
      </c>
      <c r="T1797" t="s">
        <v>1100</v>
      </c>
      <c r="V1797" s="7">
        <v>73574</v>
      </c>
      <c r="W1797" t="s">
        <v>32</v>
      </c>
      <c r="X1797" s="17" t="s">
        <v>33</v>
      </c>
      <c r="Z1797" t="s">
        <v>3992</v>
      </c>
      <c r="AA1797">
        <v>401</v>
      </c>
    </row>
    <row r="1798" spans="1:27" x14ac:dyDescent="0.25">
      <c r="A1798" t="s">
        <v>4035</v>
      </c>
      <c r="B1798" t="s">
        <v>4036</v>
      </c>
      <c r="C1798" s="17">
        <v>43202</v>
      </c>
      <c r="D1798" s="7">
        <v>390000</v>
      </c>
      <c r="E1798" t="s">
        <v>28</v>
      </c>
      <c r="F1798" t="s">
        <v>29</v>
      </c>
      <c r="G1798" s="7">
        <v>390000</v>
      </c>
      <c r="H1798" s="7">
        <v>169690</v>
      </c>
      <c r="I1798" s="12">
        <f t="shared" si="140"/>
        <v>43.51025641025641</v>
      </c>
      <c r="J1798" s="12">
        <f t="shared" si="144"/>
        <v>6.046606334841627</v>
      </c>
      <c r="K1798" s="7">
        <v>339388</v>
      </c>
      <c r="L1798" s="7">
        <v>79741</v>
      </c>
      <c r="M1798" s="7">
        <f t="shared" si="141"/>
        <v>310259</v>
      </c>
      <c r="N1798" s="7">
        <v>285326.375</v>
      </c>
      <c r="O1798" s="22">
        <f t="shared" si="142"/>
        <v>1.0873828260706708</v>
      </c>
      <c r="P1798" s="27">
        <v>2669</v>
      </c>
      <c r="Q1798" s="32">
        <f t="shared" si="143"/>
        <v>116.24541026601723</v>
      </c>
      <c r="R1798" s="37" t="s">
        <v>3991</v>
      </c>
      <c r="S1798" s="42">
        <f>ABS(O2323-O1798)*100</f>
        <v>22.365206030272788</v>
      </c>
      <c r="T1798" t="s">
        <v>31</v>
      </c>
      <c r="V1798" s="7">
        <v>73574</v>
      </c>
      <c r="W1798" t="s">
        <v>32</v>
      </c>
      <c r="X1798" s="17" t="s">
        <v>33</v>
      </c>
      <c r="Z1798" t="s">
        <v>3992</v>
      </c>
      <c r="AA1798">
        <v>401</v>
      </c>
    </row>
    <row r="1799" spans="1:27" x14ac:dyDescent="0.25">
      <c r="A1799" t="s">
        <v>4037</v>
      </c>
      <c r="B1799" t="s">
        <v>4038</v>
      </c>
      <c r="C1799" s="17">
        <v>43840</v>
      </c>
      <c r="D1799" s="7">
        <v>405000</v>
      </c>
      <c r="E1799" t="s">
        <v>28</v>
      </c>
      <c r="F1799" t="s">
        <v>29</v>
      </c>
      <c r="G1799" s="7">
        <v>405000</v>
      </c>
      <c r="H1799" s="7">
        <v>188730</v>
      </c>
      <c r="I1799" s="12">
        <f t="shared" si="140"/>
        <v>46.6</v>
      </c>
      <c r="J1799" s="12">
        <f t="shared" si="144"/>
        <v>2.9568627450980358</v>
      </c>
      <c r="K1799" s="7">
        <v>377468</v>
      </c>
      <c r="L1799" s="7">
        <v>58368</v>
      </c>
      <c r="M1799" s="7">
        <f t="shared" si="141"/>
        <v>346632</v>
      </c>
      <c r="N1799" s="7">
        <v>217074.828125</v>
      </c>
      <c r="O1799" s="22">
        <f t="shared" si="142"/>
        <v>1.5968318528410674</v>
      </c>
      <c r="P1799" s="27">
        <v>2428</v>
      </c>
      <c r="Q1799" s="32">
        <f t="shared" si="143"/>
        <v>142.76441515650743</v>
      </c>
      <c r="R1799" s="37" t="s">
        <v>3999</v>
      </c>
      <c r="S1799" s="42">
        <f>ABS(O2323-O1799)*100</f>
        <v>28.579696646766873</v>
      </c>
      <c r="T1799" t="s">
        <v>228</v>
      </c>
      <c r="V1799" s="7">
        <v>50770</v>
      </c>
      <c r="W1799" t="s">
        <v>32</v>
      </c>
      <c r="X1799" s="17" t="s">
        <v>33</v>
      </c>
      <c r="Z1799" t="s">
        <v>4000</v>
      </c>
      <c r="AA1799">
        <v>401</v>
      </c>
    </row>
    <row r="1800" spans="1:27" x14ac:dyDescent="0.25">
      <c r="A1800" t="s">
        <v>4039</v>
      </c>
      <c r="B1800" t="s">
        <v>4040</v>
      </c>
      <c r="C1800" s="17">
        <v>43791</v>
      </c>
      <c r="D1800" s="7">
        <v>319900</v>
      </c>
      <c r="E1800" t="s">
        <v>47</v>
      </c>
      <c r="F1800" t="s">
        <v>48</v>
      </c>
      <c r="G1800" s="7">
        <v>319900</v>
      </c>
      <c r="H1800" s="7">
        <v>160950</v>
      </c>
      <c r="I1800" s="12">
        <f t="shared" si="140"/>
        <v>50.312597686777117</v>
      </c>
      <c r="J1800" s="12">
        <f t="shared" si="144"/>
        <v>0.75573494167907995</v>
      </c>
      <c r="K1800" s="7">
        <v>321895</v>
      </c>
      <c r="L1800" s="7">
        <v>59440</v>
      </c>
      <c r="M1800" s="7">
        <f t="shared" si="141"/>
        <v>260460</v>
      </c>
      <c r="N1800" s="7">
        <v>178540.8125</v>
      </c>
      <c r="O1800" s="22">
        <f t="shared" si="142"/>
        <v>1.4588261157375433</v>
      </c>
      <c r="P1800" s="27">
        <v>2456</v>
      </c>
      <c r="Q1800" s="32">
        <f t="shared" si="143"/>
        <v>106.05048859934854</v>
      </c>
      <c r="R1800" s="37" t="s">
        <v>3999</v>
      </c>
      <c r="S1800" s="42">
        <f>ABS(O2323-O1800)*100</f>
        <v>14.779122936414456</v>
      </c>
      <c r="T1800" t="s">
        <v>31</v>
      </c>
      <c r="V1800" s="7">
        <v>50770</v>
      </c>
      <c r="W1800" t="s">
        <v>32</v>
      </c>
      <c r="X1800" s="17" t="s">
        <v>33</v>
      </c>
      <c r="Z1800" t="s">
        <v>4000</v>
      </c>
      <c r="AA1800">
        <v>401</v>
      </c>
    </row>
    <row r="1801" spans="1:27" x14ac:dyDescent="0.25">
      <c r="A1801" t="s">
        <v>4041</v>
      </c>
      <c r="B1801" t="s">
        <v>4042</v>
      </c>
      <c r="C1801" s="17">
        <v>43553</v>
      </c>
      <c r="D1801" s="7">
        <v>355000</v>
      </c>
      <c r="E1801" t="s">
        <v>28</v>
      </c>
      <c r="F1801" t="s">
        <v>29</v>
      </c>
      <c r="G1801" s="7">
        <v>355000</v>
      </c>
      <c r="H1801" s="7">
        <v>157800</v>
      </c>
      <c r="I1801" s="12">
        <f t="shared" si="140"/>
        <v>44.450704225352112</v>
      </c>
      <c r="J1801" s="12">
        <f t="shared" si="144"/>
        <v>5.1061585197459252</v>
      </c>
      <c r="K1801" s="7">
        <v>315592</v>
      </c>
      <c r="L1801" s="7">
        <v>58368</v>
      </c>
      <c r="M1801" s="7">
        <f t="shared" si="141"/>
        <v>296632</v>
      </c>
      <c r="N1801" s="7">
        <v>174982.3125</v>
      </c>
      <c r="O1801" s="22">
        <f t="shared" si="142"/>
        <v>1.6952113374316047</v>
      </c>
      <c r="P1801" s="27">
        <v>2440</v>
      </c>
      <c r="Q1801" s="32">
        <f t="shared" si="143"/>
        <v>121.57049180327868</v>
      </c>
      <c r="R1801" s="37" t="s">
        <v>3999</v>
      </c>
      <c r="S1801" s="42">
        <f>ABS(O2323-O1801)*100</f>
        <v>38.417645105820597</v>
      </c>
      <c r="T1801" t="s">
        <v>31</v>
      </c>
      <c r="V1801" s="7">
        <v>50770</v>
      </c>
      <c r="W1801" t="s">
        <v>32</v>
      </c>
      <c r="X1801" s="17" t="s">
        <v>33</v>
      </c>
      <c r="Z1801" t="s">
        <v>4000</v>
      </c>
      <c r="AA1801">
        <v>401</v>
      </c>
    </row>
    <row r="1802" spans="1:27" x14ac:dyDescent="0.25">
      <c r="A1802" t="s">
        <v>4043</v>
      </c>
      <c r="B1802" t="s">
        <v>4044</v>
      </c>
      <c r="C1802" s="17">
        <v>43503</v>
      </c>
      <c r="D1802" s="7">
        <v>370000</v>
      </c>
      <c r="E1802" t="s">
        <v>28</v>
      </c>
      <c r="F1802" t="s">
        <v>29</v>
      </c>
      <c r="G1802" s="7">
        <v>370000</v>
      </c>
      <c r="H1802" s="7">
        <v>171250</v>
      </c>
      <c r="I1802" s="12">
        <f t="shared" si="140"/>
        <v>46.283783783783782</v>
      </c>
      <c r="J1802" s="12">
        <f t="shared" si="144"/>
        <v>3.2730789613142548</v>
      </c>
      <c r="K1802" s="7">
        <v>342492</v>
      </c>
      <c r="L1802" s="7">
        <v>55986</v>
      </c>
      <c r="M1802" s="7">
        <f t="shared" si="141"/>
        <v>314014</v>
      </c>
      <c r="N1802" s="7">
        <v>194902.046875</v>
      </c>
      <c r="O1802" s="22">
        <f t="shared" si="142"/>
        <v>1.611137517716231</v>
      </c>
      <c r="P1802" s="27">
        <v>2356</v>
      </c>
      <c r="Q1802" s="32">
        <f t="shared" si="143"/>
        <v>133.28268251273346</v>
      </c>
      <c r="R1802" s="37" t="s">
        <v>3999</v>
      </c>
      <c r="S1802" s="42">
        <f>ABS(O2323-O1802)*100</f>
        <v>30.010263134283232</v>
      </c>
      <c r="T1802" t="s">
        <v>31</v>
      </c>
      <c r="V1802" s="7">
        <v>50770</v>
      </c>
      <c r="W1802" t="s">
        <v>32</v>
      </c>
      <c r="X1802" s="17" t="s">
        <v>33</v>
      </c>
      <c r="Z1802" t="s">
        <v>4000</v>
      </c>
      <c r="AA1802">
        <v>401</v>
      </c>
    </row>
    <row r="1803" spans="1:27" x14ac:dyDescent="0.25">
      <c r="A1803" t="s">
        <v>4045</v>
      </c>
      <c r="B1803" t="s">
        <v>4046</v>
      </c>
      <c r="C1803" s="17">
        <v>43385</v>
      </c>
      <c r="D1803" s="7">
        <v>380000</v>
      </c>
      <c r="E1803" t="s">
        <v>28</v>
      </c>
      <c r="F1803" t="s">
        <v>29</v>
      </c>
      <c r="G1803" s="7">
        <v>380000</v>
      </c>
      <c r="H1803" s="7">
        <v>174850</v>
      </c>
      <c r="I1803" s="12">
        <f t="shared" si="140"/>
        <v>46.013157894736842</v>
      </c>
      <c r="J1803" s="12">
        <f t="shared" si="144"/>
        <v>3.5437048503611948</v>
      </c>
      <c r="K1803" s="7">
        <v>349703</v>
      </c>
      <c r="L1803" s="7">
        <v>56760</v>
      </c>
      <c r="M1803" s="7">
        <f t="shared" si="141"/>
        <v>323240</v>
      </c>
      <c r="N1803" s="7">
        <v>199280.953125</v>
      </c>
      <c r="O1803" s="22">
        <f t="shared" si="142"/>
        <v>1.6220315837070793</v>
      </c>
      <c r="P1803" s="27">
        <v>2324</v>
      </c>
      <c r="Q1803" s="32">
        <f t="shared" si="143"/>
        <v>139.08777969018934</v>
      </c>
      <c r="R1803" s="37" t="s">
        <v>3999</v>
      </c>
      <c r="S1803" s="42">
        <f>ABS(O2323-O1803)*100</f>
        <v>31.099669733368064</v>
      </c>
      <c r="T1803" t="s">
        <v>228</v>
      </c>
      <c r="V1803" s="7">
        <v>50770</v>
      </c>
      <c r="W1803" t="s">
        <v>32</v>
      </c>
      <c r="X1803" s="17" t="s">
        <v>33</v>
      </c>
      <c r="Z1803" t="s">
        <v>4000</v>
      </c>
      <c r="AA1803">
        <v>401</v>
      </c>
    </row>
    <row r="1804" spans="1:27" x14ac:dyDescent="0.25">
      <c r="A1804" t="s">
        <v>4047</v>
      </c>
      <c r="B1804" t="s">
        <v>4048</v>
      </c>
      <c r="C1804" s="17">
        <v>43600</v>
      </c>
      <c r="D1804" s="7">
        <v>350000</v>
      </c>
      <c r="E1804" t="s">
        <v>28</v>
      </c>
      <c r="F1804" t="s">
        <v>29</v>
      </c>
      <c r="G1804" s="7">
        <v>350000</v>
      </c>
      <c r="H1804" s="7">
        <v>183270</v>
      </c>
      <c r="I1804" s="12">
        <f t="shared" si="140"/>
        <v>52.362857142857145</v>
      </c>
      <c r="J1804" s="12">
        <f t="shared" si="144"/>
        <v>2.8059943977591075</v>
      </c>
      <c r="K1804" s="7">
        <v>366531</v>
      </c>
      <c r="L1804" s="7">
        <v>55748</v>
      </c>
      <c r="M1804" s="7">
        <f t="shared" si="141"/>
        <v>294252</v>
      </c>
      <c r="N1804" s="7">
        <v>211417</v>
      </c>
      <c r="O1804" s="22">
        <f t="shared" si="142"/>
        <v>1.3918086057412602</v>
      </c>
      <c r="P1804" s="27">
        <v>2088</v>
      </c>
      <c r="Q1804" s="32">
        <f t="shared" si="143"/>
        <v>140.92528735632183</v>
      </c>
      <c r="R1804" s="37" t="s">
        <v>3999</v>
      </c>
      <c r="S1804" s="42">
        <f>ABS(O2323-O1804)*100</f>
        <v>8.0773719367861485</v>
      </c>
      <c r="T1804" t="s">
        <v>31</v>
      </c>
      <c r="V1804" s="7">
        <v>50770</v>
      </c>
      <c r="W1804" t="s">
        <v>32</v>
      </c>
      <c r="X1804" s="17" t="s">
        <v>33</v>
      </c>
      <c r="Z1804" t="s">
        <v>4000</v>
      </c>
      <c r="AA1804">
        <v>401</v>
      </c>
    </row>
    <row r="1805" spans="1:27" x14ac:dyDescent="0.25">
      <c r="A1805" t="s">
        <v>4049</v>
      </c>
      <c r="B1805" t="s">
        <v>4050</v>
      </c>
      <c r="C1805" s="17">
        <v>43643</v>
      </c>
      <c r="D1805" s="7">
        <v>377000</v>
      </c>
      <c r="E1805" t="s">
        <v>28</v>
      </c>
      <c r="F1805" t="s">
        <v>29</v>
      </c>
      <c r="G1805" s="7">
        <v>377000</v>
      </c>
      <c r="H1805" s="7">
        <v>187680</v>
      </c>
      <c r="I1805" s="12">
        <f t="shared" si="140"/>
        <v>49.782493368700266</v>
      </c>
      <c r="J1805" s="12">
        <f t="shared" si="144"/>
        <v>0.2256306236022283</v>
      </c>
      <c r="K1805" s="7">
        <v>375364</v>
      </c>
      <c r="L1805" s="7">
        <v>55882</v>
      </c>
      <c r="M1805" s="7">
        <f t="shared" si="141"/>
        <v>321118</v>
      </c>
      <c r="N1805" s="7">
        <v>217334.6875</v>
      </c>
      <c r="O1805" s="22">
        <f t="shared" si="142"/>
        <v>1.4775276035952614</v>
      </c>
      <c r="P1805" s="27">
        <v>2516</v>
      </c>
      <c r="Q1805" s="32">
        <f t="shared" si="143"/>
        <v>127.63036565977742</v>
      </c>
      <c r="R1805" s="37" t="s">
        <v>3999</v>
      </c>
      <c r="S1805" s="42">
        <f>ABS(O2323-O1805)*100</f>
        <v>16.649271722186263</v>
      </c>
      <c r="T1805" t="s">
        <v>31</v>
      </c>
      <c r="V1805" s="7">
        <v>48800</v>
      </c>
      <c r="W1805" t="s">
        <v>32</v>
      </c>
      <c r="X1805" s="17" t="s">
        <v>33</v>
      </c>
      <c r="Z1805" t="s">
        <v>4000</v>
      </c>
      <c r="AA1805">
        <v>401</v>
      </c>
    </row>
    <row r="1806" spans="1:27" x14ac:dyDescent="0.25">
      <c r="A1806" t="s">
        <v>4051</v>
      </c>
      <c r="B1806" t="s">
        <v>4052</v>
      </c>
      <c r="C1806" s="17">
        <v>43224</v>
      </c>
      <c r="D1806" s="7">
        <v>360000</v>
      </c>
      <c r="E1806" t="s">
        <v>28</v>
      </c>
      <c r="F1806" t="s">
        <v>29</v>
      </c>
      <c r="G1806" s="7">
        <v>360000</v>
      </c>
      <c r="H1806" s="7">
        <v>175250</v>
      </c>
      <c r="I1806" s="12">
        <f t="shared" si="140"/>
        <v>48.680555555555557</v>
      </c>
      <c r="J1806" s="12">
        <f t="shared" si="144"/>
        <v>0.8763071895424801</v>
      </c>
      <c r="K1806" s="7">
        <v>350498</v>
      </c>
      <c r="L1806" s="7">
        <v>55644</v>
      </c>
      <c r="M1806" s="7">
        <f t="shared" si="141"/>
        <v>304356</v>
      </c>
      <c r="N1806" s="7">
        <v>200580.953125</v>
      </c>
      <c r="O1806" s="22">
        <f t="shared" si="142"/>
        <v>1.5173723888445603</v>
      </c>
      <c r="P1806" s="27">
        <v>2387</v>
      </c>
      <c r="Q1806" s="32">
        <f t="shared" si="143"/>
        <v>127.5056556346879</v>
      </c>
      <c r="R1806" s="37" t="s">
        <v>3999</v>
      </c>
      <c r="S1806" s="42">
        <f>ABS(O2323-O1806)*100</f>
        <v>20.633750247116154</v>
      </c>
      <c r="T1806" t="s">
        <v>31</v>
      </c>
      <c r="V1806" s="7">
        <v>48800</v>
      </c>
      <c r="W1806" t="s">
        <v>32</v>
      </c>
      <c r="X1806" s="17" t="s">
        <v>33</v>
      </c>
      <c r="Z1806" t="s">
        <v>4000</v>
      </c>
      <c r="AA1806">
        <v>401</v>
      </c>
    </row>
    <row r="1807" spans="1:27" x14ac:dyDescent="0.25">
      <c r="A1807" t="s">
        <v>4053</v>
      </c>
      <c r="B1807" t="s">
        <v>4054</v>
      </c>
      <c r="C1807" s="17">
        <v>43782</v>
      </c>
      <c r="D1807" s="7">
        <v>370000</v>
      </c>
      <c r="E1807" t="s">
        <v>28</v>
      </c>
      <c r="F1807" t="s">
        <v>29</v>
      </c>
      <c r="G1807" s="7">
        <v>370000</v>
      </c>
      <c r="H1807" s="7">
        <v>180350</v>
      </c>
      <c r="I1807" s="12">
        <f t="shared" si="140"/>
        <v>48.743243243243242</v>
      </c>
      <c r="J1807" s="12">
        <f t="shared" si="144"/>
        <v>0.81361950185479515</v>
      </c>
      <c r="K1807" s="7">
        <v>360693</v>
      </c>
      <c r="L1807" s="7">
        <v>55986</v>
      </c>
      <c r="M1807" s="7">
        <f t="shared" si="141"/>
        <v>314014</v>
      </c>
      <c r="N1807" s="7">
        <v>207283.671875</v>
      </c>
      <c r="O1807" s="22">
        <f t="shared" si="142"/>
        <v>1.5148998334483503</v>
      </c>
      <c r="P1807" s="27">
        <v>2391</v>
      </c>
      <c r="Q1807" s="32">
        <f t="shared" si="143"/>
        <v>131.33166039314094</v>
      </c>
      <c r="R1807" s="37" t="s">
        <v>3999</v>
      </c>
      <c r="S1807" s="42">
        <f>ABS(O2323-O1807)*100</f>
        <v>20.38649470749516</v>
      </c>
      <c r="T1807" t="s">
        <v>31</v>
      </c>
      <c r="V1807" s="7">
        <v>50770</v>
      </c>
      <c r="W1807" t="s">
        <v>32</v>
      </c>
      <c r="X1807" s="17" t="s">
        <v>33</v>
      </c>
      <c r="Z1807" t="s">
        <v>4000</v>
      </c>
      <c r="AA1807">
        <v>401</v>
      </c>
    </row>
    <row r="1808" spans="1:27" x14ac:dyDescent="0.25">
      <c r="A1808" t="s">
        <v>4055</v>
      </c>
      <c r="B1808" t="s">
        <v>4056</v>
      </c>
      <c r="C1808" s="17">
        <v>43347</v>
      </c>
      <c r="D1808" s="7">
        <v>380000</v>
      </c>
      <c r="E1808" t="s">
        <v>28</v>
      </c>
      <c r="F1808" t="s">
        <v>29</v>
      </c>
      <c r="G1808" s="7">
        <v>380000</v>
      </c>
      <c r="H1808" s="7">
        <v>187010</v>
      </c>
      <c r="I1808" s="12">
        <f t="shared" si="140"/>
        <v>49.213157894736845</v>
      </c>
      <c r="J1808" s="12">
        <f t="shared" si="144"/>
        <v>0.34370485036119192</v>
      </c>
      <c r="K1808" s="7">
        <v>374024</v>
      </c>
      <c r="L1808" s="7">
        <v>57971</v>
      </c>
      <c r="M1808" s="7">
        <f t="shared" si="141"/>
        <v>322029</v>
      </c>
      <c r="N1808" s="7">
        <v>215002.046875</v>
      </c>
      <c r="O1808" s="22">
        <f t="shared" si="142"/>
        <v>1.4977950427942874</v>
      </c>
      <c r="P1808" s="27">
        <v>2482</v>
      </c>
      <c r="Q1808" s="32">
        <f t="shared" si="143"/>
        <v>129.74576954069298</v>
      </c>
      <c r="R1808" s="37" t="s">
        <v>3999</v>
      </c>
      <c r="S1808" s="42">
        <f>ABS(O2323-O1808)*100</f>
        <v>18.676015642088871</v>
      </c>
      <c r="T1808" t="s">
        <v>31</v>
      </c>
      <c r="V1808" s="7">
        <v>50770</v>
      </c>
      <c r="W1808" t="s">
        <v>32</v>
      </c>
      <c r="X1808" s="17" t="s">
        <v>33</v>
      </c>
      <c r="Z1808" t="s">
        <v>4000</v>
      </c>
      <c r="AA1808">
        <v>401</v>
      </c>
    </row>
    <row r="1809" spans="1:27" x14ac:dyDescent="0.25">
      <c r="A1809" t="s">
        <v>4057</v>
      </c>
      <c r="B1809" t="s">
        <v>4058</v>
      </c>
      <c r="C1809" s="17">
        <v>43826</v>
      </c>
      <c r="D1809" s="7">
        <v>350000</v>
      </c>
      <c r="E1809" t="s">
        <v>28</v>
      </c>
      <c r="F1809" t="s">
        <v>29</v>
      </c>
      <c r="G1809" s="7">
        <v>350000</v>
      </c>
      <c r="H1809" s="7">
        <v>189150</v>
      </c>
      <c r="I1809" s="12">
        <f t="shared" si="140"/>
        <v>54.042857142857144</v>
      </c>
      <c r="J1809" s="12">
        <f t="shared" si="144"/>
        <v>4.4859943977591072</v>
      </c>
      <c r="K1809" s="7">
        <v>378294</v>
      </c>
      <c r="L1809" s="7">
        <v>58113</v>
      </c>
      <c r="M1809" s="7">
        <f t="shared" si="141"/>
        <v>291887</v>
      </c>
      <c r="N1809" s="7">
        <v>217810.203125</v>
      </c>
      <c r="O1809" s="22">
        <f t="shared" si="142"/>
        <v>1.3400979192535245</v>
      </c>
      <c r="P1809" s="27">
        <v>2593</v>
      </c>
      <c r="Q1809" s="32">
        <f t="shared" si="143"/>
        <v>112.56729656768222</v>
      </c>
      <c r="R1809" s="37" t="s">
        <v>3999</v>
      </c>
      <c r="S1809" s="42">
        <f>ABS(O2323-O1809)*100</f>
        <v>2.9063032880125794</v>
      </c>
      <c r="T1809" t="s">
        <v>31</v>
      </c>
      <c r="V1809" s="7">
        <v>50770</v>
      </c>
      <c r="W1809" t="s">
        <v>32</v>
      </c>
      <c r="X1809" s="17" t="s">
        <v>33</v>
      </c>
      <c r="Z1809" t="s">
        <v>4000</v>
      </c>
      <c r="AA1809">
        <v>401</v>
      </c>
    </row>
    <row r="1810" spans="1:27" x14ac:dyDescent="0.25">
      <c r="A1810" t="s">
        <v>4059</v>
      </c>
      <c r="B1810" t="s">
        <v>4060</v>
      </c>
      <c r="C1810" s="17">
        <v>43609</v>
      </c>
      <c r="D1810" s="7">
        <v>390000</v>
      </c>
      <c r="E1810" t="s">
        <v>28</v>
      </c>
      <c r="F1810" t="s">
        <v>29</v>
      </c>
      <c r="G1810" s="7">
        <v>390000</v>
      </c>
      <c r="H1810" s="7">
        <v>206250</v>
      </c>
      <c r="I1810" s="12">
        <f t="shared" si="140"/>
        <v>52.884615384615387</v>
      </c>
      <c r="J1810" s="12">
        <f t="shared" si="144"/>
        <v>3.3277526395173496</v>
      </c>
      <c r="K1810" s="7">
        <v>412495</v>
      </c>
      <c r="L1810" s="7">
        <v>61247</v>
      </c>
      <c r="M1810" s="7">
        <f t="shared" si="141"/>
        <v>328753</v>
      </c>
      <c r="N1810" s="7">
        <v>238944.21875</v>
      </c>
      <c r="O1810" s="22">
        <f t="shared" si="142"/>
        <v>1.3758566820315672</v>
      </c>
      <c r="P1810" s="27">
        <v>2942</v>
      </c>
      <c r="Q1810" s="32">
        <f t="shared" si="143"/>
        <v>111.74473147518695</v>
      </c>
      <c r="R1810" s="37" t="s">
        <v>3999</v>
      </c>
      <c r="S1810" s="42">
        <f>ABS(O2323-O1810)*100</f>
        <v>6.482179565816848</v>
      </c>
      <c r="T1810" t="s">
        <v>31</v>
      </c>
      <c r="V1810" s="7">
        <v>50770</v>
      </c>
      <c r="W1810" t="s">
        <v>32</v>
      </c>
      <c r="X1810" s="17" t="s">
        <v>33</v>
      </c>
      <c r="Z1810" t="s">
        <v>4000</v>
      </c>
      <c r="AA1810">
        <v>401</v>
      </c>
    </row>
    <row r="1811" spans="1:27" x14ac:dyDescent="0.25">
      <c r="A1811" t="s">
        <v>4061</v>
      </c>
      <c r="B1811" t="s">
        <v>4062</v>
      </c>
      <c r="C1811" s="17">
        <v>43661</v>
      </c>
      <c r="D1811" s="7">
        <v>365000</v>
      </c>
      <c r="E1811" t="s">
        <v>28</v>
      </c>
      <c r="F1811" t="s">
        <v>29</v>
      </c>
      <c r="G1811" s="7">
        <v>365000</v>
      </c>
      <c r="H1811" s="7">
        <v>168130</v>
      </c>
      <c r="I1811" s="12">
        <f t="shared" si="140"/>
        <v>46.063013698630137</v>
      </c>
      <c r="J1811" s="12">
        <f t="shared" si="144"/>
        <v>3.4938490464679006</v>
      </c>
      <c r="K1811" s="7">
        <v>336250</v>
      </c>
      <c r="L1811" s="7">
        <v>56304</v>
      </c>
      <c r="M1811" s="7">
        <f t="shared" si="141"/>
        <v>308696</v>
      </c>
      <c r="N1811" s="7">
        <v>190439.453125</v>
      </c>
      <c r="O1811" s="22">
        <f t="shared" si="142"/>
        <v>1.6209666376083278</v>
      </c>
      <c r="P1811" s="27">
        <v>2118</v>
      </c>
      <c r="Q1811" s="32">
        <f t="shared" si="143"/>
        <v>145.74881964117091</v>
      </c>
      <c r="R1811" s="37" t="s">
        <v>3999</v>
      </c>
      <c r="S1811" s="42">
        <f>ABS(O2323-O1811)*100</f>
        <v>30.993175123492911</v>
      </c>
      <c r="T1811" t="s">
        <v>31</v>
      </c>
      <c r="V1811" s="7">
        <v>50770</v>
      </c>
      <c r="W1811" t="s">
        <v>32</v>
      </c>
      <c r="X1811" s="17" t="s">
        <v>33</v>
      </c>
      <c r="Z1811" t="s">
        <v>4000</v>
      </c>
      <c r="AA1811">
        <v>401</v>
      </c>
    </row>
    <row r="1812" spans="1:27" x14ac:dyDescent="0.25">
      <c r="A1812" t="s">
        <v>4063</v>
      </c>
      <c r="B1812" t="s">
        <v>4064</v>
      </c>
      <c r="C1812" s="17">
        <v>43511</v>
      </c>
      <c r="D1812" s="7">
        <v>350000</v>
      </c>
      <c r="E1812" t="s">
        <v>28</v>
      </c>
      <c r="F1812" t="s">
        <v>29</v>
      </c>
      <c r="G1812" s="7">
        <v>350000</v>
      </c>
      <c r="H1812" s="7">
        <v>187450</v>
      </c>
      <c r="I1812" s="12">
        <f t="shared" si="140"/>
        <v>53.557142857142857</v>
      </c>
      <c r="J1812" s="12">
        <f t="shared" si="144"/>
        <v>4.0002801120448197</v>
      </c>
      <c r="K1812" s="7">
        <v>374898</v>
      </c>
      <c r="L1812" s="7">
        <v>58428</v>
      </c>
      <c r="M1812" s="7">
        <f t="shared" si="141"/>
        <v>291572</v>
      </c>
      <c r="N1812" s="7">
        <v>215285.71875</v>
      </c>
      <c r="O1812" s="22">
        <f t="shared" si="142"/>
        <v>1.3543490097389472</v>
      </c>
      <c r="P1812" s="27">
        <v>2635</v>
      </c>
      <c r="Q1812" s="32">
        <f t="shared" si="143"/>
        <v>110.65351043643264</v>
      </c>
      <c r="R1812" s="37" t="s">
        <v>3999</v>
      </c>
      <c r="S1812" s="42">
        <f>ABS(O2323-O1812)*100</f>
        <v>4.3314123365548518</v>
      </c>
      <c r="T1812" t="s">
        <v>31</v>
      </c>
      <c r="V1812" s="7">
        <v>48800</v>
      </c>
      <c r="W1812" t="s">
        <v>32</v>
      </c>
      <c r="X1812" s="17" t="s">
        <v>33</v>
      </c>
      <c r="Z1812" t="s">
        <v>4000</v>
      </c>
      <c r="AA1812">
        <v>401</v>
      </c>
    </row>
    <row r="1813" spans="1:27" x14ac:dyDescent="0.25">
      <c r="A1813" t="s">
        <v>4065</v>
      </c>
      <c r="B1813" t="s">
        <v>4066</v>
      </c>
      <c r="C1813" s="17">
        <v>43826</v>
      </c>
      <c r="D1813" s="7">
        <v>325000</v>
      </c>
      <c r="E1813" t="s">
        <v>28</v>
      </c>
      <c r="F1813" t="s">
        <v>29</v>
      </c>
      <c r="G1813" s="7">
        <v>325000</v>
      </c>
      <c r="H1813" s="7">
        <v>160150</v>
      </c>
      <c r="I1813" s="12">
        <f t="shared" si="140"/>
        <v>49.276923076923076</v>
      </c>
      <c r="J1813" s="12">
        <f t="shared" si="144"/>
        <v>0.2799396681749613</v>
      </c>
      <c r="K1813" s="7">
        <v>320292</v>
      </c>
      <c r="L1813" s="7">
        <v>69716</v>
      </c>
      <c r="M1813" s="7">
        <f t="shared" si="141"/>
        <v>255284</v>
      </c>
      <c r="N1813" s="7">
        <v>263764.21875</v>
      </c>
      <c r="O1813" s="22">
        <f t="shared" si="142"/>
        <v>0.96784924509401449</v>
      </c>
      <c r="P1813" s="27">
        <v>2452</v>
      </c>
      <c r="Q1813" s="32">
        <f t="shared" si="143"/>
        <v>104.11256117455139</v>
      </c>
      <c r="R1813" s="37" t="s">
        <v>4067</v>
      </c>
      <c r="S1813" s="42">
        <f>ABS(O2323-O1813)*100</f>
        <v>34.318564127938423</v>
      </c>
      <c r="T1813" t="s">
        <v>31</v>
      </c>
      <c r="V1813" s="7">
        <v>59400</v>
      </c>
      <c r="W1813" t="s">
        <v>32</v>
      </c>
      <c r="X1813" s="17" t="s">
        <v>33</v>
      </c>
      <c r="Z1813" t="s">
        <v>4068</v>
      </c>
      <c r="AA1813">
        <v>405</v>
      </c>
    </row>
    <row r="1814" spans="1:27" x14ac:dyDescent="0.25">
      <c r="A1814" t="s">
        <v>4069</v>
      </c>
      <c r="B1814" t="s">
        <v>4070</v>
      </c>
      <c r="C1814" s="17">
        <v>43647</v>
      </c>
      <c r="D1814" s="7">
        <v>322500</v>
      </c>
      <c r="E1814" t="s">
        <v>47</v>
      </c>
      <c r="F1814" t="s">
        <v>48</v>
      </c>
      <c r="G1814" s="7">
        <v>322500</v>
      </c>
      <c r="H1814" s="7">
        <v>159050</v>
      </c>
      <c r="I1814" s="12">
        <f t="shared" si="140"/>
        <v>49.31782945736434</v>
      </c>
      <c r="J1814" s="12">
        <f t="shared" si="144"/>
        <v>0.23903328773369736</v>
      </c>
      <c r="K1814" s="7">
        <v>318098</v>
      </c>
      <c r="L1814" s="7">
        <v>68800</v>
      </c>
      <c r="M1814" s="7">
        <f t="shared" si="141"/>
        <v>253700</v>
      </c>
      <c r="N1814" s="7">
        <v>262418.9375</v>
      </c>
      <c r="O1814" s="22">
        <f t="shared" si="142"/>
        <v>0.9667747397231955</v>
      </c>
      <c r="P1814" s="27">
        <v>2488</v>
      </c>
      <c r="Q1814" s="32">
        <f t="shared" si="143"/>
        <v>101.96945337620579</v>
      </c>
      <c r="R1814" s="37" t="s">
        <v>4067</v>
      </c>
      <c r="S1814" s="42">
        <f>ABS(O2323-O1814)*100</f>
        <v>34.426014665020318</v>
      </c>
      <c r="T1814" t="s">
        <v>31</v>
      </c>
      <c r="V1814" s="7">
        <v>59400</v>
      </c>
      <c r="W1814" t="s">
        <v>32</v>
      </c>
      <c r="X1814" s="17" t="s">
        <v>33</v>
      </c>
      <c r="Z1814" t="s">
        <v>4068</v>
      </c>
      <c r="AA1814">
        <v>405</v>
      </c>
    </row>
    <row r="1815" spans="1:27" x14ac:dyDescent="0.25">
      <c r="A1815" t="s">
        <v>4071</v>
      </c>
      <c r="B1815" t="s">
        <v>4072</v>
      </c>
      <c r="C1815" s="17">
        <v>43335</v>
      </c>
      <c r="D1815" s="7">
        <v>319000</v>
      </c>
      <c r="E1815" t="s">
        <v>28</v>
      </c>
      <c r="F1815" t="s">
        <v>29</v>
      </c>
      <c r="G1815" s="7">
        <v>319000</v>
      </c>
      <c r="H1815" s="7">
        <v>155980</v>
      </c>
      <c r="I1815" s="12">
        <f t="shared" si="140"/>
        <v>48.896551724137929</v>
      </c>
      <c r="J1815" s="12">
        <f t="shared" si="144"/>
        <v>0.66031102096010841</v>
      </c>
      <c r="K1815" s="7">
        <v>311952</v>
      </c>
      <c r="L1815" s="7">
        <v>62717</v>
      </c>
      <c r="M1815" s="7">
        <f t="shared" si="141"/>
        <v>256283</v>
      </c>
      <c r="N1815" s="7">
        <v>262352.625</v>
      </c>
      <c r="O1815" s="22">
        <f t="shared" si="142"/>
        <v>0.97686463018999714</v>
      </c>
      <c r="P1815" s="27">
        <v>2474</v>
      </c>
      <c r="Q1815" s="32">
        <f t="shared" si="143"/>
        <v>103.59054163298302</v>
      </c>
      <c r="R1815" s="37" t="s">
        <v>4067</v>
      </c>
      <c r="S1815" s="42">
        <f>ABS(O2323-O1815)*100</f>
        <v>33.417025618340155</v>
      </c>
      <c r="T1815" t="s">
        <v>31</v>
      </c>
      <c r="V1815" s="7">
        <v>57750</v>
      </c>
      <c r="W1815" t="s">
        <v>32</v>
      </c>
      <c r="X1815" s="17" t="s">
        <v>33</v>
      </c>
      <c r="Z1815" t="s">
        <v>4068</v>
      </c>
      <c r="AA1815">
        <v>405</v>
      </c>
    </row>
    <row r="1816" spans="1:27" x14ac:dyDescent="0.25">
      <c r="A1816" t="s">
        <v>4073</v>
      </c>
      <c r="B1816" t="s">
        <v>4074</v>
      </c>
      <c r="C1816" s="17">
        <v>43419</v>
      </c>
      <c r="D1816" s="7">
        <v>300000</v>
      </c>
      <c r="E1816" t="s">
        <v>28</v>
      </c>
      <c r="F1816" t="s">
        <v>29</v>
      </c>
      <c r="G1816" s="7">
        <v>300000</v>
      </c>
      <c r="H1816" s="7">
        <v>157670</v>
      </c>
      <c r="I1816" s="12">
        <f t="shared" si="140"/>
        <v>52.556666666666665</v>
      </c>
      <c r="J1816" s="12">
        <f t="shared" si="144"/>
        <v>2.9998039215686276</v>
      </c>
      <c r="K1816" s="7">
        <v>315348</v>
      </c>
      <c r="L1816" s="7">
        <v>64822</v>
      </c>
      <c r="M1816" s="7">
        <f t="shared" si="141"/>
        <v>235178</v>
      </c>
      <c r="N1816" s="7">
        <v>263711.59375</v>
      </c>
      <c r="O1816" s="22">
        <f t="shared" si="142"/>
        <v>0.89180000263071479</v>
      </c>
      <c r="P1816" s="27">
        <v>2496</v>
      </c>
      <c r="Q1816" s="32">
        <f t="shared" si="143"/>
        <v>94.221955128205124</v>
      </c>
      <c r="R1816" s="37" t="s">
        <v>4067</v>
      </c>
      <c r="S1816" s="42">
        <f>ABS(O2323-O1816)*100</f>
        <v>41.923488374268395</v>
      </c>
      <c r="T1816" t="s">
        <v>31</v>
      </c>
      <c r="V1816" s="7">
        <v>57750</v>
      </c>
      <c r="W1816" t="s">
        <v>32</v>
      </c>
      <c r="X1816" s="17" t="s">
        <v>33</v>
      </c>
      <c r="Z1816" t="s">
        <v>4068</v>
      </c>
      <c r="AA1816">
        <v>405</v>
      </c>
    </row>
    <row r="1817" spans="1:27" x14ac:dyDescent="0.25">
      <c r="A1817" t="s">
        <v>4075</v>
      </c>
      <c r="B1817" t="s">
        <v>4076</v>
      </c>
      <c r="C1817" s="17">
        <v>43663</v>
      </c>
      <c r="D1817" s="7">
        <v>345000</v>
      </c>
      <c r="E1817" t="s">
        <v>47</v>
      </c>
      <c r="F1817" t="s">
        <v>48</v>
      </c>
      <c r="G1817" s="7">
        <v>345000</v>
      </c>
      <c r="H1817" s="7">
        <v>177720</v>
      </c>
      <c r="I1817" s="12">
        <f t="shared" si="140"/>
        <v>51.513043478260869</v>
      </c>
      <c r="J1817" s="12">
        <f t="shared" si="144"/>
        <v>1.9561807331628316</v>
      </c>
      <c r="K1817" s="7">
        <v>355444</v>
      </c>
      <c r="L1817" s="7">
        <v>68069</v>
      </c>
      <c r="M1817" s="7">
        <f t="shared" si="141"/>
        <v>276931</v>
      </c>
      <c r="N1817" s="7">
        <v>302500</v>
      </c>
      <c r="O1817" s="22">
        <f t="shared" si="142"/>
        <v>0.91547438016528926</v>
      </c>
      <c r="P1817" s="27">
        <v>2955</v>
      </c>
      <c r="Q1817" s="32">
        <f t="shared" si="143"/>
        <v>93.716074450084605</v>
      </c>
      <c r="R1817" s="37" t="s">
        <v>4067</v>
      </c>
      <c r="S1817" s="42">
        <f>ABS(O2323-O1817)*100</f>
        <v>39.556050620810943</v>
      </c>
      <c r="T1817" t="s">
        <v>31</v>
      </c>
      <c r="V1817" s="7">
        <v>57750</v>
      </c>
      <c r="W1817" t="s">
        <v>32</v>
      </c>
      <c r="X1817" s="17" t="s">
        <v>33</v>
      </c>
      <c r="Z1817" t="s">
        <v>4068</v>
      </c>
      <c r="AA1817">
        <v>405</v>
      </c>
    </row>
    <row r="1818" spans="1:27" x14ac:dyDescent="0.25">
      <c r="A1818" t="s">
        <v>4077</v>
      </c>
      <c r="B1818" t="s">
        <v>4078</v>
      </c>
      <c r="C1818" s="17">
        <v>43584</v>
      </c>
      <c r="D1818" s="7">
        <v>350000</v>
      </c>
      <c r="E1818" t="s">
        <v>28</v>
      </c>
      <c r="F1818" t="s">
        <v>29</v>
      </c>
      <c r="G1818" s="7">
        <v>350000</v>
      </c>
      <c r="H1818" s="7">
        <v>159780</v>
      </c>
      <c r="I1818" s="12">
        <f t="shared" si="140"/>
        <v>45.651428571428568</v>
      </c>
      <c r="J1818" s="12">
        <f t="shared" si="144"/>
        <v>3.9054341736694695</v>
      </c>
      <c r="K1818" s="7">
        <v>319551</v>
      </c>
      <c r="L1818" s="7">
        <v>61330</v>
      </c>
      <c r="M1818" s="7">
        <f t="shared" si="141"/>
        <v>288670</v>
      </c>
      <c r="N1818" s="7">
        <v>201735.15625</v>
      </c>
      <c r="O1818" s="22">
        <f t="shared" si="142"/>
        <v>1.4309355164761968</v>
      </c>
      <c r="P1818" s="27">
        <v>2208</v>
      </c>
      <c r="Q1818" s="32">
        <f t="shared" si="143"/>
        <v>130.73822463768116</v>
      </c>
      <c r="R1818" s="37" t="s">
        <v>3987</v>
      </c>
      <c r="S1818" s="42">
        <f>ABS(O2323-O1818)*100</f>
        <v>11.990063010279805</v>
      </c>
      <c r="T1818" t="s">
        <v>50</v>
      </c>
      <c r="V1818" s="7">
        <v>56306</v>
      </c>
      <c r="W1818" t="s">
        <v>32</v>
      </c>
      <c r="X1818" s="17" t="s">
        <v>33</v>
      </c>
      <c r="Z1818" t="s">
        <v>3988</v>
      </c>
      <c r="AA1818">
        <v>401</v>
      </c>
    </row>
    <row r="1819" spans="1:27" x14ac:dyDescent="0.25">
      <c r="A1819" t="s">
        <v>4079</v>
      </c>
      <c r="B1819" t="s">
        <v>4080</v>
      </c>
      <c r="C1819" s="17">
        <v>43369</v>
      </c>
      <c r="D1819" s="7">
        <v>425000</v>
      </c>
      <c r="E1819" t="s">
        <v>28</v>
      </c>
      <c r="F1819" t="s">
        <v>29</v>
      </c>
      <c r="G1819" s="7">
        <v>425000</v>
      </c>
      <c r="H1819" s="7">
        <v>233380</v>
      </c>
      <c r="I1819" s="12">
        <f t="shared" si="140"/>
        <v>54.912941176470589</v>
      </c>
      <c r="J1819" s="12">
        <f t="shared" si="144"/>
        <v>5.356078431372552</v>
      </c>
      <c r="K1819" s="7">
        <v>466766</v>
      </c>
      <c r="L1819" s="7">
        <v>60913</v>
      </c>
      <c r="M1819" s="7">
        <f t="shared" si="141"/>
        <v>364087</v>
      </c>
      <c r="N1819" s="7">
        <v>317072.65625</v>
      </c>
      <c r="O1819" s="22">
        <f t="shared" si="142"/>
        <v>1.1482762478040078</v>
      </c>
      <c r="P1819" s="27">
        <v>3680</v>
      </c>
      <c r="Q1819" s="32">
        <f t="shared" si="143"/>
        <v>98.936684782608694</v>
      </c>
      <c r="R1819" s="37" t="s">
        <v>3987</v>
      </c>
      <c r="S1819" s="42">
        <f>ABS(O2323-O1819)*100</f>
        <v>16.27586385693909</v>
      </c>
      <c r="T1819" t="s">
        <v>228</v>
      </c>
      <c r="V1819" s="7">
        <v>56306</v>
      </c>
      <c r="W1819" t="s">
        <v>32</v>
      </c>
      <c r="X1819" s="17" t="s">
        <v>33</v>
      </c>
      <c r="Z1819" t="s">
        <v>3988</v>
      </c>
      <c r="AA1819">
        <v>401</v>
      </c>
    </row>
    <row r="1820" spans="1:27" x14ac:dyDescent="0.25">
      <c r="A1820" t="s">
        <v>4081</v>
      </c>
      <c r="B1820" t="s">
        <v>4082</v>
      </c>
      <c r="C1820" s="17">
        <v>43600</v>
      </c>
      <c r="D1820" s="7">
        <v>380000</v>
      </c>
      <c r="E1820" t="s">
        <v>28</v>
      </c>
      <c r="F1820" t="s">
        <v>29</v>
      </c>
      <c r="G1820" s="7">
        <v>380000</v>
      </c>
      <c r="H1820" s="7">
        <v>191940</v>
      </c>
      <c r="I1820" s="12">
        <f t="shared" si="140"/>
        <v>50.51052631578947</v>
      </c>
      <c r="J1820" s="12">
        <f t="shared" si="144"/>
        <v>0.95366357069143248</v>
      </c>
      <c r="K1820" s="7">
        <v>383874</v>
      </c>
      <c r="L1820" s="7">
        <v>67798</v>
      </c>
      <c r="M1820" s="7">
        <f t="shared" si="141"/>
        <v>312202</v>
      </c>
      <c r="N1820" s="7">
        <v>246934.375</v>
      </c>
      <c r="O1820" s="22">
        <f t="shared" si="142"/>
        <v>1.2643116212556473</v>
      </c>
      <c r="P1820" s="27">
        <v>2458</v>
      </c>
      <c r="Q1820" s="32">
        <f t="shared" si="143"/>
        <v>127.01464605370219</v>
      </c>
      <c r="R1820" s="37" t="s">
        <v>3987</v>
      </c>
      <c r="S1820" s="42">
        <f>ABS(O2323-O1820)*100</f>
        <v>4.6723265117751378</v>
      </c>
      <c r="T1820" t="s">
        <v>50</v>
      </c>
      <c r="V1820" s="7">
        <v>56306</v>
      </c>
      <c r="W1820" t="s">
        <v>32</v>
      </c>
      <c r="X1820" s="17" t="s">
        <v>33</v>
      </c>
      <c r="Z1820" t="s">
        <v>3988</v>
      </c>
      <c r="AA1820">
        <v>401</v>
      </c>
    </row>
    <row r="1821" spans="1:27" x14ac:dyDescent="0.25">
      <c r="A1821" t="s">
        <v>4083</v>
      </c>
      <c r="B1821" t="s">
        <v>4084</v>
      </c>
      <c r="C1821" s="17">
        <v>43269</v>
      </c>
      <c r="D1821" s="7">
        <v>225000</v>
      </c>
      <c r="E1821" t="s">
        <v>28</v>
      </c>
      <c r="F1821" t="s">
        <v>29</v>
      </c>
      <c r="G1821" s="7">
        <v>225000</v>
      </c>
      <c r="H1821" s="7">
        <v>140070</v>
      </c>
      <c r="I1821" s="12">
        <f t="shared" si="140"/>
        <v>62.253333333333337</v>
      </c>
      <c r="J1821" s="12">
        <f t="shared" si="144"/>
        <v>12.6964705882353</v>
      </c>
      <c r="K1821" s="7">
        <v>280135</v>
      </c>
      <c r="L1821" s="7">
        <v>66732</v>
      </c>
      <c r="M1821" s="7">
        <f t="shared" si="141"/>
        <v>158268</v>
      </c>
      <c r="N1821" s="7">
        <v>166721.09375</v>
      </c>
      <c r="O1821" s="22">
        <f t="shared" si="142"/>
        <v>0.94929799487354916</v>
      </c>
      <c r="P1821" s="27">
        <v>2288</v>
      </c>
      <c r="Q1821" s="32">
        <f t="shared" si="143"/>
        <v>69.17307692307692</v>
      </c>
      <c r="R1821" s="37" t="s">
        <v>3987</v>
      </c>
      <c r="S1821" s="42">
        <f>ABS(O2323-O1821)*100</f>
        <v>36.173689149984952</v>
      </c>
      <c r="T1821" t="s">
        <v>50</v>
      </c>
      <c r="V1821" s="7">
        <v>56306</v>
      </c>
      <c r="W1821" t="s">
        <v>32</v>
      </c>
      <c r="X1821" s="17" t="s">
        <v>33</v>
      </c>
      <c r="Z1821" t="s">
        <v>3988</v>
      </c>
      <c r="AA1821">
        <v>401</v>
      </c>
    </row>
    <row r="1822" spans="1:27" x14ac:dyDescent="0.25">
      <c r="A1822" t="s">
        <v>4085</v>
      </c>
      <c r="B1822" t="s">
        <v>4086</v>
      </c>
      <c r="C1822" s="17">
        <v>43654</v>
      </c>
      <c r="D1822" s="7">
        <v>289900</v>
      </c>
      <c r="E1822" t="s">
        <v>28</v>
      </c>
      <c r="F1822" t="s">
        <v>29</v>
      </c>
      <c r="G1822" s="7">
        <v>289900</v>
      </c>
      <c r="H1822" s="7">
        <v>142590</v>
      </c>
      <c r="I1822" s="12">
        <f t="shared" si="140"/>
        <v>49.185926181441872</v>
      </c>
      <c r="J1822" s="12">
        <f t="shared" si="144"/>
        <v>0.37093656365616567</v>
      </c>
      <c r="K1822" s="7">
        <v>285180</v>
      </c>
      <c r="L1822" s="7">
        <v>57097</v>
      </c>
      <c r="M1822" s="7">
        <f t="shared" si="141"/>
        <v>232803</v>
      </c>
      <c r="N1822" s="7">
        <v>152055.328125</v>
      </c>
      <c r="O1822" s="22">
        <f t="shared" si="142"/>
        <v>1.531041383887711</v>
      </c>
      <c r="P1822" s="27">
        <v>2298</v>
      </c>
      <c r="Q1822" s="32">
        <f t="shared" si="143"/>
        <v>101.30678851174935</v>
      </c>
      <c r="R1822" s="37" t="s">
        <v>4087</v>
      </c>
      <c r="S1822" s="42">
        <f>ABS(O2323-O1822)*100</f>
        <v>22.000649751431233</v>
      </c>
      <c r="T1822" t="s">
        <v>31</v>
      </c>
      <c r="V1822" s="7">
        <v>54000</v>
      </c>
      <c r="W1822" t="s">
        <v>32</v>
      </c>
      <c r="X1822" s="17" t="s">
        <v>33</v>
      </c>
      <c r="Z1822" t="s">
        <v>4088</v>
      </c>
      <c r="AA1822">
        <v>401</v>
      </c>
    </row>
    <row r="1823" spans="1:27" x14ac:dyDescent="0.25">
      <c r="A1823" t="s">
        <v>4089</v>
      </c>
      <c r="B1823" t="s">
        <v>4090</v>
      </c>
      <c r="C1823" s="17">
        <v>43641</v>
      </c>
      <c r="D1823" s="7">
        <v>294900</v>
      </c>
      <c r="E1823" t="s">
        <v>28</v>
      </c>
      <c r="F1823" t="s">
        <v>29</v>
      </c>
      <c r="G1823" s="7">
        <v>294900</v>
      </c>
      <c r="H1823" s="7">
        <v>135860</v>
      </c>
      <c r="I1823" s="12">
        <f t="shared" si="140"/>
        <v>46.069854187860294</v>
      </c>
      <c r="J1823" s="12">
        <f t="shared" si="144"/>
        <v>3.4870085572377434</v>
      </c>
      <c r="K1823" s="7">
        <v>271727</v>
      </c>
      <c r="L1823" s="7">
        <v>58332</v>
      </c>
      <c r="M1823" s="7">
        <f t="shared" si="141"/>
        <v>236568</v>
      </c>
      <c r="N1823" s="7">
        <v>142263.328125</v>
      </c>
      <c r="O1823" s="22">
        <f t="shared" si="142"/>
        <v>1.6628881322960403</v>
      </c>
      <c r="P1823" s="27">
        <v>1815</v>
      </c>
      <c r="Q1823" s="32">
        <f t="shared" si="143"/>
        <v>130.3404958677686</v>
      </c>
      <c r="R1823" s="37" t="s">
        <v>4087</v>
      </c>
      <c r="S1823" s="42">
        <f>ABS(O2323-O1823)*100</f>
        <v>35.185324592264152</v>
      </c>
      <c r="T1823" t="s">
        <v>228</v>
      </c>
      <c r="V1823" s="7">
        <v>54000</v>
      </c>
      <c r="W1823" t="s">
        <v>32</v>
      </c>
      <c r="X1823" s="17" t="s">
        <v>33</v>
      </c>
      <c r="Z1823" t="s">
        <v>4088</v>
      </c>
      <c r="AA1823">
        <v>401</v>
      </c>
    </row>
    <row r="1824" spans="1:27" x14ac:dyDescent="0.25">
      <c r="A1824" t="s">
        <v>4091</v>
      </c>
      <c r="B1824" t="s">
        <v>4092</v>
      </c>
      <c r="C1824" s="17">
        <v>43518</v>
      </c>
      <c r="D1824" s="7">
        <v>282000</v>
      </c>
      <c r="E1824" t="s">
        <v>28</v>
      </c>
      <c r="F1824" t="s">
        <v>29</v>
      </c>
      <c r="G1824" s="7">
        <v>282000</v>
      </c>
      <c r="H1824" s="7">
        <v>148130</v>
      </c>
      <c r="I1824" s="12">
        <f t="shared" si="140"/>
        <v>52.528368794326241</v>
      </c>
      <c r="J1824" s="12">
        <f t="shared" si="144"/>
        <v>2.9715060492282035</v>
      </c>
      <c r="K1824" s="7">
        <v>296250</v>
      </c>
      <c r="L1824" s="7">
        <v>59307</v>
      </c>
      <c r="M1824" s="7">
        <f t="shared" si="141"/>
        <v>222693</v>
      </c>
      <c r="N1824" s="7">
        <v>157962</v>
      </c>
      <c r="O1824" s="22">
        <f t="shared" si="142"/>
        <v>1.4097884301287651</v>
      </c>
      <c r="P1824" s="27">
        <v>1944</v>
      </c>
      <c r="Q1824" s="32">
        <f t="shared" si="143"/>
        <v>114.55401234567901</v>
      </c>
      <c r="R1824" s="37" t="s">
        <v>4087</v>
      </c>
      <c r="S1824" s="42">
        <f>ABS(O2323-O1824)*100</f>
        <v>9.875354375536638</v>
      </c>
      <c r="T1824" t="s">
        <v>125</v>
      </c>
      <c r="V1824" s="7">
        <v>54000</v>
      </c>
      <c r="W1824" t="s">
        <v>32</v>
      </c>
      <c r="X1824" s="17" t="s">
        <v>33</v>
      </c>
      <c r="Z1824" t="s">
        <v>4088</v>
      </c>
      <c r="AA1824">
        <v>401</v>
      </c>
    </row>
    <row r="1825" spans="1:27" x14ac:dyDescent="0.25">
      <c r="A1825" t="s">
        <v>4093</v>
      </c>
      <c r="B1825" t="s">
        <v>4094</v>
      </c>
      <c r="C1825" s="17">
        <v>43525</v>
      </c>
      <c r="D1825" s="7">
        <v>282000</v>
      </c>
      <c r="E1825" t="s">
        <v>28</v>
      </c>
      <c r="F1825" t="s">
        <v>29</v>
      </c>
      <c r="G1825" s="7">
        <v>282000</v>
      </c>
      <c r="H1825" s="7">
        <v>134200</v>
      </c>
      <c r="I1825" s="12">
        <f t="shared" si="140"/>
        <v>47.588652482269502</v>
      </c>
      <c r="J1825" s="12">
        <f t="shared" si="144"/>
        <v>1.968210262828535</v>
      </c>
      <c r="K1825" s="7">
        <v>268408</v>
      </c>
      <c r="L1825" s="7">
        <v>64179</v>
      </c>
      <c r="M1825" s="7">
        <f t="shared" si="141"/>
        <v>217821</v>
      </c>
      <c r="N1825" s="7">
        <v>136152.671875</v>
      </c>
      <c r="O1825" s="22">
        <f t="shared" si="142"/>
        <v>1.5998290521979519</v>
      </c>
      <c r="P1825" s="27">
        <v>1680</v>
      </c>
      <c r="Q1825" s="32">
        <f t="shared" si="143"/>
        <v>129.65535714285716</v>
      </c>
      <c r="R1825" s="37" t="s">
        <v>4087</v>
      </c>
      <c r="S1825" s="42">
        <f>ABS(O2323-O1825)*100</f>
        <v>28.87941658245532</v>
      </c>
      <c r="T1825" t="s">
        <v>31</v>
      </c>
      <c r="V1825" s="7">
        <v>54000</v>
      </c>
      <c r="W1825" t="s">
        <v>32</v>
      </c>
      <c r="X1825" s="17" t="s">
        <v>33</v>
      </c>
      <c r="Z1825" t="s">
        <v>4088</v>
      </c>
      <c r="AA1825">
        <v>401</v>
      </c>
    </row>
    <row r="1826" spans="1:27" x14ac:dyDescent="0.25">
      <c r="A1826" t="s">
        <v>4095</v>
      </c>
      <c r="B1826" t="s">
        <v>4096</v>
      </c>
      <c r="C1826" s="17">
        <v>43686</v>
      </c>
      <c r="D1826" s="7">
        <v>384000</v>
      </c>
      <c r="E1826" t="s">
        <v>28</v>
      </c>
      <c r="F1826" t="s">
        <v>29</v>
      </c>
      <c r="G1826" s="7">
        <v>384000</v>
      </c>
      <c r="H1826" s="7">
        <v>210430</v>
      </c>
      <c r="I1826" s="12">
        <f t="shared" si="140"/>
        <v>54.799479166666664</v>
      </c>
      <c r="J1826" s="12">
        <f t="shared" si="144"/>
        <v>5.2426164215686271</v>
      </c>
      <c r="K1826" s="7">
        <v>420867</v>
      </c>
      <c r="L1826" s="7">
        <v>62029</v>
      </c>
      <c r="M1826" s="7">
        <f t="shared" si="141"/>
        <v>321971</v>
      </c>
      <c r="N1826" s="7">
        <v>280342.1875</v>
      </c>
      <c r="O1826" s="22">
        <f t="shared" si="142"/>
        <v>1.1484928575011566</v>
      </c>
      <c r="P1826" s="27">
        <v>3684</v>
      </c>
      <c r="Q1826" s="32">
        <f t="shared" si="143"/>
        <v>87.397122692725304</v>
      </c>
      <c r="R1826" s="37" t="s">
        <v>3987</v>
      </c>
      <c r="S1826" s="42">
        <f>ABS(O2323-O1826)*100</f>
        <v>16.25420288722421</v>
      </c>
      <c r="T1826" t="s">
        <v>31</v>
      </c>
      <c r="V1826" s="7">
        <v>56306</v>
      </c>
      <c r="W1826" t="s">
        <v>32</v>
      </c>
      <c r="X1826" s="17" t="s">
        <v>33</v>
      </c>
      <c r="Z1826" t="s">
        <v>3988</v>
      </c>
      <c r="AA1826">
        <v>401</v>
      </c>
    </row>
    <row r="1827" spans="1:27" x14ac:dyDescent="0.25">
      <c r="A1827" t="s">
        <v>4097</v>
      </c>
      <c r="B1827" t="s">
        <v>4098</v>
      </c>
      <c r="C1827" s="17">
        <v>43676</v>
      </c>
      <c r="D1827" s="7">
        <v>300000</v>
      </c>
      <c r="E1827" t="s">
        <v>28</v>
      </c>
      <c r="F1827" t="s">
        <v>29</v>
      </c>
      <c r="G1827" s="7">
        <v>300000</v>
      </c>
      <c r="H1827" s="7">
        <v>140550</v>
      </c>
      <c r="I1827" s="12">
        <f t="shared" si="140"/>
        <v>46.85</v>
      </c>
      <c r="J1827" s="12">
        <f t="shared" si="144"/>
        <v>2.7068627450980358</v>
      </c>
      <c r="K1827" s="7">
        <v>281104</v>
      </c>
      <c r="L1827" s="7">
        <v>59723</v>
      </c>
      <c r="M1827" s="7">
        <f t="shared" si="141"/>
        <v>240277</v>
      </c>
      <c r="N1827" s="7">
        <v>147587.328125</v>
      </c>
      <c r="O1827" s="22">
        <f t="shared" si="142"/>
        <v>1.6280327251164539</v>
      </c>
      <c r="P1827" s="27">
        <v>2056</v>
      </c>
      <c r="Q1827" s="32">
        <f t="shared" si="143"/>
        <v>116.86624513618678</v>
      </c>
      <c r="R1827" s="37" t="s">
        <v>4087</v>
      </c>
      <c r="S1827" s="42">
        <f>ABS(O2323-O1827)*100</f>
        <v>31.69978387430552</v>
      </c>
      <c r="T1827" t="s">
        <v>31</v>
      </c>
      <c r="V1827" s="7">
        <v>54000</v>
      </c>
      <c r="W1827" t="s">
        <v>32</v>
      </c>
      <c r="X1827" s="17" t="s">
        <v>33</v>
      </c>
      <c r="Z1827" t="s">
        <v>4088</v>
      </c>
      <c r="AA1827">
        <v>401</v>
      </c>
    </row>
    <row r="1828" spans="1:27" x14ac:dyDescent="0.25">
      <c r="A1828" t="s">
        <v>4099</v>
      </c>
      <c r="B1828" t="s">
        <v>4100</v>
      </c>
      <c r="C1828" s="17">
        <v>43595</v>
      </c>
      <c r="D1828" s="7">
        <v>285000</v>
      </c>
      <c r="E1828" t="s">
        <v>28</v>
      </c>
      <c r="F1828" t="s">
        <v>29</v>
      </c>
      <c r="G1828" s="7">
        <v>285000</v>
      </c>
      <c r="H1828" s="7">
        <v>134640</v>
      </c>
      <c r="I1828" s="12">
        <f t="shared" si="140"/>
        <v>47.242105263157896</v>
      </c>
      <c r="J1828" s="12">
        <f t="shared" si="144"/>
        <v>2.3147574819401413</v>
      </c>
      <c r="K1828" s="7">
        <v>269289</v>
      </c>
      <c r="L1828" s="7">
        <v>59666</v>
      </c>
      <c r="M1828" s="7">
        <f t="shared" si="141"/>
        <v>225334</v>
      </c>
      <c r="N1828" s="7">
        <v>139748.671875</v>
      </c>
      <c r="O1828" s="22">
        <f t="shared" si="142"/>
        <v>1.6124231949878773</v>
      </c>
      <c r="P1828" s="27">
        <v>1532</v>
      </c>
      <c r="Q1828" s="32">
        <f t="shared" si="143"/>
        <v>147.08485639686685</v>
      </c>
      <c r="R1828" s="37" t="s">
        <v>4087</v>
      </c>
      <c r="S1828" s="42">
        <f>ABS(O2323-O1828)*100</f>
        <v>30.138830861447865</v>
      </c>
      <c r="T1828" t="s">
        <v>50</v>
      </c>
      <c r="V1828" s="7">
        <v>54000</v>
      </c>
      <c r="W1828" t="s">
        <v>32</v>
      </c>
      <c r="X1828" s="17" t="s">
        <v>33</v>
      </c>
      <c r="Z1828" t="s">
        <v>4088</v>
      </c>
      <c r="AA1828">
        <v>401</v>
      </c>
    </row>
    <row r="1829" spans="1:27" x14ac:dyDescent="0.25">
      <c r="A1829" t="s">
        <v>4101</v>
      </c>
      <c r="B1829" t="s">
        <v>4102</v>
      </c>
      <c r="C1829" s="17">
        <v>43679</v>
      </c>
      <c r="D1829" s="7">
        <v>409000</v>
      </c>
      <c r="E1829" t="s">
        <v>28</v>
      </c>
      <c r="F1829" t="s">
        <v>29</v>
      </c>
      <c r="G1829" s="7">
        <v>409000</v>
      </c>
      <c r="H1829" s="7">
        <v>137530</v>
      </c>
      <c r="I1829" s="12">
        <f t="shared" si="140"/>
        <v>33.625916870415644</v>
      </c>
      <c r="J1829" s="12">
        <f t="shared" si="144"/>
        <v>15.930945874682394</v>
      </c>
      <c r="K1829" s="7">
        <v>275066</v>
      </c>
      <c r="L1829" s="7">
        <v>61216</v>
      </c>
      <c r="M1829" s="7">
        <f t="shared" si="141"/>
        <v>347784</v>
      </c>
      <c r="N1829" s="7">
        <v>167070.3125</v>
      </c>
      <c r="O1829" s="22">
        <f t="shared" si="142"/>
        <v>2.0816624736965164</v>
      </c>
      <c r="P1829" s="27">
        <v>1775</v>
      </c>
      <c r="Q1829" s="32">
        <f t="shared" si="143"/>
        <v>195.93464788732393</v>
      </c>
      <c r="R1829" s="37" t="s">
        <v>3987</v>
      </c>
      <c r="S1829" s="42">
        <f>ABS(O2323-O1829)*100</f>
        <v>77.062758732311764</v>
      </c>
      <c r="T1829" t="s">
        <v>50</v>
      </c>
      <c r="V1829" s="7">
        <v>56306</v>
      </c>
      <c r="W1829" t="s">
        <v>32</v>
      </c>
      <c r="X1829" s="17" t="s">
        <v>33</v>
      </c>
      <c r="Z1829" t="s">
        <v>3988</v>
      </c>
      <c r="AA1829">
        <v>401</v>
      </c>
    </row>
    <row r="1830" spans="1:27" x14ac:dyDescent="0.25">
      <c r="A1830" t="s">
        <v>4103</v>
      </c>
      <c r="B1830" t="s">
        <v>4104</v>
      </c>
      <c r="C1830" s="17">
        <v>43249</v>
      </c>
      <c r="D1830" s="7">
        <v>365000</v>
      </c>
      <c r="E1830" t="s">
        <v>28</v>
      </c>
      <c r="F1830" t="s">
        <v>29</v>
      </c>
      <c r="G1830" s="7">
        <v>365000</v>
      </c>
      <c r="H1830" s="7">
        <v>212820</v>
      </c>
      <c r="I1830" s="12">
        <f t="shared" si="140"/>
        <v>58.306849315068497</v>
      </c>
      <c r="J1830" s="12">
        <f t="shared" si="144"/>
        <v>8.74998656997046</v>
      </c>
      <c r="K1830" s="7">
        <v>425631</v>
      </c>
      <c r="L1830" s="7">
        <v>58817</v>
      </c>
      <c r="M1830" s="7">
        <f t="shared" si="141"/>
        <v>306183</v>
      </c>
      <c r="N1830" s="7">
        <v>244542.671875</v>
      </c>
      <c r="O1830" s="22">
        <f t="shared" si="142"/>
        <v>1.2520636895490695</v>
      </c>
      <c r="P1830" s="27">
        <v>2894</v>
      </c>
      <c r="Q1830" s="32">
        <f t="shared" si="143"/>
        <v>105.7992398064962</v>
      </c>
      <c r="R1830" s="37" t="s">
        <v>4087</v>
      </c>
      <c r="S1830" s="42">
        <f>ABS(O2323-O1830)*100</f>
        <v>5.8971196824329164</v>
      </c>
      <c r="T1830" t="s">
        <v>80</v>
      </c>
      <c r="V1830" s="7">
        <v>54000</v>
      </c>
      <c r="W1830" t="s">
        <v>32</v>
      </c>
      <c r="X1830" s="17" t="s">
        <v>33</v>
      </c>
      <c r="Z1830" t="s">
        <v>4088</v>
      </c>
      <c r="AA1830">
        <v>401</v>
      </c>
    </row>
    <row r="1831" spans="1:27" x14ac:dyDescent="0.25">
      <c r="A1831" t="s">
        <v>4105</v>
      </c>
      <c r="B1831" t="s">
        <v>4106</v>
      </c>
      <c r="C1831" s="17">
        <v>43621</v>
      </c>
      <c r="D1831" s="7">
        <v>332000</v>
      </c>
      <c r="E1831" t="s">
        <v>28</v>
      </c>
      <c r="F1831" t="s">
        <v>29</v>
      </c>
      <c r="G1831" s="7">
        <v>332000</v>
      </c>
      <c r="H1831" s="7">
        <v>141500</v>
      </c>
      <c r="I1831" s="12">
        <f t="shared" si="140"/>
        <v>42.620481927710848</v>
      </c>
      <c r="J1831" s="12">
        <f t="shared" si="144"/>
        <v>6.9363808173871888</v>
      </c>
      <c r="K1831" s="7">
        <v>282997</v>
      </c>
      <c r="L1831" s="7">
        <v>57365</v>
      </c>
      <c r="M1831" s="7">
        <f t="shared" si="141"/>
        <v>274635</v>
      </c>
      <c r="N1831" s="7">
        <v>150421.328125</v>
      </c>
      <c r="O1831" s="22">
        <f t="shared" si="142"/>
        <v>1.8257716736271503</v>
      </c>
      <c r="P1831" s="27">
        <v>2253</v>
      </c>
      <c r="Q1831" s="32">
        <f t="shared" si="143"/>
        <v>121.89747003994674</v>
      </c>
      <c r="R1831" s="37" t="s">
        <v>4087</v>
      </c>
      <c r="S1831" s="42">
        <f>ABS(O2323-O1831)*100</f>
        <v>51.473678725375159</v>
      </c>
      <c r="T1831" t="s">
        <v>31</v>
      </c>
      <c r="V1831" s="7">
        <v>54000</v>
      </c>
      <c r="W1831" t="s">
        <v>32</v>
      </c>
      <c r="X1831" s="17" t="s">
        <v>33</v>
      </c>
      <c r="Z1831" t="s">
        <v>4088</v>
      </c>
      <c r="AA1831">
        <v>401</v>
      </c>
    </row>
    <row r="1832" spans="1:27" x14ac:dyDescent="0.25">
      <c r="A1832" t="s">
        <v>4107</v>
      </c>
      <c r="B1832" t="s">
        <v>4108</v>
      </c>
      <c r="C1832" s="17">
        <v>43340</v>
      </c>
      <c r="D1832" s="7">
        <v>355000</v>
      </c>
      <c r="E1832" t="s">
        <v>28</v>
      </c>
      <c r="F1832" t="s">
        <v>29</v>
      </c>
      <c r="G1832" s="7">
        <v>355000</v>
      </c>
      <c r="H1832" s="7">
        <v>133280</v>
      </c>
      <c r="I1832" s="12">
        <f t="shared" si="140"/>
        <v>37.543661971830986</v>
      </c>
      <c r="J1832" s="12">
        <f t="shared" si="144"/>
        <v>12.013200773267052</v>
      </c>
      <c r="K1832" s="7">
        <v>266554</v>
      </c>
      <c r="L1832" s="7">
        <v>56849</v>
      </c>
      <c r="M1832" s="7">
        <f t="shared" si="141"/>
        <v>298151</v>
      </c>
      <c r="N1832" s="7">
        <v>139803.328125</v>
      </c>
      <c r="O1832" s="22">
        <f t="shared" si="142"/>
        <v>2.1326459391111152</v>
      </c>
      <c r="P1832" s="27">
        <v>1906</v>
      </c>
      <c r="Q1832" s="32">
        <f t="shared" si="143"/>
        <v>156.42759706190975</v>
      </c>
      <c r="R1832" s="37" t="s">
        <v>4087</v>
      </c>
      <c r="S1832" s="42">
        <f>ABS(O2323-O1832)*100</f>
        <v>82.161105273771653</v>
      </c>
      <c r="T1832" t="s">
        <v>125</v>
      </c>
      <c r="V1832" s="7">
        <v>54000</v>
      </c>
      <c r="W1832" t="s">
        <v>32</v>
      </c>
      <c r="X1832" s="17" t="s">
        <v>33</v>
      </c>
      <c r="Z1832" t="s">
        <v>4088</v>
      </c>
      <c r="AA1832">
        <v>401</v>
      </c>
    </row>
    <row r="1833" spans="1:27" x14ac:dyDescent="0.25">
      <c r="A1833" t="s">
        <v>4109</v>
      </c>
      <c r="B1833" t="s">
        <v>4110</v>
      </c>
      <c r="C1833" s="17">
        <v>43643</v>
      </c>
      <c r="D1833" s="7">
        <v>260000</v>
      </c>
      <c r="E1833" t="s">
        <v>28</v>
      </c>
      <c r="F1833" t="s">
        <v>29</v>
      </c>
      <c r="G1833" s="7">
        <v>260000</v>
      </c>
      <c r="H1833" s="7">
        <v>130880</v>
      </c>
      <c r="I1833" s="12">
        <f t="shared" si="140"/>
        <v>50.338461538461544</v>
      </c>
      <c r="J1833" s="12">
        <f t="shared" si="144"/>
        <v>0.78159879336350713</v>
      </c>
      <c r="K1833" s="7">
        <v>261763</v>
      </c>
      <c r="L1833" s="7">
        <v>65840</v>
      </c>
      <c r="M1833" s="7">
        <f t="shared" si="141"/>
        <v>194160</v>
      </c>
      <c r="N1833" s="7">
        <v>130615.3359375</v>
      </c>
      <c r="O1833" s="22">
        <f t="shared" si="142"/>
        <v>1.4865023207757655</v>
      </c>
      <c r="P1833" s="27">
        <v>1901</v>
      </c>
      <c r="Q1833" s="32">
        <f t="shared" si="143"/>
        <v>102.13571804313518</v>
      </c>
      <c r="R1833" s="37" t="s">
        <v>4087</v>
      </c>
      <c r="S1833" s="42">
        <f>ABS(O2323-O1833)*100</f>
        <v>17.546743440236678</v>
      </c>
      <c r="T1833" t="s">
        <v>396</v>
      </c>
      <c r="V1833" s="7">
        <v>54000</v>
      </c>
      <c r="W1833" t="s">
        <v>32</v>
      </c>
      <c r="X1833" s="17" t="s">
        <v>33</v>
      </c>
      <c r="Z1833" t="s">
        <v>4088</v>
      </c>
      <c r="AA1833">
        <v>401</v>
      </c>
    </row>
    <row r="1834" spans="1:27" x14ac:dyDescent="0.25">
      <c r="A1834" t="s">
        <v>4111</v>
      </c>
      <c r="B1834" t="s">
        <v>4112</v>
      </c>
      <c r="C1834" s="17">
        <v>43361</v>
      </c>
      <c r="D1834" s="7">
        <v>385000</v>
      </c>
      <c r="E1834" t="s">
        <v>28</v>
      </c>
      <c r="F1834" t="s">
        <v>29</v>
      </c>
      <c r="G1834" s="7">
        <v>385000</v>
      </c>
      <c r="H1834" s="7">
        <v>178540</v>
      </c>
      <c r="I1834" s="12">
        <f t="shared" si="140"/>
        <v>46.374025974025976</v>
      </c>
      <c r="J1834" s="12">
        <f t="shared" si="144"/>
        <v>3.1828367710720613</v>
      </c>
      <c r="K1834" s="7">
        <v>357077</v>
      </c>
      <c r="L1834" s="7">
        <v>61062</v>
      </c>
      <c r="M1834" s="7">
        <f t="shared" si="141"/>
        <v>323938</v>
      </c>
      <c r="N1834" s="7">
        <v>197343.328125</v>
      </c>
      <c r="O1834" s="22">
        <f t="shared" si="142"/>
        <v>1.641494562181566</v>
      </c>
      <c r="P1834" s="27">
        <v>2971</v>
      </c>
      <c r="Q1834" s="32">
        <f t="shared" si="143"/>
        <v>109.0333221137664</v>
      </c>
      <c r="R1834" s="37" t="s">
        <v>4087</v>
      </c>
      <c r="S1834" s="42">
        <f>ABS(O2323-O1834)*100</f>
        <v>33.045967580816729</v>
      </c>
      <c r="T1834" t="s">
        <v>31</v>
      </c>
      <c r="V1834" s="7">
        <v>54000</v>
      </c>
      <c r="W1834" t="s">
        <v>32</v>
      </c>
      <c r="X1834" s="17" t="s">
        <v>33</v>
      </c>
      <c r="Z1834" t="s">
        <v>4088</v>
      </c>
      <c r="AA1834">
        <v>401</v>
      </c>
    </row>
    <row r="1835" spans="1:27" x14ac:dyDescent="0.25">
      <c r="A1835" t="s">
        <v>4113</v>
      </c>
      <c r="B1835" t="s">
        <v>4114</v>
      </c>
      <c r="C1835" s="17">
        <v>43753</v>
      </c>
      <c r="D1835" s="7">
        <v>337500</v>
      </c>
      <c r="E1835" t="s">
        <v>28</v>
      </c>
      <c r="F1835" t="s">
        <v>29</v>
      </c>
      <c r="G1835" s="7">
        <v>337500</v>
      </c>
      <c r="H1835" s="7">
        <v>206230</v>
      </c>
      <c r="I1835" s="12">
        <f t="shared" si="140"/>
        <v>61.105185185185185</v>
      </c>
      <c r="J1835" s="12">
        <f t="shared" si="144"/>
        <v>11.548322440087148</v>
      </c>
      <c r="K1835" s="7">
        <v>412454</v>
      </c>
      <c r="L1835" s="7">
        <v>60627</v>
      </c>
      <c r="M1835" s="7">
        <f t="shared" si="141"/>
        <v>276873</v>
      </c>
      <c r="N1835" s="7">
        <v>234551.328125</v>
      </c>
      <c r="O1835" s="22">
        <f t="shared" si="142"/>
        <v>1.180436718109076</v>
      </c>
      <c r="P1835" s="27">
        <v>2790</v>
      </c>
      <c r="Q1835" s="32">
        <f t="shared" si="143"/>
        <v>99.237634408602148</v>
      </c>
      <c r="R1835" s="37" t="s">
        <v>4087</v>
      </c>
      <c r="S1835" s="42">
        <f>ABS(O2323-O1835)*100</f>
        <v>13.059816826432268</v>
      </c>
      <c r="T1835" t="s">
        <v>50</v>
      </c>
      <c r="V1835" s="7">
        <v>54000</v>
      </c>
      <c r="W1835" t="s">
        <v>32</v>
      </c>
      <c r="X1835" s="17" t="s">
        <v>33</v>
      </c>
      <c r="Z1835" t="s">
        <v>4088</v>
      </c>
      <c r="AA1835">
        <v>401</v>
      </c>
    </row>
    <row r="1836" spans="1:27" x14ac:dyDescent="0.25">
      <c r="A1836" t="s">
        <v>4115</v>
      </c>
      <c r="B1836" t="s">
        <v>4116</v>
      </c>
      <c r="C1836" s="17">
        <v>43419</v>
      </c>
      <c r="D1836" s="7">
        <v>260000</v>
      </c>
      <c r="E1836" t="s">
        <v>28</v>
      </c>
      <c r="F1836" t="s">
        <v>29</v>
      </c>
      <c r="G1836" s="7">
        <v>260000</v>
      </c>
      <c r="H1836" s="7">
        <v>157000</v>
      </c>
      <c r="I1836" s="12">
        <f t="shared" si="140"/>
        <v>60.38461538461538</v>
      </c>
      <c r="J1836" s="12">
        <f t="shared" si="144"/>
        <v>10.827752639517342</v>
      </c>
      <c r="K1836" s="7">
        <v>313995</v>
      </c>
      <c r="L1836" s="7">
        <v>67906</v>
      </c>
      <c r="M1836" s="7">
        <f t="shared" si="141"/>
        <v>192094</v>
      </c>
      <c r="N1836" s="7">
        <v>164059.328125</v>
      </c>
      <c r="O1836" s="22">
        <f t="shared" si="142"/>
        <v>1.170881303705205</v>
      </c>
      <c r="P1836" s="27">
        <v>2640</v>
      </c>
      <c r="Q1836" s="32">
        <f t="shared" si="143"/>
        <v>72.76287878787879</v>
      </c>
      <c r="R1836" s="37" t="s">
        <v>4087</v>
      </c>
      <c r="S1836" s="42">
        <f>ABS(O2323-O1836)*100</f>
        <v>14.015358266819366</v>
      </c>
      <c r="T1836" t="s">
        <v>125</v>
      </c>
      <c r="V1836" s="7">
        <v>54000</v>
      </c>
      <c r="W1836" t="s">
        <v>32</v>
      </c>
      <c r="X1836" s="17" t="s">
        <v>33</v>
      </c>
      <c r="Z1836" t="s">
        <v>4088</v>
      </c>
      <c r="AA1836">
        <v>401</v>
      </c>
    </row>
    <row r="1837" spans="1:27" x14ac:dyDescent="0.25">
      <c r="A1837" t="s">
        <v>4117</v>
      </c>
      <c r="B1837" t="s">
        <v>4118</v>
      </c>
      <c r="C1837" s="17">
        <v>43299</v>
      </c>
      <c r="D1837" s="7">
        <v>384000</v>
      </c>
      <c r="E1837" t="s">
        <v>28</v>
      </c>
      <c r="F1837" t="s">
        <v>29</v>
      </c>
      <c r="G1837" s="7">
        <v>384000</v>
      </c>
      <c r="H1837" s="7">
        <v>145270</v>
      </c>
      <c r="I1837" s="12">
        <f t="shared" si="140"/>
        <v>37.830729166666664</v>
      </c>
      <c r="J1837" s="12">
        <f t="shared" si="144"/>
        <v>11.726133578431373</v>
      </c>
      <c r="K1837" s="7">
        <v>327729</v>
      </c>
      <c r="L1837" s="7">
        <v>63632</v>
      </c>
      <c r="M1837" s="7">
        <f t="shared" si="141"/>
        <v>320368</v>
      </c>
      <c r="N1837" s="7">
        <v>176064.671875</v>
      </c>
      <c r="O1837" s="22">
        <f t="shared" si="142"/>
        <v>1.8196041067651012</v>
      </c>
      <c r="P1837" s="27">
        <v>2530</v>
      </c>
      <c r="Q1837" s="32">
        <f t="shared" si="143"/>
        <v>126.62766798418973</v>
      </c>
      <c r="R1837" s="37" t="s">
        <v>4087</v>
      </c>
      <c r="S1837" s="42">
        <f>ABS(O2323-O1837)*100</f>
        <v>50.85692203917025</v>
      </c>
      <c r="T1837" t="s">
        <v>125</v>
      </c>
      <c r="V1837" s="7">
        <v>54000</v>
      </c>
      <c r="W1837" t="s">
        <v>32</v>
      </c>
      <c r="X1837" s="17" t="s">
        <v>33</v>
      </c>
      <c r="Y1837" t="s">
        <v>4119</v>
      </c>
      <c r="Z1837" t="s">
        <v>4088</v>
      </c>
      <c r="AA1837">
        <v>401</v>
      </c>
    </row>
    <row r="1838" spans="1:27" x14ac:dyDescent="0.25">
      <c r="A1838" t="s">
        <v>4120</v>
      </c>
      <c r="B1838" t="s">
        <v>4121</v>
      </c>
      <c r="C1838" s="17">
        <v>43706</v>
      </c>
      <c r="D1838" s="7">
        <v>360011</v>
      </c>
      <c r="E1838" t="s">
        <v>28</v>
      </c>
      <c r="F1838" t="s">
        <v>29</v>
      </c>
      <c r="G1838" s="7">
        <v>360011</v>
      </c>
      <c r="H1838" s="7">
        <v>153000</v>
      </c>
      <c r="I1838" s="12">
        <f t="shared" si="140"/>
        <v>42.498701428567458</v>
      </c>
      <c r="J1838" s="12">
        <f t="shared" si="144"/>
        <v>7.0581613165305797</v>
      </c>
      <c r="K1838" s="7">
        <v>305992</v>
      </c>
      <c r="L1838" s="7">
        <v>61555</v>
      </c>
      <c r="M1838" s="7">
        <f t="shared" si="141"/>
        <v>298456</v>
      </c>
      <c r="N1838" s="7">
        <v>162958</v>
      </c>
      <c r="O1838" s="22">
        <f t="shared" si="142"/>
        <v>1.8314903226598265</v>
      </c>
      <c r="P1838" s="27">
        <v>2153</v>
      </c>
      <c r="Q1838" s="32">
        <f t="shared" si="143"/>
        <v>138.62331630283325</v>
      </c>
      <c r="R1838" s="37" t="s">
        <v>4087</v>
      </c>
      <c r="S1838" s="42">
        <f>ABS(O2323-O1838)*100</f>
        <v>52.045543628642776</v>
      </c>
      <c r="T1838" t="s">
        <v>50</v>
      </c>
      <c r="V1838" s="7">
        <v>54000</v>
      </c>
      <c r="W1838" t="s">
        <v>32</v>
      </c>
      <c r="X1838" s="17" t="s">
        <v>33</v>
      </c>
      <c r="Z1838" t="s">
        <v>4088</v>
      </c>
      <c r="AA1838">
        <v>401</v>
      </c>
    </row>
    <row r="1839" spans="1:27" x14ac:dyDescent="0.25">
      <c r="A1839" t="s">
        <v>4122</v>
      </c>
      <c r="B1839" t="s">
        <v>4123</v>
      </c>
      <c r="C1839" s="17">
        <v>43854</v>
      </c>
      <c r="D1839" s="7">
        <v>335000</v>
      </c>
      <c r="E1839" t="s">
        <v>28</v>
      </c>
      <c r="F1839" t="s">
        <v>29</v>
      </c>
      <c r="G1839" s="7">
        <v>335000</v>
      </c>
      <c r="H1839" s="7">
        <v>186630</v>
      </c>
      <c r="I1839" s="12">
        <f t="shared" si="140"/>
        <v>55.710447761194025</v>
      </c>
      <c r="J1839" s="12">
        <f t="shared" si="144"/>
        <v>6.1535850160959882</v>
      </c>
      <c r="K1839" s="7">
        <v>373256</v>
      </c>
      <c r="L1839" s="7">
        <v>58881</v>
      </c>
      <c r="M1839" s="7">
        <f t="shared" si="141"/>
        <v>276119</v>
      </c>
      <c r="N1839" s="7">
        <v>209583.328125</v>
      </c>
      <c r="O1839" s="22">
        <f t="shared" si="142"/>
        <v>1.3174664343306768</v>
      </c>
      <c r="P1839" s="27">
        <v>3200</v>
      </c>
      <c r="Q1839" s="32">
        <f t="shared" si="143"/>
        <v>86.287187500000002</v>
      </c>
      <c r="R1839" s="37" t="s">
        <v>4087</v>
      </c>
      <c r="S1839" s="42">
        <f>ABS(O2323-O1839)*100</f>
        <v>0.6431547957278072</v>
      </c>
      <c r="T1839" t="s">
        <v>31</v>
      </c>
      <c r="V1839" s="7">
        <v>54000</v>
      </c>
      <c r="W1839" t="s">
        <v>32</v>
      </c>
      <c r="X1839" s="17" t="s">
        <v>33</v>
      </c>
      <c r="Z1839" t="s">
        <v>4088</v>
      </c>
      <c r="AA1839">
        <v>401</v>
      </c>
    </row>
    <row r="1840" spans="1:27" x14ac:dyDescent="0.25">
      <c r="A1840" t="s">
        <v>4124</v>
      </c>
      <c r="B1840" t="s">
        <v>4125</v>
      </c>
      <c r="C1840" s="17">
        <v>43382</v>
      </c>
      <c r="D1840" s="7">
        <v>345000</v>
      </c>
      <c r="E1840" t="s">
        <v>28</v>
      </c>
      <c r="F1840" t="s">
        <v>29</v>
      </c>
      <c r="G1840" s="7">
        <v>345000</v>
      </c>
      <c r="H1840" s="7">
        <v>163000</v>
      </c>
      <c r="I1840" s="12">
        <f t="shared" si="140"/>
        <v>47.246376811594203</v>
      </c>
      <c r="J1840" s="12">
        <f t="shared" si="144"/>
        <v>2.3104859335038341</v>
      </c>
      <c r="K1840" s="7">
        <v>326005</v>
      </c>
      <c r="L1840" s="7">
        <v>65189</v>
      </c>
      <c r="M1840" s="7">
        <f t="shared" si="141"/>
        <v>279811</v>
      </c>
      <c r="N1840" s="7">
        <v>173877.328125</v>
      </c>
      <c r="O1840" s="22">
        <f t="shared" si="142"/>
        <v>1.6092437295726361</v>
      </c>
      <c r="P1840" s="27">
        <v>2447</v>
      </c>
      <c r="Q1840" s="32">
        <f t="shared" si="143"/>
        <v>114.34859011033919</v>
      </c>
      <c r="R1840" s="37" t="s">
        <v>4087</v>
      </c>
      <c r="S1840" s="42">
        <f>ABS(O2323-O1840)*100</f>
        <v>29.820884319923735</v>
      </c>
      <c r="T1840" t="s">
        <v>50</v>
      </c>
      <c r="V1840" s="7">
        <v>54000</v>
      </c>
      <c r="W1840" t="s">
        <v>32</v>
      </c>
      <c r="X1840" s="17" t="s">
        <v>33</v>
      </c>
      <c r="Z1840" t="s">
        <v>4088</v>
      </c>
      <c r="AA1840">
        <v>401</v>
      </c>
    </row>
    <row r="1841" spans="1:27" x14ac:dyDescent="0.25">
      <c r="A1841" t="s">
        <v>4126</v>
      </c>
      <c r="B1841" t="s">
        <v>4127</v>
      </c>
      <c r="C1841" s="17">
        <v>43207</v>
      </c>
      <c r="D1841" s="7">
        <v>250000</v>
      </c>
      <c r="E1841" t="s">
        <v>28</v>
      </c>
      <c r="F1841" t="s">
        <v>29</v>
      </c>
      <c r="G1841" s="7">
        <v>250000</v>
      </c>
      <c r="H1841" s="7">
        <v>153050</v>
      </c>
      <c r="I1841" s="12">
        <f t="shared" si="140"/>
        <v>61.22</v>
      </c>
      <c r="J1841" s="12">
        <f t="shared" si="144"/>
        <v>11.663137254901962</v>
      </c>
      <c r="K1841" s="7">
        <v>306106</v>
      </c>
      <c r="L1841" s="7">
        <v>62485</v>
      </c>
      <c r="M1841" s="7">
        <f t="shared" si="141"/>
        <v>187515</v>
      </c>
      <c r="N1841" s="7">
        <v>162414</v>
      </c>
      <c r="O1841" s="22">
        <f t="shared" si="142"/>
        <v>1.1545494846503381</v>
      </c>
      <c r="P1841" s="27">
        <v>2124</v>
      </c>
      <c r="Q1841" s="32">
        <f t="shared" si="143"/>
        <v>88.283898305084747</v>
      </c>
      <c r="R1841" s="37" t="s">
        <v>4087</v>
      </c>
      <c r="S1841" s="42">
        <f>ABS(O2323-O1841)*100</f>
        <v>15.648540172306058</v>
      </c>
      <c r="T1841" t="s">
        <v>50</v>
      </c>
      <c r="V1841" s="7">
        <v>54000</v>
      </c>
      <c r="W1841" t="s">
        <v>32</v>
      </c>
      <c r="X1841" s="17" t="s">
        <v>33</v>
      </c>
      <c r="Z1841" t="s">
        <v>4088</v>
      </c>
      <c r="AA1841">
        <v>401</v>
      </c>
    </row>
    <row r="1842" spans="1:27" x14ac:dyDescent="0.25">
      <c r="A1842" t="s">
        <v>4128</v>
      </c>
      <c r="B1842" t="s">
        <v>4129</v>
      </c>
      <c r="C1842" s="17">
        <v>43726</v>
      </c>
      <c r="D1842" s="7">
        <v>355800</v>
      </c>
      <c r="E1842" t="s">
        <v>28</v>
      </c>
      <c r="F1842" t="s">
        <v>29</v>
      </c>
      <c r="G1842" s="7">
        <v>355800</v>
      </c>
      <c r="H1842" s="7">
        <v>158220</v>
      </c>
      <c r="I1842" s="12">
        <f t="shared" si="140"/>
        <v>44.468802698145026</v>
      </c>
      <c r="J1842" s="12">
        <f t="shared" si="144"/>
        <v>5.0880600469530108</v>
      </c>
      <c r="K1842" s="7">
        <v>316430</v>
      </c>
      <c r="L1842" s="7">
        <v>58833</v>
      </c>
      <c r="M1842" s="7">
        <f t="shared" si="141"/>
        <v>296967</v>
      </c>
      <c r="N1842" s="7">
        <v>171731.328125</v>
      </c>
      <c r="O1842" s="22">
        <f t="shared" si="142"/>
        <v>1.7292534987200665</v>
      </c>
      <c r="P1842" s="27">
        <v>2404</v>
      </c>
      <c r="Q1842" s="32">
        <f t="shared" si="143"/>
        <v>123.53036605657238</v>
      </c>
      <c r="R1842" s="37" t="s">
        <v>4087</v>
      </c>
      <c r="S1842" s="42">
        <f>ABS(O2323-O1842)*100</f>
        <v>41.821861234666777</v>
      </c>
      <c r="T1842" t="s">
        <v>125</v>
      </c>
      <c r="V1842" s="7">
        <v>54000</v>
      </c>
      <c r="W1842" t="s">
        <v>32</v>
      </c>
      <c r="X1842" s="17" t="s">
        <v>33</v>
      </c>
      <c r="Z1842" t="s">
        <v>4088</v>
      </c>
      <c r="AA1842">
        <v>401</v>
      </c>
    </row>
    <row r="1843" spans="1:27" x14ac:dyDescent="0.25">
      <c r="A1843" t="s">
        <v>4130</v>
      </c>
      <c r="B1843" t="s">
        <v>4131</v>
      </c>
      <c r="C1843" s="17">
        <v>43686</v>
      </c>
      <c r="D1843" s="7">
        <v>394000</v>
      </c>
      <c r="E1843" t="s">
        <v>28</v>
      </c>
      <c r="F1843" t="s">
        <v>29</v>
      </c>
      <c r="G1843" s="7">
        <v>394000</v>
      </c>
      <c r="H1843" s="7">
        <v>197720</v>
      </c>
      <c r="I1843" s="12">
        <f t="shared" si="140"/>
        <v>50.182741116751274</v>
      </c>
      <c r="J1843" s="12">
        <f t="shared" si="144"/>
        <v>0.62587837165323634</v>
      </c>
      <c r="K1843" s="7">
        <v>395432</v>
      </c>
      <c r="L1843" s="7">
        <v>60231</v>
      </c>
      <c r="M1843" s="7">
        <f t="shared" si="141"/>
        <v>333769</v>
      </c>
      <c r="N1843" s="7">
        <v>223467.328125</v>
      </c>
      <c r="O1843" s="22">
        <f t="shared" si="142"/>
        <v>1.4935919393697723</v>
      </c>
      <c r="P1843" s="27">
        <v>2932</v>
      </c>
      <c r="Q1843" s="32">
        <f t="shared" si="143"/>
        <v>113.83663028649386</v>
      </c>
      <c r="R1843" s="37" t="s">
        <v>4087</v>
      </c>
      <c r="S1843" s="42">
        <f>ABS(O2323-O1843)*100</f>
        <v>18.255705299637359</v>
      </c>
      <c r="T1843" t="s">
        <v>31</v>
      </c>
      <c r="V1843" s="7">
        <v>54000</v>
      </c>
      <c r="W1843" t="s">
        <v>32</v>
      </c>
      <c r="X1843" s="17" t="s">
        <v>33</v>
      </c>
      <c r="Z1843" t="s">
        <v>4088</v>
      </c>
      <c r="AA1843">
        <v>401</v>
      </c>
    </row>
    <row r="1844" spans="1:27" x14ac:dyDescent="0.25">
      <c r="A1844" t="s">
        <v>4132</v>
      </c>
      <c r="B1844" t="s">
        <v>4133</v>
      </c>
      <c r="C1844" s="17">
        <v>43278</v>
      </c>
      <c r="D1844" s="7">
        <v>322500</v>
      </c>
      <c r="E1844" t="s">
        <v>28</v>
      </c>
      <c r="F1844" t="s">
        <v>29</v>
      </c>
      <c r="G1844" s="7">
        <v>322500</v>
      </c>
      <c r="H1844" s="7">
        <v>145790</v>
      </c>
      <c r="I1844" s="12">
        <f t="shared" si="140"/>
        <v>45.206201550387597</v>
      </c>
      <c r="J1844" s="12">
        <f t="shared" si="144"/>
        <v>4.3506611947104403</v>
      </c>
      <c r="K1844" s="7">
        <v>291576</v>
      </c>
      <c r="L1844" s="7">
        <v>57160</v>
      </c>
      <c r="M1844" s="7">
        <f t="shared" si="141"/>
        <v>265340</v>
      </c>
      <c r="N1844" s="7">
        <v>156277.328125</v>
      </c>
      <c r="O1844" s="22">
        <f t="shared" si="142"/>
        <v>1.6978790409557369</v>
      </c>
      <c r="P1844" s="27">
        <v>2188</v>
      </c>
      <c r="Q1844" s="32">
        <f t="shared" si="143"/>
        <v>121.27056672760511</v>
      </c>
      <c r="R1844" s="37" t="s">
        <v>4087</v>
      </c>
      <c r="S1844" s="42">
        <f>ABS(O2323-O1844)*100</f>
        <v>38.684415458233822</v>
      </c>
      <c r="T1844" t="s">
        <v>31</v>
      </c>
      <c r="V1844" s="7">
        <v>54000</v>
      </c>
      <c r="W1844" t="s">
        <v>32</v>
      </c>
      <c r="X1844" s="17" t="s">
        <v>33</v>
      </c>
      <c r="Z1844" t="s">
        <v>4088</v>
      </c>
      <c r="AA1844">
        <v>401</v>
      </c>
    </row>
    <row r="1845" spans="1:27" x14ac:dyDescent="0.25">
      <c r="A1845" t="s">
        <v>4134</v>
      </c>
      <c r="B1845" t="s">
        <v>4135</v>
      </c>
      <c r="C1845" s="17">
        <v>43768</v>
      </c>
      <c r="D1845" s="7">
        <v>350000</v>
      </c>
      <c r="E1845" t="s">
        <v>28</v>
      </c>
      <c r="F1845" t="s">
        <v>29</v>
      </c>
      <c r="G1845" s="7">
        <v>350000</v>
      </c>
      <c r="H1845" s="7">
        <v>176640</v>
      </c>
      <c r="I1845" s="12">
        <f t="shared" si="140"/>
        <v>50.46857142857143</v>
      </c>
      <c r="J1845" s="12">
        <f t="shared" si="144"/>
        <v>0.91170868347339251</v>
      </c>
      <c r="K1845" s="7">
        <v>353276</v>
      </c>
      <c r="L1845" s="7">
        <v>59666</v>
      </c>
      <c r="M1845" s="7">
        <f t="shared" si="141"/>
        <v>290334</v>
      </c>
      <c r="N1845" s="7">
        <v>195740</v>
      </c>
      <c r="O1845" s="22">
        <f t="shared" si="142"/>
        <v>1.4832635128231326</v>
      </c>
      <c r="P1845" s="27">
        <v>2838</v>
      </c>
      <c r="Q1845" s="32">
        <f t="shared" si="143"/>
        <v>102.30232558139535</v>
      </c>
      <c r="R1845" s="37" t="s">
        <v>4087</v>
      </c>
      <c r="S1845" s="42">
        <f>ABS(O2323-O1845)*100</f>
        <v>17.222862644973389</v>
      </c>
      <c r="T1845" t="s">
        <v>228</v>
      </c>
      <c r="V1845" s="7">
        <v>54000</v>
      </c>
      <c r="W1845" t="s">
        <v>32</v>
      </c>
      <c r="X1845" s="17" t="s">
        <v>33</v>
      </c>
      <c r="Z1845" t="s">
        <v>4088</v>
      </c>
      <c r="AA1845">
        <v>401</v>
      </c>
    </row>
    <row r="1846" spans="1:27" x14ac:dyDescent="0.25">
      <c r="A1846" t="s">
        <v>4136</v>
      </c>
      <c r="B1846" t="s">
        <v>4137</v>
      </c>
      <c r="C1846" s="17">
        <v>43388</v>
      </c>
      <c r="D1846" s="7">
        <v>360000</v>
      </c>
      <c r="E1846" t="s">
        <v>28</v>
      </c>
      <c r="F1846" t="s">
        <v>29</v>
      </c>
      <c r="G1846" s="7">
        <v>360000</v>
      </c>
      <c r="H1846" s="7">
        <v>186200</v>
      </c>
      <c r="I1846" s="12">
        <f t="shared" si="140"/>
        <v>51.722222222222229</v>
      </c>
      <c r="J1846" s="12">
        <f t="shared" si="144"/>
        <v>2.1653594771241913</v>
      </c>
      <c r="K1846" s="7">
        <v>372407</v>
      </c>
      <c r="L1846" s="7">
        <v>57186</v>
      </c>
      <c r="M1846" s="7">
        <f t="shared" si="141"/>
        <v>302814</v>
      </c>
      <c r="N1846" s="7">
        <v>210147.328125</v>
      </c>
      <c r="O1846" s="22">
        <f t="shared" si="142"/>
        <v>1.4409605047173377</v>
      </c>
      <c r="P1846" s="27">
        <v>3071</v>
      </c>
      <c r="Q1846" s="32">
        <f t="shared" si="143"/>
        <v>98.604363399544127</v>
      </c>
      <c r="R1846" s="37" t="s">
        <v>4087</v>
      </c>
      <c r="S1846" s="42">
        <f>ABS(O2323-O1846)*100</f>
        <v>12.9925618343939</v>
      </c>
      <c r="T1846" t="s">
        <v>31</v>
      </c>
      <c r="V1846" s="7">
        <v>54000</v>
      </c>
      <c r="W1846" t="s">
        <v>32</v>
      </c>
      <c r="X1846" s="17" t="s">
        <v>33</v>
      </c>
      <c r="Z1846" t="s">
        <v>4088</v>
      </c>
      <c r="AA1846">
        <v>401</v>
      </c>
    </row>
    <row r="1847" spans="1:27" x14ac:dyDescent="0.25">
      <c r="A1847" t="s">
        <v>4138</v>
      </c>
      <c r="B1847" t="s">
        <v>4139</v>
      </c>
      <c r="C1847" s="17">
        <v>43342</v>
      </c>
      <c r="D1847" s="7">
        <v>270000</v>
      </c>
      <c r="E1847" t="s">
        <v>28</v>
      </c>
      <c r="F1847" t="s">
        <v>29</v>
      </c>
      <c r="G1847" s="7">
        <v>270000</v>
      </c>
      <c r="H1847" s="7">
        <v>148920</v>
      </c>
      <c r="I1847" s="12">
        <f t="shared" si="140"/>
        <v>55.155555555555559</v>
      </c>
      <c r="J1847" s="12">
        <f t="shared" si="144"/>
        <v>5.5986928104575213</v>
      </c>
      <c r="K1847" s="7">
        <v>297841</v>
      </c>
      <c r="L1847" s="7">
        <v>57390</v>
      </c>
      <c r="M1847" s="7">
        <f t="shared" si="141"/>
        <v>212610</v>
      </c>
      <c r="N1847" s="7">
        <v>160300.671875</v>
      </c>
      <c r="O1847" s="22">
        <f t="shared" si="142"/>
        <v>1.3263200803412103</v>
      </c>
      <c r="P1847" s="27">
        <v>2530</v>
      </c>
      <c r="Q1847" s="32">
        <f t="shared" si="143"/>
        <v>84.035573122529641</v>
      </c>
      <c r="R1847" s="37" t="s">
        <v>4087</v>
      </c>
      <c r="S1847" s="42">
        <f>ABS(O2323-O1847)*100</f>
        <v>1.5285193967811583</v>
      </c>
      <c r="T1847" t="s">
        <v>31</v>
      </c>
      <c r="V1847" s="7">
        <v>54000</v>
      </c>
      <c r="W1847" t="s">
        <v>32</v>
      </c>
      <c r="X1847" s="17" t="s">
        <v>33</v>
      </c>
      <c r="Z1847" t="s">
        <v>4088</v>
      </c>
      <c r="AA1847">
        <v>401</v>
      </c>
    </row>
    <row r="1848" spans="1:27" x14ac:dyDescent="0.25">
      <c r="A1848" t="s">
        <v>4140</v>
      </c>
      <c r="B1848" t="s">
        <v>4141</v>
      </c>
      <c r="C1848" s="17">
        <v>43766</v>
      </c>
      <c r="D1848" s="7">
        <v>265000</v>
      </c>
      <c r="E1848" t="s">
        <v>28</v>
      </c>
      <c r="F1848" t="s">
        <v>29</v>
      </c>
      <c r="G1848" s="7">
        <v>265000</v>
      </c>
      <c r="H1848" s="7">
        <v>137030</v>
      </c>
      <c r="I1848" s="12">
        <f t="shared" si="140"/>
        <v>51.70943396226415</v>
      </c>
      <c r="J1848" s="12">
        <f t="shared" si="144"/>
        <v>2.1525712171661127</v>
      </c>
      <c r="K1848" s="7">
        <v>274052</v>
      </c>
      <c r="L1848" s="7">
        <v>57084</v>
      </c>
      <c r="M1848" s="7">
        <f t="shared" si="141"/>
        <v>207916</v>
      </c>
      <c r="N1848" s="7">
        <v>144645.328125</v>
      </c>
      <c r="O1848" s="22">
        <f t="shared" si="142"/>
        <v>1.4374193947026244</v>
      </c>
      <c r="P1848" s="27">
        <v>2353</v>
      </c>
      <c r="Q1848" s="32">
        <f t="shared" si="143"/>
        <v>88.362090947726301</v>
      </c>
      <c r="R1848" s="37" t="s">
        <v>4087</v>
      </c>
      <c r="S1848" s="42">
        <f>ABS(O2323-O1848)*100</f>
        <v>12.638450832922565</v>
      </c>
      <c r="T1848" t="s">
        <v>31</v>
      </c>
      <c r="V1848" s="7">
        <v>54000</v>
      </c>
      <c r="W1848" t="s">
        <v>32</v>
      </c>
      <c r="X1848" s="17" t="s">
        <v>33</v>
      </c>
      <c r="Z1848" t="s">
        <v>4088</v>
      </c>
      <c r="AA1848">
        <v>401</v>
      </c>
    </row>
    <row r="1849" spans="1:27" x14ac:dyDescent="0.25">
      <c r="A1849" t="s">
        <v>4142</v>
      </c>
      <c r="B1849" t="s">
        <v>4143</v>
      </c>
      <c r="C1849" s="17">
        <v>43193</v>
      </c>
      <c r="D1849" s="7">
        <v>300000</v>
      </c>
      <c r="E1849" t="s">
        <v>28</v>
      </c>
      <c r="F1849" t="s">
        <v>29</v>
      </c>
      <c r="G1849" s="7">
        <v>300000</v>
      </c>
      <c r="H1849" s="7">
        <v>161310</v>
      </c>
      <c r="I1849" s="12">
        <f t="shared" si="140"/>
        <v>53.769999999999996</v>
      </c>
      <c r="J1849" s="12">
        <f t="shared" si="144"/>
        <v>4.2131372549019588</v>
      </c>
      <c r="K1849" s="7">
        <v>322625</v>
      </c>
      <c r="L1849" s="7">
        <v>59988</v>
      </c>
      <c r="M1849" s="7">
        <f t="shared" si="141"/>
        <v>240012</v>
      </c>
      <c r="N1849" s="7">
        <v>175091.328125</v>
      </c>
      <c r="O1849" s="22">
        <f t="shared" si="142"/>
        <v>1.3707817661229476</v>
      </c>
      <c r="P1849" s="27">
        <v>2821</v>
      </c>
      <c r="Q1849" s="32">
        <f t="shared" si="143"/>
        <v>85.080467919177593</v>
      </c>
      <c r="R1849" s="37" t="s">
        <v>4087</v>
      </c>
      <c r="S1849" s="42">
        <f>ABS(O2323-O1849)*100</f>
        <v>5.9746879749548842</v>
      </c>
      <c r="T1849" t="s">
        <v>125</v>
      </c>
      <c r="V1849" s="7">
        <v>54000</v>
      </c>
      <c r="W1849" t="s">
        <v>32</v>
      </c>
      <c r="X1849" s="17" t="s">
        <v>33</v>
      </c>
      <c r="Z1849" t="s">
        <v>4088</v>
      </c>
      <c r="AA1849">
        <v>401</v>
      </c>
    </row>
    <row r="1850" spans="1:27" x14ac:dyDescent="0.25">
      <c r="A1850" t="s">
        <v>4144</v>
      </c>
      <c r="B1850" t="s">
        <v>4145</v>
      </c>
      <c r="C1850" s="17">
        <v>43314</v>
      </c>
      <c r="D1850" s="7">
        <v>300000</v>
      </c>
      <c r="E1850" t="s">
        <v>28</v>
      </c>
      <c r="F1850" t="s">
        <v>29</v>
      </c>
      <c r="G1850" s="7">
        <v>300000</v>
      </c>
      <c r="H1850" s="7">
        <v>148890</v>
      </c>
      <c r="I1850" s="12">
        <f t="shared" si="140"/>
        <v>49.63</v>
      </c>
      <c r="J1850" s="12">
        <f t="shared" si="144"/>
        <v>7.3137254901965321E-2</v>
      </c>
      <c r="K1850" s="7">
        <v>297771</v>
      </c>
      <c r="L1850" s="7">
        <v>57924</v>
      </c>
      <c r="M1850" s="7">
        <f t="shared" si="141"/>
        <v>242076</v>
      </c>
      <c r="N1850" s="7">
        <v>159898</v>
      </c>
      <c r="O1850" s="22">
        <f t="shared" si="142"/>
        <v>1.5139401368372338</v>
      </c>
      <c r="P1850" s="27">
        <v>2145</v>
      </c>
      <c r="Q1850" s="32">
        <f t="shared" si="143"/>
        <v>112.85594405594405</v>
      </c>
      <c r="R1850" s="37" t="s">
        <v>4087</v>
      </c>
      <c r="S1850" s="42">
        <f>ABS(O2323-O1850)*100</f>
        <v>20.290525046383511</v>
      </c>
      <c r="T1850" t="s">
        <v>50</v>
      </c>
      <c r="V1850" s="7">
        <v>54000</v>
      </c>
      <c r="W1850" t="s">
        <v>32</v>
      </c>
      <c r="X1850" s="17" t="s">
        <v>33</v>
      </c>
      <c r="Z1850" t="s">
        <v>4088</v>
      </c>
      <c r="AA1850">
        <v>401</v>
      </c>
    </row>
    <row r="1851" spans="1:27" x14ac:dyDescent="0.25">
      <c r="A1851" t="s">
        <v>4146</v>
      </c>
      <c r="B1851" t="s">
        <v>4147</v>
      </c>
      <c r="C1851" s="17">
        <v>43801</v>
      </c>
      <c r="D1851" s="7">
        <v>300000</v>
      </c>
      <c r="E1851" t="s">
        <v>28</v>
      </c>
      <c r="F1851" t="s">
        <v>29</v>
      </c>
      <c r="G1851" s="7">
        <v>300000</v>
      </c>
      <c r="H1851" s="7">
        <v>151670</v>
      </c>
      <c r="I1851" s="12">
        <f t="shared" si="140"/>
        <v>50.556666666666672</v>
      </c>
      <c r="J1851" s="12">
        <f t="shared" si="144"/>
        <v>0.99980392156863473</v>
      </c>
      <c r="K1851" s="7">
        <v>303347</v>
      </c>
      <c r="L1851" s="7">
        <v>70969</v>
      </c>
      <c r="M1851" s="7">
        <f t="shared" si="141"/>
        <v>229031</v>
      </c>
      <c r="N1851" s="7">
        <v>154918.671875</v>
      </c>
      <c r="O1851" s="22">
        <f t="shared" si="142"/>
        <v>1.478395065152633</v>
      </c>
      <c r="P1851" s="27">
        <v>2245</v>
      </c>
      <c r="Q1851" s="32">
        <f t="shared" si="143"/>
        <v>102.01826280623608</v>
      </c>
      <c r="R1851" s="37" t="s">
        <v>4087</v>
      </c>
      <c r="S1851" s="42">
        <f>ABS(O2323-O1851)*100</f>
        <v>16.736017877923427</v>
      </c>
      <c r="T1851" t="s">
        <v>31</v>
      </c>
      <c r="V1851" s="7">
        <v>54000</v>
      </c>
      <c r="W1851" t="s">
        <v>32</v>
      </c>
      <c r="X1851" s="17" t="s">
        <v>33</v>
      </c>
      <c r="Z1851" t="s">
        <v>4088</v>
      </c>
      <c r="AA1851">
        <v>401</v>
      </c>
    </row>
    <row r="1852" spans="1:27" x14ac:dyDescent="0.25">
      <c r="A1852" t="s">
        <v>4148</v>
      </c>
      <c r="B1852" t="s">
        <v>4149</v>
      </c>
      <c r="C1852" s="17">
        <v>43377</v>
      </c>
      <c r="D1852" s="7">
        <v>303000</v>
      </c>
      <c r="E1852" t="s">
        <v>28</v>
      </c>
      <c r="F1852" t="s">
        <v>29</v>
      </c>
      <c r="G1852" s="7">
        <v>303000</v>
      </c>
      <c r="H1852" s="7">
        <v>151050</v>
      </c>
      <c r="I1852" s="12">
        <f t="shared" si="140"/>
        <v>49.851485148514854</v>
      </c>
      <c r="J1852" s="12">
        <f t="shared" si="144"/>
        <v>0.29462240341681678</v>
      </c>
      <c r="K1852" s="7">
        <v>302094</v>
      </c>
      <c r="L1852" s="7">
        <v>57033</v>
      </c>
      <c r="M1852" s="7">
        <f t="shared" si="141"/>
        <v>245967</v>
      </c>
      <c r="N1852" s="7">
        <v>163374</v>
      </c>
      <c r="O1852" s="22">
        <f t="shared" si="142"/>
        <v>1.5055455580447317</v>
      </c>
      <c r="P1852" s="27">
        <v>2092</v>
      </c>
      <c r="Q1852" s="32">
        <f t="shared" si="143"/>
        <v>117.57504780114722</v>
      </c>
      <c r="R1852" s="37" t="s">
        <v>4087</v>
      </c>
      <c r="S1852" s="42">
        <f>ABS(O2323-O1852)*100</f>
        <v>19.451067167133296</v>
      </c>
      <c r="T1852" t="s">
        <v>50</v>
      </c>
      <c r="V1852" s="7">
        <v>54000</v>
      </c>
      <c r="W1852" t="s">
        <v>32</v>
      </c>
      <c r="X1852" s="17" t="s">
        <v>33</v>
      </c>
      <c r="Z1852" t="s">
        <v>4088</v>
      </c>
      <c r="AA1852">
        <v>401</v>
      </c>
    </row>
    <row r="1853" spans="1:27" x14ac:dyDescent="0.25">
      <c r="A1853" t="s">
        <v>4150</v>
      </c>
      <c r="B1853" t="s">
        <v>4151</v>
      </c>
      <c r="C1853" s="17">
        <v>43462</v>
      </c>
      <c r="D1853" s="7">
        <v>327500</v>
      </c>
      <c r="E1853" t="s">
        <v>28</v>
      </c>
      <c r="F1853" t="s">
        <v>29</v>
      </c>
      <c r="G1853" s="7">
        <v>327500</v>
      </c>
      <c r="H1853" s="7">
        <v>176390</v>
      </c>
      <c r="I1853" s="12">
        <f t="shared" si="140"/>
        <v>53.859541984732829</v>
      </c>
      <c r="J1853" s="12">
        <f t="shared" si="144"/>
        <v>4.3026792396347915</v>
      </c>
      <c r="K1853" s="7">
        <v>352770</v>
      </c>
      <c r="L1853" s="7">
        <v>59326</v>
      </c>
      <c r="M1853" s="7">
        <f t="shared" si="141"/>
        <v>268174</v>
      </c>
      <c r="N1853" s="7">
        <v>195629.328125</v>
      </c>
      <c r="O1853" s="22">
        <f t="shared" si="142"/>
        <v>1.3708271789833404</v>
      </c>
      <c r="P1853" s="27">
        <v>2094</v>
      </c>
      <c r="Q1853" s="32">
        <f t="shared" si="143"/>
        <v>128.06781279847183</v>
      </c>
      <c r="R1853" s="37" t="s">
        <v>4087</v>
      </c>
      <c r="S1853" s="42">
        <f>ABS(O2323-O1853)*100</f>
        <v>5.9792292609941677</v>
      </c>
      <c r="T1853" t="s">
        <v>50</v>
      </c>
      <c r="V1853" s="7">
        <v>54000</v>
      </c>
      <c r="W1853" t="s">
        <v>32</v>
      </c>
      <c r="X1853" s="17" t="s">
        <v>33</v>
      </c>
      <c r="Z1853" t="s">
        <v>4088</v>
      </c>
      <c r="AA1853">
        <v>401</v>
      </c>
    </row>
    <row r="1854" spans="1:27" x14ac:dyDescent="0.25">
      <c r="A1854" t="s">
        <v>4152</v>
      </c>
      <c r="B1854" t="s">
        <v>4153</v>
      </c>
      <c r="C1854" s="17">
        <v>43210</v>
      </c>
      <c r="D1854" s="7">
        <v>245000</v>
      </c>
      <c r="E1854" t="s">
        <v>28</v>
      </c>
      <c r="F1854" t="s">
        <v>29</v>
      </c>
      <c r="G1854" s="7">
        <v>245000</v>
      </c>
      <c r="H1854" s="7">
        <v>151870</v>
      </c>
      <c r="I1854" s="12">
        <f t="shared" si="140"/>
        <v>61.987755102040822</v>
      </c>
      <c r="J1854" s="12">
        <f t="shared" si="144"/>
        <v>12.430892356942785</v>
      </c>
      <c r="K1854" s="7">
        <v>303749</v>
      </c>
      <c r="L1854" s="7">
        <v>62691</v>
      </c>
      <c r="M1854" s="7">
        <f t="shared" si="141"/>
        <v>182309</v>
      </c>
      <c r="N1854" s="7">
        <v>160705.328125</v>
      </c>
      <c r="O1854" s="22">
        <f t="shared" si="142"/>
        <v>1.1344303398465807</v>
      </c>
      <c r="P1854" s="27">
        <v>1472</v>
      </c>
      <c r="Q1854" s="32">
        <f t="shared" si="143"/>
        <v>123.85122282608695</v>
      </c>
      <c r="R1854" s="37" t="s">
        <v>4087</v>
      </c>
      <c r="S1854" s="42">
        <f>ABS(O2323-O1854)*100</f>
        <v>17.6604546526818</v>
      </c>
      <c r="T1854" t="s">
        <v>50</v>
      </c>
      <c r="V1854" s="7">
        <v>54000</v>
      </c>
      <c r="W1854" t="s">
        <v>32</v>
      </c>
      <c r="X1854" s="17" t="s">
        <v>33</v>
      </c>
      <c r="Z1854" t="s">
        <v>4088</v>
      </c>
      <c r="AA1854">
        <v>401</v>
      </c>
    </row>
    <row r="1855" spans="1:27" x14ac:dyDescent="0.25">
      <c r="A1855" t="s">
        <v>4154</v>
      </c>
      <c r="B1855" t="s">
        <v>4155</v>
      </c>
      <c r="C1855" s="17">
        <v>43276</v>
      </c>
      <c r="D1855" s="7">
        <v>299900</v>
      </c>
      <c r="E1855" t="s">
        <v>28</v>
      </c>
      <c r="F1855" t="s">
        <v>29</v>
      </c>
      <c r="G1855" s="7">
        <v>299900</v>
      </c>
      <c r="H1855" s="7">
        <v>127250</v>
      </c>
      <c r="I1855" s="12">
        <f t="shared" si="140"/>
        <v>42.430810270090028</v>
      </c>
      <c r="J1855" s="12">
        <f t="shared" si="144"/>
        <v>7.1260524750080094</v>
      </c>
      <c r="K1855" s="7">
        <v>254504</v>
      </c>
      <c r="L1855" s="7">
        <v>62132</v>
      </c>
      <c r="M1855" s="7">
        <f t="shared" si="141"/>
        <v>237768</v>
      </c>
      <c r="N1855" s="7">
        <v>128248</v>
      </c>
      <c r="O1855" s="22">
        <f t="shared" si="142"/>
        <v>1.8539704322874431</v>
      </c>
      <c r="P1855" s="27">
        <v>1556</v>
      </c>
      <c r="Q1855" s="32">
        <f t="shared" si="143"/>
        <v>152.80719794344472</v>
      </c>
      <c r="R1855" s="37" t="s">
        <v>4087</v>
      </c>
      <c r="S1855" s="42">
        <f>ABS(O2323-O1855)*100</f>
        <v>54.293554591404437</v>
      </c>
      <c r="T1855" t="s">
        <v>31</v>
      </c>
      <c r="V1855" s="7">
        <v>54000</v>
      </c>
      <c r="W1855" t="s">
        <v>32</v>
      </c>
      <c r="X1855" s="17" t="s">
        <v>33</v>
      </c>
      <c r="Z1855" t="s">
        <v>4088</v>
      </c>
      <c r="AA1855">
        <v>401</v>
      </c>
    </row>
    <row r="1856" spans="1:27" x14ac:dyDescent="0.25">
      <c r="A1856" t="s">
        <v>4156</v>
      </c>
      <c r="B1856" t="s">
        <v>4157</v>
      </c>
      <c r="C1856" s="17">
        <v>43892</v>
      </c>
      <c r="D1856" s="7">
        <v>415000</v>
      </c>
      <c r="E1856" t="s">
        <v>28</v>
      </c>
      <c r="F1856" t="s">
        <v>29</v>
      </c>
      <c r="G1856" s="7">
        <v>415000</v>
      </c>
      <c r="H1856" s="7">
        <v>194010</v>
      </c>
      <c r="I1856" s="12">
        <f t="shared" si="140"/>
        <v>46.749397590361447</v>
      </c>
      <c r="J1856" s="12">
        <f t="shared" si="144"/>
        <v>2.8074651547365903</v>
      </c>
      <c r="K1856" s="7">
        <v>388028</v>
      </c>
      <c r="L1856" s="7">
        <v>84418</v>
      </c>
      <c r="M1856" s="7">
        <f t="shared" si="141"/>
        <v>330582</v>
      </c>
      <c r="N1856" s="7">
        <v>319589.46875</v>
      </c>
      <c r="O1856" s="22">
        <f t="shared" si="142"/>
        <v>1.0343957868605456</v>
      </c>
      <c r="P1856" s="27">
        <v>2856</v>
      </c>
      <c r="Q1856" s="32">
        <f t="shared" si="143"/>
        <v>115.75</v>
      </c>
      <c r="R1856" s="37" t="s">
        <v>4158</v>
      </c>
      <c r="S1856" s="42">
        <f>ABS(O2323-O1856)*100</f>
        <v>27.663909951285316</v>
      </c>
      <c r="T1856" t="s">
        <v>31</v>
      </c>
      <c r="V1856" s="7">
        <v>75504</v>
      </c>
      <c r="W1856" t="s">
        <v>32</v>
      </c>
      <c r="X1856" s="17" t="s">
        <v>33</v>
      </c>
      <c r="Z1856" t="s">
        <v>4159</v>
      </c>
      <c r="AA1856">
        <v>401</v>
      </c>
    </row>
    <row r="1857" spans="1:27" x14ac:dyDescent="0.25">
      <c r="A1857" t="s">
        <v>4160</v>
      </c>
      <c r="B1857" t="s">
        <v>4161</v>
      </c>
      <c r="C1857" s="17">
        <v>43833</v>
      </c>
      <c r="D1857" s="7">
        <v>383000</v>
      </c>
      <c r="E1857" t="s">
        <v>28</v>
      </c>
      <c r="F1857" t="s">
        <v>29</v>
      </c>
      <c r="G1857" s="7">
        <v>383000</v>
      </c>
      <c r="H1857" s="7">
        <v>221730</v>
      </c>
      <c r="I1857" s="12">
        <f t="shared" si="140"/>
        <v>57.892950391644902</v>
      </c>
      <c r="J1857" s="12">
        <f t="shared" si="144"/>
        <v>8.336087646546865</v>
      </c>
      <c r="K1857" s="7">
        <v>443453</v>
      </c>
      <c r="L1857" s="7">
        <v>85044</v>
      </c>
      <c r="M1857" s="7">
        <f t="shared" si="141"/>
        <v>297956</v>
      </c>
      <c r="N1857" s="7">
        <v>377272.625</v>
      </c>
      <c r="O1857" s="22">
        <f t="shared" si="142"/>
        <v>0.78976310565867325</v>
      </c>
      <c r="P1857" s="27">
        <v>2790</v>
      </c>
      <c r="Q1857" s="32">
        <f t="shared" si="143"/>
        <v>106.79426523297491</v>
      </c>
      <c r="R1857" s="37" t="s">
        <v>4158</v>
      </c>
      <c r="S1857" s="42">
        <f>ABS(O2323-O1857)*100</f>
        <v>52.127178071472549</v>
      </c>
      <c r="T1857" t="s">
        <v>31</v>
      </c>
      <c r="V1857" s="7">
        <v>75504</v>
      </c>
      <c r="W1857" t="s">
        <v>32</v>
      </c>
      <c r="X1857" s="17" t="s">
        <v>33</v>
      </c>
      <c r="Z1857" t="s">
        <v>4159</v>
      </c>
      <c r="AA1857">
        <v>401</v>
      </c>
    </row>
    <row r="1858" spans="1:27" x14ac:dyDescent="0.25">
      <c r="A1858" t="s">
        <v>4162</v>
      </c>
      <c r="B1858" t="s">
        <v>4163</v>
      </c>
      <c r="C1858" s="17">
        <v>43336</v>
      </c>
      <c r="D1858" s="7">
        <v>407000</v>
      </c>
      <c r="E1858" t="s">
        <v>28</v>
      </c>
      <c r="F1858" t="s">
        <v>29</v>
      </c>
      <c r="G1858" s="7">
        <v>407000</v>
      </c>
      <c r="H1858" s="7">
        <v>193080</v>
      </c>
      <c r="I1858" s="12">
        <f t="shared" ref="I1858:I1921" si="145">H1858/G1858*100</f>
        <v>47.439803439803441</v>
      </c>
      <c r="J1858" s="12">
        <f t="shared" si="144"/>
        <v>2.1170593052945961</v>
      </c>
      <c r="K1858" s="7">
        <v>386159</v>
      </c>
      <c r="L1858" s="7">
        <v>97258</v>
      </c>
      <c r="M1858" s="7">
        <f t="shared" ref="M1858:M1921" si="146">G1858-L1858</f>
        <v>309742</v>
      </c>
      <c r="N1858" s="7">
        <v>304106.3125</v>
      </c>
      <c r="O1858" s="22">
        <f t="shared" ref="O1858:O1921" si="147">M1858/N1858</f>
        <v>1.0185319648700157</v>
      </c>
      <c r="P1858" s="27">
        <v>2333</v>
      </c>
      <c r="Q1858" s="32">
        <f t="shared" ref="Q1858:Q1921" si="148">M1858/P1858</f>
        <v>132.76553793399057</v>
      </c>
      <c r="R1858" s="37" t="s">
        <v>4158</v>
      </c>
      <c r="S1858" s="42">
        <f>ABS(O2323-O1858)*100</f>
        <v>29.250292150338296</v>
      </c>
      <c r="T1858" t="s">
        <v>50</v>
      </c>
      <c r="V1858" s="7">
        <v>80223</v>
      </c>
      <c r="W1858" t="s">
        <v>32</v>
      </c>
      <c r="X1858" s="17" t="s">
        <v>33</v>
      </c>
      <c r="Z1858" t="s">
        <v>4159</v>
      </c>
      <c r="AA1858">
        <v>401</v>
      </c>
    </row>
    <row r="1859" spans="1:27" x14ac:dyDescent="0.25">
      <c r="A1859" t="s">
        <v>4164</v>
      </c>
      <c r="B1859" t="s">
        <v>4165</v>
      </c>
      <c r="C1859" s="17">
        <v>43209</v>
      </c>
      <c r="D1859" s="7">
        <v>437000</v>
      </c>
      <c r="E1859" t="s">
        <v>28</v>
      </c>
      <c r="F1859" t="s">
        <v>29</v>
      </c>
      <c r="G1859" s="7">
        <v>437000</v>
      </c>
      <c r="H1859" s="7">
        <v>228170</v>
      </c>
      <c r="I1859" s="12">
        <f t="shared" si="145"/>
        <v>52.212814645308924</v>
      </c>
      <c r="J1859" s="12">
        <f t="shared" ref="J1859:J1922" si="149">+ABS(I1859-$I$2328)</f>
        <v>2.6559519002108871</v>
      </c>
      <c r="K1859" s="7">
        <v>456339</v>
      </c>
      <c r="L1859" s="7">
        <v>85137</v>
      </c>
      <c r="M1859" s="7">
        <f t="shared" si="146"/>
        <v>351863</v>
      </c>
      <c r="N1859" s="7">
        <v>390738.9375</v>
      </c>
      <c r="O1859" s="22">
        <f t="shared" si="147"/>
        <v>0.90050662022901162</v>
      </c>
      <c r="P1859" s="27">
        <v>3253</v>
      </c>
      <c r="Q1859" s="32">
        <f t="shared" si="148"/>
        <v>108.16569320627113</v>
      </c>
      <c r="R1859" s="37" t="s">
        <v>4158</v>
      </c>
      <c r="S1859" s="42">
        <f>ABS(O2323-O1859)*100</f>
        <v>41.052826614438708</v>
      </c>
      <c r="T1859" t="s">
        <v>31</v>
      </c>
      <c r="V1859" s="7">
        <v>75504</v>
      </c>
      <c r="W1859" t="s">
        <v>32</v>
      </c>
      <c r="X1859" s="17" t="s">
        <v>33</v>
      </c>
      <c r="Z1859" t="s">
        <v>4159</v>
      </c>
      <c r="AA1859">
        <v>401</v>
      </c>
    </row>
    <row r="1860" spans="1:27" x14ac:dyDescent="0.25">
      <c r="A1860" t="s">
        <v>4166</v>
      </c>
      <c r="B1860" t="s">
        <v>4167</v>
      </c>
      <c r="C1860" s="17">
        <v>43376</v>
      </c>
      <c r="D1860" s="7">
        <v>281000</v>
      </c>
      <c r="E1860" t="s">
        <v>28</v>
      </c>
      <c r="F1860" t="s">
        <v>29</v>
      </c>
      <c r="G1860" s="7">
        <v>281000</v>
      </c>
      <c r="H1860" s="7">
        <v>145700</v>
      </c>
      <c r="I1860" s="12">
        <f t="shared" si="145"/>
        <v>51.85053380782918</v>
      </c>
      <c r="J1860" s="12">
        <f t="shared" si="149"/>
        <v>2.2936710627311427</v>
      </c>
      <c r="K1860" s="7">
        <v>291392</v>
      </c>
      <c r="L1860" s="7">
        <v>59161</v>
      </c>
      <c r="M1860" s="7">
        <f t="shared" si="146"/>
        <v>221839</v>
      </c>
      <c r="N1860" s="7">
        <v>174609.78125</v>
      </c>
      <c r="O1860" s="22">
        <f t="shared" si="147"/>
        <v>1.2704843818707894</v>
      </c>
      <c r="P1860" s="27">
        <v>1914</v>
      </c>
      <c r="Q1860" s="32">
        <f t="shared" si="148"/>
        <v>115.90334378265413</v>
      </c>
      <c r="R1860" s="37" t="s">
        <v>4168</v>
      </c>
      <c r="S1860" s="42">
        <f>ABS(O2323-O1860)*100</f>
        <v>4.055050450260933</v>
      </c>
      <c r="T1860" t="s">
        <v>50</v>
      </c>
      <c r="V1860" s="7">
        <v>55000</v>
      </c>
      <c r="W1860" t="s">
        <v>32</v>
      </c>
      <c r="X1860" s="17" t="s">
        <v>33</v>
      </c>
      <c r="Z1860" t="s">
        <v>4169</v>
      </c>
      <c r="AA1860">
        <v>401</v>
      </c>
    </row>
    <row r="1861" spans="1:27" x14ac:dyDescent="0.25">
      <c r="A1861" t="s">
        <v>4170</v>
      </c>
      <c r="B1861" t="s">
        <v>4171</v>
      </c>
      <c r="C1861" s="17">
        <v>43693</v>
      </c>
      <c r="D1861" s="7">
        <v>290000</v>
      </c>
      <c r="E1861" t="s">
        <v>28</v>
      </c>
      <c r="F1861" t="s">
        <v>29</v>
      </c>
      <c r="G1861" s="7">
        <v>290000</v>
      </c>
      <c r="H1861" s="7">
        <v>159250</v>
      </c>
      <c r="I1861" s="12">
        <f t="shared" si="145"/>
        <v>54.91379310344827</v>
      </c>
      <c r="J1861" s="12">
        <f t="shared" si="149"/>
        <v>5.3569303583502332</v>
      </c>
      <c r="K1861" s="7">
        <v>318495</v>
      </c>
      <c r="L1861" s="7">
        <v>63690</v>
      </c>
      <c r="M1861" s="7">
        <f t="shared" si="146"/>
        <v>226310</v>
      </c>
      <c r="N1861" s="7">
        <v>191582.703125</v>
      </c>
      <c r="O1861" s="22">
        <f t="shared" si="147"/>
        <v>1.1812653037489602</v>
      </c>
      <c r="P1861" s="27">
        <v>2185</v>
      </c>
      <c r="Q1861" s="32">
        <f t="shared" si="148"/>
        <v>103.57437070938215</v>
      </c>
      <c r="R1861" s="37" t="s">
        <v>4168</v>
      </c>
      <c r="S1861" s="42">
        <f>ABS(O2323-O1861)*100</f>
        <v>12.97695826244385</v>
      </c>
      <c r="T1861" t="s">
        <v>50</v>
      </c>
      <c r="V1861" s="7">
        <v>55000</v>
      </c>
      <c r="W1861" t="s">
        <v>32</v>
      </c>
      <c r="X1861" s="17" t="s">
        <v>33</v>
      </c>
      <c r="Z1861" t="s">
        <v>4169</v>
      </c>
      <c r="AA1861">
        <v>401</v>
      </c>
    </row>
    <row r="1862" spans="1:27" x14ac:dyDescent="0.25">
      <c r="A1862" t="s">
        <v>4172</v>
      </c>
      <c r="B1862" t="s">
        <v>4173</v>
      </c>
      <c r="C1862" s="17">
        <v>43634</v>
      </c>
      <c r="D1862" s="7">
        <v>358000</v>
      </c>
      <c r="E1862" t="s">
        <v>28</v>
      </c>
      <c r="F1862" t="s">
        <v>29</v>
      </c>
      <c r="G1862" s="7">
        <v>358000</v>
      </c>
      <c r="H1862" s="7">
        <v>161170</v>
      </c>
      <c r="I1862" s="12">
        <f t="shared" si="145"/>
        <v>45.019553072625698</v>
      </c>
      <c r="J1862" s="12">
        <f t="shared" si="149"/>
        <v>4.5373096724723396</v>
      </c>
      <c r="K1862" s="7">
        <v>322331</v>
      </c>
      <c r="L1862" s="7">
        <v>66008</v>
      </c>
      <c r="M1862" s="7">
        <f t="shared" si="146"/>
        <v>291992</v>
      </c>
      <c r="N1862" s="7">
        <v>192724.0625</v>
      </c>
      <c r="O1862" s="22">
        <f t="shared" si="147"/>
        <v>1.5150780666010504</v>
      </c>
      <c r="P1862" s="27">
        <v>2487</v>
      </c>
      <c r="Q1862" s="32">
        <f t="shared" si="148"/>
        <v>117.40731805388018</v>
      </c>
      <c r="R1862" s="37" t="s">
        <v>4168</v>
      </c>
      <c r="S1862" s="42">
        <f>ABS(O2323-O1862)*100</f>
        <v>20.404318022765167</v>
      </c>
      <c r="T1862" t="s">
        <v>31</v>
      </c>
      <c r="V1862" s="7">
        <v>57750</v>
      </c>
      <c r="W1862" t="s">
        <v>32</v>
      </c>
      <c r="X1862" s="17" t="s">
        <v>33</v>
      </c>
      <c r="Z1862" t="s">
        <v>4169</v>
      </c>
      <c r="AA1862">
        <v>401</v>
      </c>
    </row>
    <row r="1863" spans="1:27" x14ac:dyDescent="0.25">
      <c r="A1863" t="s">
        <v>4174</v>
      </c>
      <c r="B1863" t="s">
        <v>4175</v>
      </c>
      <c r="C1863" s="17">
        <v>43616</v>
      </c>
      <c r="D1863" s="7">
        <v>342700</v>
      </c>
      <c r="E1863" t="s">
        <v>28</v>
      </c>
      <c r="F1863" t="s">
        <v>29</v>
      </c>
      <c r="G1863" s="7">
        <v>342700</v>
      </c>
      <c r="H1863" s="7">
        <v>183580</v>
      </c>
      <c r="I1863" s="12">
        <f t="shared" si="145"/>
        <v>53.568718996206599</v>
      </c>
      <c r="J1863" s="12">
        <f t="shared" si="149"/>
        <v>4.0118562511085614</v>
      </c>
      <c r="K1863" s="7">
        <v>367165</v>
      </c>
      <c r="L1863" s="7">
        <v>74352</v>
      </c>
      <c r="M1863" s="7">
        <f t="shared" si="146"/>
        <v>268348</v>
      </c>
      <c r="N1863" s="7">
        <v>308224.21875</v>
      </c>
      <c r="O1863" s="22">
        <f t="shared" si="147"/>
        <v>0.87062593941606026</v>
      </c>
      <c r="P1863" s="27">
        <v>2950</v>
      </c>
      <c r="Q1863" s="32">
        <f t="shared" si="148"/>
        <v>90.965423728813562</v>
      </c>
      <c r="R1863" s="37" t="s">
        <v>4158</v>
      </c>
      <c r="S1863" s="42">
        <f>ABS(O2323-O1863)*100</f>
        <v>44.040894695733847</v>
      </c>
      <c r="T1863" t="s">
        <v>31</v>
      </c>
      <c r="V1863" s="7">
        <v>66066</v>
      </c>
      <c r="W1863" t="s">
        <v>32</v>
      </c>
      <c r="X1863" s="17" t="s">
        <v>33</v>
      </c>
      <c r="Z1863" t="s">
        <v>4159</v>
      </c>
      <c r="AA1863">
        <v>401</v>
      </c>
    </row>
    <row r="1864" spans="1:27" x14ac:dyDescent="0.25">
      <c r="A1864" t="s">
        <v>4176</v>
      </c>
      <c r="B1864" t="s">
        <v>4177</v>
      </c>
      <c r="C1864" s="17">
        <v>43875</v>
      </c>
      <c r="D1864" s="7">
        <v>340000</v>
      </c>
      <c r="E1864" t="s">
        <v>28</v>
      </c>
      <c r="F1864" t="s">
        <v>29</v>
      </c>
      <c r="G1864" s="7">
        <v>340000</v>
      </c>
      <c r="H1864" s="7">
        <v>172970</v>
      </c>
      <c r="I1864" s="12">
        <f t="shared" si="145"/>
        <v>50.873529411764707</v>
      </c>
      <c r="J1864" s="12">
        <f t="shared" si="149"/>
        <v>1.31666666666667</v>
      </c>
      <c r="K1864" s="7">
        <v>345934</v>
      </c>
      <c r="L1864" s="7">
        <v>73114</v>
      </c>
      <c r="M1864" s="7">
        <f t="shared" si="146"/>
        <v>266886</v>
      </c>
      <c r="N1864" s="7">
        <v>287178.9375</v>
      </c>
      <c r="O1864" s="22">
        <f t="shared" si="147"/>
        <v>0.92933695738044853</v>
      </c>
      <c r="P1864" s="27">
        <v>2541</v>
      </c>
      <c r="Q1864" s="32">
        <f t="shared" si="148"/>
        <v>105.0318772136954</v>
      </c>
      <c r="R1864" s="37" t="s">
        <v>4158</v>
      </c>
      <c r="S1864" s="42">
        <f>ABS(O2323-O1864)*100</f>
        <v>38.169792899295018</v>
      </c>
      <c r="T1864" t="s">
        <v>31</v>
      </c>
      <c r="V1864" s="7">
        <v>66066</v>
      </c>
      <c r="W1864" t="s">
        <v>32</v>
      </c>
      <c r="X1864" s="17" t="s">
        <v>33</v>
      </c>
      <c r="Z1864" t="s">
        <v>4159</v>
      </c>
      <c r="AA1864">
        <v>401</v>
      </c>
    </row>
    <row r="1865" spans="1:27" x14ac:dyDescent="0.25">
      <c r="A1865" t="s">
        <v>4178</v>
      </c>
      <c r="B1865" t="s">
        <v>4179</v>
      </c>
      <c r="C1865" s="17">
        <v>43238</v>
      </c>
      <c r="D1865" s="7">
        <v>380000</v>
      </c>
      <c r="E1865" t="s">
        <v>28</v>
      </c>
      <c r="F1865" t="s">
        <v>29</v>
      </c>
      <c r="G1865" s="7">
        <v>380000</v>
      </c>
      <c r="H1865" s="7">
        <v>171370</v>
      </c>
      <c r="I1865" s="12">
        <f t="shared" si="145"/>
        <v>45.097368421052629</v>
      </c>
      <c r="J1865" s="12">
        <f t="shared" si="149"/>
        <v>4.4594943240454086</v>
      </c>
      <c r="K1865" s="7">
        <v>342742</v>
      </c>
      <c r="L1865" s="7">
        <v>74121</v>
      </c>
      <c r="M1865" s="7">
        <f t="shared" si="146"/>
        <v>305879</v>
      </c>
      <c r="N1865" s="7">
        <v>282758.9375</v>
      </c>
      <c r="O1865" s="22">
        <f t="shared" si="147"/>
        <v>1.0817659830823207</v>
      </c>
      <c r="P1865" s="27">
        <v>2441</v>
      </c>
      <c r="Q1865" s="32">
        <f t="shared" si="148"/>
        <v>125.3088897992626</v>
      </c>
      <c r="R1865" s="37" t="s">
        <v>4158</v>
      </c>
      <c r="S1865" s="42">
        <f>ABS(O2323-O1865)*100</f>
        <v>22.926890329107795</v>
      </c>
      <c r="T1865" t="s">
        <v>31</v>
      </c>
      <c r="V1865" s="7">
        <v>66066</v>
      </c>
      <c r="W1865" t="s">
        <v>32</v>
      </c>
      <c r="X1865" s="17" t="s">
        <v>33</v>
      </c>
      <c r="Z1865" t="s">
        <v>4159</v>
      </c>
      <c r="AA1865">
        <v>401</v>
      </c>
    </row>
    <row r="1866" spans="1:27" x14ac:dyDescent="0.25">
      <c r="A1866" t="s">
        <v>4180</v>
      </c>
      <c r="B1866" t="s">
        <v>4181</v>
      </c>
      <c r="C1866" s="17">
        <v>43741</v>
      </c>
      <c r="D1866" s="7">
        <v>392500</v>
      </c>
      <c r="E1866" t="s">
        <v>28</v>
      </c>
      <c r="F1866" t="s">
        <v>29</v>
      </c>
      <c r="G1866" s="7">
        <v>392500</v>
      </c>
      <c r="H1866" s="7">
        <v>190350</v>
      </c>
      <c r="I1866" s="12">
        <f t="shared" si="145"/>
        <v>48.496815286624205</v>
      </c>
      <c r="J1866" s="12">
        <f t="shared" si="149"/>
        <v>1.0600474584738322</v>
      </c>
      <c r="K1866" s="7">
        <v>380709</v>
      </c>
      <c r="L1866" s="7">
        <v>72450</v>
      </c>
      <c r="M1866" s="7">
        <f t="shared" si="146"/>
        <v>320050</v>
      </c>
      <c r="N1866" s="7">
        <v>324483.15625</v>
      </c>
      <c r="O1866" s="22">
        <f t="shared" si="147"/>
        <v>0.98633779237963137</v>
      </c>
      <c r="P1866" s="27">
        <v>2711</v>
      </c>
      <c r="Q1866" s="32">
        <f t="shared" si="148"/>
        <v>118.05606787163408</v>
      </c>
      <c r="R1866" s="37" t="s">
        <v>4158</v>
      </c>
      <c r="S1866" s="42">
        <f>ABS(O2323-O1866)*100</f>
        <v>32.469709399376733</v>
      </c>
      <c r="T1866" t="s">
        <v>31</v>
      </c>
      <c r="V1866" s="7">
        <v>66066</v>
      </c>
      <c r="W1866" t="s">
        <v>32</v>
      </c>
      <c r="X1866" s="17" t="s">
        <v>33</v>
      </c>
      <c r="Z1866" t="s">
        <v>4159</v>
      </c>
      <c r="AA1866">
        <v>401</v>
      </c>
    </row>
    <row r="1867" spans="1:27" x14ac:dyDescent="0.25">
      <c r="A1867" t="s">
        <v>4182</v>
      </c>
      <c r="B1867" t="s">
        <v>4183</v>
      </c>
      <c r="C1867" s="17">
        <v>43230</v>
      </c>
      <c r="D1867" s="7">
        <v>400000</v>
      </c>
      <c r="E1867" t="s">
        <v>28</v>
      </c>
      <c r="F1867" t="s">
        <v>29</v>
      </c>
      <c r="G1867" s="7">
        <v>400000</v>
      </c>
      <c r="H1867" s="7">
        <v>208270</v>
      </c>
      <c r="I1867" s="12">
        <f t="shared" si="145"/>
        <v>52.067500000000003</v>
      </c>
      <c r="J1867" s="12">
        <f t="shared" si="149"/>
        <v>2.5106372549019653</v>
      </c>
      <c r="K1867" s="7">
        <v>416532</v>
      </c>
      <c r="L1867" s="7">
        <v>74864</v>
      </c>
      <c r="M1867" s="7">
        <f t="shared" si="146"/>
        <v>325136</v>
      </c>
      <c r="N1867" s="7">
        <v>359650.53125</v>
      </c>
      <c r="O1867" s="22">
        <f t="shared" si="147"/>
        <v>0.90403314258972056</v>
      </c>
      <c r="P1867" s="27">
        <v>3350</v>
      </c>
      <c r="Q1867" s="32">
        <f t="shared" si="148"/>
        <v>97.0555223880597</v>
      </c>
      <c r="R1867" s="37" t="s">
        <v>4158</v>
      </c>
      <c r="S1867" s="42">
        <f>ABS(O2323-O1867)*100</f>
        <v>40.700174378367812</v>
      </c>
      <c r="T1867" t="s">
        <v>31</v>
      </c>
      <c r="V1867" s="7">
        <v>66066</v>
      </c>
      <c r="W1867" t="s">
        <v>32</v>
      </c>
      <c r="X1867" s="17" t="s">
        <v>33</v>
      </c>
      <c r="Z1867" t="s">
        <v>4159</v>
      </c>
      <c r="AA1867">
        <v>401</v>
      </c>
    </row>
    <row r="1868" spans="1:27" x14ac:dyDescent="0.25">
      <c r="A1868" t="s">
        <v>4184</v>
      </c>
      <c r="B1868" t="s">
        <v>4185</v>
      </c>
      <c r="C1868" s="17">
        <v>43210</v>
      </c>
      <c r="D1868" s="7">
        <v>421000</v>
      </c>
      <c r="E1868" t="s">
        <v>28</v>
      </c>
      <c r="F1868" t="s">
        <v>29</v>
      </c>
      <c r="G1868" s="7">
        <v>421000</v>
      </c>
      <c r="H1868" s="7">
        <v>211460</v>
      </c>
      <c r="I1868" s="12">
        <f t="shared" si="145"/>
        <v>50.228028503562946</v>
      </c>
      <c r="J1868" s="12">
        <f t="shared" si="149"/>
        <v>0.67116575846490889</v>
      </c>
      <c r="K1868" s="7">
        <v>422918</v>
      </c>
      <c r="L1868" s="7">
        <v>81112</v>
      </c>
      <c r="M1868" s="7">
        <f t="shared" si="146"/>
        <v>339888</v>
      </c>
      <c r="N1868" s="7">
        <v>359795.78125</v>
      </c>
      <c r="O1868" s="22">
        <f t="shared" si="147"/>
        <v>0.94466921990903696</v>
      </c>
      <c r="P1868" s="27">
        <v>2980</v>
      </c>
      <c r="Q1868" s="32">
        <f t="shared" si="148"/>
        <v>114.05637583892617</v>
      </c>
      <c r="R1868" s="37" t="s">
        <v>4158</v>
      </c>
      <c r="S1868" s="42">
        <f>ABS(O2323-O1868)*100</f>
        <v>36.636566646436172</v>
      </c>
      <c r="T1868" t="s">
        <v>31</v>
      </c>
      <c r="V1868" s="7">
        <v>66066</v>
      </c>
      <c r="W1868" t="s">
        <v>32</v>
      </c>
      <c r="X1868" s="17" t="s">
        <v>33</v>
      </c>
      <c r="Z1868" t="s">
        <v>4159</v>
      </c>
      <c r="AA1868">
        <v>401</v>
      </c>
    </row>
    <row r="1869" spans="1:27" x14ac:dyDescent="0.25">
      <c r="A1869" t="s">
        <v>4186</v>
      </c>
      <c r="B1869" t="s">
        <v>4187</v>
      </c>
      <c r="C1869" s="17">
        <v>43781</v>
      </c>
      <c r="D1869" s="7">
        <v>560000</v>
      </c>
      <c r="E1869" t="s">
        <v>28</v>
      </c>
      <c r="F1869" t="s">
        <v>29</v>
      </c>
      <c r="G1869" s="7">
        <v>560000</v>
      </c>
      <c r="H1869" s="7">
        <v>277470</v>
      </c>
      <c r="I1869" s="12">
        <f t="shared" si="145"/>
        <v>49.548214285714288</v>
      </c>
      <c r="J1869" s="12">
        <f t="shared" si="149"/>
        <v>8.6484593837496959E-3</v>
      </c>
      <c r="K1869" s="7">
        <v>554935</v>
      </c>
      <c r="L1869" s="7">
        <v>100460</v>
      </c>
      <c r="M1869" s="7">
        <f t="shared" si="146"/>
        <v>459540</v>
      </c>
      <c r="N1869" s="7">
        <v>561080.25</v>
      </c>
      <c r="O1869" s="22">
        <f t="shared" si="147"/>
        <v>0.81902722471518108</v>
      </c>
      <c r="P1869" s="27">
        <v>3667</v>
      </c>
      <c r="Q1869" s="32">
        <f t="shared" si="148"/>
        <v>125.31769839105536</v>
      </c>
      <c r="R1869" s="37" t="s">
        <v>4188</v>
      </c>
      <c r="S1869" s="42">
        <f>ABS(O2323-O1869)*100</f>
        <v>49.200766165821761</v>
      </c>
      <c r="T1869" t="s">
        <v>31</v>
      </c>
      <c r="V1869" s="7">
        <v>78000</v>
      </c>
      <c r="W1869" t="s">
        <v>32</v>
      </c>
      <c r="X1869" s="17" t="s">
        <v>33</v>
      </c>
      <c r="Z1869" t="s">
        <v>4189</v>
      </c>
      <c r="AA1869">
        <v>405</v>
      </c>
    </row>
    <row r="1870" spans="1:27" x14ac:dyDescent="0.25">
      <c r="A1870" t="s">
        <v>4190</v>
      </c>
      <c r="B1870" t="s">
        <v>4191</v>
      </c>
      <c r="C1870" s="17">
        <v>43815</v>
      </c>
      <c r="D1870" s="7">
        <v>335000</v>
      </c>
      <c r="E1870" t="s">
        <v>28</v>
      </c>
      <c r="F1870" t="s">
        <v>29</v>
      </c>
      <c r="G1870" s="7">
        <v>335000</v>
      </c>
      <c r="H1870" s="7">
        <v>199890</v>
      </c>
      <c r="I1870" s="12">
        <f t="shared" si="145"/>
        <v>59.668656716417914</v>
      </c>
      <c r="J1870" s="12">
        <f t="shared" si="149"/>
        <v>10.111793971319877</v>
      </c>
      <c r="K1870" s="7">
        <v>399783</v>
      </c>
      <c r="L1870" s="7">
        <v>74909</v>
      </c>
      <c r="M1870" s="7">
        <f t="shared" si="146"/>
        <v>260091</v>
      </c>
      <c r="N1870" s="7">
        <v>341972.625</v>
      </c>
      <c r="O1870" s="22">
        <f t="shared" si="147"/>
        <v>0.76056087822819152</v>
      </c>
      <c r="P1870" s="27">
        <v>2965</v>
      </c>
      <c r="Q1870" s="32">
        <f t="shared" si="148"/>
        <v>87.720404721753795</v>
      </c>
      <c r="R1870" s="37" t="s">
        <v>4158</v>
      </c>
      <c r="S1870" s="42">
        <f>ABS(O2323-O1870)*100</f>
        <v>55.047400814520721</v>
      </c>
      <c r="T1870" t="s">
        <v>31</v>
      </c>
      <c r="V1870" s="7">
        <v>66066</v>
      </c>
      <c r="W1870" t="s">
        <v>32</v>
      </c>
      <c r="X1870" s="17" t="s">
        <v>33</v>
      </c>
      <c r="Z1870" t="s">
        <v>4159</v>
      </c>
      <c r="AA1870">
        <v>401</v>
      </c>
    </row>
    <row r="1871" spans="1:27" x14ac:dyDescent="0.25">
      <c r="A1871" t="s">
        <v>4192</v>
      </c>
      <c r="B1871" t="s">
        <v>4193</v>
      </c>
      <c r="C1871" s="17">
        <v>43263</v>
      </c>
      <c r="D1871" s="7">
        <v>368500</v>
      </c>
      <c r="E1871" t="s">
        <v>28</v>
      </c>
      <c r="F1871" t="s">
        <v>29</v>
      </c>
      <c r="G1871" s="7">
        <v>368500</v>
      </c>
      <c r="H1871" s="7">
        <v>196000</v>
      </c>
      <c r="I1871" s="12">
        <f t="shared" si="145"/>
        <v>53.188602442333789</v>
      </c>
      <c r="J1871" s="12">
        <f t="shared" si="149"/>
        <v>3.6317396972357514</v>
      </c>
      <c r="K1871" s="7">
        <v>392000</v>
      </c>
      <c r="L1871" s="7">
        <v>75699</v>
      </c>
      <c r="M1871" s="7">
        <f t="shared" si="146"/>
        <v>292801</v>
      </c>
      <c r="N1871" s="7">
        <v>332948.40625</v>
      </c>
      <c r="O1871" s="22">
        <f t="shared" si="147"/>
        <v>0.87941853603631714</v>
      </c>
      <c r="P1871" s="27">
        <v>3060</v>
      </c>
      <c r="Q1871" s="32">
        <f t="shared" si="148"/>
        <v>95.686601307189548</v>
      </c>
      <c r="R1871" s="37" t="s">
        <v>4158</v>
      </c>
      <c r="S1871" s="42">
        <f>ABS(O2323-O1871)*100</f>
        <v>43.161635033708158</v>
      </c>
      <c r="T1871" t="s">
        <v>31</v>
      </c>
      <c r="V1871" s="7">
        <v>66066</v>
      </c>
      <c r="W1871" t="s">
        <v>32</v>
      </c>
      <c r="X1871" s="17" t="s">
        <v>33</v>
      </c>
      <c r="Z1871" t="s">
        <v>4159</v>
      </c>
      <c r="AA1871">
        <v>401</v>
      </c>
    </row>
    <row r="1872" spans="1:27" x14ac:dyDescent="0.25">
      <c r="A1872" t="s">
        <v>4194</v>
      </c>
      <c r="B1872" t="s">
        <v>4195</v>
      </c>
      <c r="C1872" s="17">
        <v>43864</v>
      </c>
      <c r="D1872" s="7">
        <v>453000</v>
      </c>
      <c r="E1872" t="s">
        <v>28</v>
      </c>
      <c r="F1872" t="s">
        <v>29</v>
      </c>
      <c r="G1872" s="7">
        <v>453000</v>
      </c>
      <c r="H1872" s="7">
        <v>208110</v>
      </c>
      <c r="I1872" s="12">
        <f t="shared" si="145"/>
        <v>45.940397350993379</v>
      </c>
      <c r="J1872" s="12">
        <f t="shared" si="149"/>
        <v>3.6164653941046581</v>
      </c>
      <c r="K1872" s="7">
        <v>416218</v>
      </c>
      <c r="L1872" s="7">
        <v>81162</v>
      </c>
      <c r="M1872" s="7">
        <f t="shared" si="146"/>
        <v>371838</v>
      </c>
      <c r="N1872" s="7">
        <v>352690.53125</v>
      </c>
      <c r="O1872" s="22">
        <f t="shared" si="147"/>
        <v>1.0542897159221651</v>
      </c>
      <c r="P1872" s="27">
        <v>3136</v>
      </c>
      <c r="Q1872" s="32">
        <f t="shared" si="148"/>
        <v>118.57079081632654</v>
      </c>
      <c r="R1872" s="37" t="s">
        <v>4158</v>
      </c>
      <c r="S1872" s="42">
        <f>ABS(O2323-O1872)*100</f>
        <v>25.674517045123359</v>
      </c>
      <c r="T1872" t="s">
        <v>31</v>
      </c>
      <c r="V1872" s="7">
        <v>70785</v>
      </c>
      <c r="W1872" t="s">
        <v>32</v>
      </c>
      <c r="X1872" s="17" t="s">
        <v>33</v>
      </c>
      <c r="Z1872" t="s">
        <v>4159</v>
      </c>
      <c r="AA1872">
        <v>401</v>
      </c>
    </row>
    <row r="1873" spans="1:27" x14ac:dyDescent="0.25">
      <c r="A1873" t="s">
        <v>4196</v>
      </c>
      <c r="B1873" t="s">
        <v>4197</v>
      </c>
      <c r="C1873" s="17">
        <v>43794</v>
      </c>
      <c r="D1873" s="7">
        <v>335000</v>
      </c>
      <c r="E1873" t="s">
        <v>28</v>
      </c>
      <c r="F1873" t="s">
        <v>29</v>
      </c>
      <c r="G1873" s="7">
        <v>335000</v>
      </c>
      <c r="H1873" s="7">
        <v>183770</v>
      </c>
      <c r="I1873" s="12">
        <f t="shared" si="145"/>
        <v>54.856716417910448</v>
      </c>
      <c r="J1873" s="12">
        <f t="shared" si="149"/>
        <v>5.2998536728124108</v>
      </c>
      <c r="K1873" s="7">
        <v>367538</v>
      </c>
      <c r="L1873" s="7">
        <v>75328</v>
      </c>
      <c r="M1873" s="7">
        <f t="shared" si="146"/>
        <v>259672</v>
      </c>
      <c r="N1873" s="7">
        <v>307589.46875</v>
      </c>
      <c r="O1873" s="22">
        <f t="shared" si="147"/>
        <v>0.84421615946498496</v>
      </c>
      <c r="P1873" s="27">
        <v>2513</v>
      </c>
      <c r="Q1873" s="32">
        <f t="shared" si="148"/>
        <v>103.33147632311977</v>
      </c>
      <c r="R1873" s="37" t="s">
        <v>4158</v>
      </c>
      <c r="S1873" s="42">
        <f>ABS(O2323-O1873)*100</f>
        <v>46.681872690841374</v>
      </c>
      <c r="T1873" t="s">
        <v>31</v>
      </c>
      <c r="V1873" s="7">
        <v>66066</v>
      </c>
      <c r="W1873" t="s">
        <v>32</v>
      </c>
      <c r="X1873" s="17" t="s">
        <v>33</v>
      </c>
      <c r="Z1873" t="s">
        <v>4159</v>
      </c>
      <c r="AA1873">
        <v>401</v>
      </c>
    </row>
    <row r="1874" spans="1:27" x14ac:dyDescent="0.25">
      <c r="A1874" t="s">
        <v>4198</v>
      </c>
      <c r="B1874" t="s">
        <v>4199</v>
      </c>
      <c r="C1874" s="17">
        <v>43684</v>
      </c>
      <c r="D1874" s="7">
        <v>458000</v>
      </c>
      <c r="E1874" t="s">
        <v>28</v>
      </c>
      <c r="F1874" t="s">
        <v>29</v>
      </c>
      <c r="G1874" s="7">
        <v>458000</v>
      </c>
      <c r="H1874" s="7">
        <v>214010</v>
      </c>
      <c r="I1874" s="12">
        <f t="shared" si="145"/>
        <v>46.727074235807855</v>
      </c>
      <c r="J1874" s="12">
        <f t="shared" si="149"/>
        <v>2.8297885092901822</v>
      </c>
      <c r="K1874" s="7">
        <v>428020</v>
      </c>
      <c r="L1874" s="7">
        <v>75699</v>
      </c>
      <c r="M1874" s="7">
        <f t="shared" si="146"/>
        <v>382301</v>
      </c>
      <c r="N1874" s="7">
        <v>370864.21875</v>
      </c>
      <c r="O1874" s="22">
        <f t="shared" si="147"/>
        <v>1.0308381900215333</v>
      </c>
      <c r="P1874" s="27">
        <v>3227</v>
      </c>
      <c r="Q1874" s="32">
        <f t="shared" si="148"/>
        <v>118.46947629377131</v>
      </c>
      <c r="R1874" s="37" t="s">
        <v>4158</v>
      </c>
      <c r="S1874" s="42">
        <f>ABS(O2323-O1874)*100</f>
        <v>28.019669635186538</v>
      </c>
      <c r="T1874" t="s">
        <v>31</v>
      </c>
      <c r="V1874" s="7">
        <v>66066</v>
      </c>
      <c r="W1874" t="s">
        <v>32</v>
      </c>
      <c r="X1874" s="17" t="s">
        <v>33</v>
      </c>
      <c r="Z1874" t="s">
        <v>4159</v>
      </c>
      <c r="AA1874">
        <v>401</v>
      </c>
    </row>
    <row r="1875" spans="1:27" x14ac:dyDescent="0.25">
      <c r="A1875" t="s">
        <v>4200</v>
      </c>
      <c r="B1875" t="s">
        <v>4201</v>
      </c>
      <c r="C1875" s="17">
        <v>43602</v>
      </c>
      <c r="D1875" s="7">
        <v>437000</v>
      </c>
      <c r="E1875" t="s">
        <v>28</v>
      </c>
      <c r="F1875" t="s">
        <v>29</v>
      </c>
      <c r="G1875" s="7">
        <v>437000</v>
      </c>
      <c r="H1875" s="7">
        <v>181690</v>
      </c>
      <c r="I1875" s="12">
        <f t="shared" si="145"/>
        <v>41.576659038901603</v>
      </c>
      <c r="J1875" s="12">
        <f t="shared" si="149"/>
        <v>7.9802037061964342</v>
      </c>
      <c r="K1875" s="7">
        <v>363381</v>
      </c>
      <c r="L1875" s="7">
        <v>72850</v>
      </c>
      <c r="M1875" s="7">
        <f t="shared" si="146"/>
        <v>364150</v>
      </c>
      <c r="N1875" s="7">
        <v>305822.09375</v>
      </c>
      <c r="O1875" s="22">
        <f t="shared" si="147"/>
        <v>1.1907249588634405</v>
      </c>
      <c r="P1875" s="27">
        <v>3129</v>
      </c>
      <c r="Q1875" s="32">
        <f t="shared" si="148"/>
        <v>116.37903483541068</v>
      </c>
      <c r="R1875" s="37" t="s">
        <v>4158</v>
      </c>
      <c r="S1875" s="42">
        <f>ABS(O2323-O1875)*100</f>
        <v>12.030992750995818</v>
      </c>
      <c r="T1875" t="s">
        <v>31</v>
      </c>
      <c r="V1875" s="7">
        <v>66066</v>
      </c>
      <c r="W1875" t="s">
        <v>32</v>
      </c>
      <c r="X1875" s="17" t="s">
        <v>33</v>
      </c>
      <c r="Z1875" t="s">
        <v>4159</v>
      </c>
      <c r="AA1875">
        <v>401</v>
      </c>
    </row>
    <row r="1876" spans="1:27" x14ac:dyDescent="0.25">
      <c r="A1876" t="s">
        <v>4202</v>
      </c>
      <c r="B1876" t="s">
        <v>4203</v>
      </c>
      <c r="C1876" s="17">
        <v>43264</v>
      </c>
      <c r="D1876" s="7">
        <v>311000</v>
      </c>
      <c r="E1876" t="s">
        <v>28</v>
      </c>
      <c r="F1876" t="s">
        <v>29</v>
      </c>
      <c r="G1876" s="7">
        <v>311000</v>
      </c>
      <c r="H1876" s="7">
        <v>148850</v>
      </c>
      <c r="I1876" s="12">
        <f t="shared" si="145"/>
        <v>47.861736334405144</v>
      </c>
      <c r="J1876" s="12">
        <f t="shared" si="149"/>
        <v>1.6951264106928932</v>
      </c>
      <c r="K1876" s="7">
        <v>297700</v>
      </c>
      <c r="L1876" s="7">
        <v>66442</v>
      </c>
      <c r="M1876" s="7">
        <f t="shared" si="146"/>
        <v>244558</v>
      </c>
      <c r="N1876" s="7">
        <v>173878.203125</v>
      </c>
      <c r="O1876" s="22">
        <f t="shared" si="147"/>
        <v>1.4064902650517312</v>
      </c>
      <c r="P1876" s="27">
        <v>2146</v>
      </c>
      <c r="Q1876" s="32">
        <f t="shared" si="148"/>
        <v>113.95992544268407</v>
      </c>
      <c r="R1876" s="37" t="s">
        <v>4168</v>
      </c>
      <c r="S1876" s="42">
        <f>ABS(O2323-O1876)*100</f>
        <v>9.5455378678332536</v>
      </c>
      <c r="T1876" t="s">
        <v>31</v>
      </c>
      <c r="V1876" s="7">
        <v>55000</v>
      </c>
      <c r="W1876" t="s">
        <v>32</v>
      </c>
      <c r="X1876" s="17" t="s">
        <v>33</v>
      </c>
      <c r="Z1876" t="s">
        <v>4169</v>
      </c>
      <c r="AA1876">
        <v>401</v>
      </c>
    </row>
    <row r="1877" spans="1:27" x14ac:dyDescent="0.25">
      <c r="A1877" t="s">
        <v>4204</v>
      </c>
      <c r="B1877" t="s">
        <v>4205</v>
      </c>
      <c r="C1877" s="17">
        <v>43698</v>
      </c>
      <c r="D1877" s="7">
        <v>337500</v>
      </c>
      <c r="E1877" t="s">
        <v>28</v>
      </c>
      <c r="F1877" t="s">
        <v>29</v>
      </c>
      <c r="G1877" s="7">
        <v>337500</v>
      </c>
      <c r="H1877" s="7">
        <v>163210</v>
      </c>
      <c r="I1877" s="12">
        <f t="shared" si="145"/>
        <v>48.358518518518515</v>
      </c>
      <c r="J1877" s="12">
        <f t="shared" si="149"/>
        <v>1.1983442265795219</v>
      </c>
      <c r="K1877" s="7">
        <v>326411</v>
      </c>
      <c r="L1877" s="7">
        <v>63501</v>
      </c>
      <c r="M1877" s="7">
        <f t="shared" si="146"/>
        <v>273999</v>
      </c>
      <c r="N1877" s="7">
        <v>197676.6875</v>
      </c>
      <c r="O1877" s="22">
        <f t="shared" si="147"/>
        <v>1.3860966786991511</v>
      </c>
      <c r="P1877" s="27">
        <v>2596</v>
      </c>
      <c r="Q1877" s="32">
        <f t="shared" si="148"/>
        <v>105.54661016949153</v>
      </c>
      <c r="R1877" s="37" t="s">
        <v>4168</v>
      </c>
      <c r="S1877" s="42">
        <f>ABS(O2323-O1877)*100</f>
        <v>7.5061792325752386</v>
      </c>
      <c r="T1877" t="s">
        <v>31</v>
      </c>
      <c r="V1877" s="7">
        <v>57750</v>
      </c>
      <c r="W1877" t="s">
        <v>32</v>
      </c>
      <c r="X1877" s="17" t="s">
        <v>33</v>
      </c>
      <c r="Z1877" t="s">
        <v>4169</v>
      </c>
      <c r="AA1877">
        <v>401</v>
      </c>
    </row>
    <row r="1878" spans="1:27" x14ac:dyDescent="0.25">
      <c r="A1878" t="s">
        <v>4206</v>
      </c>
      <c r="B1878" t="s">
        <v>4207</v>
      </c>
      <c r="C1878" s="17">
        <v>43784</v>
      </c>
      <c r="D1878" s="7">
        <v>545000</v>
      </c>
      <c r="E1878" t="s">
        <v>28</v>
      </c>
      <c r="F1878" t="s">
        <v>29</v>
      </c>
      <c r="G1878" s="7">
        <v>545000</v>
      </c>
      <c r="H1878" s="7">
        <v>238350</v>
      </c>
      <c r="I1878" s="12">
        <f t="shared" si="145"/>
        <v>43.73394495412844</v>
      </c>
      <c r="J1878" s="12">
        <f t="shared" si="149"/>
        <v>5.8229177909695977</v>
      </c>
      <c r="K1878" s="7">
        <v>476698</v>
      </c>
      <c r="L1878" s="7">
        <v>92826</v>
      </c>
      <c r="M1878" s="7">
        <f t="shared" si="146"/>
        <v>452174</v>
      </c>
      <c r="N1878" s="7">
        <v>404075.78125</v>
      </c>
      <c r="O1878" s="22">
        <f t="shared" si="147"/>
        <v>1.1190326690731356</v>
      </c>
      <c r="P1878" s="27">
        <v>3031</v>
      </c>
      <c r="Q1878" s="32">
        <f t="shared" si="148"/>
        <v>149.18310788518642</v>
      </c>
      <c r="R1878" s="37" t="s">
        <v>4158</v>
      </c>
      <c r="S1878" s="42">
        <f>ABS(O2323-O1878)*100</f>
        <v>19.200221730026314</v>
      </c>
      <c r="T1878" t="s">
        <v>31</v>
      </c>
      <c r="V1878" s="7">
        <v>80223</v>
      </c>
      <c r="W1878" t="s">
        <v>32</v>
      </c>
      <c r="X1878" s="17" t="s">
        <v>33</v>
      </c>
      <c r="Z1878" t="s">
        <v>4159</v>
      </c>
      <c r="AA1878">
        <v>401</v>
      </c>
    </row>
    <row r="1879" spans="1:27" x14ac:dyDescent="0.25">
      <c r="A1879" t="s">
        <v>4208</v>
      </c>
      <c r="B1879" t="s">
        <v>4209</v>
      </c>
      <c r="C1879" s="17">
        <v>43738</v>
      </c>
      <c r="D1879" s="7">
        <v>285000</v>
      </c>
      <c r="E1879" t="s">
        <v>28</v>
      </c>
      <c r="F1879" t="s">
        <v>29</v>
      </c>
      <c r="G1879" s="7">
        <v>285000</v>
      </c>
      <c r="H1879" s="7">
        <v>134550</v>
      </c>
      <c r="I1879" s="12">
        <f t="shared" si="145"/>
        <v>47.210526315789473</v>
      </c>
      <c r="J1879" s="12">
        <f t="shared" si="149"/>
        <v>2.3463364293085647</v>
      </c>
      <c r="K1879" s="7">
        <v>269090</v>
      </c>
      <c r="L1879" s="7">
        <v>66945</v>
      </c>
      <c r="M1879" s="7">
        <f t="shared" si="146"/>
        <v>218055</v>
      </c>
      <c r="N1879" s="7">
        <v>151988.71875</v>
      </c>
      <c r="O1879" s="22">
        <f t="shared" si="147"/>
        <v>1.4346788484918391</v>
      </c>
      <c r="P1879" s="27">
        <v>1572</v>
      </c>
      <c r="Q1879" s="32">
        <f t="shared" si="148"/>
        <v>138.71183206106869</v>
      </c>
      <c r="R1879" s="37" t="s">
        <v>4168</v>
      </c>
      <c r="S1879" s="42">
        <f>ABS(O2323-O1879)*100</f>
        <v>12.364396211844042</v>
      </c>
      <c r="T1879" t="s">
        <v>50</v>
      </c>
      <c r="V1879" s="7">
        <v>49500</v>
      </c>
      <c r="W1879" t="s">
        <v>32</v>
      </c>
      <c r="X1879" s="17" t="s">
        <v>33</v>
      </c>
      <c r="Z1879" t="s">
        <v>4169</v>
      </c>
      <c r="AA1879">
        <v>401</v>
      </c>
    </row>
    <row r="1880" spans="1:27" x14ac:dyDescent="0.25">
      <c r="A1880" t="s">
        <v>4210</v>
      </c>
      <c r="B1880" t="s">
        <v>4211</v>
      </c>
      <c r="C1880" s="17">
        <v>43230</v>
      </c>
      <c r="D1880" s="7">
        <v>253500</v>
      </c>
      <c r="E1880" t="s">
        <v>28</v>
      </c>
      <c r="F1880" t="s">
        <v>29</v>
      </c>
      <c r="G1880" s="7">
        <v>253500</v>
      </c>
      <c r="H1880" s="7">
        <v>112780</v>
      </c>
      <c r="I1880" s="12">
        <f t="shared" si="145"/>
        <v>44.489151873767256</v>
      </c>
      <c r="J1880" s="12">
        <f t="shared" si="149"/>
        <v>5.0677108713307817</v>
      </c>
      <c r="K1880" s="7">
        <v>225551</v>
      </c>
      <c r="L1880" s="7">
        <v>41250</v>
      </c>
      <c r="M1880" s="7">
        <f t="shared" si="146"/>
        <v>212250</v>
      </c>
      <c r="N1880" s="7">
        <v>180687.25</v>
      </c>
      <c r="O1880" s="22">
        <f t="shared" si="147"/>
        <v>1.1746816668027213</v>
      </c>
      <c r="P1880" s="27">
        <v>1432</v>
      </c>
      <c r="Q1880" s="32">
        <f t="shared" si="148"/>
        <v>148.21927374301677</v>
      </c>
      <c r="R1880" s="37" t="s">
        <v>4212</v>
      </c>
      <c r="S1880" s="42">
        <f>ABS(O2323-O1880)*100</f>
        <v>13.635321957067736</v>
      </c>
      <c r="T1880" t="s">
        <v>50</v>
      </c>
      <c r="V1880" s="7">
        <v>41250</v>
      </c>
      <c r="W1880" t="s">
        <v>32</v>
      </c>
      <c r="X1880" s="17" t="s">
        <v>33</v>
      </c>
      <c r="Z1880" t="s">
        <v>4213</v>
      </c>
      <c r="AA1880">
        <v>405</v>
      </c>
    </row>
    <row r="1881" spans="1:27" x14ac:dyDescent="0.25">
      <c r="A1881" t="s">
        <v>4214</v>
      </c>
      <c r="B1881" t="s">
        <v>4215</v>
      </c>
      <c r="C1881" s="17">
        <v>43720</v>
      </c>
      <c r="D1881" s="7">
        <v>245000</v>
      </c>
      <c r="E1881" t="s">
        <v>28</v>
      </c>
      <c r="F1881" t="s">
        <v>29</v>
      </c>
      <c r="G1881" s="7">
        <v>245000</v>
      </c>
      <c r="H1881" s="7">
        <v>113490</v>
      </c>
      <c r="I1881" s="12">
        <f t="shared" si="145"/>
        <v>46.322448979591833</v>
      </c>
      <c r="J1881" s="12">
        <f t="shared" si="149"/>
        <v>3.2344137655062042</v>
      </c>
      <c r="K1881" s="7">
        <v>226985</v>
      </c>
      <c r="L1881" s="7">
        <v>41250</v>
      </c>
      <c r="M1881" s="7">
        <f t="shared" si="146"/>
        <v>203750</v>
      </c>
      <c r="N1881" s="7">
        <v>182093.140625</v>
      </c>
      <c r="O1881" s="22">
        <f t="shared" si="147"/>
        <v>1.1189328675460644</v>
      </c>
      <c r="P1881" s="27">
        <v>1432</v>
      </c>
      <c r="Q1881" s="32">
        <f t="shared" si="148"/>
        <v>142.28351955307264</v>
      </c>
      <c r="R1881" s="37" t="s">
        <v>4212</v>
      </c>
      <c r="S1881" s="42">
        <f>ABS(O2323-O1881)*100</f>
        <v>19.210201882733436</v>
      </c>
      <c r="T1881" t="s">
        <v>50</v>
      </c>
      <c r="V1881" s="7">
        <v>41250</v>
      </c>
      <c r="W1881" t="s">
        <v>32</v>
      </c>
      <c r="X1881" s="17" t="s">
        <v>33</v>
      </c>
      <c r="Z1881" t="s">
        <v>4213</v>
      </c>
      <c r="AA1881">
        <v>405</v>
      </c>
    </row>
    <row r="1882" spans="1:27" x14ac:dyDescent="0.25">
      <c r="A1882" t="s">
        <v>4216</v>
      </c>
      <c r="B1882" t="s">
        <v>4217</v>
      </c>
      <c r="C1882" s="17">
        <v>43532</v>
      </c>
      <c r="D1882" s="7">
        <v>249000</v>
      </c>
      <c r="E1882" t="s">
        <v>28</v>
      </c>
      <c r="F1882" t="s">
        <v>29</v>
      </c>
      <c r="G1882" s="7">
        <v>249000</v>
      </c>
      <c r="H1882" s="7">
        <v>125640</v>
      </c>
      <c r="I1882" s="12">
        <f t="shared" si="145"/>
        <v>50.457831325301207</v>
      </c>
      <c r="J1882" s="12">
        <f t="shared" si="149"/>
        <v>0.90096858020316972</v>
      </c>
      <c r="K1882" s="7">
        <v>251279</v>
      </c>
      <c r="L1882" s="7">
        <v>54345</v>
      </c>
      <c r="M1882" s="7">
        <f t="shared" si="146"/>
        <v>194655</v>
      </c>
      <c r="N1882" s="7">
        <v>193072.546875</v>
      </c>
      <c r="O1882" s="22">
        <f t="shared" si="147"/>
        <v>1.0081961581312984</v>
      </c>
      <c r="P1882" s="27">
        <v>1721</v>
      </c>
      <c r="Q1882" s="32">
        <f t="shared" si="148"/>
        <v>113.10575246949448</v>
      </c>
      <c r="R1882" s="37" t="s">
        <v>4212</v>
      </c>
      <c r="S1882" s="42">
        <f>ABS(O2323-O1882)*100</f>
        <v>30.283872824210036</v>
      </c>
      <c r="T1882" t="s">
        <v>31</v>
      </c>
      <c r="V1882" s="7">
        <v>51800</v>
      </c>
      <c r="W1882" t="s">
        <v>32</v>
      </c>
      <c r="X1882" s="17" t="s">
        <v>33</v>
      </c>
      <c r="Z1882" t="s">
        <v>4213</v>
      </c>
      <c r="AA1882">
        <v>405</v>
      </c>
    </row>
    <row r="1883" spans="1:27" x14ac:dyDescent="0.25">
      <c r="A1883" t="s">
        <v>4218</v>
      </c>
      <c r="B1883" t="s">
        <v>4219</v>
      </c>
      <c r="C1883" s="17">
        <v>43913</v>
      </c>
      <c r="D1883" s="7">
        <v>225000</v>
      </c>
      <c r="E1883" t="s">
        <v>663</v>
      </c>
      <c r="F1883" t="s">
        <v>664</v>
      </c>
      <c r="G1883" s="7">
        <v>225000</v>
      </c>
      <c r="H1883" s="7">
        <v>110420</v>
      </c>
      <c r="I1883" s="12">
        <f t="shared" si="145"/>
        <v>49.075555555555553</v>
      </c>
      <c r="J1883" s="12">
        <f t="shared" si="149"/>
        <v>0.48130718954248408</v>
      </c>
      <c r="K1883" s="7">
        <v>220830</v>
      </c>
      <c r="L1883" s="7">
        <v>51800</v>
      </c>
      <c r="M1883" s="7">
        <f t="shared" si="146"/>
        <v>173200</v>
      </c>
      <c r="N1883" s="7">
        <v>165715.6875</v>
      </c>
      <c r="O1883" s="22">
        <f t="shared" si="147"/>
        <v>1.0451635727003818</v>
      </c>
      <c r="P1883" s="27">
        <v>1432</v>
      </c>
      <c r="Q1883" s="32">
        <f t="shared" si="148"/>
        <v>120.94972067039106</v>
      </c>
      <c r="R1883" s="37" t="s">
        <v>4212</v>
      </c>
      <c r="S1883" s="42">
        <f>ABS(O2323-O1883)*100</f>
        <v>26.587131367301687</v>
      </c>
      <c r="T1883" t="s">
        <v>50</v>
      </c>
      <c r="V1883" s="7">
        <v>51800</v>
      </c>
      <c r="W1883" t="s">
        <v>32</v>
      </c>
      <c r="X1883" s="17" t="s">
        <v>33</v>
      </c>
      <c r="Z1883" t="s">
        <v>4213</v>
      </c>
      <c r="AA1883">
        <v>405</v>
      </c>
    </row>
    <row r="1884" spans="1:27" x14ac:dyDescent="0.25">
      <c r="A1884" t="s">
        <v>4220</v>
      </c>
      <c r="B1884" t="s">
        <v>4221</v>
      </c>
      <c r="C1884" s="17">
        <v>43293</v>
      </c>
      <c r="D1884" s="7">
        <v>275000</v>
      </c>
      <c r="E1884" t="s">
        <v>28</v>
      </c>
      <c r="F1884" t="s">
        <v>29</v>
      </c>
      <c r="G1884" s="7">
        <v>275000</v>
      </c>
      <c r="H1884" s="7">
        <v>115480</v>
      </c>
      <c r="I1884" s="12">
        <f t="shared" si="145"/>
        <v>41.992727272727272</v>
      </c>
      <c r="J1884" s="12">
        <f t="shared" si="149"/>
        <v>7.564135472370765</v>
      </c>
      <c r="K1884" s="7">
        <v>230965</v>
      </c>
      <c r="L1884" s="7">
        <v>42302</v>
      </c>
      <c r="M1884" s="7">
        <f t="shared" si="146"/>
        <v>232698</v>
      </c>
      <c r="N1884" s="7">
        <v>184963.71875</v>
      </c>
      <c r="O1884" s="22">
        <f t="shared" si="147"/>
        <v>1.258073753991281</v>
      </c>
      <c r="P1884" s="27">
        <v>1432</v>
      </c>
      <c r="Q1884" s="32">
        <f t="shared" si="148"/>
        <v>162.4986033519553</v>
      </c>
      <c r="R1884" s="37" t="s">
        <v>4212</v>
      </c>
      <c r="S1884" s="42">
        <f>ABS(O2323-O1884)*100</f>
        <v>5.2961132382117748</v>
      </c>
      <c r="T1884" t="s">
        <v>50</v>
      </c>
      <c r="V1884" s="7">
        <v>41250</v>
      </c>
      <c r="W1884" t="s">
        <v>32</v>
      </c>
      <c r="X1884" s="17" t="s">
        <v>33</v>
      </c>
      <c r="Z1884" t="s">
        <v>4213</v>
      </c>
      <c r="AA1884">
        <v>405</v>
      </c>
    </row>
    <row r="1885" spans="1:27" x14ac:dyDescent="0.25">
      <c r="A1885" t="s">
        <v>4222</v>
      </c>
      <c r="B1885" t="s">
        <v>4223</v>
      </c>
      <c r="C1885" s="17">
        <v>43656</v>
      </c>
      <c r="D1885" s="7">
        <v>238000</v>
      </c>
      <c r="E1885" t="s">
        <v>28</v>
      </c>
      <c r="F1885" t="s">
        <v>29</v>
      </c>
      <c r="G1885" s="7">
        <v>238000</v>
      </c>
      <c r="H1885" s="7">
        <v>115250</v>
      </c>
      <c r="I1885" s="12">
        <f t="shared" si="145"/>
        <v>48.424369747899156</v>
      </c>
      <c r="J1885" s="12">
        <f t="shared" si="149"/>
        <v>1.1324929971988809</v>
      </c>
      <c r="K1885" s="7">
        <v>230505</v>
      </c>
      <c r="L1885" s="7">
        <v>41250</v>
      </c>
      <c r="M1885" s="7">
        <f t="shared" si="146"/>
        <v>196750</v>
      </c>
      <c r="N1885" s="7">
        <v>185544.125</v>
      </c>
      <c r="O1885" s="22">
        <f t="shared" si="147"/>
        <v>1.0603946635335395</v>
      </c>
      <c r="P1885" s="27">
        <v>1432</v>
      </c>
      <c r="Q1885" s="32">
        <f t="shared" si="148"/>
        <v>137.39525139664804</v>
      </c>
      <c r="R1885" s="37" t="s">
        <v>4212</v>
      </c>
      <c r="S1885" s="42">
        <f>ABS(O2323-O1885)*100</f>
        <v>25.064022283985921</v>
      </c>
      <c r="T1885" t="s">
        <v>50</v>
      </c>
      <c r="V1885" s="7">
        <v>41250</v>
      </c>
      <c r="W1885" t="s">
        <v>32</v>
      </c>
      <c r="X1885" s="17" t="s">
        <v>33</v>
      </c>
      <c r="Z1885" t="s">
        <v>4213</v>
      </c>
      <c r="AA1885">
        <v>405</v>
      </c>
    </row>
    <row r="1886" spans="1:27" x14ac:dyDescent="0.25">
      <c r="A1886" t="s">
        <v>4224</v>
      </c>
      <c r="B1886" t="s">
        <v>4225</v>
      </c>
      <c r="C1886" s="17">
        <v>43780</v>
      </c>
      <c r="D1886" s="7">
        <v>220000</v>
      </c>
      <c r="E1886" t="s">
        <v>28</v>
      </c>
      <c r="F1886" t="s">
        <v>29</v>
      </c>
      <c r="G1886" s="7">
        <v>220000</v>
      </c>
      <c r="H1886" s="7">
        <v>108410</v>
      </c>
      <c r="I1886" s="12">
        <f t="shared" si="145"/>
        <v>49.277272727272724</v>
      </c>
      <c r="J1886" s="12">
        <f t="shared" si="149"/>
        <v>0.27959001782531345</v>
      </c>
      <c r="K1886" s="7">
        <v>216814</v>
      </c>
      <c r="L1886" s="7">
        <v>41250</v>
      </c>
      <c r="M1886" s="7">
        <f t="shared" si="146"/>
        <v>178750</v>
      </c>
      <c r="N1886" s="7">
        <v>172121.5625</v>
      </c>
      <c r="O1886" s="22">
        <f t="shared" si="147"/>
        <v>1.0385102098988905</v>
      </c>
      <c r="P1886" s="27">
        <v>1516</v>
      </c>
      <c r="Q1886" s="32">
        <f t="shared" si="148"/>
        <v>117.9089709762533</v>
      </c>
      <c r="R1886" s="37" t="s">
        <v>4212</v>
      </c>
      <c r="S1886" s="42">
        <f>ABS(O2323-O1886)*100</f>
        <v>27.252467647450818</v>
      </c>
      <c r="T1886" t="s">
        <v>50</v>
      </c>
      <c r="V1886" s="7">
        <v>41250</v>
      </c>
      <c r="W1886" t="s">
        <v>32</v>
      </c>
      <c r="X1886" s="17" t="s">
        <v>33</v>
      </c>
      <c r="Z1886" t="s">
        <v>4213</v>
      </c>
      <c r="AA1886">
        <v>405</v>
      </c>
    </row>
    <row r="1887" spans="1:27" x14ac:dyDescent="0.25">
      <c r="A1887" t="s">
        <v>4226</v>
      </c>
      <c r="B1887" t="s">
        <v>4227</v>
      </c>
      <c r="C1887" s="17">
        <v>43815</v>
      </c>
      <c r="D1887" s="7">
        <v>200000</v>
      </c>
      <c r="E1887" t="s">
        <v>28</v>
      </c>
      <c r="F1887" t="s">
        <v>29</v>
      </c>
      <c r="G1887" s="7">
        <v>200000</v>
      </c>
      <c r="H1887" s="7">
        <v>108900</v>
      </c>
      <c r="I1887" s="12">
        <f t="shared" si="145"/>
        <v>54.449999999999996</v>
      </c>
      <c r="J1887" s="12">
        <f t="shared" si="149"/>
        <v>4.8931372549019585</v>
      </c>
      <c r="K1887" s="7">
        <v>217793</v>
      </c>
      <c r="L1887" s="7">
        <v>41250</v>
      </c>
      <c r="M1887" s="7">
        <f t="shared" si="146"/>
        <v>158750</v>
      </c>
      <c r="N1887" s="7">
        <v>173081.375</v>
      </c>
      <c r="O1887" s="22">
        <f t="shared" si="147"/>
        <v>0.9171986298352437</v>
      </c>
      <c r="P1887" s="27">
        <v>1432</v>
      </c>
      <c r="Q1887" s="32">
        <f t="shared" si="148"/>
        <v>110.85893854748603</v>
      </c>
      <c r="R1887" s="37" t="s">
        <v>4212</v>
      </c>
      <c r="S1887" s="42">
        <f>ABS(O2323-O1887)*100</f>
        <v>39.3836256538155</v>
      </c>
      <c r="T1887" t="s">
        <v>50</v>
      </c>
      <c r="V1887" s="7">
        <v>41250</v>
      </c>
      <c r="W1887" t="s">
        <v>32</v>
      </c>
      <c r="X1887" s="17" t="s">
        <v>33</v>
      </c>
      <c r="Z1887" t="s">
        <v>4213</v>
      </c>
      <c r="AA1887">
        <v>405</v>
      </c>
    </row>
    <row r="1888" spans="1:27" x14ac:dyDescent="0.25">
      <c r="A1888" t="s">
        <v>4228</v>
      </c>
      <c r="B1888" t="s">
        <v>4229</v>
      </c>
      <c r="C1888" s="17">
        <v>43552</v>
      </c>
      <c r="D1888" s="7">
        <v>239000</v>
      </c>
      <c r="E1888" t="s">
        <v>28</v>
      </c>
      <c r="F1888" t="s">
        <v>29</v>
      </c>
      <c r="G1888" s="7">
        <v>239000</v>
      </c>
      <c r="H1888" s="7">
        <v>115230</v>
      </c>
      <c r="I1888" s="12">
        <f t="shared" si="145"/>
        <v>48.213389121338913</v>
      </c>
      <c r="J1888" s="12">
        <f t="shared" si="149"/>
        <v>1.3434736237591238</v>
      </c>
      <c r="K1888" s="7">
        <v>230451</v>
      </c>
      <c r="L1888" s="7">
        <v>41250</v>
      </c>
      <c r="M1888" s="7">
        <f t="shared" si="146"/>
        <v>197750</v>
      </c>
      <c r="N1888" s="7">
        <v>185491.171875</v>
      </c>
      <c r="O1888" s="22">
        <f t="shared" si="147"/>
        <v>1.0660884720339201</v>
      </c>
      <c r="P1888" s="27">
        <v>1432</v>
      </c>
      <c r="Q1888" s="32">
        <f t="shared" si="148"/>
        <v>138.09357541899442</v>
      </c>
      <c r="R1888" s="37" t="s">
        <v>4212</v>
      </c>
      <c r="S1888" s="42">
        <f>ABS(O2323-O1888)*100</f>
        <v>24.494641433947862</v>
      </c>
      <c r="T1888" t="s">
        <v>50</v>
      </c>
      <c r="V1888" s="7">
        <v>41250</v>
      </c>
      <c r="W1888" t="s">
        <v>32</v>
      </c>
      <c r="X1888" s="17" t="s">
        <v>33</v>
      </c>
      <c r="Z1888" t="s">
        <v>4213</v>
      </c>
      <c r="AA1888">
        <v>405</v>
      </c>
    </row>
    <row r="1889" spans="1:27" x14ac:dyDescent="0.25">
      <c r="A1889" t="s">
        <v>4230</v>
      </c>
      <c r="B1889" t="s">
        <v>4231</v>
      </c>
      <c r="C1889" s="17">
        <v>43521</v>
      </c>
      <c r="D1889" s="7">
        <v>267000</v>
      </c>
      <c r="E1889" t="s">
        <v>28</v>
      </c>
      <c r="F1889" t="s">
        <v>29</v>
      </c>
      <c r="G1889" s="7">
        <v>267000</v>
      </c>
      <c r="H1889" s="7">
        <v>114140</v>
      </c>
      <c r="I1889" s="12">
        <f t="shared" si="145"/>
        <v>42.749063670411985</v>
      </c>
      <c r="J1889" s="12">
        <f t="shared" si="149"/>
        <v>6.8077990746860522</v>
      </c>
      <c r="K1889" s="7">
        <v>228287</v>
      </c>
      <c r="L1889" s="7">
        <v>42081</v>
      </c>
      <c r="M1889" s="7">
        <f t="shared" si="146"/>
        <v>224919</v>
      </c>
      <c r="N1889" s="7">
        <v>182554.90625</v>
      </c>
      <c r="O1889" s="22">
        <f t="shared" si="147"/>
        <v>1.2320622032035911</v>
      </c>
      <c r="P1889" s="27">
        <v>1432</v>
      </c>
      <c r="Q1889" s="32">
        <f t="shared" si="148"/>
        <v>157.06634078212289</v>
      </c>
      <c r="R1889" s="37" t="s">
        <v>4212</v>
      </c>
      <c r="S1889" s="42">
        <f>ABS(O2323-O1889)*100</f>
        <v>7.8972683169807656</v>
      </c>
      <c r="T1889" t="s">
        <v>50</v>
      </c>
      <c r="V1889" s="7">
        <v>41250</v>
      </c>
      <c r="W1889" t="s">
        <v>32</v>
      </c>
      <c r="X1889" s="17" t="s">
        <v>33</v>
      </c>
      <c r="Z1889" t="s">
        <v>4213</v>
      </c>
      <c r="AA1889">
        <v>405</v>
      </c>
    </row>
    <row r="1890" spans="1:27" x14ac:dyDescent="0.25">
      <c r="A1890" t="s">
        <v>4232</v>
      </c>
      <c r="B1890" t="s">
        <v>4233</v>
      </c>
      <c r="C1890" s="17">
        <v>43342</v>
      </c>
      <c r="D1890" s="7">
        <v>275000</v>
      </c>
      <c r="E1890" t="s">
        <v>28</v>
      </c>
      <c r="F1890" t="s">
        <v>29</v>
      </c>
      <c r="G1890" s="7">
        <v>275000</v>
      </c>
      <c r="H1890" s="7">
        <v>128190</v>
      </c>
      <c r="I1890" s="12">
        <f t="shared" si="145"/>
        <v>46.61454545454545</v>
      </c>
      <c r="J1890" s="12">
        <f t="shared" si="149"/>
        <v>2.9423172905525874</v>
      </c>
      <c r="K1890" s="7">
        <v>256387</v>
      </c>
      <c r="L1890" s="7">
        <v>41250</v>
      </c>
      <c r="M1890" s="7">
        <f t="shared" si="146"/>
        <v>233750</v>
      </c>
      <c r="N1890" s="7">
        <v>210918.625</v>
      </c>
      <c r="O1890" s="22">
        <f t="shared" si="147"/>
        <v>1.1082473157598103</v>
      </c>
      <c r="P1890" s="27">
        <v>1722</v>
      </c>
      <c r="Q1890" s="32">
        <f t="shared" si="148"/>
        <v>135.74332171893147</v>
      </c>
      <c r="R1890" s="37" t="s">
        <v>4212</v>
      </c>
      <c r="S1890" s="42">
        <f>ABS(O2323-O1890)*100</f>
        <v>20.278757061358842</v>
      </c>
      <c r="T1890" t="s">
        <v>50</v>
      </c>
      <c r="V1890" s="7">
        <v>41250</v>
      </c>
      <c r="W1890" t="s">
        <v>32</v>
      </c>
      <c r="X1890" s="17" t="s">
        <v>33</v>
      </c>
      <c r="Z1890" t="s">
        <v>4213</v>
      </c>
      <c r="AA1890">
        <v>405</v>
      </c>
    </row>
    <row r="1891" spans="1:27" x14ac:dyDescent="0.25">
      <c r="A1891" t="s">
        <v>4234</v>
      </c>
      <c r="B1891" t="s">
        <v>4235</v>
      </c>
      <c r="C1891" s="17">
        <v>43595</v>
      </c>
      <c r="D1891" s="7">
        <v>254000</v>
      </c>
      <c r="E1891" t="s">
        <v>28</v>
      </c>
      <c r="F1891" t="s">
        <v>29</v>
      </c>
      <c r="G1891" s="7">
        <v>254000</v>
      </c>
      <c r="H1891" s="7">
        <v>115680</v>
      </c>
      <c r="I1891" s="12">
        <f t="shared" si="145"/>
        <v>45.54330708661417</v>
      </c>
      <c r="J1891" s="12">
        <f t="shared" si="149"/>
        <v>4.0135556584838668</v>
      </c>
      <c r="K1891" s="7">
        <v>231353</v>
      </c>
      <c r="L1891" s="7">
        <v>41250</v>
      </c>
      <c r="M1891" s="7">
        <f t="shared" si="146"/>
        <v>212750</v>
      </c>
      <c r="N1891" s="7">
        <v>186375.484375</v>
      </c>
      <c r="O1891" s="22">
        <f t="shared" si="147"/>
        <v>1.1415127945257688</v>
      </c>
      <c r="P1891" s="27">
        <v>1435</v>
      </c>
      <c r="Q1891" s="32">
        <f t="shared" si="148"/>
        <v>148.25783972125436</v>
      </c>
      <c r="R1891" s="37" t="s">
        <v>4212</v>
      </c>
      <c r="S1891" s="42">
        <f>ABS(O2323-O1891)*100</f>
        <v>16.952209184762989</v>
      </c>
      <c r="T1891" t="s">
        <v>50</v>
      </c>
      <c r="V1891" s="7">
        <v>41250</v>
      </c>
      <c r="W1891" t="s">
        <v>32</v>
      </c>
      <c r="X1891" s="17" t="s">
        <v>33</v>
      </c>
      <c r="Z1891" t="s">
        <v>4213</v>
      </c>
      <c r="AA1891">
        <v>405</v>
      </c>
    </row>
    <row r="1892" spans="1:27" x14ac:dyDescent="0.25">
      <c r="A1892" t="s">
        <v>4236</v>
      </c>
      <c r="B1892" t="s">
        <v>4237</v>
      </c>
      <c r="C1892" s="17">
        <v>43910</v>
      </c>
      <c r="D1892" s="7">
        <v>238000</v>
      </c>
      <c r="E1892" t="s">
        <v>28</v>
      </c>
      <c r="F1892" t="s">
        <v>29</v>
      </c>
      <c r="G1892" s="7">
        <v>238000</v>
      </c>
      <c r="H1892" s="7">
        <v>114120</v>
      </c>
      <c r="I1892" s="12">
        <f t="shared" si="145"/>
        <v>47.949579831932773</v>
      </c>
      <c r="J1892" s="12">
        <f t="shared" si="149"/>
        <v>1.6072829131652639</v>
      </c>
      <c r="K1892" s="7">
        <v>228244</v>
      </c>
      <c r="L1892" s="7">
        <v>41250</v>
      </c>
      <c r="M1892" s="7">
        <f t="shared" si="146"/>
        <v>196750</v>
      </c>
      <c r="N1892" s="7">
        <v>183327.453125</v>
      </c>
      <c r="O1892" s="22">
        <f t="shared" si="147"/>
        <v>1.0732162403731642</v>
      </c>
      <c r="P1892" s="27">
        <v>1435</v>
      </c>
      <c r="Q1892" s="32">
        <f t="shared" si="148"/>
        <v>137.10801393728224</v>
      </c>
      <c r="R1892" s="37" t="s">
        <v>4212</v>
      </c>
      <c r="S1892" s="42">
        <f>ABS(O2323-O1892)*100</f>
        <v>23.78186460002345</v>
      </c>
      <c r="T1892" t="s">
        <v>50</v>
      </c>
      <c r="V1892" s="7">
        <v>41250</v>
      </c>
      <c r="W1892" t="s">
        <v>32</v>
      </c>
      <c r="X1892" s="17" t="s">
        <v>33</v>
      </c>
      <c r="Z1892" t="s">
        <v>4213</v>
      </c>
      <c r="AA1892">
        <v>405</v>
      </c>
    </row>
    <row r="1893" spans="1:27" x14ac:dyDescent="0.25">
      <c r="A1893" t="s">
        <v>4238</v>
      </c>
      <c r="B1893" t="s">
        <v>4239</v>
      </c>
      <c r="C1893" s="17">
        <v>43829</v>
      </c>
      <c r="D1893" s="7">
        <v>285000</v>
      </c>
      <c r="E1893" t="s">
        <v>28</v>
      </c>
      <c r="F1893" t="s">
        <v>29</v>
      </c>
      <c r="G1893" s="7">
        <v>285000</v>
      </c>
      <c r="H1893" s="7">
        <v>133490</v>
      </c>
      <c r="I1893" s="12">
        <f t="shared" si="145"/>
        <v>46.838596491228067</v>
      </c>
      <c r="J1893" s="12">
        <f t="shared" si="149"/>
        <v>2.7182662538699702</v>
      </c>
      <c r="K1893" s="7">
        <v>266976</v>
      </c>
      <c r="L1893" s="7">
        <v>41250</v>
      </c>
      <c r="M1893" s="7">
        <f t="shared" si="146"/>
        <v>243750</v>
      </c>
      <c r="N1893" s="7">
        <v>221300</v>
      </c>
      <c r="O1893" s="22">
        <f t="shared" si="147"/>
        <v>1.1014460009037506</v>
      </c>
      <c r="P1893" s="27">
        <v>1722</v>
      </c>
      <c r="Q1893" s="32">
        <f t="shared" si="148"/>
        <v>141.55052264808361</v>
      </c>
      <c r="R1893" s="37" t="s">
        <v>4212</v>
      </c>
      <c r="S1893" s="42">
        <f>ABS(O2323-O1893)*100</f>
        <v>20.958888546964815</v>
      </c>
      <c r="T1893" t="s">
        <v>50</v>
      </c>
      <c r="V1893" s="7">
        <v>41250</v>
      </c>
      <c r="W1893" t="s">
        <v>32</v>
      </c>
      <c r="X1893" s="17" t="s">
        <v>33</v>
      </c>
      <c r="Z1893" t="s">
        <v>4213</v>
      </c>
      <c r="AA1893">
        <v>405</v>
      </c>
    </row>
    <row r="1894" spans="1:27" x14ac:dyDescent="0.25">
      <c r="A1894" t="s">
        <v>4240</v>
      </c>
      <c r="B1894" t="s">
        <v>4241</v>
      </c>
      <c r="C1894" s="17">
        <v>43278</v>
      </c>
      <c r="D1894" s="7">
        <v>237000</v>
      </c>
      <c r="E1894" t="s">
        <v>28</v>
      </c>
      <c r="F1894" t="s">
        <v>29</v>
      </c>
      <c r="G1894" s="7">
        <v>237000</v>
      </c>
      <c r="H1894" s="7">
        <v>113130</v>
      </c>
      <c r="I1894" s="12">
        <f t="shared" si="145"/>
        <v>47.734177215189874</v>
      </c>
      <c r="J1894" s="12">
        <f t="shared" si="149"/>
        <v>1.8226855299081635</v>
      </c>
      <c r="K1894" s="7">
        <v>226260</v>
      </c>
      <c r="L1894" s="7">
        <v>41250</v>
      </c>
      <c r="M1894" s="7">
        <f t="shared" si="146"/>
        <v>195750</v>
      </c>
      <c r="N1894" s="7">
        <v>181382.359375</v>
      </c>
      <c r="O1894" s="22">
        <f t="shared" si="147"/>
        <v>1.0792118962092423</v>
      </c>
      <c r="P1894" s="27">
        <v>1494</v>
      </c>
      <c r="Q1894" s="32">
        <f t="shared" si="148"/>
        <v>131.02409638554218</v>
      </c>
      <c r="R1894" s="37" t="s">
        <v>4212</v>
      </c>
      <c r="S1894" s="42">
        <f>ABS(O2323-O1894)*100</f>
        <v>23.182299016415641</v>
      </c>
      <c r="T1894" t="s">
        <v>50</v>
      </c>
      <c r="V1894" s="7">
        <v>41250</v>
      </c>
      <c r="W1894" t="s">
        <v>32</v>
      </c>
      <c r="X1894" s="17" t="s">
        <v>33</v>
      </c>
      <c r="Z1894" t="s">
        <v>4213</v>
      </c>
      <c r="AA1894">
        <v>405</v>
      </c>
    </row>
    <row r="1895" spans="1:27" x14ac:dyDescent="0.25">
      <c r="A1895" t="s">
        <v>4242</v>
      </c>
      <c r="B1895" t="s">
        <v>4243</v>
      </c>
      <c r="C1895" s="17">
        <v>43378</v>
      </c>
      <c r="D1895" s="7">
        <v>255000</v>
      </c>
      <c r="E1895" t="s">
        <v>28</v>
      </c>
      <c r="F1895" t="s">
        <v>29</v>
      </c>
      <c r="G1895" s="7">
        <v>255000</v>
      </c>
      <c r="H1895" s="7">
        <v>131020</v>
      </c>
      <c r="I1895" s="12">
        <f t="shared" si="145"/>
        <v>51.38039215686274</v>
      </c>
      <c r="J1895" s="12">
        <f t="shared" si="149"/>
        <v>1.823529411764703</v>
      </c>
      <c r="K1895" s="7">
        <v>262030</v>
      </c>
      <c r="L1895" s="7">
        <v>51800</v>
      </c>
      <c r="M1895" s="7">
        <f t="shared" si="146"/>
        <v>203200</v>
      </c>
      <c r="N1895" s="7">
        <v>206107.84375</v>
      </c>
      <c r="O1895" s="22">
        <f t="shared" si="147"/>
        <v>0.98589163955580894</v>
      </c>
      <c r="P1895" s="27">
        <v>1721</v>
      </c>
      <c r="Q1895" s="32">
        <f t="shared" si="148"/>
        <v>118.07088901801278</v>
      </c>
      <c r="R1895" s="37" t="s">
        <v>4212</v>
      </c>
      <c r="S1895" s="42">
        <f>ABS(O2323-O1895)*100</f>
        <v>32.514324681758978</v>
      </c>
      <c r="T1895" t="s">
        <v>31</v>
      </c>
      <c r="V1895" s="7">
        <v>51800</v>
      </c>
      <c r="W1895" t="s">
        <v>32</v>
      </c>
      <c r="X1895" s="17" t="s">
        <v>33</v>
      </c>
      <c r="Z1895" t="s">
        <v>4213</v>
      </c>
      <c r="AA1895">
        <v>405</v>
      </c>
    </row>
    <row r="1896" spans="1:27" x14ac:dyDescent="0.25">
      <c r="A1896" t="s">
        <v>4244</v>
      </c>
      <c r="B1896" t="s">
        <v>4245</v>
      </c>
      <c r="C1896" s="17">
        <v>43378</v>
      </c>
      <c r="D1896" s="7">
        <v>245000</v>
      </c>
      <c r="E1896" t="s">
        <v>28</v>
      </c>
      <c r="F1896" t="s">
        <v>29</v>
      </c>
      <c r="G1896" s="7">
        <v>245000</v>
      </c>
      <c r="H1896" s="7">
        <v>105660</v>
      </c>
      <c r="I1896" s="12">
        <f t="shared" si="145"/>
        <v>43.126530612244892</v>
      </c>
      <c r="J1896" s="12">
        <f t="shared" si="149"/>
        <v>6.4303321328531453</v>
      </c>
      <c r="K1896" s="7">
        <v>211314</v>
      </c>
      <c r="L1896" s="7">
        <v>41250</v>
      </c>
      <c r="M1896" s="7">
        <f t="shared" si="146"/>
        <v>203750</v>
      </c>
      <c r="N1896" s="7">
        <v>166729.40625</v>
      </c>
      <c r="O1896" s="22">
        <f t="shared" si="147"/>
        <v>1.222039978325659</v>
      </c>
      <c r="P1896" s="27">
        <v>1435</v>
      </c>
      <c r="Q1896" s="32">
        <f t="shared" si="148"/>
        <v>141.98606271777004</v>
      </c>
      <c r="R1896" s="37" t="s">
        <v>4212</v>
      </c>
      <c r="S1896" s="42">
        <f>ABS(O2323-O1896)*100</f>
        <v>8.8994908047739685</v>
      </c>
      <c r="T1896" t="s">
        <v>50</v>
      </c>
      <c r="V1896" s="7">
        <v>41250</v>
      </c>
      <c r="W1896" t="s">
        <v>32</v>
      </c>
      <c r="X1896" s="17" t="s">
        <v>33</v>
      </c>
      <c r="Z1896" t="s">
        <v>4213</v>
      </c>
      <c r="AA1896">
        <v>405</v>
      </c>
    </row>
    <row r="1897" spans="1:27" x14ac:dyDescent="0.25">
      <c r="A1897" t="s">
        <v>4246</v>
      </c>
      <c r="B1897" t="s">
        <v>4247</v>
      </c>
      <c r="C1897" s="17">
        <v>43370</v>
      </c>
      <c r="D1897" s="7">
        <v>245000</v>
      </c>
      <c r="E1897" t="s">
        <v>28</v>
      </c>
      <c r="F1897" t="s">
        <v>29</v>
      </c>
      <c r="G1897" s="7">
        <v>245000</v>
      </c>
      <c r="H1897" s="7">
        <v>110380</v>
      </c>
      <c r="I1897" s="12">
        <f t="shared" si="145"/>
        <v>45.053061224489795</v>
      </c>
      <c r="J1897" s="12">
        <f t="shared" si="149"/>
        <v>4.503801520608242</v>
      </c>
      <c r="K1897" s="7">
        <v>220760</v>
      </c>
      <c r="L1897" s="7">
        <v>51800</v>
      </c>
      <c r="M1897" s="7">
        <f t="shared" si="146"/>
        <v>193200</v>
      </c>
      <c r="N1897" s="7">
        <v>165647.0625</v>
      </c>
      <c r="O1897" s="22">
        <f t="shared" si="147"/>
        <v>1.1663352013863815</v>
      </c>
      <c r="P1897" s="27">
        <v>1445</v>
      </c>
      <c r="Q1897" s="32">
        <f t="shared" si="148"/>
        <v>133.70242214532871</v>
      </c>
      <c r="R1897" s="37" t="s">
        <v>4212</v>
      </c>
      <c r="S1897" s="42">
        <f>ABS(O2323-O1897)*100</f>
        <v>14.469968498701725</v>
      </c>
      <c r="T1897" t="s">
        <v>50</v>
      </c>
      <c r="V1897" s="7">
        <v>51800</v>
      </c>
      <c r="W1897" t="s">
        <v>32</v>
      </c>
      <c r="X1897" s="17" t="s">
        <v>33</v>
      </c>
      <c r="Z1897" t="s">
        <v>4213</v>
      </c>
      <c r="AA1897">
        <v>405</v>
      </c>
    </row>
    <row r="1898" spans="1:27" x14ac:dyDescent="0.25">
      <c r="A1898" t="s">
        <v>4248</v>
      </c>
      <c r="B1898" t="s">
        <v>4249</v>
      </c>
      <c r="C1898" s="17">
        <v>43913</v>
      </c>
      <c r="D1898" s="7">
        <v>240000</v>
      </c>
      <c r="E1898" t="s">
        <v>28</v>
      </c>
      <c r="F1898" t="s">
        <v>29</v>
      </c>
      <c r="G1898" s="7">
        <v>240000</v>
      </c>
      <c r="H1898" s="7">
        <v>138080</v>
      </c>
      <c r="I1898" s="12">
        <f t="shared" si="145"/>
        <v>57.533333333333339</v>
      </c>
      <c r="J1898" s="12">
        <f t="shared" si="149"/>
        <v>7.9764705882353013</v>
      </c>
      <c r="K1898" s="7">
        <v>276163</v>
      </c>
      <c r="L1898" s="7">
        <v>41250</v>
      </c>
      <c r="M1898" s="7">
        <f t="shared" si="146"/>
        <v>198750</v>
      </c>
      <c r="N1898" s="7">
        <v>230306.859375</v>
      </c>
      <c r="O1898" s="22">
        <f t="shared" si="147"/>
        <v>0.8629790729610135</v>
      </c>
      <c r="P1898" s="27">
        <v>1722</v>
      </c>
      <c r="Q1898" s="32">
        <f t="shared" si="148"/>
        <v>115.41811846689896</v>
      </c>
      <c r="R1898" s="37" t="s">
        <v>4212</v>
      </c>
      <c r="S1898" s="42">
        <f>ABS(O2323-O1898)*100</f>
        <v>44.805581341238522</v>
      </c>
      <c r="T1898" t="s">
        <v>50</v>
      </c>
      <c r="V1898" s="7">
        <v>41250</v>
      </c>
      <c r="W1898" t="s">
        <v>32</v>
      </c>
      <c r="X1898" s="17" t="s">
        <v>33</v>
      </c>
      <c r="Z1898" t="s">
        <v>4213</v>
      </c>
      <c r="AA1898">
        <v>405</v>
      </c>
    </row>
    <row r="1899" spans="1:27" x14ac:dyDescent="0.25">
      <c r="A1899" t="s">
        <v>4250</v>
      </c>
      <c r="B1899" t="s">
        <v>4251</v>
      </c>
      <c r="C1899" s="17">
        <v>43234</v>
      </c>
      <c r="D1899" s="7">
        <v>232500</v>
      </c>
      <c r="E1899" t="s">
        <v>28</v>
      </c>
      <c r="F1899" t="s">
        <v>29</v>
      </c>
      <c r="G1899" s="7">
        <v>232500</v>
      </c>
      <c r="H1899" s="7">
        <v>116090</v>
      </c>
      <c r="I1899" s="12">
        <f t="shared" si="145"/>
        <v>49.931182795698923</v>
      </c>
      <c r="J1899" s="12">
        <f t="shared" si="149"/>
        <v>0.37432005060088613</v>
      </c>
      <c r="K1899" s="7">
        <v>232183</v>
      </c>
      <c r="L1899" s="7">
        <v>41250</v>
      </c>
      <c r="M1899" s="7">
        <f t="shared" si="146"/>
        <v>191250</v>
      </c>
      <c r="N1899" s="7">
        <v>187189.21875</v>
      </c>
      <c r="O1899" s="22">
        <f t="shared" si="147"/>
        <v>1.0216934569048197</v>
      </c>
      <c r="P1899" s="27">
        <v>1494</v>
      </c>
      <c r="Q1899" s="32">
        <f t="shared" si="148"/>
        <v>128.01204819277109</v>
      </c>
      <c r="R1899" s="37" t="s">
        <v>4212</v>
      </c>
      <c r="S1899" s="42">
        <f>ABS(O2323-O1899)*100</f>
        <v>28.9341429468579</v>
      </c>
      <c r="T1899" t="s">
        <v>50</v>
      </c>
      <c r="V1899" s="7">
        <v>41250</v>
      </c>
      <c r="W1899" t="s">
        <v>32</v>
      </c>
      <c r="X1899" s="17" t="s">
        <v>33</v>
      </c>
      <c r="Z1899" t="s">
        <v>4213</v>
      </c>
      <c r="AA1899">
        <v>405</v>
      </c>
    </row>
    <row r="1900" spans="1:27" x14ac:dyDescent="0.25">
      <c r="A1900" t="s">
        <v>4252</v>
      </c>
      <c r="B1900" t="s">
        <v>4253</v>
      </c>
      <c r="C1900" s="17">
        <v>43733</v>
      </c>
      <c r="D1900" s="7">
        <v>285000</v>
      </c>
      <c r="E1900" t="s">
        <v>28</v>
      </c>
      <c r="F1900" t="s">
        <v>29</v>
      </c>
      <c r="G1900" s="7">
        <v>285000</v>
      </c>
      <c r="H1900" s="7">
        <v>140230</v>
      </c>
      <c r="I1900" s="12">
        <f t="shared" si="145"/>
        <v>49.203508771929826</v>
      </c>
      <c r="J1900" s="12">
        <f t="shared" si="149"/>
        <v>0.35335397316821116</v>
      </c>
      <c r="K1900" s="7">
        <v>280467</v>
      </c>
      <c r="L1900" s="7">
        <v>41250</v>
      </c>
      <c r="M1900" s="7">
        <f t="shared" si="146"/>
        <v>243750</v>
      </c>
      <c r="N1900" s="7">
        <v>234526.46875</v>
      </c>
      <c r="O1900" s="22">
        <f t="shared" si="147"/>
        <v>1.0393283167531597</v>
      </c>
      <c r="P1900" s="27">
        <v>1722</v>
      </c>
      <c r="Q1900" s="32">
        <f t="shared" si="148"/>
        <v>141.55052264808361</v>
      </c>
      <c r="R1900" s="37" t="s">
        <v>4212</v>
      </c>
      <c r="S1900" s="42">
        <f>ABS(O2323-O1900)*100</f>
        <v>27.170656962023898</v>
      </c>
      <c r="T1900" t="s">
        <v>50</v>
      </c>
      <c r="V1900" s="7">
        <v>41250</v>
      </c>
      <c r="W1900" t="s">
        <v>32</v>
      </c>
      <c r="X1900" s="17" t="s">
        <v>33</v>
      </c>
      <c r="Z1900" t="s">
        <v>4213</v>
      </c>
      <c r="AA1900">
        <v>405</v>
      </c>
    </row>
    <row r="1901" spans="1:27" x14ac:dyDescent="0.25">
      <c r="A1901" t="s">
        <v>4254</v>
      </c>
      <c r="B1901" t="s">
        <v>4255</v>
      </c>
      <c r="C1901" s="17">
        <v>43721</v>
      </c>
      <c r="D1901" s="7">
        <v>235000</v>
      </c>
      <c r="E1901" t="s">
        <v>28</v>
      </c>
      <c r="F1901" t="s">
        <v>29</v>
      </c>
      <c r="G1901" s="7">
        <v>235000</v>
      </c>
      <c r="H1901" s="7">
        <v>114340</v>
      </c>
      <c r="I1901" s="12">
        <f t="shared" si="145"/>
        <v>48.655319148936172</v>
      </c>
      <c r="J1901" s="12">
        <f t="shared" si="149"/>
        <v>0.90154359616186497</v>
      </c>
      <c r="K1901" s="7">
        <v>228679</v>
      </c>
      <c r="L1901" s="7">
        <v>41250</v>
      </c>
      <c r="M1901" s="7">
        <f t="shared" si="146"/>
        <v>193750</v>
      </c>
      <c r="N1901" s="7">
        <v>183753.921875</v>
      </c>
      <c r="O1901" s="22">
        <f t="shared" si="147"/>
        <v>1.0543992640973394</v>
      </c>
      <c r="P1901" s="27">
        <v>1494</v>
      </c>
      <c r="Q1901" s="32">
        <f t="shared" si="148"/>
        <v>129.68540829986614</v>
      </c>
      <c r="R1901" s="37" t="s">
        <v>4212</v>
      </c>
      <c r="S1901" s="42">
        <f>ABS(O2323-O1901)*100</f>
        <v>25.663562227605929</v>
      </c>
      <c r="T1901" t="s">
        <v>50</v>
      </c>
      <c r="V1901" s="7">
        <v>41250</v>
      </c>
      <c r="W1901" t="s">
        <v>32</v>
      </c>
      <c r="X1901" s="17" t="s">
        <v>33</v>
      </c>
      <c r="Z1901" t="s">
        <v>4213</v>
      </c>
      <c r="AA1901">
        <v>405</v>
      </c>
    </row>
    <row r="1902" spans="1:27" x14ac:dyDescent="0.25">
      <c r="A1902" t="s">
        <v>4256</v>
      </c>
      <c r="B1902" t="s">
        <v>4257</v>
      </c>
      <c r="C1902" s="17">
        <v>43900</v>
      </c>
      <c r="D1902" s="7">
        <v>235000</v>
      </c>
      <c r="E1902" t="s">
        <v>28</v>
      </c>
      <c r="F1902" t="s">
        <v>29</v>
      </c>
      <c r="G1902" s="7">
        <v>235000</v>
      </c>
      <c r="H1902" s="7">
        <v>118460</v>
      </c>
      <c r="I1902" s="12">
        <f t="shared" si="145"/>
        <v>50.408510638297876</v>
      </c>
      <c r="J1902" s="12">
        <f t="shared" si="149"/>
        <v>0.85164789319983925</v>
      </c>
      <c r="K1902" s="7">
        <v>236925</v>
      </c>
      <c r="L1902" s="7">
        <v>51800</v>
      </c>
      <c r="M1902" s="7">
        <f t="shared" si="146"/>
        <v>183200</v>
      </c>
      <c r="N1902" s="7">
        <v>181495.09375</v>
      </c>
      <c r="O1902" s="22">
        <f t="shared" si="147"/>
        <v>1.009393676791883</v>
      </c>
      <c r="P1902" s="27">
        <v>1494</v>
      </c>
      <c r="Q1902" s="32">
        <f t="shared" si="148"/>
        <v>122.62382864792504</v>
      </c>
      <c r="R1902" s="37" t="s">
        <v>4212</v>
      </c>
      <c r="S1902" s="42">
        <f>ABS(O2323-O1902)*100</f>
        <v>30.164120958151575</v>
      </c>
      <c r="T1902" t="s">
        <v>50</v>
      </c>
      <c r="V1902" s="7">
        <v>51800</v>
      </c>
      <c r="W1902" t="s">
        <v>32</v>
      </c>
      <c r="X1902" s="17" t="s">
        <v>33</v>
      </c>
      <c r="Z1902" t="s">
        <v>4213</v>
      </c>
      <c r="AA1902">
        <v>405</v>
      </c>
    </row>
    <row r="1903" spans="1:27" x14ac:dyDescent="0.25">
      <c r="A1903" t="s">
        <v>4258</v>
      </c>
      <c r="B1903" t="s">
        <v>4259</v>
      </c>
      <c r="C1903" s="17">
        <v>43662</v>
      </c>
      <c r="D1903" s="7">
        <v>219900</v>
      </c>
      <c r="E1903" t="s">
        <v>28</v>
      </c>
      <c r="F1903" t="s">
        <v>29</v>
      </c>
      <c r="G1903" s="7">
        <v>219900</v>
      </c>
      <c r="H1903" s="7">
        <v>113750</v>
      </c>
      <c r="I1903" s="12">
        <f t="shared" si="145"/>
        <v>51.728058208276487</v>
      </c>
      <c r="J1903" s="12">
        <f t="shared" si="149"/>
        <v>2.1711954631784494</v>
      </c>
      <c r="K1903" s="7">
        <v>227507</v>
      </c>
      <c r="L1903" s="7">
        <v>41250</v>
      </c>
      <c r="M1903" s="7">
        <f t="shared" si="146"/>
        <v>178650</v>
      </c>
      <c r="N1903" s="7">
        <v>182604.90625</v>
      </c>
      <c r="O1903" s="22">
        <f t="shared" si="147"/>
        <v>0.97834173061820462</v>
      </c>
      <c r="P1903" s="27">
        <v>1477</v>
      </c>
      <c r="Q1903" s="32">
        <f t="shared" si="148"/>
        <v>120.95463777928232</v>
      </c>
      <c r="R1903" s="37" t="s">
        <v>4212</v>
      </c>
      <c r="S1903" s="42">
        <f>ABS(O2323-O1903)*100</f>
        <v>33.269315575519407</v>
      </c>
      <c r="T1903" t="s">
        <v>50</v>
      </c>
      <c r="V1903" s="7">
        <v>41250</v>
      </c>
      <c r="W1903" t="s">
        <v>32</v>
      </c>
      <c r="X1903" s="17" t="s">
        <v>33</v>
      </c>
      <c r="Z1903" t="s">
        <v>4213</v>
      </c>
      <c r="AA1903">
        <v>405</v>
      </c>
    </row>
    <row r="1904" spans="1:27" x14ac:dyDescent="0.25">
      <c r="A1904" t="s">
        <v>4260</v>
      </c>
      <c r="B1904" t="s">
        <v>4261</v>
      </c>
      <c r="C1904" s="17">
        <v>43265</v>
      </c>
      <c r="D1904" s="7">
        <v>240000</v>
      </c>
      <c r="E1904" t="s">
        <v>28</v>
      </c>
      <c r="F1904" t="s">
        <v>29</v>
      </c>
      <c r="G1904" s="7">
        <v>240000</v>
      </c>
      <c r="H1904" s="7">
        <v>121930</v>
      </c>
      <c r="I1904" s="12">
        <f t="shared" si="145"/>
        <v>50.80416666666666</v>
      </c>
      <c r="J1904" s="12">
        <f t="shared" si="149"/>
        <v>1.2473039215686228</v>
      </c>
      <c r="K1904" s="7">
        <v>243855</v>
      </c>
      <c r="L1904" s="7">
        <v>41250</v>
      </c>
      <c r="M1904" s="7">
        <f t="shared" si="146"/>
        <v>198750</v>
      </c>
      <c r="N1904" s="7">
        <v>198632.359375</v>
      </c>
      <c r="O1904" s="22">
        <f t="shared" si="147"/>
        <v>1.0005922530718063</v>
      </c>
      <c r="P1904" s="27">
        <v>1477</v>
      </c>
      <c r="Q1904" s="32">
        <f t="shared" si="148"/>
        <v>134.56330399458361</v>
      </c>
      <c r="R1904" s="37" t="s">
        <v>4212</v>
      </c>
      <c r="S1904" s="42">
        <f>ABS(O2323-O1904)*100</f>
        <v>31.044263330159239</v>
      </c>
      <c r="T1904" t="s">
        <v>50</v>
      </c>
      <c r="V1904" s="7">
        <v>41250</v>
      </c>
      <c r="W1904" t="s">
        <v>32</v>
      </c>
      <c r="X1904" s="17" t="s">
        <v>33</v>
      </c>
      <c r="Z1904" t="s">
        <v>4213</v>
      </c>
      <c r="AA1904">
        <v>405</v>
      </c>
    </row>
    <row r="1905" spans="1:27" x14ac:dyDescent="0.25">
      <c r="A1905" t="s">
        <v>4262</v>
      </c>
      <c r="B1905" t="s">
        <v>4263</v>
      </c>
      <c r="C1905" s="17">
        <v>43885</v>
      </c>
      <c r="D1905" s="7">
        <v>218000</v>
      </c>
      <c r="E1905" t="s">
        <v>28</v>
      </c>
      <c r="F1905" t="s">
        <v>29</v>
      </c>
      <c r="G1905" s="7">
        <v>218000</v>
      </c>
      <c r="H1905" s="7">
        <v>113750</v>
      </c>
      <c r="I1905" s="12">
        <f t="shared" si="145"/>
        <v>52.178899082568805</v>
      </c>
      <c r="J1905" s="12">
        <f t="shared" si="149"/>
        <v>2.6220363374707674</v>
      </c>
      <c r="K1905" s="7">
        <v>227507</v>
      </c>
      <c r="L1905" s="7">
        <v>41250</v>
      </c>
      <c r="M1905" s="7">
        <f t="shared" si="146"/>
        <v>176750</v>
      </c>
      <c r="N1905" s="7">
        <v>182604.90625</v>
      </c>
      <c r="O1905" s="22">
        <f t="shared" si="147"/>
        <v>0.96793675279466918</v>
      </c>
      <c r="P1905" s="27">
        <v>1477</v>
      </c>
      <c r="Q1905" s="32">
        <f t="shared" si="148"/>
        <v>119.66824644549763</v>
      </c>
      <c r="R1905" s="37" t="s">
        <v>4212</v>
      </c>
      <c r="S1905" s="42">
        <f>ABS(O2323-O1905)*100</f>
        <v>34.309813357872954</v>
      </c>
      <c r="T1905" t="s">
        <v>50</v>
      </c>
      <c r="V1905" s="7">
        <v>41250</v>
      </c>
      <c r="W1905" t="s">
        <v>32</v>
      </c>
      <c r="X1905" s="17" t="s">
        <v>33</v>
      </c>
      <c r="Z1905" t="s">
        <v>4213</v>
      </c>
      <c r="AA1905">
        <v>405</v>
      </c>
    </row>
    <row r="1906" spans="1:27" x14ac:dyDescent="0.25">
      <c r="A1906" t="s">
        <v>4264</v>
      </c>
      <c r="B1906" t="s">
        <v>4265</v>
      </c>
      <c r="C1906" s="17">
        <v>43873</v>
      </c>
      <c r="D1906" s="7">
        <v>257500</v>
      </c>
      <c r="E1906" t="s">
        <v>28</v>
      </c>
      <c r="F1906" t="s">
        <v>29</v>
      </c>
      <c r="G1906" s="7">
        <v>257500</v>
      </c>
      <c r="H1906" s="7">
        <v>129530</v>
      </c>
      <c r="I1906" s="12">
        <f t="shared" si="145"/>
        <v>50.302912621359219</v>
      </c>
      <c r="J1906" s="12">
        <f t="shared" si="149"/>
        <v>0.74604987626118202</v>
      </c>
      <c r="K1906" s="7">
        <v>259064</v>
      </c>
      <c r="L1906" s="7">
        <v>42018</v>
      </c>
      <c r="M1906" s="7">
        <f t="shared" si="146"/>
        <v>215482</v>
      </c>
      <c r="N1906" s="7">
        <v>212790.203125</v>
      </c>
      <c r="O1906" s="22">
        <f t="shared" si="147"/>
        <v>1.0126500037852717</v>
      </c>
      <c r="P1906" s="27">
        <v>1722</v>
      </c>
      <c r="Q1906" s="32">
        <f t="shared" si="148"/>
        <v>125.13472706155633</v>
      </c>
      <c r="R1906" s="37" t="s">
        <v>4212</v>
      </c>
      <c r="S1906" s="42">
        <f>ABS(O2323-O1906)*100</f>
        <v>29.838488258812703</v>
      </c>
      <c r="T1906" t="s">
        <v>50</v>
      </c>
      <c r="V1906" s="7">
        <v>41250</v>
      </c>
      <c r="W1906" t="s">
        <v>32</v>
      </c>
      <c r="X1906" s="17" t="s">
        <v>33</v>
      </c>
      <c r="Z1906" t="s">
        <v>4213</v>
      </c>
      <c r="AA1906">
        <v>405</v>
      </c>
    </row>
    <row r="1907" spans="1:27" x14ac:dyDescent="0.25">
      <c r="A1907" t="s">
        <v>4266</v>
      </c>
      <c r="B1907" t="s">
        <v>4267</v>
      </c>
      <c r="C1907" s="17">
        <v>43518</v>
      </c>
      <c r="D1907" s="7">
        <v>258000</v>
      </c>
      <c r="E1907" t="s">
        <v>28</v>
      </c>
      <c r="F1907" t="s">
        <v>29</v>
      </c>
      <c r="G1907" s="7">
        <v>258000</v>
      </c>
      <c r="H1907" s="7">
        <v>146680</v>
      </c>
      <c r="I1907" s="12">
        <f t="shared" si="145"/>
        <v>56.852713178294579</v>
      </c>
      <c r="J1907" s="12">
        <f t="shared" si="149"/>
        <v>7.2958504331965415</v>
      </c>
      <c r="K1907" s="7">
        <v>293350</v>
      </c>
      <c r="L1907" s="7">
        <v>41659</v>
      </c>
      <c r="M1907" s="7">
        <f t="shared" si="146"/>
        <v>216341</v>
      </c>
      <c r="N1907" s="7">
        <v>246755.875</v>
      </c>
      <c r="O1907" s="22">
        <f t="shared" si="147"/>
        <v>0.87674102997547676</v>
      </c>
      <c r="P1907" s="27">
        <v>2113</v>
      </c>
      <c r="Q1907" s="32">
        <f t="shared" si="148"/>
        <v>102.3857075248462</v>
      </c>
      <c r="R1907" s="37" t="s">
        <v>4212</v>
      </c>
      <c r="S1907" s="42">
        <f>ABS(O2323-O1907)*100</f>
        <v>43.429385639792194</v>
      </c>
      <c r="T1907" t="s">
        <v>31</v>
      </c>
      <c r="V1907" s="7">
        <v>41250</v>
      </c>
      <c r="W1907" t="s">
        <v>32</v>
      </c>
      <c r="X1907" s="17" t="s">
        <v>33</v>
      </c>
      <c r="Z1907" t="s">
        <v>4213</v>
      </c>
      <c r="AA1907">
        <v>405</v>
      </c>
    </row>
    <row r="1908" spans="1:27" x14ac:dyDescent="0.25">
      <c r="A1908" t="s">
        <v>4268</v>
      </c>
      <c r="B1908" t="s">
        <v>4269</v>
      </c>
      <c r="C1908" s="17">
        <v>43434</v>
      </c>
      <c r="D1908" s="7">
        <v>290000</v>
      </c>
      <c r="E1908" t="s">
        <v>28</v>
      </c>
      <c r="F1908" t="s">
        <v>29</v>
      </c>
      <c r="G1908" s="7">
        <v>290000</v>
      </c>
      <c r="H1908" s="7">
        <v>144850</v>
      </c>
      <c r="I1908" s="12">
        <f t="shared" si="145"/>
        <v>49.948275862068961</v>
      </c>
      <c r="J1908" s="12">
        <f t="shared" si="149"/>
        <v>0.39141311697092362</v>
      </c>
      <c r="K1908" s="7">
        <v>289698</v>
      </c>
      <c r="L1908" s="7">
        <v>51800</v>
      </c>
      <c r="M1908" s="7">
        <f t="shared" si="146"/>
        <v>238200</v>
      </c>
      <c r="N1908" s="7">
        <v>233233.328125</v>
      </c>
      <c r="O1908" s="22">
        <f t="shared" si="147"/>
        <v>1.0212948634525256</v>
      </c>
      <c r="P1908" s="27">
        <v>1722</v>
      </c>
      <c r="Q1908" s="32">
        <f t="shared" si="148"/>
        <v>138.32752613240419</v>
      </c>
      <c r="R1908" s="37" t="s">
        <v>4212</v>
      </c>
      <c r="S1908" s="42">
        <f>ABS(O2323-O1908)*100</f>
        <v>28.974002292087309</v>
      </c>
      <c r="T1908" t="s">
        <v>50</v>
      </c>
      <c r="V1908" s="7">
        <v>51800</v>
      </c>
      <c r="W1908" t="s">
        <v>32</v>
      </c>
      <c r="X1908" s="17" t="s">
        <v>33</v>
      </c>
      <c r="Z1908" t="s">
        <v>4213</v>
      </c>
      <c r="AA1908">
        <v>405</v>
      </c>
    </row>
    <row r="1909" spans="1:27" x14ac:dyDescent="0.25">
      <c r="A1909" t="s">
        <v>4270</v>
      </c>
      <c r="B1909" t="s">
        <v>4271</v>
      </c>
      <c r="C1909" s="17">
        <v>43791</v>
      </c>
      <c r="D1909" s="7">
        <v>211000</v>
      </c>
      <c r="E1909" t="s">
        <v>28</v>
      </c>
      <c r="F1909" t="s">
        <v>29</v>
      </c>
      <c r="G1909" s="7">
        <v>211000</v>
      </c>
      <c r="H1909" s="7">
        <v>125300</v>
      </c>
      <c r="I1909" s="12">
        <f t="shared" si="145"/>
        <v>59.383886255924168</v>
      </c>
      <c r="J1909" s="12">
        <f t="shared" si="149"/>
        <v>9.8270235108261303</v>
      </c>
      <c r="K1909" s="7">
        <v>250598</v>
      </c>
      <c r="L1909" s="7">
        <v>41250</v>
      </c>
      <c r="M1909" s="7">
        <f t="shared" si="146"/>
        <v>169750</v>
      </c>
      <c r="N1909" s="7">
        <v>205243.140625</v>
      </c>
      <c r="O1909" s="22">
        <f t="shared" si="147"/>
        <v>0.82706783516897375</v>
      </c>
      <c r="P1909" s="27">
        <v>1494</v>
      </c>
      <c r="Q1909" s="32">
        <f t="shared" si="148"/>
        <v>113.62115127175367</v>
      </c>
      <c r="R1909" s="37" t="s">
        <v>4212</v>
      </c>
      <c r="S1909" s="42">
        <f>ABS(O2323-O1909)*100</f>
        <v>48.396705120442498</v>
      </c>
      <c r="T1909" t="s">
        <v>50</v>
      </c>
      <c r="V1909" s="7">
        <v>41250</v>
      </c>
      <c r="W1909" t="s">
        <v>32</v>
      </c>
      <c r="X1909" s="17" t="s">
        <v>33</v>
      </c>
      <c r="Z1909" t="s">
        <v>4213</v>
      </c>
      <c r="AA1909">
        <v>405</v>
      </c>
    </row>
    <row r="1910" spans="1:27" x14ac:dyDescent="0.25">
      <c r="A1910" t="s">
        <v>4272</v>
      </c>
      <c r="B1910" t="s">
        <v>4273</v>
      </c>
      <c r="C1910" s="17">
        <v>43425</v>
      </c>
      <c r="D1910" s="7">
        <v>255000</v>
      </c>
      <c r="E1910" t="s">
        <v>28</v>
      </c>
      <c r="F1910" t="s">
        <v>29</v>
      </c>
      <c r="G1910" s="7">
        <v>255000</v>
      </c>
      <c r="H1910" s="7">
        <v>124930</v>
      </c>
      <c r="I1910" s="12">
        <f t="shared" si="145"/>
        <v>48.992156862745098</v>
      </c>
      <c r="J1910" s="12">
        <f t="shared" si="149"/>
        <v>0.56470588235293917</v>
      </c>
      <c r="K1910" s="7">
        <v>249867</v>
      </c>
      <c r="L1910" s="7">
        <v>41250</v>
      </c>
      <c r="M1910" s="7">
        <f t="shared" si="146"/>
        <v>213750</v>
      </c>
      <c r="N1910" s="7">
        <v>204526.46875</v>
      </c>
      <c r="O1910" s="22">
        <f t="shared" si="147"/>
        <v>1.0450970053234248</v>
      </c>
      <c r="P1910" s="27">
        <v>1477</v>
      </c>
      <c r="Q1910" s="32">
        <f t="shared" si="148"/>
        <v>144.71902505077861</v>
      </c>
      <c r="R1910" s="37" t="s">
        <v>4212</v>
      </c>
      <c r="S1910" s="42">
        <f>ABS(O2323-O1910)*100</f>
        <v>26.593788104997394</v>
      </c>
      <c r="T1910" t="s">
        <v>50</v>
      </c>
      <c r="V1910" s="7">
        <v>41250</v>
      </c>
      <c r="W1910" t="s">
        <v>32</v>
      </c>
      <c r="X1910" s="17" t="s">
        <v>33</v>
      </c>
      <c r="Z1910" t="s">
        <v>4213</v>
      </c>
      <c r="AA1910">
        <v>405</v>
      </c>
    </row>
    <row r="1911" spans="1:27" x14ac:dyDescent="0.25">
      <c r="A1911" t="s">
        <v>4274</v>
      </c>
      <c r="B1911" t="s">
        <v>4275</v>
      </c>
      <c r="C1911" s="17">
        <v>43293</v>
      </c>
      <c r="D1911" s="7">
        <v>240000</v>
      </c>
      <c r="E1911" t="s">
        <v>28</v>
      </c>
      <c r="F1911" t="s">
        <v>29</v>
      </c>
      <c r="G1911" s="7">
        <v>240000</v>
      </c>
      <c r="H1911" s="7">
        <v>117550</v>
      </c>
      <c r="I1911" s="12">
        <f t="shared" si="145"/>
        <v>48.979166666666671</v>
      </c>
      <c r="J1911" s="12">
        <f t="shared" si="149"/>
        <v>0.57769607843136583</v>
      </c>
      <c r="K1911" s="7">
        <v>235099</v>
      </c>
      <c r="L1911" s="7">
        <v>41250</v>
      </c>
      <c r="M1911" s="7">
        <f t="shared" si="146"/>
        <v>198750</v>
      </c>
      <c r="N1911" s="7">
        <v>190048.046875</v>
      </c>
      <c r="O1911" s="22">
        <f t="shared" si="147"/>
        <v>1.0457881744542397</v>
      </c>
      <c r="P1911" s="27">
        <v>1494</v>
      </c>
      <c r="Q1911" s="32">
        <f t="shared" si="148"/>
        <v>133.03212851405621</v>
      </c>
      <c r="R1911" s="37" t="s">
        <v>4212</v>
      </c>
      <c r="S1911" s="42">
        <f>ABS(O2323-O1911)*100</f>
        <v>26.524671191915907</v>
      </c>
      <c r="T1911" t="s">
        <v>50</v>
      </c>
      <c r="V1911" s="7">
        <v>41250</v>
      </c>
      <c r="W1911" t="s">
        <v>32</v>
      </c>
      <c r="X1911" s="17" t="s">
        <v>33</v>
      </c>
      <c r="Z1911" t="s">
        <v>4213</v>
      </c>
      <c r="AA1911">
        <v>405</v>
      </c>
    </row>
    <row r="1912" spans="1:27" x14ac:dyDescent="0.25">
      <c r="A1912" t="s">
        <v>4276</v>
      </c>
      <c r="B1912" t="s">
        <v>4277</v>
      </c>
      <c r="C1912" s="17">
        <v>43720</v>
      </c>
      <c r="D1912" s="7">
        <v>221000</v>
      </c>
      <c r="E1912" t="s">
        <v>28</v>
      </c>
      <c r="F1912" t="s">
        <v>29</v>
      </c>
      <c r="G1912" s="7">
        <v>221000</v>
      </c>
      <c r="H1912" s="7">
        <v>115500</v>
      </c>
      <c r="I1912" s="12">
        <f t="shared" si="145"/>
        <v>52.262443438914033</v>
      </c>
      <c r="J1912" s="12">
        <f t="shared" si="149"/>
        <v>2.7055806938159961</v>
      </c>
      <c r="K1912" s="7">
        <v>231008</v>
      </c>
      <c r="L1912" s="7">
        <v>41250</v>
      </c>
      <c r="M1912" s="7">
        <f t="shared" si="146"/>
        <v>179750</v>
      </c>
      <c r="N1912" s="7">
        <v>186037.25</v>
      </c>
      <c r="O1912" s="22">
        <f t="shared" si="147"/>
        <v>0.96620434886024165</v>
      </c>
      <c r="P1912" s="27">
        <v>1477</v>
      </c>
      <c r="Q1912" s="32">
        <f t="shared" si="148"/>
        <v>121.69939065673663</v>
      </c>
      <c r="R1912" s="37" t="s">
        <v>4212</v>
      </c>
      <c r="S1912" s="42">
        <f>ABS(O2323-O1912)*100</f>
        <v>34.483053751315708</v>
      </c>
      <c r="T1912" t="s">
        <v>50</v>
      </c>
      <c r="V1912" s="7">
        <v>41250</v>
      </c>
      <c r="W1912" t="s">
        <v>32</v>
      </c>
      <c r="X1912" s="17" t="s">
        <v>33</v>
      </c>
      <c r="Z1912" t="s">
        <v>4213</v>
      </c>
      <c r="AA1912">
        <v>405</v>
      </c>
    </row>
    <row r="1913" spans="1:27" x14ac:dyDescent="0.25">
      <c r="A1913" t="s">
        <v>4278</v>
      </c>
      <c r="B1913" t="s">
        <v>4279</v>
      </c>
      <c r="C1913" s="17">
        <v>43795</v>
      </c>
      <c r="D1913" s="7">
        <v>264900</v>
      </c>
      <c r="E1913" t="s">
        <v>28</v>
      </c>
      <c r="F1913" t="s">
        <v>29</v>
      </c>
      <c r="G1913" s="7">
        <v>264900</v>
      </c>
      <c r="H1913" s="7">
        <v>135830</v>
      </c>
      <c r="I1913" s="12">
        <f t="shared" si="145"/>
        <v>51.275953189882969</v>
      </c>
      <c r="J1913" s="12">
        <f t="shared" si="149"/>
        <v>1.719090444784932</v>
      </c>
      <c r="K1913" s="7">
        <v>271669</v>
      </c>
      <c r="L1913" s="7">
        <v>51800</v>
      </c>
      <c r="M1913" s="7">
        <f t="shared" si="146"/>
        <v>213100</v>
      </c>
      <c r="N1913" s="7">
        <v>215557.84375</v>
      </c>
      <c r="O1913" s="22">
        <f t="shared" si="147"/>
        <v>0.98859775312629972</v>
      </c>
      <c r="P1913" s="27">
        <v>1771</v>
      </c>
      <c r="Q1913" s="32">
        <f t="shared" si="148"/>
        <v>120.32749858836816</v>
      </c>
      <c r="R1913" s="37" t="s">
        <v>4212</v>
      </c>
      <c r="S1913" s="42">
        <f>ABS(O2323-O1913)*100</f>
        <v>32.243713324709901</v>
      </c>
      <c r="T1913" t="s">
        <v>50</v>
      </c>
      <c r="V1913" s="7">
        <v>51800</v>
      </c>
      <c r="W1913" t="s">
        <v>32</v>
      </c>
      <c r="X1913" s="17" t="s">
        <v>33</v>
      </c>
      <c r="Z1913" t="s">
        <v>4213</v>
      </c>
      <c r="AA1913">
        <v>405</v>
      </c>
    </row>
    <row r="1914" spans="1:27" x14ac:dyDescent="0.25">
      <c r="A1914" t="s">
        <v>4280</v>
      </c>
      <c r="B1914" t="s">
        <v>4281</v>
      </c>
      <c r="C1914" s="17">
        <v>43444</v>
      </c>
      <c r="D1914" s="7">
        <v>244500</v>
      </c>
      <c r="E1914" t="s">
        <v>28</v>
      </c>
      <c r="F1914" t="s">
        <v>29</v>
      </c>
      <c r="G1914" s="7">
        <v>244500</v>
      </c>
      <c r="H1914" s="7">
        <v>121060</v>
      </c>
      <c r="I1914" s="12">
        <f t="shared" si="145"/>
        <v>49.513292433537828</v>
      </c>
      <c r="J1914" s="12">
        <f t="shared" si="149"/>
        <v>4.3570311560209518E-2</v>
      </c>
      <c r="K1914" s="7">
        <v>242122</v>
      </c>
      <c r="L1914" s="7">
        <v>51800</v>
      </c>
      <c r="M1914" s="7">
        <f t="shared" si="146"/>
        <v>192700</v>
      </c>
      <c r="N1914" s="7">
        <v>186590.203125</v>
      </c>
      <c r="O1914" s="22">
        <f t="shared" si="147"/>
        <v>1.0327444676766171</v>
      </c>
      <c r="P1914" s="27">
        <v>1445</v>
      </c>
      <c r="Q1914" s="32">
        <f t="shared" si="148"/>
        <v>133.35640138408306</v>
      </c>
      <c r="R1914" s="37" t="s">
        <v>4212</v>
      </c>
      <c r="S1914" s="42">
        <f>ABS(O2323-O1914)*100</f>
        <v>27.829041869678161</v>
      </c>
      <c r="T1914" t="s">
        <v>50</v>
      </c>
      <c r="V1914" s="7">
        <v>51800</v>
      </c>
      <c r="W1914" t="s">
        <v>32</v>
      </c>
      <c r="X1914" s="17" t="s">
        <v>33</v>
      </c>
      <c r="Z1914" t="s">
        <v>4213</v>
      </c>
      <c r="AA1914">
        <v>405</v>
      </c>
    </row>
    <row r="1915" spans="1:27" x14ac:dyDescent="0.25">
      <c r="A1915" t="s">
        <v>4282</v>
      </c>
      <c r="B1915" t="s">
        <v>4283</v>
      </c>
      <c r="C1915" s="17">
        <v>43812</v>
      </c>
      <c r="D1915" s="7">
        <v>245000</v>
      </c>
      <c r="E1915" t="s">
        <v>28</v>
      </c>
      <c r="F1915" t="s">
        <v>29</v>
      </c>
      <c r="G1915" s="7">
        <v>245000</v>
      </c>
      <c r="H1915" s="7">
        <v>138230</v>
      </c>
      <c r="I1915" s="12">
        <f t="shared" si="145"/>
        <v>56.4204081632653</v>
      </c>
      <c r="J1915" s="12">
        <f t="shared" si="149"/>
        <v>6.8635454181672628</v>
      </c>
      <c r="K1915" s="7">
        <v>276453</v>
      </c>
      <c r="L1915" s="7">
        <v>41250</v>
      </c>
      <c r="M1915" s="7">
        <f t="shared" si="146"/>
        <v>203750</v>
      </c>
      <c r="N1915" s="7">
        <v>230591.171875</v>
      </c>
      <c r="O1915" s="22">
        <f t="shared" si="147"/>
        <v>0.88359844109925334</v>
      </c>
      <c r="P1915" s="27">
        <v>1722</v>
      </c>
      <c r="Q1915" s="32">
        <f t="shared" si="148"/>
        <v>118.32171893147503</v>
      </c>
      <c r="R1915" s="37" t="s">
        <v>4212</v>
      </c>
      <c r="S1915" s="42">
        <f>ABS(O2323-O1915)*100</f>
        <v>42.743644527414538</v>
      </c>
      <c r="T1915" t="s">
        <v>50</v>
      </c>
      <c r="V1915" s="7">
        <v>41250</v>
      </c>
      <c r="W1915" t="s">
        <v>32</v>
      </c>
      <c r="X1915" s="17" t="s">
        <v>33</v>
      </c>
      <c r="Z1915" t="s">
        <v>4213</v>
      </c>
      <c r="AA1915">
        <v>405</v>
      </c>
    </row>
    <row r="1916" spans="1:27" x14ac:dyDescent="0.25">
      <c r="A1916" t="s">
        <v>4284</v>
      </c>
      <c r="B1916" t="s">
        <v>4285</v>
      </c>
      <c r="C1916" s="17">
        <v>43725</v>
      </c>
      <c r="D1916" s="7">
        <v>250000</v>
      </c>
      <c r="E1916" t="s">
        <v>28</v>
      </c>
      <c r="F1916" t="s">
        <v>29</v>
      </c>
      <c r="G1916" s="7">
        <v>250000</v>
      </c>
      <c r="H1916" s="7">
        <v>121170</v>
      </c>
      <c r="I1916" s="12">
        <f t="shared" si="145"/>
        <v>48.468000000000004</v>
      </c>
      <c r="J1916" s="12">
        <f t="shared" si="149"/>
        <v>1.0888627450980337</v>
      </c>
      <c r="K1916" s="7">
        <v>242340</v>
      </c>
      <c r="L1916" s="7">
        <v>41250</v>
      </c>
      <c r="M1916" s="7">
        <f t="shared" si="146"/>
        <v>208750</v>
      </c>
      <c r="N1916" s="7">
        <v>197147.0625</v>
      </c>
      <c r="O1916" s="22">
        <f t="shared" si="147"/>
        <v>1.0588542246222918</v>
      </c>
      <c r="P1916" s="27">
        <v>1494</v>
      </c>
      <c r="Q1916" s="32">
        <f t="shared" si="148"/>
        <v>139.72556894243641</v>
      </c>
      <c r="R1916" s="37" t="s">
        <v>4212</v>
      </c>
      <c r="S1916" s="42">
        <f>ABS(O2323-O1916)*100</f>
        <v>25.218066175110685</v>
      </c>
      <c r="T1916" t="s">
        <v>50</v>
      </c>
      <c r="V1916" s="7">
        <v>41250</v>
      </c>
      <c r="W1916" t="s">
        <v>32</v>
      </c>
      <c r="X1916" s="17" t="s">
        <v>33</v>
      </c>
      <c r="Z1916" t="s">
        <v>4213</v>
      </c>
      <c r="AA1916">
        <v>405</v>
      </c>
    </row>
    <row r="1917" spans="1:27" x14ac:dyDescent="0.25">
      <c r="A1917" t="s">
        <v>4286</v>
      </c>
      <c r="B1917" t="s">
        <v>4287</v>
      </c>
      <c r="C1917" s="17">
        <v>43719</v>
      </c>
      <c r="D1917" s="7">
        <v>240000</v>
      </c>
      <c r="E1917" t="s">
        <v>28</v>
      </c>
      <c r="F1917" t="s">
        <v>29</v>
      </c>
      <c r="G1917" s="7">
        <v>240000</v>
      </c>
      <c r="H1917" s="7">
        <v>119350</v>
      </c>
      <c r="I1917" s="12">
        <f t="shared" si="145"/>
        <v>49.729166666666671</v>
      </c>
      <c r="J1917" s="12">
        <f t="shared" si="149"/>
        <v>0.17230392156863417</v>
      </c>
      <c r="K1917" s="7">
        <v>238701</v>
      </c>
      <c r="L1917" s="7">
        <v>41250</v>
      </c>
      <c r="M1917" s="7">
        <f t="shared" si="146"/>
        <v>198750</v>
      </c>
      <c r="N1917" s="7">
        <v>193579.40625</v>
      </c>
      <c r="O1917" s="22">
        <f t="shared" si="147"/>
        <v>1.0267104536074585</v>
      </c>
      <c r="P1917" s="27">
        <v>1494</v>
      </c>
      <c r="Q1917" s="32">
        <f t="shared" si="148"/>
        <v>133.03212851405621</v>
      </c>
      <c r="R1917" s="37" t="s">
        <v>4212</v>
      </c>
      <c r="S1917" s="42">
        <f>ABS(O2323-O1917)*100</f>
        <v>28.432443276594022</v>
      </c>
      <c r="T1917" t="s">
        <v>50</v>
      </c>
      <c r="V1917" s="7">
        <v>41250</v>
      </c>
      <c r="W1917" t="s">
        <v>32</v>
      </c>
      <c r="X1917" s="17" t="s">
        <v>33</v>
      </c>
      <c r="Z1917" t="s">
        <v>4213</v>
      </c>
      <c r="AA1917">
        <v>405</v>
      </c>
    </row>
    <row r="1918" spans="1:27" x14ac:dyDescent="0.25">
      <c r="A1918" t="s">
        <v>4288</v>
      </c>
      <c r="B1918" t="s">
        <v>4289</v>
      </c>
      <c r="C1918" s="17">
        <v>43868</v>
      </c>
      <c r="D1918" s="7">
        <v>225000</v>
      </c>
      <c r="E1918" t="s">
        <v>28</v>
      </c>
      <c r="F1918" t="s">
        <v>29</v>
      </c>
      <c r="G1918" s="7">
        <v>225000</v>
      </c>
      <c r="H1918" s="7">
        <v>122220</v>
      </c>
      <c r="I1918" s="12">
        <f t="shared" si="145"/>
        <v>54.32</v>
      </c>
      <c r="J1918" s="12">
        <f t="shared" si="149"/>
        <v>4.763137254901963</v>
      </c>
      <c r="K1918" s="7">
        <v>244440</v>
      </c>
      <c r="L1918" s="7">
        <v>51800</v>
      </c>
      <c r="M1918" s="7">
        <f t="shared" si="146"/>
        <v>173200</v>
      </c>
      <c r="N1918" s="7">
        <v>188862.75</v>
      </c>
      <c r="O1918" s="22">
        <f t="shared" si="147"/>
        <v>0.91706808250965322</v>
      </c>
      <c r="P1918" s="27">
        <v>1420</v>
      </c>
      <c r="Q1918" s="32">
        <f t="shared" si="148"/>
        <v>121.97183098591549</v>
      </c>
      <c r="R1918" s="37" t="s">
        <v>4212</v>
      </c>
      <c r="S1918" s="42">
        <f>ABS(O2323-O1918)*100</f>
        <v>39.396680386374548</v>
      </c>
      <c r="T1918" t="s">
        <v>50</v>
      </c>
      <c r="V1918" s="7">
        <v>51800</v>
      </c>
      <c r="W1918" t="s">
        <v>32</v>
      </c>
      <c r="X1918" s="17" t="s">
        <v>33</v>
      </c>
      <c r="Z1918" t="s">
        <v>4213</v>
      </c>
      <c r="AA1918">
        <v>405</v>
      </c>
    </row>
    <row r="1919" spans="1:27" x14ac:dyDescent="0.25">
      <c r="A1919" t="s">
        <v>4290</v>
      </c>
      <c r="B1919" t="s">
        <v>4291</v>
      </c>
      <c r="C1919" s="17">
        <v>43686</v>
      </c>
      <c r="D1919" s="7">
        <v>253400</v>
      </c>
      <c r="E1919" t="s">
        <v>28</v>
      </c>
      <c r="F1919" t="s">
        <v>29</v>
      </c>
      <c r="G1919" s="7">
        <v>253400</v>
      </c>
      <c r="H1919" s="7">
        <v>139120</v>
      </c>
      <c r="I1919" s="12">
        <f t="shared" si="145"/>
        <v>54.901341752170488</v>
      </c>
      <c r="J1919" s="12">
        <f t="shared" si="149"/>
        <v>5.3444790070724508</v>
      </c>
      <c r="K1919" s="7">
        <v>278244</v>
      </c>
      <c r="L1919" s="7">
        <v>41250</v>
      </c>
      <c r="M1919" s="7">
        <f t="shared" si="146"/>
        <v>212150</v>
      </c>
      <c r="N1919" s="7">
        <v>232347.0625</v>
      </c>
      <c r="O1919" s="22">
        <f t="shared" si="147"/>
        <v>0.91307373425476379</v>
      </c>
      <c r="P1919" s="27">
        <v>1722</v>
      </c>
      <c r="Q1919" s="32">
        <f t="shared" si="148"/>
        <v>123.19976771196283</v>
      </c>
      <c r="R1919" s="37" t="s">
        <v>4212</v>
      </c>
      <c r="S1919" s="42">
        <f>ABS(O2323-O1919)*100</f>
        <v>39.796115211863494</v>
      </c>
      <c r="T1919" t="s">
        <v>50</v>
      </c>
      <c r="V1919" s="7">
        <v>41250</v>
      </c>
      <c r="W1919" t="s">
        <v>32</v>
      </c>
      <c r="X1919" s="17" t="s">
        <v>33</v>
      </c>
      <c r="Z1919" t="s">
        <v>4213</v>
      </c>
      <c r="AA1919">
        <v>405</v>
      </c>
    </row>
    <row r="1920" spans="1:27" x14ac:dyDescent="0.25">
      <c r="A1920" t="s">
        <v>4292</v>
      </c>
      <c r="B1920" t="s">
        <v>4293</v>
      </c>
      <c r="C1920" s="17">
        <v>43356</v>
      </c>
      <c r="D1920" s="7">
        <v>239000</v>
      </c>
      <c r="E1920" t="s">
        <v>28</v>
      </c>
      <c r="F1920" t="s">
        <v>29</v>
      </c>
      <c r="G1920" s="7">
        <v>239000</v>
      </c>
      <c r="H1920" s="7">
        <v>126540</v>
      </c>
      <c r="I1920" s="12">
        <f t="shared" si="145"/>
        <v>52.945606694560666</v>
      </c>
      <c r="J1920" s="12">
        <f t="shared" si="149"/>
        <v>3.3887439494626292</v>
      </c>
      <c r="K1920" s="7">
        <v>253080</v>
      </c>
      <c r="L1920" s="7">
        <v>41250</v>
      </c>
      <c r="M1920" s="7">
        <f t="shared" si="146"/>
        <v>197750</v>
      </c>
      <c r="N1920" s="7">
        <v>207676.46875</v>
      </c>
      <c r="O1920" s="22">
        <f t="shared" si="147"/>
        <v>0.95220224607175197</v>
      </c>
      <c r="P1920" s="27">
        <v>1494</v>
      </c>
      <c r="Q1920" s="32">
        <f t="shared" si="148"/>
        <v>132.36278447121822</v>
      </c>
      <c r="R1920" s="37" t="s">
        <v>4212</v>
      </c>
      <c r="S1920" s="42">
        <f>ABS(O2323-O1920)*100</f>
        <v>35.883264030164675</v>
      </c>
      <c r="T1920" t="s">
        <v>50</v>
      </c>
      <c r="V1920" s="7">
        <v>41250</v>
      </c>
      <c r="W1920" t="s">
        <v>32</v>
      </c>
      <c r="X1920" s="17" t="s">
        <v>33</v>
      </c>
      <c r="Z1920" t="s">
        <v>4213</v>
      </c>
      <c r="AA1920">
        <v>405</v>
      </c>
    </row>
    <row r="1921" spans="1:27" x14ac:dyDescent="0.25">
      <c r="A1921" t="s">
        <v>4294</v>
      </c>
      <c r="B1921" t="s">
        <v>4295</v>
      </c>
      <c r="C1921" s="17">
        <v>43238</v>
      </c>
      <c r="D1921" s="7">
        <v>235000</v>
      </c>
      <c r="E1921" t="s">
        <v>28</v>
      </c>
      <c r="F1921" t="s">
        <v>29</v>
      </c>
      <c r="G1921" s="7">
        <v>235000</v>
      </c>
      <c r="H1921" s="7">
        <v>117960</v>
      </c>
      <c r="I1921" s="12">
        <f t="shared" si="145"/>
        <v>50.195744680851064</v>
      </c>
      <c r="J1921" s="12">
        <f t="shared" si="149"/>
        <v>0.63888193575302665</v>
      </c>
      <c r="K1921" s="7">
        <v>235911</v>
      </c>
      <c r="L1921" s="7">
        <v>41250</v>
      </c>
      <c r="M1921" s="7">
        <f t="shared" si="146"/>
        <v>193750</v>
      </c>
      <c r="N1921" s="7">
        <v>190844.125</v>
      </c>
      <c r="O1921" s="22">
        <f t="shared" si="147"/>
        <v>1.0152264315183923</v>
      </c>
      <c r="P1921" s="27">
        <v>1477</v>
      </c>
      <c r="Q1921" s="32">
        <f t="shared" si="148"/>
        <v>131.17806364251862</v>
      </c>
      <c r="R1921" s="37" t="s">
        <v>4212</v>
      </c>
      <c r="S1921" s="42">
        <f>ABS(O2323-O1921)*100</f>
        <v>29.580845485500639</v>
      </c>
      <c r="T1921" t="s">
        <v>50</v>
      </c>
      <c r="V1921" s="7">
        <v>41250</v>
      </c>
      <c r="W1921" t="s">
        <v>32</v>
      </c>
      <c r="X1921" s="17" t="s">
        <v>33</v>
      </c>
      <c r="Z1921" t="s">
        <v>4213</v>
      </c>
      <c r="AA1921">
        <v>405</v>
      </c>
    </row>
    <row r="1922" spans="1:27" x14ac:dyDescent="0.25">
      <c r="A1922" t="s">
        <v>4296</v>
      </c>
      <c r="B1922" t="s">
        <v>4297</v>
      </c>
      <c r="C1922" s="17">
        <v>43700</v>
      </c>
      <c r="D1922" s="7">
        <v>248500</v>
      </c>
      <c r="E1922" t="s">
        <v>28</v>
      </c>
      <c r="F1922" t="s">
        <v>29</v>
      </c>
      <c r="G1922" s="7">
        <v>248500</v>
      </c>
      <c r="H1922" s="7">
        <v>127790</v>
      </c>
      <c r="I1922" s="12">
        <f t="shared" ref="I1922:I1985" si="150">H1922/G1922*100</f>
        <v>51.424547283702218</v>
      </c>
      <c r="J1922" s="12">
        <f t="shared" si="149"/>
        <v>1.8676845386041805</v>
      </c>
      <c r="K1922" s="7">
        <v>255570</v>
      </c>
      <c r="L1922" s="7">
        <v>41250</v>
      </c>
      <c r="M1922" s="7">
        <f t="shared" ref="M1922:M1985" si="151">G1922-L1922</f>
        <v>207250</v>
      </c>
      <c r="N1922" s="7">
        <v>210117.640625</v>
      </c>
      <c r="O1922" s="22">
        <f t="shared" ref="O1922:O1985" si="152">M1922/N1922</f>
        <v>0.98635221385282013</v>
      </c>
      <c r="P1922" s="27">
        <v>1477</v>
      </c>
      <c r="Q1922" s="32">
        <f t="shared" ref="Q1922:Q1985" si="153">M1922/P1922</f>
        <v>140.3182125930941</v>
      </c>
      <c r="R1922" s="37" t="s">
        <v>4212</v>
      </c>
      <c r="S1922" s="42">
        <f>ABS(O2323-O1922)*100</f>
        <v>32.468267252057856</v>
      </c>
      <c r="T1922" t="s">
        <v>50</v>
      </c>
      <c r="V1922" s="7">
        <v>41250</v>
      </c>
      <c r="W1922" t="s">
        <v>32</v>
      </c>
      <c r="X1922" s="17" t="s">
        <v>33</v>
      </c>
      <c r="Z1922" t="s">
        <v>4213</v>
      </c>
      <c r="AA1922">
        <v>405</v>
      </c>
    </row>
    <row r="1923" spans="1:27" x14ac:dyDescent="0.25">
      <c r="A1923" t="s">
        <v>4298</v>
      </c>
      <c r="B1923" t="s">
        <v>4299</v>
      </c>
      <c r="C1923" s="17">
        <v>43511</v>
      </c>
      <c r="D1923" s="7">
        <v>251000</v>
      </c>
      <c r="E1923" t="s">
        <v>28</v>
      </c>
      <c r="F1923" t="s">
        <v>29</v>
      </c>
      <c r="G1923" s="7">
        <v>251000</v>
      </c>
      <c r="H1923" s="7">
        <v>119060</v>
      </c>
      <c r="I1923" s="12">
        <f t="shared" si="150"/>
        <v>47.43426294820717</v>
      </c>
      <c r="J1923" s="12">
        <f t="shared" ref="J1923:J1986" si="154">+ABS(I1923-$I$2328)</f>
        <v>2.1225997968908672</v>
      </c>
      <c r="K1923" s="7">
        <v>238115</v>
      </c>
      <c r="L1923" s="7">
        <v>41250</v>
      </c>
      <c r="M1923" s="7">
        <f t="shared" si="151"/>
        <v>209750</v>
      </c>
      <c r="N1923" s="7">
        <v>193004.90625</v>
      </c>
      <c r="O1923" s="22">
        <f t="shared" si="152"/>
        <v>1.0867599382593416</v>
      </c>
      <c r="P1923" s="27">
        <v>1445</v>
      </c>
      <c r="Q1923" s="32">
        <f t="shared" si="153"/>
        <v>145.15570934256056</v>
      </c>
      <c r="R1923" s="37" t="s">
        <v>4212</v>
      </c>
      <c r="S1923" s="42">
        <f>ABS(O2323-O1923)*100</f>
        <v>22.427494811405712</v>
      </c>
      <c r="T1923" t="s">
        <v>50</v>
      </c>
      <c r="V1923" s="7">
        <v>41250</v>
      </c>
      <c r="W1923" t="s">
        <v>32</v>
      </c>
      <c r="X1923" s="17" t="s">
        <v>33</v>
      </c>
      <c r="Z1923" t="s">
        <v>4213</v>
      </c>
      <c r="AA1923">
        <v>405</v>
      </c>
    </row>
    <row r="1924" spans="1:27" x14ac:dyDescent="0.25">
      <c r="A1924" t="s">
        <v>4300</v>
      </c>
      <c r="B1924" t="s">
        <v>4301</v>
      </c>
      <c r="C1924" s="17">
        <v>43640</v>
      </c>
      <c r="D1924" s="7">
        <v>235000</v>
      </c>
      <c r="E1924" t="s">
        <v>28</v>
      </c>
      <c r="F1924" t="s">
        <v>29</v>
      </c>
      <c r="G1924" s="7">
        <v>235000</v>
      </c>
      <c r="H1924" s="7">
        <v>120340</v>
      </c>
      <c r="I1924" s="12">
        <f t="shared" si="150"/>
        <v>51.208510638297881</v>
      </c>
      <c r="J1924" s="12">
        <f t="shared" si="154"/>
        <v>1.6516478931998435</v>
      </c>
      <c r="K1924" s="7">
        <v>240680</v>
      </c>
      <c r="L1924" s="7">
        <v>41250</v>
      </c>
      <c r="M1924" s="7">
        <f t="shared" si="151"/>
        <v>193750</v>
      </c>
      <c r="N1924" s="7">
        <v>195519.609375</v>
      </c>
      <c r="O1924" s="22">
        <f t="shared" si="152"/>
        <v>0.99094919747100174</v>
      </c>
      <c r="P1924" s="27">
        <v>1494</v>
      </c>
      <c r="Q1924" s="32">
        <f t="shared" si="153"/>
        <v>129.68540829986614</v>
      </c>
      <c r="R1924" s="37" t="s">
        <v>4212</v>
      </c>
      <c r="S1924" s="42">
        <f>ABS(O2323-O1924)*100</f>
        <v>32.008568890239694</v>
      </c>
      <c r="T1924" t="s">
        <v>50</v>
      </c>
      <c r="V1924" s="7">
        <v>41250</v>
      </c>
      <c r="W1924" t="s">
        <v>32</v>
      </c>
      <c r="X1924" s="17" t="s">
        <v>33</v>
      </c>
      <c r="Z1924" t="s">
        <v>4213</v>
      </c>
      <c r="AA1924">
        <v>405</v>
      </c>
    </row>
    <row r="1925" spans="1:27" x14ac:dyDescent="0.25">
      <c r="A1925" t="s">
        <v>4302</v>
      </c>
      <c r="B1925" t="s">
        <v>4303</v>
      </c>
      <c r="C1925" s="17">
        <v>43196</v>
      </c>
      <c r="D1925" s="7">
        <v>235000</v>
      </c>
      <c r="E1925" t="s">
        <v>28</v>
      </c>
      <c r="F1925" t="s">
        <v>29</v>
      </c>
      <c r="G1925" s="7">
        <v>235000</v>
      </c>
      <c r="H1925" s="7">
        <v>119690</v>
      </c>
      <c r="I1925" s="12">
        <f t="shared" si="150"/>
        <v>50.931914893617027</v>
      </c>
      <c r="J1925" s="12">
        <f t="shared" si="154"/>
        <v>1.3750521485189893</v>
      </c>
      <c r="K1925" s="7">
        <v>239379</v>
      </c>
      <c r="L1925" s="7">
        <v>41250</v>
      </c>
      <c r="M1925" s="7">
        <f t="shared" si="151"/>
        <v>193750</v>
      </c>
      <c r="N1925" s="7">
        <v>194244.125</v>
      </c>
      <c r="O1925" s="22">
        <f t="shared" si="152"/>
        <v>0.99745616501914791</v>
      </c>
      <c r="P1925" s="27">
        <v>1477</v>
      </c>
      <c r="Q1925" s="32">
        <f t="shared" si="153"/>
        <v>131.17806364251862</v>
      </c>
      <c r="R1925" s="37" t="s">
        <v>4212</v>
      </c>
      <c r="S1925" s="42">
        <f>ABS(O2323-O1925)*100</f>
        <v>31.35787213542508</v>
      </c>
      <c r="T1925" t="s">
        <v>50</v>
      </c>
      <c r="V1925" s="7">
        <v>41250</v>
      </c>
      <c r="W1925" t="s">
        <v>32</v>
      </c>
      <c r="X1925" s="17" t="s">
        <v>33</v>
      </c>
      <c r="Z1925" t="s">
        <v>4213</v>
      </c>
      <c r="AA1925">
        <v>405</v>
      </c>
    </row>
    <row r="1926" spans="1:27" x14ac:dyDescent="0.25">
      <c r="A1926" t="s">
        <v>4304</v>
      </c>
      <c r="B1926" t="s">
        <v>4305</v>
      </c>
      <c r="C1926" s="17">
        <v>43829</v>
      </c>
      <c r="D1926" s="7">
        <v>214000</v>
      </c>
      <c r="E1926" t="s">
        <v>28</v>
      </c>
      <c r="F1926" t="s">
        <v>29</v>
      </c>
      <c r="G1926" s="7">
        <v>214000</v>
      </c>
      <c r="H1926" s="7">
        <v>120410</v>
      </c>
      <c r="I1926" s="12">
        <f t="shared" si="150"/>
        <v>56.266355140186917</v>
      </c>
      <c r="J1926" s="12">
        <f t="shared" si="154"/>
        <v>6.7094923950888798</v>
      </c>
      <c r="K1926" s="7">
        <v>240822</v>
      </c>
      <c r="L1926" s="7">
        <v>41250</v>
      </c>
      <c r="M1926" s="7">
        <f t="shared" si="151"/>
        <v>172750</v>
      </c>
      <c r="N1926" s="7">
        <v>195658.828125</v>
      </c>
      <c r="O1926" s="22">
        <f t="shared" si="152"/>
        <v>0.88291441615726995</v>
      </c>
      <c r="P1926" s="27">
        <v>1494</v>
      </c>
      <c r="Q1926" s="32">
        <f t="shared" si="153"/>
        <v>115.62918340026773</v>
      </c>
      <c r="R1926" s="37" t="s">
        <v>4212</v>
      </c>
      <c r="S1926" s="42">
        <f>ABS(O2323-O1926)*100</f>
        <v>42.812047021612877</v>
      </c>
      <c r="T1926" t="s">
        <v>50</v>
      </c>
      <c r="V1926" s="7">
        <v>41250</v>
      </c>
      <c r="W1926" t="s">
        <v>32</v>
      </c>
      <c r="X1926" s="17" t="s">
        <v>33</v>
      </c>
      <c r="Z1926" t="s">
        <v>4213</v>
      </c>
      <c r="AA1926">
        <v>405</v>
      </c>
    </row>
    <row r="1927" spans="1:27" x14ac:dyDescent="0.25">
      <c r="A1927" t="s">
        <v>4306</v>
      </c>
      <c r="B1927" t="s">
        <v>4307</v>
      </c>
      <c r="C1927" s="17">
        <v>43791</v>
      </c>
      <c r="D1927" s="7">
        <v>290000</v>
      </c>
      <c r="E1927" t="s">
        <v>28</v>
      </c>
      <c r="F1927" t="s">
        <v>29</v>
      </c>
      <c r="G1927" s="7">
        <v>290000</v>
      </c>
      <c r="H1927" s="7">
        <v>142800</v>
      </c>
      <c r="I1927" s="12">
        <f t="shared" si="150"/>
        <v>49.241379310344833</v>
      </c>
      <c r="J1927" s="12">
        <f t="shared" si="154"/>
        <v>0.31548343475320451</v>
      </c>
      <c r="K1927" s="7">
        <v>285603</v>
      </c>
      <c r="L1927" s="7">
        <v>41250</v>
      </c>
      <c r="M1927" s="7">
        <f t="shared" si="151"/>
        <v>248750</v>
      </c>
      <c r="N1927" s="7">
        <v>239561.765625</v>
      </c>
      <c r="O1927" s="22">
        <f t="shared" si="152"/>
        <v>1.0383543440291005</v>
      </c>
      <c r="P1927" s="27">
        <v>1722</v>
      </c>
      <c r="Q1927" s="32">
        <f t="shared" si="153"/>
        <v>144.45412311265969</v>
      </c>
      <c r="R1927" s="37" t="s">
        <v>4212</v>
      </c>
      <c r="S1927" s="42">
        <f>ABS(O2323-O1927)*100</f>
        <v>27.268054234429819</v>
      </c>
      <c r="T1927" t="s">
        <v>50</v>
      </c>
      <c r="V1927" s="7">
        <v>41250</v>
      </c>
      <c r="W1927" t="s">
        <v>32</v>
      </c>
      <c r="X1927" s="17" t="s">
        <v>33</v>
      </c>
      <c r="Z1927" t="s">
        <v>4213</v>
      </c>
      <c r="AA1927">
        <v>405</v>
      </c>
    </row>
    <row r="1928" spans="1:27" x14ac:dyDescent="0.25">
      <c r="A1928" t="s">
        <v>4308</v>
      </c>
      <c r="B1928" t="s">
        <v>4309</v>
      </c>
      <c r="C1928" s="17">
        <v>43384</v>
      </c>
      <c r="D1928" s="7">
        <v>389900</v>
      </c>
      <c r="E1928" t="s">
        <v>28</v>
      </c>
      <c r="F1928" t="s">
        <v>29</v>
      </c>
      <c r="G1928" s="7">
        <v>389900</v>
      </c>
      <c r="H1928" s="7">
        <v>193480</v>
      </c>
      <c r="I1928" s="12">
        <f t="shared" si="150"/>
        <v>49.622980251346497</v>
      </c>
      <c r="J1928" s="12">
        <f t="shared" si="154"/>
        <v>6.6117506248460245E-2</v>
      </c>
      <c r="K1928" s="7">
        <v>386962</v>
      </c>
      <c r="L1928" s="7">
        <v>73928</v>
      </c>
      <c r="M1928" s="7">
        <f t="shared" si="151"/>
        <v>315972</v>
      </c>
      <c r="N1928" s="7">
        <v>411886.84375</v>
      </c>
      <c r="O1928" s="22">
        <f t="shared" si="152"/>
        <v>0.76713302402002248</v>
      </c>
      <c r="P1928" s="27">
        <v>2955</v>
      </c>
      <c r="Q1928" s="32">
        <f t="shared" si="153"/>
        <v>106.92791878172589</v>
      </c>
      <c r="R1928" s="37" t="s">
        <v>4310</v>
      </c>
      <c r="S1928" s="42">
        <f>ABS(O2323-O1928)*100</f>
        <v>54.390186235337623</v>
      </c>
      <c r="T1928" t="s">
        <v>31</v>
      </c>
      <c r="V1928" s="7">
        <v>66300</v>
      </c>
      <c r="W1928" t="s">
        <v>32</v>
      </c>
      <c r="X1928" s="17" t="s">
        <v>33</v>
      </c>
      <c r="Z1928" t="s">
        <v>4311</v>
      </c>
      <c r="AA1928">
        <v>405</v>
      </c>
    </row>
    <row r="1929" spans="1:27" x14ac:dyDescent="0.25">
      <c r="A1929" t="s">
        <v>4312</v>
      </c>
      <c r="B1929" t="s">
        <v>4313</v>
      </c>
      <c r="C1929" s="17">
        <v>43696</v>
      </c>
      <c r="D1929" s="7">
        <v>355000</v>
      </c>
      <c r="E1929" t="s">
        <v>28</v>
      </c>
      <c r="F1929" t="s">
        <v>29</v>
      </c>
      <c r="G1929" s="7">
        <v>355000</v>
      </c>
      <c r="H1929" s="7">
        <v>157470</v>
      </c>
      <c r="I1929" s="12">
        <f t="shared" si="150"/>
        <v>44.357746478873239</v>
      </c>
      <c r="J1929" s="12">
        <f t="shared" si="154"/>
        <v>5.1991162662247987</v>
      </c>
      <c r="K1929" s="7">
        <v>314940</v>
      </c>
      <c r="L1929" s="7">
        <v>61804</v>
      </c>
      <c r="M1929" s="7">
        <f t="shared" si="151"/>
        <v>293196</v>
      </c>
      <c r="N1929" s="7">
        <v>190327.8125</v>
      </c>
      <c r="O1929" s="22">
        <f t="shared" si="152"/>
        <v>1.5404790090780873</v>
      </c>
      <c r="P1929" s="27">
        <v>2451</v>
      </c>
      <c r="Q1929" s="32">
        <f t="shared" si="153"/>
        <v>119.62301101591187</v>
      </c>
      <c r="R1929" s="37" t="s">
        <v>4314</v>
      </c>
      <c r="S1929" s="42">
        <f>ABS(O2323-O1929)*100</f>
        <v>22.94441227046886</v>
      </c>
      <c r="T1929" t="s">
        <v>31</v>
      </c>
      <c r="V1929" s="7">
        <v>55000</v>
      </c>
      <c r="W1929" t="s">
        <v>32</v>
      </c>
      <c r="X1929" s="17" t="s">
        <v>33</v>
      </c>
      <c r="Z1929" t="s">
        <v>4315</v>
      </c>
      <c r="AA1929">
        <v>401</v>
      </c>
    </row>
    <row r="1930" spans="1:27" x14ac:dyDescent="0.25">
      <c r="A1930" t="s">
        <v>4316</v>
      </c>
      <c r="B1930" t="s">
        <v>4317</v>
      </c>
      <c r="C1930" s="17">
        <v>43570</v>
      </c>
      <c r="D1930" s="7">
        <v>302000</v>
      </c>
      <c r="E1930" t="s">
        <v>28</v>
      </c>
      <c r="F1930" t="s">
        <v>29</v>
      </c>
      <c r="G1930" s="7">
        <v>302000</v>
      </c>
      <c r="H1930" s="7">
        <v>157550</v>
      </c>
      <c r="I1930" s="12">
        <f t="shared" si="150"/>
        <v>52.168874172185433</v>
      </c>
      <c r="J1930" s="12">
        <f t="shared" si="154"/>
        <v>2.6120114270873955</v>
      </c>
      <c r="K1930" s="7">
        <v>315109</v>
      </c>
      <c r="L1930" s="7">
        <v>60374</v>
      </c>
      <c r="M1930" s="7">
        <f t="shared" si="151"/>
        <v>241626</v>
      </c>
      <c r="N1930" s="7">
        <v>191530.078125</v>
      </c>
      <c r="O1930" s="22">
        <f t="shared" si="152"/>
        <v>1.2615564216619044</v>
      </c>
      <c r="P1930" s="27">
        <v>1894</v>
      </c>
      <c r="Q1930" s="32">
        <f t="shared" si="153"/>
        <v>127.57444561774024</v>
      </c>
      <c r="R1930" s="37" t="s">
        <v>4314</v>
      </c>
      <c r="S1930" s="42">
        <f>ABS(O2323-O1930)*100</f>
        <v>4.9478464711494308</v>
      </c>
      <c r="T1930" t="s">
        <v>50</v>
      </c>
      <c r="V1930" s="7">
        <v>55000</v>
      </c>
      <c r="W1930" t="s">
        <v>32</v>
      </c>
      <c r="X1930" s="17" t="s">
        <v>33</v>
      </c>
      <c r="Z1930" t="s">
        <v>4315</v>
      </c>
      <c r="AA1930">
        <v>401</v>
      </c>
    </row>
    <row r="1931" spans="1:27" x14ac:dyDescent="0.25">
      <c r="A1931" t="s">
        <v>4318</v>
      </c>
      <c r="B1931" t="s">
        <v>4319</v>
      </c>
      <c r="C1931" s="17">
        <v>43881</v>
      </c>
      <c r="D1931" s="7">
        <v>287000</v>
      </c>
      <c r="E1931" t="s">
        <v>28</v>
      </c>
      <c r="F1931" t="s">
        <v>29</v>
      </c>
      <c r="G1931" s="7">
        <v>287000</v>
      </c>
      <c r="H1931" s="7">
        <v>148090</v>
      </c>
      <c r="I1931" s="12">
        <f t="shared" si="150"/>
        <v>51.599303135888498</v>
      </c>
      <c r="J1931" s="12">
        <f t="shared" si="154"/>
        <v>2.0424403907904605</v>
      </c>
      <c r="K1931" s="7">
        <v>296175</v>
      </c>
      <c r="L1931" s="7">
        <v>60216</v>
      </c>
      <c r="M1931" s="7">
        <f t="shared" si="151"/>
        <v>226784</v>
      </c>
      <c r="N1931" s="7">
        <v>177412.78125</v>
      </c>
      <c r="O1931" s="22">
        <f t="shared" si="152"/>
        <v>1.2782844528006632</v>
      </c>
      <c r="P1931" s="27">
        <v>1712</v>
      </c>
      <c r="Q1931" s="32">
        <f t="shared" si="153"/>
        <v>132.46728971962617</v>
      </c>
      <c r="R1931" s="37" t="s">
        <v>4314</v>
      </c>
      <c r="S1931" s="42">
        <f>ABS(O2323-O1931)*100</f>
        <v>3.2750433572735549</v>
      </c>
      <c r="T1931" t="s">
        <v>50</v>
      </c>
      <c r="V1931" s="7">
        <v>55000</v>
      </c>
      <c r="W1931" t="s">
        <v>32</v>
      </c>
      <c r="X1931" s="17" t="s">
        <v>33</v>
      </c>
      <c r="Z1931" t="s">
        <v>4315</v>
      </c>
      <c r="AA1931">
        <v>401</v>
      </c>
    </row>
    <row r="1932" spans="1:27" x14ac:dyDescent="0.25">
      <c r="A1932" t="s">
        <v>4320</v>
      </c>
      <c r="B1932" t="s">
        <v>4321</v>
      </c>
      <c r="C1932" s="17">
        <v>43826</v>
      </c>
      <c r="D1932" s="7">
        <v>295000</v>
      </c>
      <c r="E1932" t="s">
        <v>28</v>
      </c>
      <c r="F1932" t="s">
        <v>29</v>
      </c>
      <c r="G1932" s="7">
        <v>295000</v>
      </c>
      <c r="H1932" s="7">
        <v>166530</v>
      </c>
      <c r="I1932" s="12">
        <f t="shared" si="150"/>
        <v>56.45084745762712</v>
      </c>
      <c r="J1932" s="12">
        <f t="shared" si="154"/>
        <v>6.8939847125290825</v>
      </c>
      <c r="K1932" s="7">
        <v>333056</v>
      </c>
      <c r="L1932" s="7">
        <v>62376</v>
      </c>
      <c r="M1932" s="7">
        <f t="shared" si="151"/>
        <v>232624</v>
      </c>
      <c r="N1932" s="7">
        <v>203518.796875</v>
      </c>
      <c r="O1932" s="22">
        <f t="shared" si="152"/>
        <v>1.1430099016499013</v>
      </c>
      <c r="P1932" s="27">
        <v>2095</v>
      </c>
      <c r="Q1932" s="32">
        <f t="shared" si="153"/>
        <v>111.03770883054892</v>
      </c>
      <c r="R1932" s="37" t="s">
        <v>4314</v>
      </c>
      <c r="S1932" s="42">
        <f>ABS(O2323-O1932)*100</f>
        <v>16.802498472349736</v>
      </c>
      <c r="T1932" t="s">
        <v>50</v>
      </c>
      <c r="V1932" s="7">
        <v>55000</v>
      </c>
      <c r="W1932" t="s">
        <v>32</v>
      </c>
      <c r="X1932" s="17" t="s">
        <v>33</v>
      </c>
      <c r="Z1932" t="s">
        <v>4315</v>
      </c>
      <c r="AA1932">
        <v>401</v>
      </c>
    </row>
    <row r="1933" spans="1:27" x14ac:dyDescent="0.25">
      <c r="A1933" t="s">
        <v>4322</v>
      </c>
      <c r="B1933" t="s">
        <v>4323</v>
      </c>
      <c r="C1933" s="17">
        <v>43654</v>
      </c>
      <c r="D1933" s="7">
        <v>299900</v>
      </c>
      <c r="E1933" t="s">
        <v>28</v>
      </c>
      <c r="F1933" t="s">
        <v>29</v>
      </c>
      <c r="G1933" s="7">
        <v>299900</v>
      </c>
      <c r="H1933" s="7">
        <v>158900</v>
      </c>
      <c r="I1933" s="12">
        <f t="shared" si="150"/>
        <v>52.984328109369791</v>
      </c>
      <c r="J1933" s="12">
        <f t="shared" si="154"/>
        <v>3.4274653642717539</v>
      </c>
      <c r="K1933" s="7">
        <v>317791</v>
      </c>
      <c r="L1933" s="7">
        <v>63679</v>
      </c>
      <c r="M1933" s="7">
        <f t="shared" si="151"/>
        <v>236221</v>
      </c>
      <c r="N1933" s="7">
        <v>191061.65625</v>
      </c>
      <c r="O1933" s="22">
        <f t="shared" si="152"/>
        <v>1.2363600558916437</v>
      </c>
      <c r="P1933" s="27">
        <v>1791</v>
      </c>
      <c r="Q1933" s="32">
        <f t="shared" si="153"/>
        <v>131.89335566722502</v>
      </c>
      <c r="R1933" s="37" t="s">
        <v>4168</v>
      </c>
      <c r="S1933" s="42">
        <f>ABS(O2323-O1933)*100</f>
        <v>7.467483048175505</v>
      </c>
      <c r="T1933" t="s">
        <v>50</v>
      </c>
      <c r="V1933" s="7">
        <v>55000</v>
      </c>
      <c r="W1933" t="s">
        <v>32</v>
      </c>
      <c r="X1933" s="17" t="s">
        <v>33</v>
      </c>
      <c r="Z1933" t="s">
        <v>4169</v>
      </c>
      <c r="AA1933">
        <v>401</v>
      </c>
    </row>
    <row r="1934" spans="1:27" x14ac:dyDescent="0.25">
      <c r="A1934" t="s">
        <v>4324</v>
      </c>
      <c r="B1934" t="s">
        <v>4325</v>
      </c>
      <c r="C1934" s="17">
        <v>43546</v>
      </c>
      <c r="D1934" s="7">
        <v>355000</v>
      </c>
      <c r="E1934" t="s">
        <v>28</v>
      </c>
      <c r="F1934" t="s">
        <v>29</v>
      </c>
      <c r="G1934" s="7">
        <v>355000</v>
      </c>
      <c r="H1934" s="7">
        <v>175190</v>
      </c>
      <c r="I1934" s="12">
        <f t="shared" si="150"/>
        <v>49.349295774647892</v>
      </c>
      <c r="J1934" s="12">
        <f t="shared" si="154"/>
        <v>0.20756697045014505</v>
      </c>
      <c r="K1934" s="7">
        <v>350381</v>
      </c>
      <c r="L1934" s="7">
        <v>63719</v>
      </c>
      <c r="M1934" s="7">
        <f t="shared" si="151"/>
        <v>291281</v>
      </c>
      <c r="N1934" s="7">
        <v>215535.34375</v>
      </c>
      <c r="O1934" s="22">
        <f t="shared" si="152"/>
        <v>1.3514303266097165</v>
      </c>
      <c r="P1934" s="27">
        <v>2597</v>
      </c>
      <c r="Q1934" s="32">
        <f t="shared" si="153"/>
        <v>112.16056988833269</v>
      </c>
      <c r="R1934" s="37" t="s">
        <v>4168</v>
      </c>
      <c r="S1934" s="42">
        <f>ABS(O2323-O1934)*100</f>
        <v>4.0395440236317803</v>
      </c>
      <c r="T1934" t="s">
        <v>31</v>
      </c>
      <c r="V1934" s="7">
        <v>55000</v>
      </c>
      <c r="W1934" t="s">
        <v>32</v>
      </c>
      <c r="X1934" s="17" t="s">
        <v>33</v>
      </c>
      <c r="Z1934" t="s">
        <v>4169</v>
      </c>
      <c r="AA1934">
        <v>401</v>
      </c>
    </row>
    <row r="1935" spans="1:27" x14ac:dyDescent="0.25">
      <c r="A1935" t="s">
        <v>4326</v>
      </c>
      <c r="B1935" t="s">
        <v>4327</v>
      </c>
      <c r="C1935" s="17">
        <v>43585</v>
      </c>
      <c r="D1935" s="7">
        <v>575000</v>
      </c>
      <c r="E1935" t="s">
        <v>28</v>
      </c>
      <c r="F1935" t="s">
        <v>29</v>
      </c>
      <c r="G1935" s="7">
        <v>575000</v>
      </c>
      <c r="H1935" s="7">
        <v>287900</v>
      </c>
      <c r="I1935" s="12">
        <f t="shared" si="150"/>
        <v>50.069565217391307</v>
      </c>
      <c r="J1935" s="12">
        <f t="shared" si="154"/>
        <v>0.51270247229327026</v>
      </c>
      <c r="K1935" s="7">
        <v>575793</v>
      </c>
      <c r="L1935" s="7">
        <v>108199</v>
      </c>
      <c r="M1935" s="7">
        <f t="shared" si="151"/>
        <v>466801</v>
      </c>
      <c r="N1935" s="7">
        <v>556659.5</v>
      </c>
      <c r="O1935" s="22">
        <f t="shared" si="152"/>
        <v>0.83857546669014005</v>
      </c>
      <c r="P1935" s="27">
        <v>3542</v>
      </c>
      <c r="Q1935" s="32">
        <f t="shared" si="153"/>
        <v>131.79023150762282</v>
      </c>
      <c r="R1935" s="37" t="s">
        <v>4328</v>
      </c>
      <c r="S1935" s="42">
        <f>ABS(O2323-O1935)*100</f>
        <v>47.245941968325866</v>
      </c>
      <c r="T1935" t="s">
        <v>31</v>
      </c>
      <c r="V1935" s="7">
        <v>90000</v>
      </c>
      <c r="W1935" t="s">
        <v>32</v>
      </c>
      <c r="X1935" s="17" t="s">
        <v>33</v>
      </c>
      <c r="Z1935" t="s">
        <v>4329</v>
      </c>
      <c r="AA1935">
        <v>405</v>
      </c>
    </row>
    <row r="1936" spans="1:27" x14ac:dyDescent="0.25">
      <c r="A1936" t="s">
        <v>4330</v>
      </c>
      <c r="B1936" t="s">
        <v>4331</v>
      </c>
      <c r="C1936" s="17">
        <v>43594</v>
      </c>
      <c r="D1936" s="7">
        <v>579000</v>
      </c>
      <c r="E1936" t="s">
        <v>28</v>
      </c>
      <c r="F1936" t="s">
        <v>29</v>
      </c>
      <c r="G1936" s="7">
        <v>579000</v>
      </c>
      <c r="H1936" s="7">
        <v>303200</v>
      </c>
      <c r="I1936" s="12">
        <f t="shared" si="150"/>
        <v>52.366148531951637</v>
      </c>
      <c r="J1936" s="12">
        <f t="shared" si="154"/>
        <v>2.8092857868536001</v>
      </c>
      <c r="K1936" s="7">
        <v>606409</v>
      </c>
      <c r="L1936" s="7">
        <v>101181</v>
      </c>
      <c r="M1936" s="7">
        <f t="shared" si="151"/>
        <v>477819</v>
      </c>
      <c r="N1936" s="7">
        <v>601461.875</v>
      </c>
      <c r="O1936" s="22">
        <f t="shared" si="152"/>
        <v>0.79442940585386235</v>
      </c>
      <c r="P1936" s="27">
        <v>3730</v>
      </c>
      <c r="Q1936" s="32">
        <f t="shared" si="153"/>
        <v>128.10160857908846</v>
      </c>
      <c r="R1936" s="37" t="s">
        <v>4328</v>
      </c>
      <c r="S1936" s="42">
        <f>ABS(O2323-O1936)*100</f>
        <v>51.66054805195364</v>
      </c>
      <c r="T1936" t="s">
        <v>31</v>
      </c>
      <c r="V1936" s="7">
        <v>90000</v>
      </c>
      <c r="W1936" t="s">
        <v>32</v>
      </c>
      <c r="X1936" s="17" t="s">
        <v>33</v>
      </c>
      <c r="Z1936" t="s">
        <v>4329</v>
      </c>
      <c r="AA1936">
        <v>405</v>
      </c>
    </row>
    <row r="1937" spans="1:27" x14ac:dyDescent="0.25">
      <c r="A1937" t="s">
        <v>4332</v>
      </c>
      <c r="B1937" t="s">
        <v>4333</v>
      </c>
      <c r="C1937" s="17">
        <v>43889</v>
      </c>
      <c r="D1937" s="7">
        <v>541000</v>
      </c>
      <c r="E1937" t="s">
        <v>28</v>
      </c>
      <c r="F1937" t="s">
        <v>29</v>
      </c>
      <c r="G1937" s="7">
        <v>541000</v>
      </c>
      <c r="H1937" s="7">
        <v>254390</v>
      </c>
      <c r="I1937" s="12">
        <f t="shared" si="150"/>
        <v>47.022181146025879</v>
      </c>
      <c r="J1937" s="12">
        <f t="shared" si="154"/>
        <v>2.5346815990721581</v>
      </c>
      <c r="K1937" s="7">
        <v>508777</v>
      </c>
      <c r="L1937" s="7">
        <v>99106</v>
      </c>
      <c r="M1937" s="7">
        <f t="shared" si="151"/>
        <v>441894</v>
      </c>
      <c r="N1937" s="7">
        <v>487703.5625</v>
      </c>
      <c r="O1937" s="22">
        <f t="shared" si="152"/>
        <v>0.90607088809198522</v>
      </c>
      <c r="P1937" s="27">
        <v>3156</v>
      </c>
      <c r="Q1937" s="32">
        <f t="shared" si="153"/>
        <v>140.0171102661597</v>
      </c>
      <c r="R1937" s="37" t="s">
        <v>4328</v>
      </c>
      <c r="S1937" s="42">
        <f>ABS(O2323-O1937)*100</f>
        <v>40.49639982814135</v>
      </c>
      <c r="T1937" t="s">
        <v>31</v>
      </c>
      <c r="V1937" s="7">
        <v>90000</v>
      </c>
      <c r="W1937" t="s">
        <v>32</v>
      </c>
      <c r="X1937" s="17" t="s">
        <v>33</v>
      </c>
      <c r="Z1937" t="s">
        <v>4329</v>
      </c>
      <c r="AA1937">
        <v>405</v>
      </c>
    </row>
    <row r="1938" spans="1:27" x14ac:dyDescent="0.25">
      <c r="A1938" t="s">
        <v>4334</v>
      </c>
      <c r="B1938" t="s">
        <v>4335</v>
      </c>
      <c r="C1938" s="17">
        <v>43424</v>
      </c>
      <c r="D1938" s="7">
        <v>855000</v>
      </c>
      <c r="E1938" t="s">
        <v>28</v>
      </c>
      <c r="F1938" t="s">
        <v>29</v>
      </c>
      <c r="G1938" s="7">
        <v>855000</v>
      </c>
      <c r="H1938" s="7">
        <v>425250</v>
      </c>
      <c r="I1938" s="12">
        <f t="shared" si="150"/>
        <v>49.736842105263158</v>
      </c>
      <c r="J1938" s="12">
        <f t="shared" si="154"/>
        <v>0.17997936016512028</v>
      </c>
      <c r="K1938" s="7">
        <v>850509</v>
      </c>
      <c r="L1938" s="7">
        <v>144016</v>
      </c>
      <c r="M1938" s="7">
        <f t="shared" si="151"/>
        <v>710984</v>
      </c>
      <c r="N1938" s="7">
        <v>728343.3125</v>
      </c>
      <c r="O1938" s="22">
        <f t="shared" si="152"/>
        <v>0.97616603021943726</v>
      </c>
      <c r="P1938" s="27">
        <v>3873</v>
      </c>
      <c r="Q1938" s="32">
        <f t="shared" si="153"/>
        <v>183.57449005938548</v>
      </c>
      <c r="R1938" s="37" t="s">
        <v>4336</v>
      </c>
      <c r="S1938" s="42">
        <f>ABS(O2323-O1938)*100</f>
        <v>33.486885615396147</v>
      </c>
      <c r="T1938" t="s">
        <v>31</v>
      </c>
      <c r="V1938" s="7">
        <v>105000</v>
      </c>
      <c r="W1938" t="s">
        <v>32</v>
      </c>
      <c r="X1938" s="17" t="s">
        <v>33</v>
      </c>
      <c r="Z1938" t="s">
        <v>4337</v>
      </c>
      <c r="AA1938">
        <v>405</v>
      </c>
    </row>
    <row r="1939" spans="1:27" x14ac:dyDescent="0.25">
      <c r="A1939" t="s">
        <v>4340</v>
      </c>
      <c r="B1939" t="s">
        <v>4341</v>
      </c>
      <c r="C1939" s="17">
        <v>43718</v>
      </c>
      <c r="D1939" s="7">
        <v>155000</v>
      </c>
      <c r="E1939" t="s">
        <v>28</v>
      </c>
      <c r="F1939" t="s">
        <v>29</v>
      </c>
      <c r="G1939" s="7">
        <v>155000</v>
      </c>
      <c r="H1939" s="7">
        <v>78600</v>
      </c>
      <c r="I1939" s="12">
        <f t="shared" si="150"/>
        <v>50.70967741935484</v>
      </c>
      <c r="J1939" s="12">
        <f t="shared" si="154"/>
        <v>1.1528146742568026</v>
      </c>
      <c r="K1939" s="7">
        <v>157208</v>
      </c>
      <c r="L1939" s="7">
        <v>155000</v>
      </c>
      <c r="M1939" s="7">
        <f t="shared" si="151"/>
        <v>0</v>
      </c>
      <c r="N1939" s="7">
        <v>2537.93115234375</v>
      </c>
      <c r="O1939" s="22">
        <f t="shared" si="152"/>
        <v>0</v>
      </c>
      <c r="P1939" s="27">
        <v>0</v>
      </c>
      <c r="Q1939" s="32" t="e">
        <f t="shared" si="153"/>
        <v>#DIV/0!</v>
      </c>
      <c r="R1939" s="37" t="s">
        <v>4338</v>
      </c>
      <c r="S1939" s="42">
        <f>ABS(O2323-O1939)*100</f>
        <v>131.10348863733986</v>
      </c>
      <c r="T1939" t="s">
        <v>31</v>
      </c>
      <c r="V1939" s="7">
        <v>150000</v>
      </c>
      <c r="W1939" t="s">
        <v>32</v>
      </c>
      <c r="X1939" s="17" t="s">
        <v>33</v>
      </c>
      <c r="Z1939" t="s">
        <v>4339</v>
      </c>
      <c r="AA1939">
        <v>405</v>
      </c>
    </row>
    <row r="1940" spans="1:27" x14ac:dyDescent="0.25">
      <c r="A1940" t="s">
        <v>4342</v>
      </c>
      <c r="B1940" t="s">
        <v>4343</v>
      </c>
      <c r="C1940" s="17">
        <v>43672</v>
      </c>
      <c r="D1940" s="7">
        <v>250000</v>
      </c>
      <c r="E1940" t="s">
        <v>28</v>
      </c>
      <c r="F1940" t="s">
        <v>29</v>
      </c>
      <c r="G1940" s="7">
        <v>250000</v>
      </c>
      <c r="H1940" s="7">
        <v>143710</v>
      </c>
      <c r="I1940" s="12">
        <f t="shared" si="150"/>
        <v>57.484000000000002</v>
      </c>
      <c r="J1940" s="12">
        <f t="shared" si="154"/>
        <v>7.9271372549019645</v>
      </c>
      <c r="K1940" s="7">
        <v>287410</v>
      </c>
      <c r="L1940" s="7">
        <v>179040</v>
      </c>
      <c r="M1940" s="7">
        <f t="shared" si="151"/>
        <v>70960</v>
      </c>
      <c r="N1940" s="7">
        <v>71296.0546875</v>
      </c>
      <c r="O1940" s="22">
        <f t="shared" si="152"/>
        <v>0.99528648970868061</v>
      </c>
      <c r="P1940" s="27">
        <v>1176</v>
      </c>
      <c r="Q1940" s="32">
        <f t="shared" si="153"/>
        <v>60.34013605442177</v>
      </c>
      <c r="R1940" s="37" t="s">
        <v>4344</v>
      </c>
      <c r="S1940" s="42">
        <f>ABS(O2323-O1940)*100</f>
        <v>31.57483966647181</v>
      </c>
      <c r="T1940" t="s">
        <v>228</v>
      </c>
      <c r="V1940" s="7">
        <v>169800</v>
      </c>
      <c r="W1940" t="s">
        <v>32</v>
      </c>
      <c r="X1940" s="17" t="s">
        <v>33</v>
      </c>
      <c r="Z1940" t="s">
        <v>4345</v>
      </c>
      <c r="AA1940">
        <v>401</v>
      </c>
    </row>
    <row r="1941" spans="1:27" x14ac:dyDescent="0.25">
      <c r="A1941" t="s">
        <v>4346</v>
      </c>
      <c r="B1941" t="s">
        <v>4347</v>
      </c>
      <c r="C1941" s="17">
        <v>43294</v>
      </c>
      <c r="D1941" s="7">
        <v>568000</v>
      </c>
      <c r="E1941" t="s">
        <v>28</v>
      </c>
      <c r="F1941" t="s">
        <v>29</v>
      </c>
      <c r="G1941" s="7">
        <v>568000</v>
      </c>
      <c r="H1941" s="7">
        <v>286740</v>
      </c>
      <c r="I1941" s="12">
        <f t="shared" si="150"/>
        <v>50.482394366197184</v>
      </c>
      <c r="J1941" s="12">
        <f t="shared" si="154"/>
        <v>0.92553162109914666</v>
      </c>
      <c r="K1941" s="7">
        <v>573488</v>
      </c>
      <c r="L1941" s="7">
        <v>80782</v>
      </c>
      <c r="M1941" s="7">
        <f t="shared" si="151"/>
        <v>487218</v>
      </c>
      <c r="N1941" s="7">
        <v>483045.09375</v>
      </c>
      <c r="O1941" s="22">
        <f t="shared" si="152"/>
        <v>1.0086387509240693</v>
      </c>
      <c r="P1941" s="27">
        <v>3553</v>
      </c>
      <c r="Q1941" s="32">
        <f t="shared" si="153"/>
        <v>137.12862369828315</v>
      </c>
      <c r="R1941" s="37" t="s">
        <v>4348</v>
      </c>
      <c r="S1941" s="42">
        <f>ABS(O2323-O1941)*100</f>
        <v>30.239613544932944</v>
      </c>
      <c r="T1941" t="s">
        <v>31</v>
      </c>
      <c r="V1941" s="7">
        <v>72000</v>
      </c>
      <c r="W1941" t="s">
        <v>32</v>
      </c>
      <c r="X1941" s="17" t="s">
        <v>33</v>
      </c>
      <c r="Z1941" t="s">
        <v>4349</v>
      </c>
      <c r="AA1941">
        <v>401</v>
      </c>
    </row>
    <row r="1942" spans="1:27" x14ac:dyDescent="0.25">
      <c r="A1942" t="s">
        <v>4351</v>
      </c>
      <c r="B1942" t="s">
        <v>4352</v>
      </c>
      <c r="C1942" s="17">
        <v>43585</v>
      </c>
      <c r="D1942" s="7">
        <v>235000</v>
      </c>
      <c r="E1942" t="s">
        <v>28</v>
      </c>
      <c r="F1942" t="s">
        <v>29</v>
      </c>
      <c r="G1942" s="7">
        <v>235000</v>
      </c>
      <c r="H1942" s="7">
        <v>110470</v>
      </c>
      <c r="I1942" s="12">
        <f t="shared" si="150"/>
        <v>47.008510638297871</v>
      </c>
      <c r="J1942" s="12">
        <f t="shared" si="154"/>
        <v>2.5483521068001664</v>
      </c>
      <c r="K1942" s="7">
        <v>220932</v>
      </c>
      <c r="L1942" s="7">
        <v>52136</v>
      </c>
      <c r="M1942" s="7">
        <f t="shared" si="151"/>
        <v>182864</v>
      </c>
      <c r="N1942" s="7">
        <v>96454.859375</v>
      </c>
      <c r="O1942" s="22">
        <f t="shared" si="152"/>
        <v>1.8958505687002873</v>
      </c>
      <c r="P1942" s="27">
        <v>1744</v>
      </c>
      <c r="Q1942" s="32">
        <f t="shared" si="153"/>
        <v>104.85321100917432</v>
      </c>
      <c r="R1942" s="37" t="s">
        <v>2993</v>
      </c>
      <c r="S1942" s="42">
        <f>ABS(O2323-O1942)*100</f>
        <v>58.481568232688865</v>
      </c>
      <c r="T1942" t="s">
        <v>50</v>
      </c>
      <c r="V1942" s="7">
        <v>48600</v>
      </c>
      <c r="W1942" t="s">
        <v>32</v>
      </c>
      <c r="X1942" s="17" t="s">
        <v>33</v>
      </c>
      <c r="Z1942" t="s">
        <v>4350</v>
      </c>
      <c r="AA1942">
        <v>401</v>
      </c>
    </row>
    <row r="1943" spans="1:27" x14ac:dyDescent="0.25">
      <c r="A1943" t="s">
        <v>4353</v>
      </c>
      <c r="B1943" t="s">
        <v>4354</v>
      </c>
      <c r="C1943" s="17">
        <v>43584</v>
      </c>
      <c r="D1943" s="7">
        <v>145000</v>
      </c>
      <c r="E1943" t="s">
        <v>28</v>
      </c>
      <c r="F1943" t="s">
        <v>29</v>
      </c>
      <c r="G1943" s="7">
        <v>145000</v>
      </c>
      <c r="H1943" s="7">
        <v>66170</v>
      </c>
      <c r="I1943" s="12">
        <f t="shared" si="150"/>
        <v>45.634482758620685</v>
      </c>
      <c r="J1943" s="12">
        <f t="shared" si="154"/>
        <v>3.9223799864773525</v>
      </c>
      <c r="K1943" s="7">
        <v>132346</v>
      </c>
      <c r="L1943" s="7">
        <v>24516</v>
      </c>
      <c r="M1943" s="7">
        <f t="shared" si="151"/>
        <v>120484</v>
      </c>
      <c r="N1943" s="7">
        <v>93765.21875</v>
      </c>
      <c r="O1943" s="22">
        <f t="shared" si="152"/>
        <v>1.2849540757883637</v>
      </c>
      <c r="P1943" s="27">
        <v>1121</v>
      </c>
      <c r="Q1943" s="32">
        <f t="shared" si="153"/>
        <v>107.47903657448707</v>
      </c>
      <c r="R1943" s="37" t="s">
        <v>4355</v>
      </c>
      <c r="S1943" s="42">
        <f>ABS(O2323-O1943)*100</f>
        <v>2.6080810585034975</v>
      </c>
      <c r="T1943" t="s">
        <v>50</v>
      </c>
      <c r="V1943" s="7">
        <v>23000</v>
      </c>
      <c r="W1943" t="s">
        <v>32</v>
      </c>
      <c r="X1943" s="17" t="s">
        <v>33</v>
      </c>
      <c r="Z1943" t="s">
        <v>4356</v>
      </c>
      <c r="AA1943">
        <v>405</v>
      </c>
    </row>
    <row r="1944" spans="1:27" x14ac:dyDescent="0.25">
      <c r="A1944" t="s">
        <v>4357</v>
      </c>
      <c r="B1944" t="s">
        <v>4358</v>
      </c>
      <c r="C1944" s="17">
        <v>43336</v>
      </c>
      <c r="D1944" s="7">
        <v>132900</v>
      </c>
      <c r="E1944" t="s">
        <v>28</v>
      </c>
      <c r="F1944" t="s">
        <v>29</v>
      </c>
      <c r="G1944" s="7">
        <v>132900</v>
      </c>
      <c r="H1944" s="7">
        <v>66170</v>
      </c>
      <c r="I1944" s="12">
        <f t="shared" si="150"/>
        <v>49.78931527464259</v>
      </c>
      <c r="J1944" s="12">
        <f t="shared" si="154"/>
        <v>0.23245252954455253</v>
      </c>
      <c r="K1944" s="7">
        <v>132346</v>
      </c>
      <c r="L1944" s="7">
        <v>24516</v>
      </c>
      <c r="M1944" s="7">
        <f t="shared" si="151"/>
        <v>108384</v>
      </c>
      <c r="N1944" s="7">
        <v>93765.21875</v>
      </c>
      <c r="O1944" s="22">
        <f t="shared" si="152"/>
        <v>1.1559083575432922</v>
      </c>
      <c r="P1944" s="27">
        <v>1121</v>
      </c>
      <c r="Q1944" s="32">
        <f t="shared" si="153"/>
        <v>96.685102586975916</v>
      </c>
      <c r="R1944" s="37" t="s">
        <v>4355</v>
      </c>
      <c r="S1944" s="42">
        <f>ABS(O2323-O1944)*100</f>
        <v>15.512652883010647</v>
      </c>
      <c r="T1944" t="s">
        <v>50</v>
      </c>
      <c r="V1944" s="7">
        <v>23000</v>
      </c>
      <c r="W1944" t="s">
        <v>32</v>
      </c>
      <c r="X1944" s="17" t="s">
        <v>33</v>
      </c>
      <c r="Z1944" t="s">
        <v>4356</v>
      </c>
      <c r="AA1944">
        <v>405</v>
      </c>
    </row>
    <row r="1945" spans="1:27" x14ac:dyDescent="0.25">
      <c r="A1945" t="s">
        <v>4359</v>
      </c>
      <c r="B1945" t="s">
        <v>4360</v>
      </c>
      <c r="C1945" s="17">
        <v>43451</v>
      </c>
      <c r="D1945" s="7">
        <v>135000</v>
      </c>
      <c r="E1945" t="s">
        <v>28</v>
      </c>
      <c r="F1945" t="s">
        <v>29</v>
      </c>
      <c r="G1945" s="7">
        <v>135000</v>
      </c>
      <c r="H1945" s="7">
        <v>66170</v>
      </c>
      <c r="I1945" s="12">
        <f t="shared" si="150"/>
        <v>49.014814814814819</v>
      </c>
      <c r="J1945" s="12">
        <f t="shared" si="154"/>
        <v>0.54204793028321774</v>
      </c>
      <c r="K1945" s="7">
        <v>132346</v>
      </c>
      <c r="L1945" s="7">
        <v>24516</v>
      </c>
      <c r="M1945" s="7">
        <f t="shared" si="151"/>
        <v>110484</v>
      </c>
      <c r="N1945" s="7">
        <v>93765.21875</v>
      </c>
      <c r="O1945" s="22">
        <f t="shared" si="152"/>
        <v>1.178304721866817</v>
      </c>
      <c r="P1945" s="27">
        <v>1121</v>
      </c>
      <c r="Q1945" s="32">
        <f t="shared" si="153"/>
        <v>98.558429973238177</v>
      </c>
      <c r="R1945" s="37" t="s">
        <v>4355</v>
      </c>
      <c r="S1945" s="42">
        <f>ABS(O2323-O1945)*100</f>
        <v>13.27301645065817</v>
      </c>
      <c r="T1945" t="s">
        <v>50</v>
      </c>
      <c r="V1945" s="7">
        <v>23000</v>
      </c>
      <c r="W1945" t="s">
        <v>32</v>
      </c>
      <c r="X1945" s="17" t="s">
        <v>33</v>
      </c>
      <c r="Z1945" t="s">
        <v>4356</v>
      </c>
      <c r="AA1945">
        <v>405</v>
      </c>
    </row>
    <row r="1946" spans="1:27" x14ac:dyDescent="0.25">
      <c r="A1946" t="s">
        <v>4361</v>
      </c>
      <c r="B1946" t="s">
        <v>4362</v>
      </c>
      <c r="C1946" s="17">
        <v>43585</v>
      </c>
      <c r="D1946" s="7">
        <v>138000</v>
      </c>
      <c r="E1946" t="s">
        <v>28</v>
      </c>
      <c r="F1946" t="s">
        <v>29</v>
      </c>
      <c r="G1946" s="7">
        <v>138000</v>
      </c>
      <c r="H1946" s="7">
        <v>68090</v>
      </c>
      <c r="I1946" s="12">
        <f t="shared" si="150"/>
        <v>49.340579710144929</v>
      </c>
      <c r="J1946" s="12">
        <f t="shared" si="154"/>
        <v>0.21628303495310774</v>
      </c>
      <c r="K1946" s="7">
        <v>136176</v>
      </c>
      <c r="L1946" s="7">
        <v>24245</v>
      </c>
      <c r="M1946" s="7">
        <f t="shared" si="151"/>
        <v>113755</v>
      </c>
      <c r="N1946" s="7">
        <v>97331.3046875</v>
      </c>
      <c r="O1946" s="22">
        <f t="shared" si="152"/>
        <v>1.1687401126002706</v>
      </c>
      <c r="P1946" s="27">
        <v>1158</v>
      </c>
      <c r="Q1946" s="32">
        <f t="shared" si="153"/>
        <v>98.234024179620036</v>
      </c>
      <c r="R1946" s="37" t="s">
        <v>4355</v>
      </c>
      <c r="S1946" s="42">
        <f>ABS(O2323-O1946)*100</f>
        <v>14.229477377312815</v>
      </c>
      <c r="T1946" t="s">
        <v>50</v>
      </c>
      <c r="V1946" s="7">
        <v>23000</v>
      </c>
      <c r="W1946" t="s">
        <v>32</v>
      </c>
      <c r="X1946" s="17" t="s">
        <v>33</v>
      </c>
      <c r="Z1946" t="s">
        <v>4356</v>
      </c>
      <c r="AA1946">
        <v>405</v>
      </c>
    </row>
    <row r="1947" spans="1:27" x14ac:dyDescent="0.25">
      <c r="A1947" t="s">
        <v>4361</v>
      </c>
      <c r="B1947" t="s">
        <v>4362</v>
      </c>
      <c r="C1947" s="17">
        <v>43475</v>
      </c>
      <c r="D1947" s="7">
        <v>127500</v>
      </c>
      <c r="E1947" t="s">
        <v>28</v>
      </c>
      <c r="F1947" t="s">
        <v>29</v>
      </c>
      <c r="G1947" s="7">
        <v>127500</v>
      </c>
      <c r="H1947" s="7">
        <v>68090</v>
      </c>
      <c r="I1947" s="12">
        <f t="shared" si="150"/>
        <v>53.403921568627453</v>
      </c>
      <c r="J1947" s="12">
        <f t="shared" si="154"/>
        <v>3.8470588235294159</v>
      </c>
      <c r="K1947" s="7">
        <v>136176</v>
      </c>
      <c r="L1947" s="7">
        <v>24245</v>
      </c>
      <c r="M1947" s="7">
        <f t="shared" si="151"/>
        <v>103255</v>
      </c>
      <c r="N1947" s="7">
        <v>97331.3046875</v>
      </c>
      <c r="O1947" s="22">
        <f t="shared" si="152"/>
        <v>1.0608611518310487</v>
      </c>
      <c r="P1947" s="27">
        <v>1158</v>
      </c>
      <c r="Q1947" s="32">
        <f t="shared" si="153"/>
        <v>89.166666666666671</v>
      </c>
      <c r="R1947" s="37" t="s">
        <v>4355</v>
      </c>
      <c r="S1947" s="42">
        <f>ABS(O2323-O1947)*100</f>
        <v>25.017373454235003</v>
      </c>
      <c r="T1947" t="s">
        <v>50</v>
      </c>
      <c r="V1947" s="7">
        <v>23000</v>
      </c>
      <c r="W1947" t="s">
        <v>32</v>
      </c>
      <c r="X1947" s="17" t="s">
        <v>33</v>
      </c>
      <c r="Z1947" t="s">
        <v>4356</v>
      </c>
      <c r="AA1947">
        <v>405</v>
      </c>
    </row>
    <row r="1948" spans="1:27" x14ac:dyDescent="0.25">
      <c r="A1948" t="s">
        <v>4363</v>
      </c>
      <c r="B1948" t="s">
        <v>4364</v>
      </c>
      <c r="C1948" s="17">
        <v>43810</v>
      </c>
      <c r="D1948" s="7">
        <v>133000</v>
      </c>
      <c r="E1948" t="s">
        <v>47</v>
      </c>
      <c r="F1948" t="s">
        <v>48</v>
      </c>
      <c r="G1948" s="7">
        <v>133000</v>
      </c>
      <c r="H1948" s="7">
        <v>65010</v>
      </c>
      <c r="I1948" s="12">
        <f t="shared" si="150"/>
        <v>48.879699248120303</v>
      </c>
      <c r="J1948" s="12">
        <f t="shared" si="154"/>
        <v>0.67716349697773381</v>
      </c>
      <c r="K1948" s="7">
        <v>130019</v>
      </c>
      <c r="L1948" s="7">
        <v>24245</v>
      </c>
      <c r="M1948" s="7">
        <f t="shared" si="151"/>
        <v>108755</v>
      </c>
      <c r="N1948" s="7">
        <v>91977.390625</v>
      </c>
      <c r="O1948" s="22">
        <f t="shared" si="152"/>
        <v>1.1824101473307045</v>
      </c>
      <c r="P1948" s="27">
        <v>1072</v>
      </c>
      <c r="Q1948" s="32">
        <f t="shared" si="153"/>
        <v>101.45055970149254</v>
      </c>
      <c r="R1948" s="37" t="s">
        <v>4355</v>
      </c>
      <c r="S1948" s="42">
        <f>ABS(O2323-O1948)*100</f>
        <v>12.862473904269422</v>
      </c>
      <c r="T1948" t="s">
        <v>50</v>
      </c>
      <c r="V1948" s="7">
        <v>23000</v>
      </c>
      <c r="W1948" t="s">
        <v>32</v>
      </c>
      <c r="X1948" s="17" t="s">
        <v>33</v>
      </c>
      <c r="Z1948" t="s">
        <v>4356</v>
      </c>
      <c r="AA1948">
        <v>405</v>
      </c>
    </row>
    <row r="1949" spans="1:27" x14ac:dyDescent="0.25">
      <c r="A1949" t="s">
        <v>4365</v>
      </c>
      <c r="B1949" t="s">
        <v>4366</v>
      </c>
      <c r="C1949" s="17">
        <v>43642</v>
      </c>
      <c r="D1949" s="7">
        <v>147000</v>
      </c>
      <c r="E1949" t="s">
        <v>28</v>
      </c>
      <c r="F1949" t="s">
        <v>29</v>
      </c>
      <c r="G1949" s="7">
        <v>147000</v>
      </c>
      <c r="H1949" s="7">
        <v>66170</v>
      </c>
      <c r="I1949" s="12">
        <f t="shared" si="150"/>
        <v>45.013605442176868</v>
      </c>
      <c r="J1949" s="12">
        <f t="shared" si="154"/>
        <v>4.5432573029211696</v>
      </c>
      <c r="K1949" s="7">
        <v>132346</v>
      </c>
      <c r="L1949" s="7">
        <v>24516</v>
      </c>
      <c r="M1949" s="7">
        <f t="shared" si="151"/>
        <v>122484</v>
      </c>
      <c r="N1949" s="7">
        <v>93765.21875</v>
      </c>
      <c r="O1949" s="22">
        <f t="shared" si="152"/>
        <v>1.306283946572673</v>
      </c>
      <c r="P1949" s="27">
        <v>1121</v>
      </c>
      <c r="Q1949" s="32">
        <f t="shared" si="153"/>
        <v>109.26315789473684</v>
      </c>
      <c r="R1949" s="37" t="s">
        <v>4355</v>
      </c>
      <c r="S1949" s="42">
        <f>ABS(O2323-O1949)*100</f>
        <v>0.47509398007257175</v>
      </c>
      <c r="T1949" t="s">
        <v>50</v>
      </c>
      <c r="V1949" s="7">
        <v>23000</v>
      </c>
      <c r="W1949" t="s">
        <v>32</v>
      </c>
      <c r="X1949" s="17" t="s">
        <v>33</v>
      </c>
      <c r="Z1949" t="s">
        <v>4356</v>
      </c>
      <c r="AA1949">
        <v>405</v>
      </c>
    </row>
    <row r="1950" spans="1:27" x14ac:dyDescent="0.25">
      <c r="A1950" t="s">
        <v>4367</v>
      </c>
      <c r="B1950" t="s">
        <v>4368</v>
      </c>
      <c r="C1950" s="17">
        <v>43348</v>
      </c>
      <c r="D1950" s="7">
        <v>130000</v>
      </c>
      <c r="E1950" t="s">
        <v>28</v>
      </c>
      <c r="F1950" t="s">
        <v>29</v>
      </c>
      <c r="G1950" s="7">
        <v>130000</v>
      </c>
      <c r="H1950" s="7">
        <v>65010</v>
      </c>
      <c r="I1950" s="12">
        <f t="shared" si="150"/>
        <v>50.007692307692309</v>
      </c>
      <c r="J1950" s="12">
        <f t="shared" si="154"/>
        <v>0.4508295625942722</v>
      </c>
      <c r="K1950" s="7">
        <v>130019</v>
      </c>
      <c r="L1950" s="7">
        <v>24245</v>
      </c>
      <c r="M1950" s="7">
        <f t="shared" si="151"/>
        <v>105755</v>
      </c>
      <c r="N1950" s="7">
        <v>91977.390625</v>
      </c>
      <c r="O1950" s="22">
        <f t="shared" si="152"/>
        <v>1.1497934359887696</v>
      </c>
      <c r="P1950" s="27">
        <v>1072</v>
      </c>
      <c r="Q1950" s="32">
        <f t="shared" si="153"/>
        <v>98.652052238805965</v>
      </c>
      <c r="R1950" s="37" t="s">
        <v>4355</v>
      </c>
      <c r="S1950" s="42">
        <f>ABS(O2323-O1950)*100</f>
        <v>16.124145038462913</v>
      </c>
      <c r="T1950" t="s">
        <v>50</v>
      </c>
      <c r="V1950" s="7">
        <v>23000</v>
      </c>
      <c r="W1950" t="s">
        <v>32</v>
      </c>
      <c r="X1950" s="17" t="s">
        <v>33</v>
      </c>
      <c r="Z1950" t="s">
        <v>4356</v>
      </c>
      <c r="AA1950">
        <v>405</v>
      </c>
    </row>
    <row r="1951" spans="1:27" x14ac:dyDescent="0.25">
      <c r="A1951" t="s">
        <v>4369</v>
      </c>
      <c r="B1951" t="s">
        <v>4370</v>
      </c>
      <c r="C1951" s="17">
        <v>43704</v>
      </c>
      <c r="D1951" s="7">
        <v>110000</v>
      </c>
      <c r="E1951" t="s">
        <v>28</v>
      </c>
      <c r="F1951" t="s">
        <v>29</v>
      </c>
      <c r="G1951" s="7">
        <v>110000</v>
      </c>
      <c r="H1951" s="7">
        <v>62870</v>
      </c>
      <c r="I1951" s="12">
        <f t="shared" si="150"/>
        <v>57.154545454545456</v>
      </c>
      <c r="J1951" s="12">
        <f t="shared" si="154"/>
        <v>7.5976827094474189</v>
      </c>
      <c r="K1951" s="7">
        <v>125743</v>
      </c>
      <c r="L1951" s="7">
        <v>24607</v>
      </c>
      <c r="M1951" s="7">
        <f t="shared" si="151"/>
        <v>85393</v>
      </c>
      <c r="N1951" s="7">
        <v>87944.3515625</v>
      </c>
      <c r="O1951" s="22">
        <f t="shared" si="152"/>
        <v>0.97098902297679901</v>
      </c>
      <c r="P1951" s="27">
        <v>1038</v>
      </c>
      <c r="Q1951" s="32">
        <f t="shared" si="153"/>
        <v>82.26685934489403</v>
      </c>
      <c r="R1951" s="37" t="s">
        <v>4355</v>
      </c>
      <c r="S1951" s="42">
        <f>ABS(O2323-O1951)*100</f>
        <v>34.004586339659973</v>
      </c>
      <c r="T1951" t="s">
        <v>50</v>
      </c>
      <c r="V1951" s="7">
        <v>23000</v>
      </c>
      <c r="W1951" t="s">
        <v>32</v>
      </c>
      <c r="X1951" s="17" t="s">
        <v>33</v>
      </c>
      <c r="Z1951" t="s">
        <v>4356</v>
      </c>
      <c r="AA1951">
        <v>405</v>
      </c>
    </row>
    <row r="1952" spans="1:27" x14ac:dyDescent="0.25">
      <c r="A1952" t="s">
        <v>4371</v>
      </c>
      <c r="B1952" t="s">
        <v>4372</v>
      </c>
      <c r="C1952" s="17">
        <v>43704</v>
      </c>
      <c r="D1952" s="7">
        <v>130000</v>
      </c>
      <c r="E1952" t="s">
        <v>28</v>
      </c>
      <c r="F1952" t="s">
        <v>29</v>
      </c>
      <c r="G1952" s="7">
        <v>130000</v>
      </c>
      <c r="H1952" s="7">
        <v>66170</v>
      </c>
      <c r="I1952" s="12">
        <f t="shared" si="150"/>
        <v>50.9</v>
      </c>
      <c r="J1952" s="12">
        <f t="shared" si="154"/>
        <v>1.3431372549019613</v>
      </c>
      <c r="K1952" s="7">
        <v>132346</v>
      </c>
      <c r="L1952" s="7">
        <v>24516</v>
      </c>
      <c r="M1952" s="7">
        <f t="shared" si="151"/>
        <v>105484</v>
      </c>
      <c r="N1952" s="7">
        <v>93765.21875</v>
      </c>
      <c r="O1952" s="22">
        <f t="shared" si="152"/>
        <v>1.1249800449060436</v>
      </c>
      <c r="P1952" s="27">
        <v>1121</v>
      </c>
      <c r="Q1952" s="32">
        <f t="shared" si="153"/>
        <v>94.098126672613731</v>
      </c>
      <c r="R1952" s="37" t="s">
        <v>4355</v>
      </c>
      <c r="S1952" s="42">
        <f>ABS(O2323-O1952)*100</f>
        <v>18.605484146735506</v>
      </c>
      <c r="T1952" t="s">
        <v>50</v>
      </c>
      <c r="V1952" s="7">
        <v>23000</v>
      </c>
      <c r="W1952" t="s">
        <v>32</v>
      </c>
      <c r="X1952" s="17" t="s">
        <v>33</v>
      </c>
      <c r="Z1952" t="s">
        <v>4356</v>
      </c>
      <c r="AA1952">
        <v>405</v>
      </c>
    </row>
    <row r="1953" spans="1:27" x14ac:dyDescent="0.25">
      <c r="A1953" t="s">
        <v>4373</v>
      </c>
      <c r="B1953" t="s">
        <v>4374</v>
      </c>
      <c r="C1953" s="17">
        <v>43539</v>
      </c>
      <c r="D1953" s="7">
        <v>129900</v>
      </c>
      <c r="E1953" t="s">
        <v>28</v>
      </c>
      <c r="F1953" t="s">
        <v>29</v>
      </c>
      <c r="G1953" s="7">
        <v>129900</v>
      </c>
      <c r="H1953" s="7">
        <v>65010</v>
      </c>
      <c r="I1953" s="12">
        <f t="shared" si="150"/>
        <v>50.046189376443415</v>
      </c>
      <c r="J1953" s="12">
        <f t="shared" si="154"/>
        <v>0.4893266313453779</v>
      </c>
      <c r="K1953" s="7">
        <v>130019</v>
      </c>
      <c r="L1953" s="7">
        <v>24245</v>
      </c>
      <c r="M1953" s="7">
        <f t="shared" si="151"/>
        <v>105655</v>
      </c>
      <c r="N1953" s="7">
        <v>91977.390625</v>
      </c>
      <c r="O1953" s="22">
        <f t="shared" si="152"/>
        <v>1.1487062122773719</v>
      </c>
      <c r="P1953" s="27">
        <v>1072</v>
      </c>
      <c r="Q1953" s="32">
        <f t="shared" si="153"/>
        <v>98.558768656716424</v>
      </c>
      <c r="R1953" s="37" t="s">
        <v>4355</v>
      </c>
      <c r="S1953" s="42">
        <f>ABS(O2323-O1953)*100</f>
        <v>16.232867409602679</v>
      </c>
      <c r="T1953" t="s">
        <v>50</v>
      </c>
      <c r="V1953" s="7">
        <v>23000</v>
      </c>
      <c r="W1953" t="s">
        <v>32</v>
      </c>
      <c r="X1953" s="17" t="s">
        <v>33</v>
      </c>
      <c r="Z1953" t="s">
        <v>4356</v>
      </c>
      <c r="AA1953">
        <v>405</v>
      </c>
    </row>
    <row r="1954" spans="1:27" x14ac:dyDescent="0.25">
      <c r="A1954" t="s">
        <v>4375</v>
      </c>
      <c r="B1954" t="s">
        <v>4376</v>
      </c>
      <c r="C1954" s="17">
        <v>43866</v>
      </c>
      <c r="D1954" s="7">
        <v>147000</v>
      </c>
      <c r="E1954" t="s">
        <v>28</v>
      </c>
      <c r="F1954" t="s">
        <v>29</v>
      </c>
      <c r="G1954" s="7">
        <v>147000</v>
      </c>
      <c r="H1954" s="7">
        <v>66170</v>
      </c>
      <c r="I1954" s="12">
        <f t="shared" si="150"/>
        <v>45.013605442176868</v>
      </c>
      <c r="J1954" s="12">
        <f t="shared" si="154"/>
        <v>4.5432573029211696</v>
      </c>
      <c r="K1954" s="7">
        <v>132346</v>
      </c>
      <c r="L1954" s="7">
        <v>24516</v>
      </c>
      <c r="M1954" s="7">
        <f t="shared" si="151"/>
        <v>122484</v>
      </c>
      <c r="N1954" s="7">
        <v>93765.21875</v>
      </c>
      <c r="O1954" s="22">
        <f t="shared" si="152"/>
        <v>1.306283946572673</v>
      </c>
      <c r="P1954" s="27">
        <v>1121</v>
      </c>
      <c r="Q1954" s="32">
        <f t="shared" si="153"/>
        <v>109.26315789473684</v>
      </c>
      <c r="R1954" s="37" t="s">
        <v>4355</v>
      </c>
      <c r="S1954" s="42">
        <f>ABS(O2323-O1954)*100</f>
        <v>0.47509398007257175</v>
      </c>
      <c r="T1954" t="s">
        <v>50</v>
      </c>
      <c r="V1954" s="7">
        <v>23000</v>
      </c>
      <c r="W1954" t="s">
        <v>32</v>
      </c>
      <c r="X1954" s="17" t="s">
        <v>33</v>
      </c>
      <c r="Z1954" t="s">
        <v>4356</v>
      </c>
      <c r="AA1954">
        <v>405</v>
      </c>
    </row>
    <row r="1955" spans="1:27" x14ac:dyDescent="0.25">
      <c r="A1955" t="s">
        <v>4377</v>
      </c>
      <c r="B1955" t="s">
        <v>4378</v>
      </c>
      <c r="C1955" s="17">
        <v>43217</v>
      </c>
      <c r="D1955" s="7">
        <v>127000</v>
      </c>
      <c r="E1955" t="s">
        <v>28</v>
      </c>
      <c r="F1955" t="s">
        <v>29</v>
      </c>
      <c r="G1955" s="7">
        <v>127000</v>
      </c>
      <c r="H1955" s="7">
        <v>68090</v>
      </c>
      <c r="I1955" s="12">
        <f t="shared" si="150"/>
        <v>53.614173228346452</v>
      </c>
      <c r="J1955" s="12">
        <f t="shared" si="154"/>
        <v>4.0573104832484148</v>
      </c>
      <c r="K1955" s="7">
        <v>136176</v>
      </c>
      <c r="L1955" s="7">
        <v>24245</v>
      </c>
      <c r="M1955" s="7">
        <f t="shared" si="151"/>
        <v>102755</v>
      </c>
      <c r="N1955" s="7">
        <v>97331.3046875</v>
      </c>
      <c r="O1955" s="22">
        <f t="shared" si="152"/>
        <v>1.0557240584610859</v>
      </c>
      <c r="P1955" s="27">
        <v>1158</v>
      </c>
      <c r="Q1955" s="32">
        <f t="shared" si="153"/>
        <v>88.734887737478417</v>
      </c>
      <c r="R1955" s="37" t="s">
        <v>4355</v>
      </c>
      <c r="S1955" s="42">
        <f>ABS(O2323-O1955)*100</f>
        <v>25.531082791231285</v>
      </c>
      <c r="T1955" t="s">
        <v>50</v>
      </c>
      <c r="V1955" s="7">
        <v>23000</v>
      </c>
      <c r="W1955" t="s">
        <v>32</v>
      </c>
      <c r="X1955" s="17" t="s">
        <v>33</v>
      </c>
      <c r="Z1955" t="s">
        <v>4356</v>
      </c>
      <c r="AA1955">
        <v>405</v>
      </c>
    </row>
    <row r="1956" spans="1:27" x14ac:dyDescent="0.25">
      <c r="A1956" t="s">
        <v>4379</v>
      </c>
      <c r="B1956" t="s">
        <v>4380</v>
      </c>
      <c r="C1956" s="17">
        <v>43203</v>
      </c>
      <c r="D1956" s="7">
        <v>93400</v>
      </c>
      <c r="E1956" t="s">
        <v>28</v>
      </c>
      <c r="F1956" t="s">
        <v>29</v>
      </c>
      <c r="G1956" s="7">
        <v>93400</v>
      </c>
      <c r="H1956" s="7">
        <v>51070</v>
      </c>
      <c r="I1956" s="12">
        <f t="shared" si="150"/>
        <v>54.678800856531055</v>
      </c>
      <c r="J1956" s="12">
        <f t="shared" si="154"/>
        <v>5.1219381114330176</v>
      </c>
      <c r="K1956" s="7">
        <v>102148</v>
      </c>
      <c r="L1956" s="7">
        <v>24697</v>
      </c>
      <c r="M1956" s="7">
        <f t="shared" si="151"/>
        <v>68703</v>
      </c>
      <c r="N1956" s="7">
        <v>67348.6953125</v>
      </c>
      <c r="O1956" s="22">
        <f t="shared" si="152"/>
        <v>1.02010884815535</v>
      </c>
      <c r="P1956" s="27">
        <v>767</v>
      </c>
      <c r="Q1956" s="32">
        <f t="shared" si="153"/>
        <v>89.573663624511084</v>
      </c>
      <c r="R1956" s="37" t="s">
        <v>4355</v>
      </c>
      <c r="S1956" s="42">
        <f>ABS(O2323-O1956)*100</f>
        <v>29.092603821804875</v>
      </c>
      <c r="T1956" t="s">
        <v>50</v>
      </c>
      <c r="V1956" s="7">
        <v>23000</v>
      </c>
      <c r="W1956" t="s">
        <v>32</v>
      </c>
      <c r="X1956" s="17" t="s">
        <v>33</v>
      </c>
      <c r="Z1956" t="s">
        <v>4356</v>
      </c>
      <c r="AA1956">
        <v>405</v>
      </c>
    </row>
    <row r="1957" spans="1:27" x14ac:dyDescent="0.25">
      <c r="A1957" t="s">
        <v>4381</v>
      </c>
      <c r="B1957" t="s">
        <v>4382</v>
      </c>
      <c r="C1957" s="17">
        <v>43354</v>
      </c>
      <c r="D1957" s="7">
        <v>225000</v>
      </c>
      <c r="E1957" t="s">
        <v>28</v>
      </c>
      <c r="F1957" t="s">
        <v>29</v>
      </c>
      <c r="G1957" s="7">
        <v>225000</v>
      </c>
      <c r="H1957" s="7">
        <v>130650</v>
      </c>
      <c r="I1957" s="12">
        <f t="shared" si="150"/>
        <v>58.066666666666663</v>
      </c>
      <c r="J1957" s="12">
        <f t="shared" si="154"/>
        <v>8.5098039215686256</v>
      </c>
      <c r="K1957" s="7">
        <v>261309</v>
      </c>
      <c r="L1957" s="7">
        <v>34167</v>
      </c>
      <c r="M1957" s="7">
        <f t="shared" si="151"/>
        <v>190833</v>
      </c>
      <c r="N1957" s="7">
        <v>113005.96875</v>
      </c>
      <c r="O1957" s="22">
        <f t="shared" si="152"/>
        <v>1.6886984122243542</v>
      </c>
      <c r="P1957" s="27">
        <v>1583</v>
      </c>
      <c r="Q1957" s="32">
        <f t="shared" si="153"/>
        <v>120.55148452305748</v>
      </c>
      <c r="R1957" s="37" t="s">
        <v>4383</v>
      </c>
      <c r="S1957" s="42">
        <f>ABS(O2323-O1957)*100</f>
        <v>37.766352585095554</v>
      </c>
      <c r="T1957" t="s">
        <v>50</v>
      </c>
      <c r="V1957" s="7">
        <v>29300</v>
      </c>
      <c r="W1957" t="s">
        <v>32</v>
      </c>
      <c r="X1957" s="17" t="s">
        <v>33</v>
      </c>
      <c r="Z1957" t="s">
        <v>4384</v>
      </c>
      <c r="AA1957">
        <v>401</v>
      </c>
    </row>
    <row r="1958" spans="1:27" x14ac:dyDescent="0.25">
      <c r="A1958" t="s">
        <v>4385</v>
      </c>
      <c r="B1958" t="s">
        <v>4386</v>
      </c>
      <c r="C1958" s="17">
        <v>43570</v>
      </c>
      <c r="D1958" s="7">
        <v>203500</v>
      </c>
      <c r="E1958" t="s">
        <v>28</v>
      </c>
      <c r="F1958" t="s">
        <v>29</v>
      </c>
      <c r="G1958" s="7">
        <v>203500</v>
      </c>
      <c r="H1958" s="7">
        <v>97830</v>
      </c>
      <c r="I1958" s="12">
        <f t="shared" si="150"/>
        <v>48.073710073710075</v>
      </c>
      <c r="J1958" s="12">
        <f t="shared" si="154"/>
        <v>1.4831526713879626</v>
      </c>
      <c r="K1958" s="7">
        <v>195667</v>
      </c>
      <c r="L1958" s="7">
        <v>30296</v>
      </c>
      <c r="M1958" s="7">
        <f t="shared" si="151"/>
        <v>173204</v>
      </c>
      <c r="N1958" s="7">
        <v>82274.1328125</v>
      </c>
      <c r="O1958" s="22">
        <f t="shared" si="152"/>
        <v>2.1052060238024768</v>
      </c>
      <c r="P1958" s="27">
        <v>1056</v>
      </c>
      <c r="Q1958" s="32">
        <f t="shared" si="153"/>
        <v>164.01893939393941</v>
      </c>
      <c r="R1958" s="37" t="s">
        <v>4383</v>
      </c>
      <c r="S1958" s="42">
        <f>ABS(O2323-O1958)*100</f>
        <v>79.417113742907802</v>
      </c>
      <c r="T1958" t="s">
        <v>228</v>
      </c>
      <c r="V1958" s="7">
        <v>29300</v>
      </c>
      <c r="W1958" t="s">
        <v>32</v>
      </c>
      <c r="X1958" s="17" t="s">
        <v>33</v>
      </c>
      <c r="Z1958" t="s">
        <v>4384</v>
      </c>
      <c r="AA1958">
        <v>401</v>
      </c>
    </row>
    <row r="1959" spans="1:27" x14ac:dyDescent="0.25">
      <c r="A1959" t="s">
        <v>4387</v>
      </c>
      <c r="B1959" t="s">
        <v>4388</v>
      </c>
      <c r="C1959" s="17">
        <v>43276</v>
      </c>
      <c r="D1959" s="7">
        <v>215000</v>
      </c>
      <c r="E1959" t="s">
        <v>28</v>
      </c>
      <c r="F1959" t="s">
        <v>29</v>
      </c>
      <c r="G1959" s="7">
        <v>215000</v>
      </c>
      <c r="H1959" s="7">
        <v>102820</v>
      </c>
      <c r="I1959" s="12">
        <f t="shared" si="150"/>
        <v>47.823255813953487</v>
      </c>
      <c r="J1959" s="12">
        <f t="shared" si="154"/>
        <v>1.7336069311445499</v>
      </c>
      <c r="K1959" s="7">
        <v>205635</v>
      </c>
      <c r="L1959" s="7">
        <v>38035</v>
      </c>
      <c r="M1959" s="7">
        <f t="shared" si="151"/>
        <v>176965</v>
      </c>
      <c r="N1959" s="7">
        <v>83383.0859375</v>
      </c>
      <c r="O1959" s="22">
        <f t="shared" si="152"/>
        <v>2.1223129128687388</v>
      </c>
      <c r="P1959" s="27">
        <v>1519</v>
      </c>
      <c r="Q1959" s="32">
        <f t="shared" si="153"/>
        <v>116.5009874917709</v>
      </c>
      <c r="R1959" s="37" t="s">
        <v>4383</v>
      </c>
      <c r="S1959" s="42">
        <f>ABS(O2323-O1959)*100</f>
        <v>81.127802649534004</v>
      </c>
      <c r="T1959" t="s">
        <v>228</v>
      </c>
      <c r="V1959" s="7">
        <v>29300</v>
      </c>
      <c r="W1959" t="s">
        <v>32</v>
      </c>
      <c r="X1959" s="17" t="s">
        <v>33</v>
      </c>
      <c r="Z1959" t="s">
        <v>4384</v>
      </c>
      <c r="AA1959">
        <v>401</v>
      </c>
    </row>
    <row r="1960" spans="1:27" x14ac:dyDescent="0.25">
      <c r="A1960" t="s">
        <v>4389</v>
      </c>
      <c r="B1960" t="s">
        <v>4390</v>
      </c>
      <c r="C1960" s="17">
        <v>43677</v>
      </c>
      <c r="D1960" s="7">
        <v>238000</v>
      </c>
      <c r="E1960" t="s">
        <v>28</v>
      </c>
      <c r="F1960" t="s">
        <v>29</v>
      </c>
      <c r="G1960" s="7">
        <v>238000</v>
      </c>
      <c r="H1960" s="7">
        <v>102030</v>
      </c>
      <c r="I1960" s="12">
        <f t="shared" si="150"/>
        <v>42.869747899159663</v>
      </c>
      <c r="J1960" s="12">
        <f t="shared" si="154"/>
        <v>6.6871148459383747</v>
      </c>
      <c r="K1960" s="7">
        <v>204056</v>
      </c>
      <c r="L1960" s="7">
        <v>32020</v>
      </c>
      <c r="M1960" s="7">
        <f t="shared" si="151"/>
        <v>205980</v>
      </c>
      <c r="N1960" s="7">
        <v>85590.046875</v>
      </c>
      <c r="O1960" s="22">
        <f t="shared" si="152"/>
        <v>2.4065882368404767</v>
      </c>
      <c r="P1960" s="27">
        <v>1638</v>
      </c>
      <c r="Q1960" s="32">
        <f t="shared" si="153"/>
        <v>125.75091575091575</v>
      </c>
      <c r="R1960" s="37" t="s">
        <v>4383</v>
      </c>
      <c r="S1960" s="42">
        <f>ABS(O2323-O1960)*100</f>
        <v>109.5553350467078</v>
      </c>
      <c r="T1960" t="s">
        <v>228</v>
      </c>
      <c r="V1960" s="7">
        <v>29300</v>
      </c>
      <c r="W1960" t="s">
        <v>32</v>
      </c>
      <c r="X1960" s="17" t="s">
        <v>33</v>
      </c>
      <c r="Z1960" t="s">
        <v>4384</v>
      </c>
      <c r="AA1960">
        <v>401</v>
      </c>
    </row>
    <row r="1961" spans="1:27" x14ac:dyDescent="0.25">
      <c r="A1961" t="s">
        <v>4391</v>
      </c>
      <c r="B1961" t="s">
        <v>4392</v>
      </c>
      <c r="C1961" s="17">
        <v>43398</v>
      </c>
      <c r="D1961" s="7">
        <v>194900</v>
      </c>
      <c r="E1961" t="s">
        <v>28</v>
      </c>
      <c r="F1961" t="s">
        <v>29</v>
      </c>
      <c r="G1961" s="7">
        <v>194900</v>
      </c>
      <c r="H1961" s="7">
        <v>87490</v>
      </c>
      <c r="I1961" s="12">
        <f t="shared" si="150"/>
        <v>44.889687018984091</v>
      </c>
      <c r="J1961" s="12">
        <f t="shared" si="154"/>
        <v>4.6671757261139462</v>
      </c>
      <c r="K1961" s="7">
        <v>174985</v>
      </c>
      <c r="L1961" s="7">
        <v>32930</v>
      </c>
      <c r="M1961" s="7">
        <f t="shared" si="151"/>
        <v>161970</v>
      </c>
      <c r="N1961" s="7">
        <v>70674.1328125</v>
      </c>
      <c r="O1961" s="22">
        <f t="shared" si="152"/>
        <v>2.2917861677865918</v>
      </c>
      <c r="P1961" s="27">
        <v>1247</v>
      </c>
      <c r="Q1961" s="32">
        <f t="shared" si="153"/>
        <v>129.887730553328</v>
      </c>
      <c r="R1961" s="37" t="s">
        <v>4383</v>
      </c>
      <c r="S1961" s="42">
        <f>ABS(O2323-O1961)*100</f>
        <v>98.075128141319311</v>
      </c>
      <c r="T1961" t="s">
        <v>50</v>
      </c>
      <c r="V1961" s="7">
        <v>29300</v>
      </c>
      <c r="W1961" t="s">
        <v>32</v>
      </c>
      <c r="X1961" s="17" t="s">
        <v>33</v>
      </c>
      <c r="Z1961" t="s">
        <v>4384</v>
      </c>
      <c r="AA1961">
        <v>401</v>
      </c>
    </row>
    <row r="1962" spans="1:27" x14ac:dyDescent="0.25">
      <c r="A1962" t="s">
        <v>4393</v>
      </c>
      <c r="B1962" t="s">
        <v>4394</v>
      </c>
      <c r="C1962" s="17">
        <v>43252</v>
      </c>
      <c r="D1962" s="7">
        <v>185000</v>
      </c>
      <c r="E1962" t="s">
        <v>28</v>
      </c>
      <c r="F1962" t="s">
        <v>29</v>
      </c>
      <c r="G1962" s="7">
        <v>185000</v>
      </c>
      <c r="H1962" s="7">
        <v>104900</v>
      </c>
      <c r="I1962" s="12">
        <f t="shared" si="150"/>
        <v>56.702702702702702</v>
      </c>
      <c r="J1962" s="12">
        <f t="shared" si="154"/>
        <v>7.1458399576046645</v>
      </c>
      <c r="K1962" s="7">
        <v>209791</v>
      </c>
      <c r="L1962" s="7">
        <v>37074</v>
      </c>
      <c r="M1962" s="7">
        <f t="shared" si="151"/>
        <v>147926</v>
      </c>
      <c r="N1962" s="7">
        <v>85928.859375</v>
      </c>
      <c r="O1962" s="22">
        <f t="shared" si="152"/>
        <v>1.7214938156509192</v>
      </c>
      <c r="P1962" s="27">
        <v>1404</v>
      </c>
      <c r="Q1962" s="32">
        <f t="shared" si="153"/>
        <v>105.36039886039886</v>
      </c>
      <c r="R1962" s="37" t="s">
        <v>4383</v>
      </c>
      <c r="S1962" s="42">
        <f>ABS(O2323-O1962)*100</f>
        <v>41.04589292775205</v>
      </c>
      <c r="T1962" t="s">
        <v>228</v>
      </c>
      <c r="V1962" s="7">
        <v>29300</v>
      </c>
      <c r="W1962" t="s">
        <v>32</v>
      </c>
      <c r="X1962" s="17" t="s">
        <v>33</v>
      </c>
      <c r="Z1962" t="s">
        <v>4384</v>
      </c>
      <c r="AA1962">
        <v>401</v>
      </c>
    </row>
    <row r="1963" spans="1:27" x14ac:dyDescent="0.25">
      <c r="A1963" t="s">
        <v>4395</v>
      </c>
      <c r="B1963" t="s">
        <v>4396</v>
      </c>
      <c r="C1963" s="17">
        <v>43851</v>
      </c>
      <c r="D1963" s="7">
        <v>230000</v>
      </c>
      <c r="E1963" t="s">
        <v>28</v>
      </c>
      <c r="F1963" t="s">
        <v>29</v>
      </c>
      <c r="G1963" s="7">
        <v>230000</v>
      </c>
      <c r="H1963" s="7">
        <v>117200</v>
      </c>
      <c r="I1963" s="12">
        <f t="shared" si="150"/>
        <v>50.956521739130437</v>
      </c>
      <c r="J1963" s="12">
        <f t="shared" si="154"/>
        <v>1.3996589940324</v>
      </c>
      <c r="K1963" s="7">
        <v>234403</v>
      </c>
      <c r="L1963" s="7">
        <v>49712</v>
      </c>
      <c r="M1963" s="7">
        <f t="shared" si="151"/>
        <v>180288</v>
      </c>
      <c r="N1963" s="7">
        <v>91886.0703125</v>
      </c>
      <c r="O1963" s="22">
        <f t="shared" si="152"/>
        <v>1.9620819498194817</v>
      </c>
      <c r="P1963" s="27">
        <v>1754</v>
      </c>
      <c r="Q1963" s="32">
        <f t="shared" si="153"/>
        <v>102.78677309007982</v>
      </c>
      <c r="R1963" s="37" t="s">
        <v>4383</v>
      </c>
      <c r="S1963" s="42">
        <f>ABS(O2323-O1963)*100</f>
        <v>65.104706344608303</v>
      </c>
      <c r="T1963" t="s">
        <v>228</v>
      </c>
      <c r="V1963" s="7">
        <v>45550</v>
      </c>
      <c r="W1963" t="s">
        <v>32</v>
      </c>
      <c r="X1963" s="17" t="s">
        <v>33</v>
      </c>
      <c r="Z1963" t="s">
        <v>4384</v>
      </c>
      <c r="AA1963">
        <v>401</v>
      </c>
    </row>
    <row r="1964" spans="1:27" x14ac:dyDescent="0.25">
      <c r="A1964" t="s">
        <v>4397</v>
      </c>
      <c r="B1964" t="s">
        <v>4398</v>
      </c>
      <c r="C1964" s="17">
        <v>43872</v>
      </c>
      <c r="D1964" s="7">
        <v>145000</v>
      </c>
      <c r="E1964" t="s">
        <v>28</v>
      </c>
      <c r="F1964" t="s">
        <v>29</v>
      </c>
      <c r="G1964" s="7">
        <v>145000</v>
      </c>
      <c r="H1964" s="7">
        <v>58090</v>
      </c>
      <c r="I1964" s="12">
        <f t="shared" si="150"/>
        <v>40.062068965517241</v>
      </c>
      <c r="J1964" s="12">
        <f t="shared" si="154"/>
        <v>9.494793779580796</v>
      </c>
      <c r="K1964" s="7">
        <v>116179</v>
      </c>
      <c r="L1964" s="7">
        <v>44988</v>
      </c>
      <c r="M1964" s="7">
        <f t="shared" si="151"/>
        <v>100012</v>
      </c>
      <c r="N1964" s="7">
        <v>50850.71484375</v>
      </c>
      <c r="O1964" s="22">
        <f t="shared" si="152"/>
        <v>1.9667766777184716</v>
      </c>
      <c r="P1964" s="27">
        <v>970</v>
      </c>
      <c r="Q1964" s="32">
        <f t="shared" si="153"/>
        <v>103.10515463917525</v>
      </c>
      <c r="R1964" s="37" t="s">
        <v>4399</v>
      </c>
      <c r="S1964" s="42">
        <f>ABS(O2323-O1964)*100</f>
        <v>65.57417913450729</v>
      </c>
      <c r="T1964" t="s">
        <v>228</v>
      </c>
      <c r="V1964" s="7">
        <v>43992</v>
      </c>
      <c r="W1964" t="s">
        <v>32</v>
      </c>
      <c r="X1964" s="17" t="s">
        <v>33</v>
      </c>
      <c r="Z1964" t="s">
        <v>4400</v>
      </c>
      <c r="AA1964">
        <v>401</v>
      </c>
    </row>
    <row r="1965" spans="1:27" x14ac:dyDescent="0.25">
      <c r="A1965" t="s">
        <v>4401</v>
      </c>
      <c r="B1965" t="s">
        <v>4402</v>
      </c>
      <c r="C1965" s="17">
        <v>43707</v>
      </c>
      <c r="D1965" s="7">
        <v>230000</v>
      </c>
      <c r="E1965" t="s">
        <v>28</v>
      </c>
      <c r="F1965" t="s">
        <v>29</v>
      </c>
      <c r="G1965" s="7">
        <v>230000</v>
      </c>
      <c r="H1965" s="7">
        <v>105800</v>
      </c>
      <c r="I1965" s="12">
        <f t="shared" si="150"/>
        <v>46</v>
      </c>
      <c r="J1965" s="12">
        <f t="shared" si="154"/>
        <v>3.5568627450980372</v>
      </c>
      <c r="K1965" s="7">
        <v>211590</v>
      </c>
      <c r="L1965" s="7">
        <v>34799</v>
      </c>
      <c r="M1965" s="7">
        <f t="shared" si="151"/>
        <v>195201</v>
      </c>
      <c r="N1965" s="7">
        <v>126279.2890625</v>
      </c>
      <c r="O1965" s="22">
        <f t="shared" si="152"/>
        <v>1.5457879233338752</v>
      </c>
      <c r="P1965" s="27">
        <v>1226</v>
      </c>
      <c r="Q1965" s="32">
        <f t="shared" si="153"/>
        <v>159.21778140293637</v>
      </c>
      <c r="R1965" s="37" t="s">
        <v>4399</v>
      </c>
      <c r="S1965" s="42">
        <f>ABS(O2323-O1965)*100</f>
        <v>23.475303696047646</v>
      </c>
      <c r="T1965" t="s">
        <v>50</v>
      </c>
      <c r="V1965" s="7">
        <v>29484</v>
      </c>
      <c r="W1965" t="s">
        <v>32</v>
      </c>
      <c r="X1965" s="17" t="s">
        <v>33</v>
      </c>
      <c r="Z1965" t="s">
        <v>4400</v>
      </c>
      <c r="AA1965">
        <v>401</v>
      </c>
    </row>
    <row r="1966" spans="1:27" x14ac:dyDescent="0.25">
      <c r="A1966" t="s">
        <v>4403</v>
      </c>
      <c r="B1966" t="s">
        <v>4404</v>
      </c>
      <c r="C1966" s="17">
        <v>43403</v>
      </c>
      <c r="D1966" s="7">
        <v>330000</v>
      </c>
      <c r="E1966" t="s">
        <v>28</v>
      </c>
      <c r="F1966" t="s">
        <v>29</v>
      </c>
      <c r="G1966" s="7">
        <v>330000</v>
      </c>
      <c r="H1966" s="7">
        <v>208080</v>
      </c>
      <c r="I1966" s="12">
        <f t="shared" si="150"/>
        <v>63.054545454545455</v>
      </c>
      <c r="J1966" s="12">
        <f t="shared" si="154"/>
        <v>13.497682709447417</v>
      </c>
      <c r="K1966" s="7">
        <v>416163</v>
      </c>
      <c r="L1966" s="7">
        <v>72742</v>
      </c>
      <c r="M1966" s="7">
        <f t="shared" si="151"/>
        <v>257258</v>
      </c>
      <c r="N1966" s="7">
        <v>245300.71875</v>
      </c>
      <c r="O1966" s="22">
        <f t="shared" si="152"/>
        <v>1.0487453983458823</v>
      </c>
      <c r="P1966" s="27">
        <v>2471</v>
      </c>
      <c r="Q1966" s="32">
        <f t="shared" si="153"/>
        <v>104.11088628085795</v>
      </c>
      <c r="R1966" s="37" t="s">
        <v>4399</v>
      </c>
      <c r="S1966" s="42">
        <f>ABS(O2323-O1966)*100</f>
        <v>26.228948802751638</v>
      </c>
      <c r="T1966" t="s">
        <v>84</v>
      </c>
      <c r="V1966" s="7">
        <v>61074</v>
      </c>
      <c r="W1966" t="s">
        <v>32</v>
      </c>
      <c r="X1966" s="17" t="s">
        <v>33</v>
      </c>
      <c r="Z1966" t="s">
        <v>4400</v>
      </c>
      <c r="AA1966">
        <v>401</v>
      </c>
    </row>
    <row r="1967" spans="1:27" x14ac:dyDescent="0.25">
      <c r="A1967" t="s">
        <v>4405</v>
      </c>
      <c r="B1967" t="s">
        <v>4406</v>
      </c>
      <c r="C1967" s="17">
        <v>43237</v>
      </c>
      <c r="D1967" s="7">
        <v>308000</v>
      </c>
      <c r="E1967" t="s">
        <v>28</v>
      </c>
      <c r="F1967" t="s">
        <v>29</v>
      </c>
      <c r="G1967" s="7">
        <v>308000</v>
      </c>
      <c r="H1967" s="7">
        <v>170110</v>
      </c>
      <c r="I1967" s="12">
        <f t="shared" si="150"/>
        <v>55.230519480519483</v>
      </c>
      <c r="J1967" s="12">
        <f t="shared" si="154"/>
        <v>5.6736567354214458</v>
      </c>
      <c r="K1967" s="7">
        <v>340220</v>
      </c>
      <c r="L1967" s="7">
        <v>32814</v>
      </c>
      <c r="M1967" s="7">
        <f t="shared" si="151"/>
        <v>275186</v>
      </c>
      <c r="N1967" s="7">
        <v>219575.71875</v>
      </c>
      <c r="O1967" s="22">
        <f t="shared" si="152"/>
        <v>1.2532624352390969</v>
      </c>
      <c r="P1967" s="27">
        <v>1994</v>
      </c>
      <c r="Q1967" s="32">
        <f t="shared" si="153"/>
        <v>138.00702106318957</v>
      </c>
      <c r="R1967" s="37" t="s">
        <v>4399</v>
      </c>
      <c r="S1967" s="42">
        <f>ABS(O2323-O1967)*100</f>
        <v>5.777245113430185</v>
      </c>
      <c r="T1967" t="s">
        <v>31</v>
      </c>
      <c r="V1967" s="7">
        <v>25950</v>
      </c>
      <c r="W1967" t="s">
        <v>32</v>
      </c>
      <c r="X1967" s="17" t="s">
        <v>33</v>
      </c>
      <c r="Z1967" t="s">
        <v>4400</v>
      </c>
      <c r="AA1967">
        <v>401</v>
      </c>
    </row>
    <row r="1968" spans="1:27" x14ac:dyDescent="0.25">
      <c r="A1968" t="s">
        <v>4407</v>
      </c>
      <c r="B1968" t="s">
        <v>4408</v>
      </c>
      <c r="C1968" s="17">
        <v>43364</v>
      </c>
      <c r="D1968" s="7">
        <v>500000</v>
      </c>
      <c r="E1968" t="s">
        <v>28</v>
      </c>
      <c r="F1968" t="s">
        <v>29</v>
      </c>
      <c r="G1968" s="7">
        <v>500000</v>
      </c>
      <c r="H1968" s="7">
        <v>214130</v>
      </c>
      <c r="I1968" s="12">
        <f t="shared" si="150"/>
        <v>42.826000000000001</v>
      </c>
      <c r="J1968" s="12">
        <f t="shared" si="154"/>
        <v>6.7308627450980367</v>
      </c>
      <c r="K1968" s="7">
        <v>428254</v>
      </c>
      <c r="L1968" s="7">
        <v>103472</v>
      </c>
      <c r="M1968" s="7">
        <f t="shared" si="151"/>
        <v>396528</v>
      </c>
      <c r="N1968" s="7">
        <v>231987.140625</v>
      </c>
      <c r="O1968" s="22">
        <f t="shared" si="152"/>
        <v>1.7092671556350409</v>
      </c>
      <c r="P1968" s="27">
        <v>3538</v>
      </c>
      <c r="Q1968" s="32">
        <f t="shared" si="153"/>
        <v>112.07687959299039</v>
      </c>
      <c r="R1968" s="37" t="s">
        <v>4399</v>
      </c>
      <c r="S1968" s="42">
        <f>ABS(O2323-O1968)*100</f>
        <v>39.823226926164224</v>
      </c>
      <c r="T1968" t="s">
        <v>31</v>
      </c>
      <c r="V1968" s="7">
        <v>73944</v>
      </c>
      <c r="W1968" t="s">
        <v>32</v>
      </c>
      <c r="X1968" s="17" t="s">
        <v>33</v>
      </c>
      <c r="Z1968" t="s">
        <v>4400</v>
      </c>
      <c r="AA1968">
        <v>401</v>
      </c>
    </row>
    <row r="1969" spans="1:27" x14ac:dyDescent="0.25">
      <c r="A1969" t="s">
        <v>4409</v>
      </c>
      <c r="B1969" t="s">
        <v>4410</v>
      </c>
      <c r="C1969" s="17">
        <v>43263</v>
      </c>
      <c r="D1969" s="7">
        <v>275000</v>
      </c>
      <c r="E1969" t="s">
        <v>28</v>
      </c>
      <c r="F1969" t="s">
        <v>29</v>
      </c>
      <c r="G1969" s="7">
        <v>275000</v>
      </c>
      <c r="H1969" s="7">
        <v>133190</v>
      </c>
      <c r="I1969" s="12">
        <f t="shared" si="150"/>
        <v>48.43272727272727</v>
      </c>
      <c r="J1969" s="12">
        <f t="shared" si="154"/>
        <v>1.1241354723707673</v>
      </c>
      <c r="K1969" s="7">
        <v>266375</v>
      </c>
      <c r="L1969" s="7">
        <v>36254</v>
      </c>
      <c r="M1969" s="7">
        <f t="shared" si="151"/>
        <v>238746</v>
      </c>
      <c r="N1969" s="7">
        <v>156544.890625</v>
      </c>
      <c r="O1969" s="22">
        <f t="shared" si="152"/>
        <v>1.5250960861565968</v>
      </c>
      <c r="P1969" s="27">
        <v>2225</v>
      </c>
      <c r="Q1969" s="32">
        <f t="shared" si="153"/>
        <v>107.30157303370787</v>
      </c>
      <c r="R1969" s="37" t="s">
        <v>4411</v>
      </c>
      <c r="S1969" s="42">
        <f>ABS(O2323-O1969)*100</f>
        <v>21.406119978319804</v>
      </c>
      <c r="T1969" t="s">
        <v>31</v>
      </c>
      <c r="V1969" s="7">
        <v>29450</v>
      </c>
      <c r="W1969" t="s">
        <v>32</v>
      </c>
      <c r="X1969" s="17" t="s">
        <v>33</v>
      </c>
      <c r="Z1969" t="s">
        <v>4412</v>
      </c>
      <c r="AA1969">
        <v>401</v>
      </c>
    </row>
    <row r="1970" spans="1:27" x14ac:dyDescent="0.25">
      <c r="A1970" t="s">
        <v>4413</v>
      </c>
      <c r="B1970" t="s">
        <v>4414</v>
      </c>
      <c r="C1970" s="17">
        <v>43259</v>
      </c>
      <c r="D1970" s="7">
        <v>86000</v>
      </c>
      <c r="E1970" t="s">
        <v>28</v>
      </c>
      <c r="F1970" t="s">
        <v>29</v>
      </c>
      <c r="G1970" s="7">
        <v>86000</v>
      </c>
      <c r="H1970" s="7">
        <v>46020</v>
      </c>
      <c r="I1970" s="12">
        <f t="shared" si="150"/>
        <v>53.511627906976742</v>
      </c>
      <c r="J1970" s="12">
        <f t="shared" si="154"/>
        <v>3.9547651618787043</v>
      </c>
      <c r="K1970" s="7">
        <v>92045</v>
      </c>
      <c r="L1970" s="7">
        <v>28799</v>
      </c>
      <c r="M1970" s="7">
        <f t="shared" si="151"/>
        <v>57201</v>
      </c>
      <c r="N1970" s="7">
        <v>41609.2109375</v>
      </c>
      <c r="O1970" s="22">
        <f t="shared" si="152"/>
        <v>1.3747196524807928</v>
      </c>
      <c r="P1970" s="27">
        <v>748</v>
      </c>
      <c r="Q1970" s="32">
        <f t="shared" si="153"/>
        <v>76.471925133689837</v>
      </c>
      <c r="R1970" s="37" t="s">
        <v>4415</v>
      </c>
      <c r="S1970" s="42">
        <f>ABS(O2323-O1970)*100</f>
        <v>6.3684766107394042</v>
      </c>
      <c r="T1970" t="s">
        <v>228</v>
      </c>
      <c r="V1970" s="7">
        <v>25025</v>
      </c>
      <c r="W1970" t="s">
        <v>32</v>
      </c>
      <c r="X1970" s="17" t="s">
        <v>33</v>
      </c>
      <c r="Z1970" t="s">
        <v>4416</v>
      </c>
      <c r="AA1970">
        <v>401</v>
      </c>
    </row>
    <row r="1971" spans="1:27" x14ac:dyDescent="0.25">
      <c r="A1971" t="s">
        <v>4417</v>
      </c>
      <c r="B1971" t="s">
        <v>4418</v>
      </c>
      <c r="C1971" s="17">
        <v>43208</v>
      </c>
      <c r="D1971" s="7">
        <v>168500</v>
      </c>
      <c r="E1971" t="s">
        <v>28</v>
      </c>
      <c r="F1971" t="s">
        <v>29</v>
      </c>
      <c r="G1971" s="7">
        <v>168500</v>
      </c>
      <c r="H1971" s="7">
        <v>80720</v>
      </c>
      <c r="I1971" s="12">
        <f t="shared" si="150"/>
        <v>47.905044510385757</v>
      </c>
      <c r="J1971" s="12">
        <f t="shared" si="154"/>
        <v>1.6518182347122803</v>
      </c>
      <c r="K1971" s="7">
        <v>161434</v>
      </c>
      <c r="L1971" s="7">
        <v>34335</v>
      </c>
      <c r="M1971" s="7">
        <f t="shared" si="151"/>
        <v>134165</v>
      </c>
      <c r="N1971" s="7">
        <v>83617.765625</v>
      </c>
      <c r="O1971" s="22">
        <f t="shared" si="152"/>
        <v>1.6045035286124341</v>
      </c>
      <c r="P1971" s="27">
        <v>1760</v>
      </c>
      <c r="Q1971" s="32">
        <f t="shared" si="153"/>
        <v>76.23011363636364</v>
      </c>
      <c r="R1971" s="37" t="s">
        <v>4415</v>
      </c>
      <c r="S1971" s="42">
        <f>ABS(O2323-O1971)*100</f>
        <v>29.346864223903534</v>
      </c>
      <c r="T1971" t="s">
        <v>396</v>
      </c>
      <c r="V1971" s="7">
        <v>32175</v>
      </c>
      <c r="W1971" t="s">
        <v>32</v>
      </c>
      <c r="X1971" s="17" t="s">
        <v>33</v>
      </c>
      <c r="Z1971" t="s">
        <v>4416</v>
      </c>
      <c r="AA1971">
        <v>401</v>
      </c>
    </row>
    <row r="1972" spans="1:27" x14ac:dyDescent="0.25">
      <c r="A1972" t="s">
        <v>4419</v>
      </c>
      <c r="B1972" t="s">
        <v>4420</v>
      </c>
      <c r="C1972" s="17">
        <v>43327</v>
      </c>
      <c r="D1972" s="7">
        <v>242000</v>
      </c>
      <c r="E1972" t="s">
        <v>28</v>
      </c>
      <c r="F1972" t="s">
        <v>29</v>
      </c>
      <c r="G1972" s="7">
        <v>242000</v>
      </c>
      <c r="H1972" s="7">
        <v>118230</v>
      </c>
      <c r="I1972" s="12">
        <f t="shared" si="150"/>
        <v>48.855371900826441</v>
      </c>
      <c r="J1972" s="12">
        <f t="shared" si="154"/>
        <v>0.70149084427159636</v>
      </c>
      <c r="K1972" s="7">
        <v>236465</v>
      </c>
      <c r="L1972" s="7">
        <v>37784</v>
      </c>
      <c r="M1972" s="7">
        <f t="shared" si="151"/>
        <v>204216</v>
      </c>
      <c r="N1972" s="7">
        <v>116871.1796875</v>
      </c>
      <c r="O1972" s="22">
        <f t="shared" si="152"/>
        <v>1.7473597900359177</v>
      </c>
      <c r="P1972" s="27">
        <v>1654</v>
      </c>
      <c r="Q1972" s="32">
        <f t="shared" si="153"/>
        <v>123.46795646916566</v>
      </c>
      <c r="R1972" s="37" t="s">
        <v>4421</v>
      </c>
      <c r="S1972" s="42">
        <f>ABS(O2323-O1972)*100</f>
        <v>43.632490366251901</v>
      </c>
      <c r="T1972" t="s">
        <v>31</v>
      </c>
      <c r="V1972" s="7">
        <v>33000</v>
      </c>
      <c r="W1972" t="s">
        <v>32</v>
      </c>
      <c r="X1972" s="17" t="s">
        <v>33</v>
      </c>
      <c r="Z1972" t="s">
        <v>4422</v>
      </c>
      <c r="AA1972">
        <v>401</v>
      </c>
    </row>
    <row r="1973" spans="1:27" x14ac:dyDescent="0.25">
      <c r="A1973" t="s">
        <v>4423</v>
      </c>
      <c r="B1973" t="s">
        <v>4424</v>
      </c>
      <c r="C1973" s="17">
        <v>43805</v>
      </c>
      <c r="D1973" s="7">
        <v>245000</v>
      </c>
      <c r="E1973" t="s">
        <v>28</v>
      </c>
      <c r="F1973" t="s">
        <v>29</v>
      </c>
      <c r="G1973" s="7">
        <v>245000</v>
      </c>
      <c r="H1973" s="7">
        <v>112960</v>
      </c>
      <c r="I1973" s="12">
        <f t="shared" si="150"/>
        <v>46.10612244897959</v>
      </c>
      <c r="J1973" s="12">
        <f t="shared" si="154"/>
        <v>3.4507402961184468</v>
      </c>
      <c r="K1973" s="7">
        <v>225921</v>
      </c>
      <c r="L1973" s="7">
        <v>37694</v>
      </c>
      <c r="M1973" s="7">
        <f t="shared" si="151"/>
        <v>207306</v>
      </c>
      <c r="N1973" s="7">
        <v>110721.765625</v>
      </c>
      <c r="O1973" s="22">
        <f t="shared" si="152"/>
        <v>1.8723147958290156</v>
      </c>
      <c r="P1973" s="27">
        <v>1580</v>
      </c>
      <c r="Q1973" s="32">
        <f t="shared" si="153"/>
        <v>131.20632911392406</v>
      </c>
      <c r="R1973" s="37" t="s">
        <v>4421</v>
      </c>
      <c r="S1973" s="42">
        <f>ABS(O2323-O1973)*100</f>
        <v>56.127990945561692</v>
      </c>
      <c r="T1973" t="s">
        <v>31</v>
      </c>
      <c r="V1973" s="7">
        <v>33000</v>
      </c>
      <c r="W1973" t="s">
        <v>32</v>
      </c>
      <c r="X1973" s="17" t="s">
        <v>33</v>
      </c>
      <c r="Z1973" t="s">
        <v>4422</v>
      </c>
      <c r="AA1973">
        <v>401</v>
      </c>
    </row>
    <row r="1974" spans="1:27" x14ac:dyDescent="0.25">
      <c r="A1974" t="s">
        <v>4425</v>
      </c>
      <c r="B1974" t="s">
        <v>4426</v>
      </c>
      <c r="C1974" s="17">
        <v>43461</v>
      </c>
      <c r="D1974" s="7">
        <v>225000</v>
      </c>
      <c r="E1974" t="s">
        <v>28</v>
      </c>
      <c r="F1974" t="s">
        <v>29</v>
      </c>
      <c r="G1974" s="7">
        <v>225000</v>
      </c>
      <c r="H1974" s="7">
        <v>113800</v>
      </c>
      <c r="I1974" s="12">
        <f t="shared" si="150"/>
        <v>50.577777777777776</v>
      </c>
      <c r="J1974" s="12">
        <f t="shared" si="154"/>
        <v>1.0209150326797385</v>
      </c>
      <c r="K1974" s="7">
        <v>227604</v>
      </c>
      <c r="L1974" s="7">
        <v>31766</v>
      </c>
      <c r="M1974" s="7">
        <f t="shared" si="151"/>
        <v>193234</v>
      </c>
      <c r="N1974" s="7">
        <v>115198.8203125</v>
      </c>
      <c r="O1974" s="22">
        <f t="shared" si="152"/>
        <v>1.67739564932882</v>
      </c>
      <c r="P1974" s="27">
        <v>1225</v>
      </c>
      <c r="Q1974" s="32">
        <f t="shared" si="153"/>
        <v>157.74204081632652</v>
      </c>
      <c r="R1974" s="37" t="s">
        <v>4421</v>
      </c>
      <c r="S1974" s="42">
        <f>ABS(O2323-O1974)*100</f>
        <v>36.636076295542132</v>
      </c>
      <c r="T1974" t="s">
        <v>228</v>
      </c>
      <c r="V1974" s="7">
        <v>28250</v>
      </c>
      <c r="W1974" t="s">
        <v>32</v>
      </c>
      <c r="X1974" s="17" t="s">
        <v>33</v>
      </c>
      <c r="Z1974" t="s">
        <v>4422</v>
      </c>
      <c r="AA1974">
        <v>401</v>
      </c>
    </row>
    <row r="1975" spans="1:27" x14ac:dyDescent="0.25">
      <c r="A1975" t="s">
        <v>4427</v>
      </c>
      <c r="B1975" t="s">
        <v>4428</v>
      </c>
      <c r="C1975" s="17">
        <v>43545</v>
      </c>
      <c r="D1975" s="7">
        <v>250000</v>
      </c>
      <c r="E1975" t="s">
        <v>28</v>
      </c>
      <c r="F1975" t="s">
        <v>29</v>
      </c>
      <c r="G1975" s="7">
        <v>250000</v>
      </c>
      <c r="H1975" s="7">
        <v>113460</v>
      </c>
      <c r="I1975" s="12">
        <f t="shared" si="150"/>
        <v>45.384</v>
      </c>
      <c r="J1975" s="12">
        <f t="shared" si="154"/>
        <v>4.1728627450980369</v>
      </c>
      <c r="K1975" s="7">
        <v>226915</v>
      </c>
      <c r="L1975" s="7">
        <v>36955</v>
      </c>
      <c r="M1975" s="7">
        <f t="shared" si="151"/>
        <v>213045</v>
      </c>
      <c r="N1975" s="7">
        <v>111741.1796875</v>
      </c>
      <c r="O1975" s="22">
        <f t="shared" si="152"/>
        <v>1.9065934384781908</v>
      </c>
      <c r="P1975" s="27">
        <v>1580</v>
      </c>
      <c r="Q1975" s="32">
        <f t="shared" si="153"/>
        <v>134.83860759493672</v>
      </c>
      <c r="R1975" s="37" t="s">
        <v>4421</v>
      </c>
      <c r="S1975" s="42">
        <f>ABS(O2323-O1975)*100</f>
        <v>59.555855210479216</v>
      </c>
      <c r="T1975" t="s">
        <v>31</v>
      </c>
      <c r="V1975" s="7">
        <v>33000</v>
      </c>
      <c r="W1975" t="s">
        <v>32</v>
      </c>
      <c r="X1975" s="17" t="s">
        <v>33</v>
      </c>
      <c r="Z1975" t="s">
        <v>4422</v>
      </c>
      <c r="AA1975">
        <v>401</v>
      </c>
    </row>
    <row r="1976" spans="1:27" x14ac:dyDescent="0.25">
      <c r="A1976" t="s">
        <v>4429</v>
      </c>
      <c r="B1976" t="s">
        <v>4430</v>
      </c>
      <c r="C1976" s="17">
        <v>43287</v>
      </c>
      <c r="D1976" s="7">
        <v>210000</v>
      </c>
      <c r="E1976" t="s">
        <v>28</v>
      </c>
      <c r="F1976" t="s">
        <v>29</v>
      </c>
      <c r="G1976" s="7">
        <v>210000</v>
      </c>
      <c r="H1976" s="7">
        <v>101840</v>
      </c>
      <c r="I1976" s="12">
        <f t="shared" si="150"/>
        <v>48.495238095238093</v>
      </c>
      <c r="J1976" s="12">
        <f t="shared" si="154"/>
        <v>1.0616246498599438</v>
      </c>
      <c r="K1976" s="7">
        <v>203682</v>
      </c>
      <c r="L1976" s="7">
        <v>38286</v>
      </c>
      <c r="M1976" s="7">
        <f t="shared" si="151"/>
        <v>171714</v>
      </c>
      <c r="N1976" s="7">
        <v>97291.765625</v>
      </c>
      <c r="O1976" s="22">
        <f t="shared" si="152"/>
        <v>1.7649386759189056</v>
      </c>
      <c r="P1976" s="27">
        <v>1153</v>
      </c>
      <c r="Q1976" s="32">
        <f t="shared" si="153"/>
        <v>148.92801387684301</v>
      </c>
      <c r="R1976" s="37" t="s">
        <v>4421</v>
      </c>
      <c r="S1976" s="42">
        <f>ABS(O2323-O1976)*100</f>
        <v>45.390378954550691</v>
      </c>
      <c r="T1976" t="s">
        <v>50</v>
      </c>
      <c r="V1976" s="7">
        <v>33000</v>
      </c>
      <c r="W1976" t="s">
        <v>32</v>
      </c>
      <c r="X1976" s="17" t="s">
        <v>33</v>
      </c>
      <c r="Z1976" t="s">
        <v>4422</v>
      </c>
      <c r="AA1976">
        <v>401</v>
      </c>
    </row>
    <row r="1977" spans="1:27" x14ac:dyDescent="0.25">
      <c r="A1977" t="s">
        <v>4431</v>
      </c>
      <c r="B1977" t="s">
        <v>4432</v>
      </c>
      <c r="C1977" s="17">
        <v>43417</v>
      </c>
      <c r="D1977" s="7">
        <v>235000</v>
      </c>
      <c r="E1977" t="s">
        <v>28</v>
      </c>
      <c r="F1977" t="s">
        <v>29</v>
      </c>
      <c r="G1977" s="7">
        <v>235000</v>
      </c>
      <c r="H1977" s="7">
        <v>112940</v>
      </c>
      <c r="I1977" s="12">
        <f t="shared" si="150"/>
        <v>48.05957446808511</v>
      </c>
      <c r="J1977" s="12">
        <f t="shared" si="154"/>
        <v>1.4972882770129274</v>
      </c>
      <c r="K1977" s="7">
        <v>225870</v>
      </c>
      <c r="L1977" s="7">
        <v>36276</v>
      </c>
      <c r="M1977" s="7">
        <f t="shared" si="151"/>
        <v>198724</v>
      </c>
      <c r="N1977" s="7">
        <v>111525.8828125</v>
      </c>
      <c r="O1977" s="22">
        <f t="shared" si="152"/>
        <v>1.7818643976492845</v>
      </c>
      <c r="P1977" s="27">
        <v>1367</v>
      </c>
      <c r="Q1977" s="32">
        <f t="shared" si="153"/>
        <v>145.37234820775421</v>
      </c>
      <c r="R1977" s="37" t="s">
        <v>4421</v>
      </c>
      <c r="S1977" s="42">
        <f>ABS(O2323-O1977)*100</f>
        <v>47.082951127588579</v>
      </c>
      <c r="T1977" t="s">
        <v>31</v>
      </c>
      <c r="V1977" s="7">
        <v>33000</v>
      </c>
      <c r="W1977" t="s">
        <v>32</v>
      </c>
      <c r="X1977" s="17" t="s">
        <v>33</v>
      </c>
      <c r="Z1977" t="s">
        <v>4422</v>
      </c>
      <c r="AA1977">
        <v>401</v>
      </c>
    </row>
    <row r="1978" spans="1:27" x14ac:dyDescent="0.25">
      <c r="A1978" t="s">
        <v>4433</v>
      </c>
      <c r="B1978" t="s">
        <v>4434</v>
      </c>
      <c r="C1978" s="17">
        <v>43677</v>
      </c>
      <c r="D1978" s="7">
        <v>198500</v>
      </c>
      <c r="E1978" t="s">
        <v>28</v>
      </c>
      <c r="F1978" t="s">
        <v>29</v>
      </c>
      <c r="G1978" s="7">
        <v>198500</v>
      </c>
      <c r="H1978" s="7">
        <v>122240</v>
      </c>
      <c r="I1978" s="12">
        <f t="shared" si="150"/>
        <v>61.581863979848862</v>
      </c>
      <c r="J1978" s="12">
        <f t="shared" si="154"/>
        <v>12.025001234750825</v>
      </c>
      <c r="K1978" s="7">
        <v>244480</v>
      </c>
      <c r="L1978" s="7">
        <v>36585</v>
      </c>
      <c r="M1978" s="7">
        <f t="shared" si="151"/>
        <v>161915</v>
      </c>
      <c r="N1978" s="7">
        <v>122291.1796875</v>
      </c>
      <c r="O1978" s="22">
        <f t="shared" si="152"/>
        <v>1.3240120866750471</v>
      </c>
      <c r="P1978" s="27">
        <v>2006</v>
      </c>
      <c r="Q1978" s="32">
        <f t="shared" si="153"/>
        <v>80.715353938185444</v>
      </c>
      <c r="R1978" s="37" t="s">
        <v>4421</v>
      </c>
      <c r="S1978" s="42">
        <f>ABS(O2323-O1978)*100</f>
        <v>1.2977200301648395</v>
      </c>
      <c r="T1978" t="s">
        <v>50</v>
      </c>
      <c r="V1978" s="7">
        <v>33000</v>
      </c>
      <c r="W1978" t="s">
        <v>32</v>
      </c>
      <c r="X1978" s="17" t="s">
        <v>33</v>
      </c>
      <c r="Z1978" t="s">
        <v>4422</v>
      </c>
      <c r="AA1978">
        <v>401</v>
      </c>
    </row>
    <row r="1979" spans="1:27" x14ac:dyDescent="0.25">
      <c r="A1979" t="s">
        <v>4435</v>
      </c>
      <c r="B1979" t="s">
        <v>4436</v>
      </c>
      <c r="C1979" s="17">
        <v>43306</v>
      </c>
      <c r="D1979" s="7">
        <v>224900</v>
      </c>
      <c r="E1979" t="s">
        <v>28</v>
      </c>
      <c r="F1979" t="s">
        <v>29</v>
      </c>
      <c r="G1979" s="7">
        <v>224900</v>
      </c>
      <c r="H1979" s="7">
        <v>117810</v>
      </c>
      <c r="I1979" s="12">
        <f t="shared" si="150"/>
        <v>52.383281458425969</v>
      </c>
      <c r="J1979" s="12">
        <f t="shared" si="154"/>
        <v>2.8264187133279322</v>
      </c>
      <c r="K1979" s="7">
        <v>235610</v>
      </c>
      <c r="L1979" s="7">
        <v>40781</v>
      </c>
      <c r="M1979" s="7">
        <f t="shared" si="151"/>
        <v>184119</v>
      </c>
      <c r="N1979" s="7">
        <v>114605.296875</v>
      </c>
      <c r="O1979" s="22">
        <f t="shared" si="152"/>
        <v>1.6065487810813719</v>
      </c>
      <c r="P1979" s="27">
        <v>1378</v>
      </c>
      <c r="Q1979" s="32">
        <f t="shared" si="153"/>
        <v>133.61320754716982</v>
      </c>
      <c r="R1979" s="37" t="s">
        <v>4421</v>
      </c>
      <c r="S1979" s="42">
        <f>ABS(O2323-O1979)*100</f>
        <v>29.551389470797318</v>
      </c>
      <c r="T1979" t="s">
        <v>50</v>
      </c>
      <c r="V1979" s="7">
        <v>33000</v>
      </c>
      <c r="W1979" t="s">
        <v>32</v>
      </c>
      <c r="X1979" s="17" t="s">
        <v>33</v>
      </c>
      <c r="Z1979" t="s">
        <v>4422</v>
      </c>
      <c r="AA1979">
        <v>401</v>
      </c>
    </row>
    <row r="1980" spans="1:27" x14ac:dyDescent="0.25">
      <c r="A1980" t="s">
        <v>4437</v>
      </c>
      <c r="B1980" t="s">
        <v>4438</v>
      </c>
      <c r="C1980" s="17">
        <v>43657</v>
      </c>
      <c r="D1980" s="7">
        <v>230000</v>
      </c>
      <c r="E1980" t="s">
        <v>28</v>
      </c>
      <c r="F1980" t="s">
        <v>29</v>
      </c>
      <c r="G1980" s="7">
        <v>230000</v>
      </c>
      <c r="H1980" s="7">
        <v>102450</v>
      </c>
      <c r="I1980" s="12">
        <f t="shared" si="150"/>
        <v>44.54347826086957</v>
      </c>
      <c r="J1980" s="12">
        <f t="shared" si="154"/>
        <v>5.0133844842284674</v>
      </c>
      <c r="K1980" s="7">
        <v>204903</v>
      </c>
      <c r="L1980" s="7">
        <v>36955</v>
      </c>
      <c r="M1980" s="7">
        <f t="shared" si="151"/>
        <v>193045</v>
      </c>
      <c r="N1980" s="7">
        <v>98792.9375</v>
      </c>
      <c r="O1980" s="22">
        <f t="shared" si="152"/>
        <v>1.9540364411170585</v>
      </c>
      <c r="P1980" s="27">
        <v>1198</v>
      </c>
      <c r="Q1980" s="32">
        <f t="shared" si="153"/>
        <v>161.13939899833056</v>
      </c>
      <c r="R1980" s="37" t="s">
        <v>4421</v>
      </c>
      <c r="S1980" s="42">
        <f>ABS(O2323-O1980)*100</f>
        <v>64.30015547436598</v>
      </c>
      <c r="T1980" t="s">
        <v>50</v>
      </c>
      <c r="V1980" s="7">
        <v>33000</v>
      </c>
      <c r="W1980" t="s">
        <v>32</v>
      </c>
      <c r="X1980" s="17" t="s">
        <v>33</v>
      </c>
      <c r="Z1980" t="s">
        <v>4422</v>
      </c>
      <c r="AA1980">
        <v>401</v>
      </c>
    </row>
    <row r="1981" spans="1:27" x14ac:dyDescent="0.25">
      <c r="A1981" t="s">
        <v>4439</v>
      </c>
      <c r="B1981" t="s">
        <v>4440</v>
      </c>
      <c r="C1981" s="17">
        <v>43203</v>
      </c>
      <c r="D1981" s="7">
        <v>236000</v>
      </c>
      <c r="E1981" t="s">
        <v>28</v>
      </c>
      <c r="F1981" t="s">
        <v>29</v>
      </c>
      <c r="G1981" s="7">
        <v>236000</v>
      </c>
      <c r="H1981" s="7">
        <v>114810</v>
      </c>
      <c r="I1981" s="12">
        <f t="shared" si="150"/>
        <v>48.648305084745765</v>
      </c>
      <c r="J1981" s="12">
        <f t="shared" si="154"/>
        <v>0.90855766035227248</v>
      </c>
      <c r="K1981" s="7">
        <v>229627</v>
      </c>
      <c r="L1981" s="7">
        <v>39191</v>
      </c>
      <c r="M1981" s="7">
        <f t="shared" si="151"/>
        <v>196809</v>
      </c>
      <c r="N1981" s="7">
        <v>112021.1796875</v>
      </c>
      <c r="O1981" s="22">
        <f t="shared" si="152"/>
        <v>1.7568909785544879</v>
      </c>
      <c r="P1981" s="27">
        <v>1599</v>
      </c>
      <c r="Q1981" s="32">
        <f t="shared" si="153"/>
        <v>123.08255159474672</v>
      </c>
      <c r="R1981" s="37" t="s">
        <v>4421</v>
      </c>
      <c r="S1981" s="42">
        <f>ABS(O2323-O1981)*100</f>
        <v>44.585609218108921</v>
      </c>
      <c r="T1981" t="s">
        <v>31</v>
      </c>
      <c r="V1981" s="7">
        <v>34200</v>
      </c>
      <c r="W1981" t="s">
        <v>32</v>
      </c>
      <c r="X1981" s="17" t="s">
        <v>33</v>
      </c>
      <c r="Z1981" t="s">
        <v>4422</v>
      </c>
      <c r="AA1981">
        <v>401</v>
      </c>
    </row>
    <row r="1982" spans="1:27" x14ac:dyDescent="0.25">
      <c r="A1982" t="s">
        <v>4441</v>
      </c>
      <c r="B1982" t="s">
        <v>4442</v>
      </c>
      <c r="C1982" s="17">
        <v>43258</v>
      </c>
      <c r="D1982" s="7">
        <v>250000</v>
      </c>
      <c r="E1982" t="s">
        <v>28</v>
      </c>
      <c r="F1982" t="s">
        <v>29</v>
      </c>
      <c r="G1982" s="7">
        <v>250000</v>
      </c>
      <c r="H1982" s="7">
        <v>115770</v>
      </c>
      <c r="I1982" s="12">
        <f t="shared" si="150"/>
        <v>46.308</v>
      </c>
      <c r="J1982" s="12">
        <f t="shared" si="154"/>
        <v>3.2488627450980374</v>
      </c>
      <c r="K1982" s="7">
        <v>231545</v>
      </c>
      <c r="L1982" s="7">
        <v>36215</v>
      </c>
      <c r="M1982" s="7">
        <f t="shared" si="151"/>
        <v>213785</v>
      </c>
      <c r="N1982" s="7">
        <v>114900</v>
      </c>
      <c r="O1982" s="22">
        <f t="shared" si="152"/>
        <v>1.8606179286335944</v>
      </c>
      <c r="P1982" s="27">
        <v>1580</v>
      </c>
      <c r="Q1982" s="32">
        <f t="shared" si="153"/>
        <v>135.30696202531647</v>
      </c>
      <c r="R1982" s="37" t="s">
        <v>4421</v>
      </c>
      <c r="S1982" s="42">
        <f>ABS(O2323-O1982)*100</f>
        <v>54.958304226019571</v>
      </c>
      <c r="T1982" t="s">
        <v>31</v>
      </c>
      <c r="V1982" s="7">
        <v>33000</v>
      </c>
      <c r="W1982" t="s">
        <v>32</v>
      </c>
      <c r="X1982" s="17" t="s">
        <v>33</v>
      </c>
      <c r="Z1982" t="s">
        <v>4422</v>
      </c>
      <c r="AA1982">
        <v>401</v>
      </c>
    </row>
    <row r="1983" spans="1:27" x14ac:dyDescent="0.25">
      <c r="A1983" t="s">
        <v>4443</v>
      </c>
      <c r="B1983" t="s">
        <v>4444</v>
      </c>
      <c r="C1983" s="17">
        <v>43859</v>
      </c>
      <c r="D1983" s="7">
        <v>225000</v>
      </c>
      <c r="E1983" t="s">
        <v>28</v>
      </c>
      <c r="F1983" t="s">
        <v>29</v>
      </c>
      <c r="G1983" s="7">
        <v>225000</v>
      </c>
      <c r="H1983" s="7">
        <v>113740</v>
      </c>
      <c r="I1983" s="12">
        <f t="shared" si="150"/>
        <v>50.551111111111112</v>
      </c>
      <c r="J1983" s="12">
        <f t="shared" si="154"/>
        <v>0.99424836601307476</v>
      </c>
      <c r="K1983" s="7">
        <v>227471</v>
      </c>
      <c r="L1983" s="7">
        <v>36955</v>
      </c>
      <c r="M1983" s="7">
        <f t="shared" si="151"/>
        <v>188045</v>
      </c>
      <c r="N1983" s="7">
        <v>112068.234375</v>
      </c>
      <c r="O1983" s="22">
        <f t="shared" si="152"/>
        <v>1.6779509470165148</v>
      </c>
      <c r="P1983" s="27">
        <v>1580</v>
      </c>
      <c r="Q1983" s="32">
        <f t="shared" si="153"/>
        <v>119.01582278481013</v>
      </c>
      <c r="R1983" s="37" t="s">
        <v>4421</v>
      </c>
      <c r="S1983" s="42">
        <f>ABS(O2323-O1983)*100</f>
        <v>36.691606064311614</v>
      </c>
      <c r="T1983" t="s">
        <v>31</v>
      </c>
      <c r="V1983" s="7">
        <v>33000</v>
      </c>
      <c r="W1983" t="s">
        <v>32</v>
      </c>
      <c r="X1983" s="17" t="s">
        <v>33</v>
      </c>
      <c r="Z1983" t="s">
        <v>4422</v>
      </c>
      <c r="AA1983">
        <v>401</v>
      </c>
    </row>
    <row r="1984" spans="1:27" x14ac:dyDescent="0.25">
      <c r="A1984" t="s">
        <v>4445</v>
      </c>
      <c r="B1984" t="s">
        <v>4446</v>
      </c>
      <c r="C1984" s="17">
        <v>43699</v>
      </c>
      <c r="D1984" s="7">
        <v>211000</v>
      </c>
      <c r="E1984" t="s">
        <v>28</v>
      </c>
      <c r="F1984" t="s">
        <v>29</v>
      </c>
      <c r="G1984" s="7">
        <v>211000</v>
      </c>
      <c r="H1984" s="7">
        <v>126790</v>
      </c>
      <c r="I1984" s="12">
        <f t="shared" si="150"/>
        <v>60.090047393364934</v>
      </c>
      <c r="J1984" s="12">
        <f t="shared" si="154"/>
        <v>10.533184648266896</v>
      </c>
      <c r="K1984" s="7">
        <v>253583</v>
      </c>
      <c r="L1984" s="7">
        <v>47279</v>
      </c>
      <c r="M1984" s="7">
        <f t="shared" si="151"/>
        <v>163721</v>
      </c>
      <c r="N1984" s="7">
        <v>117888</v>
      </c>
      <c r="O1984" s="22">
        <f t="shared" si="152"/>
        <v>1.388784269815418</v>
      </c>
      <c r="P1984" s="27">
        <v>1690</v>
      </c>
      <c r="Q1984" s="32">
        <f t="shared" si="153"/>
        <v>96.87633136094675</v>
      </c>
      <c r="R1984" s="37" t="s">
        <v>2993</v>
      </c>
      <c r="S1984" s="42">
        <f>ABS(O2323-O1984)*100</f>
        <v>7.7749383442019315</v>
      </c>
      <c r="T1984" t="s">
        <v>31</v>
      </c>
      <c r="V1984" s="7">
        <v>37800</v>
      </c>
      <c r="W1984" t="s">
        <v>32</v>
      </c>
      <c r="X1984" s="17" t="s">
        <v>33</v>
      </c>
      <c r="Z1984" t="s">
        <v>4350</v>
      </c>
      <c r="AA1984">
        <v>401</v>
      </c>
    </row>
    <row r="1985" spans="1:27" x14ac:dyDescent="0.25">
      <c r="A1985" t="s">
        <v>4447</v>
      </c>
      <c r="B1985" t="s">
        <v>4448</v>
      </c>
      <c r="C1985" s="17">
        <v>43350</v>
      </c>
      <c r="D1985" s="7">
        <v>180000</v>
      </c>
      <c r="E1985" t="s">
        <v>28</v>
      </c>
      <c r="F1985" t="s">
        <v>29</v>
      </c>
      <c r="G1985" s="7">
        <v>180000</v>
      </c>
      <c r="H1985" s="7">
        <v>94570</v>
      </c>
      <c r="I1985" s="12">
        <f t="shared" si="150"/>
        <v>52.538888888888891</v>
      </c>
      <c r="J1985" s="12">
        <f t="shared" si="154"/>
        <v>2.9820261437908542</v>
      </c>
      <c r="K1985" s="7">
        <v>189139</v>
      </c>
      <c r="L1985" s="7">
        <v>40913</v>
      </c>
      <c r="M1985" s="7">
        <f t="shared" si="151"/>
        <v>139087</v>
      </c>
      <c r="N1985" s="7">
        <v>87191.765625</v>
      </c>
      <c r="O1985" s="22">
        <f t="shared" si="152"/>
        <v>1.5951850384380837</v>
      </c>
      <c r="P1985" s="27">
        <v>954</v>
      </c>
      <c r="Q1985" s="32">
        <f t="shared" si="153"/>
        <v>145.79350104821802</v>
      </c>
      <c r="R1985" s="37" t="s">
        <v>4421</v>
      </c>
      <c r="S1985" s="42">
        <f>ABS(O2323-O1985)*100</f>
        <v>28.415015206468496</v>
      </c>
      <c r="T1985" t="s">
        <v>50</v>
      </c>
      <c r="V1985" s="7">
        <v>35350</v>
      </c>
      <c r="W1985" t="s">
        <v>32</v>
      </c>
      <c r="X1985" s="17" t="s">
        <v>33</v>
      </c>
      <c r="Z1985" t="s">
        <v>4422</v>
      </c>
      <c r="AA1985">
        <v>401</v>
      </c>
    </row>
    <row r="1986" spans="1:27" x14ac:dyDescent="0.25">
      <c r="A1986" t="s">
        <v>4449</v>
      </c>
      <c r="B1986" t="s">
        <v>4450</v>
      </c>
      <c r="C1986" s="17">
        <v>43308</v>
      </c>
      <c r="D1986" s="7">
        <v>280000</v>
      </c>
      <c r="E1986" t="s">
        <v>28</v>
      </c>
      <c r="F1986" t="s">
        <v>29</v>
      </c>
      <c r="G1986" s="7">
        <v>280000</v>
      </c>
      <c r="H1986" s="7">
        <v>159390</v>
      </c>
      <c r="I1986" s="12">
        <f t="shared" ref="I1986:I2049" si="155">H1986/G1986*100</f>
        <v>56.925000000000004</v>
      </c>
      <c r="J1986" s="12">
        <f t="shared" si="154"/>
        <v>7.368137254901967</v>
      </c>
      <c r="K1986" s="7">
        <v>318775</v>
      </c>
      <c r="L1986" s="7">
        <v>41757</v>
      </c>
      <c r="M1986" s="7">
        <f t="shared" ref="M1986:M2049" si="156">G1986-L1986</f>
        <v>238243</v>
      </c>
      <c r="N1986" s="7">
        <v>162951.765625</v>
      </c>
      <c r="O1986" s="22">
        <f t="shared" ref="O1986:O2049" si="157">M1986/N1986</f>
        <v>1.4620461403791556</v>
      </c>
      <c r="P1986" s="27">
        <v>1875</v>
      </c>
      <c r="Q1986" s="32">
        <f t="shared" ref="Q1986:Q2049" si="158">M1986/P1986</f>
        <v>127.06293333333333</v>
      </c>
      <c r="R1986" s="37" t="s">
        <v>4421</v>
      </c>
      <c r="S1986" s="42">
        <f>ABS(O2323-O1986)*100</f>
        <v>15.101125400575688</v>
      </c>
      <c r="T1986" t="s">
        <v>31</v>
      </c>
      <c r="V1986" s="7">
        <v>33000</v>
      </c>
      <c r="W1986" t="s">
        <v>32</v>
      </c>
      <c r="X1986" s="17" t="s">
        <v>33</v>
      </c>
      <c r="Z1986" t="s">
        <v>4422</v>
      </c>
      <c r="AA1986">
        <v>401</v>
      </c>
    </row>
    <row r="1987" spans="1:27" x14ac:dyDescent="0.25">
      <c r="A1987" t="s">
        <v>4451</v>
      </c>
      <c r="B1987" t="s">
        <v>4452</v>
      </c>
      <c r="C1987" s="17">
        <v>43357</v>
      </c>
      <c r="D1987" s="7">
        <v>167000</v>
      </c>
      <c r="E1987" t="s">
        <v>28</v>
      </c>
      <c r="F1987" t="s">
        <v>29</v>
      </c>
      <c r="G1987" s="7">
        <v>167000</v>
      </c>
      <c r="H1987" s="7">
        <v>83370</v>
      </c>
      <c r="I1987" s="12">
        <f t="shared" si="155"/>
        <v>49.922155688622752</v>
      </c>
      <c r="J1987" s="12">
        <f t="shared" ref="J1987:J2050" si="159">+ABS(I1987-$I$2328)</f>
        <v>0.36529294352471453</v>
      </c>
      <c r="K1987" s="7">
        <v>166744</v>
      </c>
      <c r="L1987" s="7">
        <v>38505</v>
      </c>
      <c r="M1987" s="7">
        <f t="shared" si="156"/>
        <v>128495</v>
      </c>
      <c r="N1987" s="7">
        <v>91599.2890625</v>
      </c>
      <c r="O1987" s="22">
        <f t="shared" si="157"/>
        <v>1.4027947303425612</v>
      </c>
      <c r="P1987" s="27">
        <v>1056</v>
      </c>
      <c r="Q1987" s="32">
        <f t="shared" si="158"/>
        <v>121.68087121212122</v>
      </c>
      <c r="R1987" s="37" t="s">
        <v>4453</v>
      </c>
      <c r="S1987" s="42">
        <f>ABS(O2323-O1987)*100</f>
        <v>9.1759843969162489</v>
      </c>
      <c r="T1987" t="s">
        <v>228</v>
      </c>
      <c r="V1987" s="7">
        <v>34875</v>
      </c>
      <c r="W1987" t="s">
        <v>32</v>
      </c>
      <c r="X1987" s="17" t="s">
        <v>33</v>
      </c>
      <c r="Z1987" t="s">
        <v>4454</v>
      </c>
      <c r="AA1987">
        <v>401</v>
      </c>
    </row>
    <row r="1988" spans="1:27" x14ac:dyDescent="0.25">
      <c r="A1988" t="s">
        <v>4455</v>
      </c>
      <c r="B1988" t="s">
        <v>4456</v>
      </c>
      <c r="C1988" s="17">
        <v>43900</v>
      </c>
      <c r="D1988" s="7">
        <v>220000</v>
      </c>
      <c r="E1988" t="s">
        <v>28</v>
      </c>
      <c r="F1988" t="s">
        <v>29</v>
      </c>
      <c r="G1988" s="7">
        <v>220000</v>
      </c>
      <c r="H1988" s="7">
        <v>111990</v>
      </c>
      <c r="I1988" s="12">
        <f t="shared" si="155"/>
        <v>50.904545454545456</v>
      </c>
      <c r="J1988" s="12">
        <f t="shared" si="159"/>
        <v>1.3476827094474189</v>
      </c>
      <c r="K1988" s="7">
        <v>223986</v>
      </c>
      <c r="L1988" s="7">
        <v>37881</v>
      </c>
      <c r="M1988" s="7">
        <f t="shared" si="156"/>
        <v>182119</v>
      </c>
      <c r="N1988" s="7">
        <v>117047.171875</v>
      </c>
      <c r="O1988" s="22">
        <f t="shared" si="157"/>
        <v>1.5559453259963698</v>
      </c>
      <c r="P1988" s="27">
        <v>1504</v>
      </c>
      <c r="Q1988" s="32">
        <f t="shared" si="158"/>
        <v>121.08976063829788</v>
      </c>
      <c r="R1988" s="37" t="s">
        <v>4457</v>
      </c>
      <c r="S1988" s="42">
        <f>ABS(O2323-O1988)*100</f>
        <v>24.491043962297109</v>
      </c>
      <c r="T1988" t="s">
        <v>50</v>
      </c>
      <c r="V1988" s="7">
        <v>28525</v>
      </c>
      <c r="W1988" t="s">
        <v>32</v>
      </c>
      <c r="X1988" s="17" t="s">
        <v>33</v>
      </c>
      <c r="Z1988" t="s">
        <v>4458</v>
      </c>
      <c r="AA1988">
        <v>401</v>
      </c>
    </row>
    <row r="1989" spans="1:27" x14ac:dyDescent="0.25">
      <c r="A1989" t="s">
        <v>4459</v>
      </c>
      <c r="B1989" t="s">
        <v>4460</v>
      </c>
      <c r="C1989" s="17">
        <v>43445</v>
      </c>
      <c r="D1989" s="7">
        <v>175000</v>
      </c>
      <c r="E1989" t="s">
        <v>28</v>
      </c>
      <c r="F1989" t="s">
        <v>29</v>
      </c>
      <c r="G1989" s="7">
        <v>175000</v>
      </c>
      <c r="H1989" s="7">
        <v>97230</v>
      </c>
      <c r="I1989" s="12">
        <f t="shared" si="155"/>
        <v>55.559999999999995</v>
      </c>
      <c r="J1989" s="12">
        <f t="shared" si="159"/>
        <v>6.0031372549019579</v>
      </c>
      <c r="K1989" s="7">
        <v>194452</v>
      </c>
      <c r="L1989" s="7">
        <v>32586</v>
      </c>
      <c r="M1989" s="7">
        <f t="shared" si="156"/>
        <v>142414</v>
      </c>
      <c r="N1989" s="7">
        <v>94108.140625</v>
      </c>
      <c r="O1989" s="22">
        <f t="shared" si="157"/>
        <v>1.5133016023288368</v>
      </c>
      <c r="P1989" s="27">
        <v>1566</v>
      </c>
      <c r="Q1989" s="32">
        <f t="shared" si="158"/>
        <v>90.94125159642401</v>
      </c>
      <c r="R1989" s="37" t="s">
        <v>4461</v>
      </c>
      <c r="S1989" s="42">
        <f>ABS(O2323-O1989)*100</f>
        <v>20.226671595543809</v>
      </c>
      <c r="T1989" t="s">
        <v>228</v>
      </c>
      <c r="V1989" s="7">
        <v>25575</v>
      </c>
      <c r="W1989" t="s">
        <v>32</v>
      </c>
      <c r="X1989" s="17" t="s">
        <v>33</v>
      </c>
      <c r="Z1989" t="s">
        <v>4462</v>
      </c>
      <c r="AA1989">
        <v>401</v>
      </c>
    </row>
    <row r="1990" spans="1:27" x14ac:dyDescent="0.25">
      <c r="A1990" t="s">
        <v>4463</v>
      </c>
      <c r="B1990" t="s">
        <v>4464</v>
      </c>
      <c r="C1990" s="17">
        <v>43677</v>
      </c>
      <c r="D1990" s="7">
        <v>214000</v>
      </c>
      <c r="E1990" t="s">
        <v>28</v>
      </c>
      <c r="F1990" t="s">
        <v>29</v>
      </c>
      <c r="G1990" s="7">
        <v>214000</v>
      </c>
      <c r="H1990" s="7">
        <v>85210</v>
      </c>
      <c r="I1990" s="12">
        <f t="shared" si="155"/>
        <v>39.817757009345797</v>
      </c>
      <c r="J1990" s="12">
        <f t="shared" si="159"/>
        <v>9.7391057357522399</v>
      </c>
      <c r="K1990" s="7">
        <v>170421</v>
      </c>
      <c r="L1990" s="7">
        <v>27506</v>
      </c>
      <c r="M1990" s="7">
        <f t="shared" si="156"/>
        <v>186494</v>
      </c>
      <c r="N1990" s="7">
        <v>83090.1171875</v>
      </c>
      <c r="O1990" s="22">
        <f t="shared" si="157"/>
        <v>2.2444787215687785</v>
      </c>
      <c r="P1990" s="27">
        <v>1632</v>
      </c>
      <c r="Q1990" s="32">
        <f t="shared" si="158"/>
        <v>114.27328431372548</v>
      </c>
      <c r="R1990" s="37" t="s">
        <v>4461</v>
      </c>
      <c r="S1990" s="42">
        <f>ABS(O2323-O1990)*100</f>
        <v>93.344383519537971</v>
      </c>
      <c r="T1990" t="s">
        <v>228</v>
      </c>
      <c r="V1990" s="7">
        <v>26510</v>
      </c>
      <c r="W1990" t="s">
        <v>32</v>
      </c>
      <c r="X1990" s="17" t="s">
        <v>33</v>
      </c>
      <c r="Z1990" t="s">
        <v>4462</v>
      </c>
      <c r="AA1990">
        <v>401</v>
      </c>
    </row>
    <row r="1991" spans="1:27" x14ac:dyDescent="0.25">
      <c r="A1991" t="s">
        <v>4465</v>
      </c>
      <c r="B1991" t="s">
        <v>4466</v>
      </c>
      <c r="C1991" s="17">
        <v>43742</v>
      </c>
      <c r="D1991" s="7">
        <v>159900</v>
      </c>
      <c r="E1991" t="s">
        <v>28</v>
      </c>
      <c r="F1991" t="s">
        <v>29</v>
      </c>
      <c r="G1991" s="7">
        <v>159900</v>
      </c>
      <c r="H1991" s="7">
        <v>77240</v>
      </c>
      <c r="I1991" s="12">
        <f t="shared" si="155"/>
        <v>48.305190744215132</v>
      </c>
      <c r="J1991" s="12">
        <f t="shared" si="159"/>
        <v>1.2516720008829054</v>
      </c>
      <c r="K1991" s="7">
        <v>154474</v>
      </c>
      <c r="L1991" s="7">
        <v>29875</v>
      </c>
      <c r="M1991" s="7">
        <f t="shared" si="156"/>
        <v>130025</v>
      </c>
      <c r="N1991" s="7">
        <v>78364.1484375</v>
      </c>
      <c r="O1991" s="22">
        <f t="shared" si="157"/>
        <v>1.659240897688087</v>
      </c>
      <c r="P1991" s="27">
        <v>928</v>
      </c>
      <c r="Q1991" s="32">
        <f t="shared" si="158"/>
        <v>140.11314655172413</v>
      </c>
      <c r="R1991" s="37" t="s">
        <v>4457</v>
      </c>
      <c r="S1991" s="42">
        <f>ABS(O2323-O1991)*100</f>
        <v>34.820601131468834</v>
      </c>
      <c r="T1991" t="s">
        <v>50</v>
      </c>
      <c r="V1991" s="7">
        <v>28525</v>
      </c>
      <c r="W1991" t="s">
        <v>32</v>
      </c>
      <c r="X1991" s="17" t="s">
        <v>33</v>
      </c>
      <c r="Z1991" t="s">
        <v>4458</v>
      </c>
      <c r="AA1991">
        <v>401</v>
      </c>
    </row>
    <row r="1992" spans="1:27" x14ac:dyDescent="0.25">
      <c r="A1992" t="s">
        <v>4467</v>
      </c>
      <c r="B1992" t="s">
        <v>4468</v>
      </c>
      <c r="C1992" s="17">
        <v>43672</v>
      </c>
      <c r="D1992" s="7">
        <v>320000</v>
      </c>
      <c r="E1992" t="s">
        <v>28</v>
      </c>
      <c r="F1992" t="s">
        <v>29</v>
      </c>
      <c r="G1992" s="7">
        <v>320000</v>
      </c>
      <c r="H1992" s="7">
        <v>141010</v>
      </c>
      <c r="I1992" s="12">
        <f t="shared" si="155"/>
        <v>44.065625000000004</v>
      </c>
      <c r="J1992" s="12">
        <f t="shared" si="159"/>
        <v>5.491237745098033</v>
      </c>
      <c r="K1992" s="7">
        <v>282013</v>
      </c>
      <c r="L1992" s="7">
        <v>28060</v>
      </c>
      <c r="M1992" s="7">
        <f t="shared" si="156"/>
        <v>291940</v>
      </c>
      <c r="N1992" s="7">
        <v>147647.09375</v>
      </c>
      <c r="O1992" s="22">
        <f t="shared" si="157"/>
        <v>1.9772824007922607</v>
      </c>
      <c r="P1992" s="27">
        <v>3323</v>
      </c>
      <c r="Q1992" s="32">
        <f t="shared" si="158"/>
        <v>87.854348480288891</v>
      </c>
      <c r="R1992" s="37" t="s">
        <v>4461</v>
      </c>
      <c r="S1992" s="42">
        <f>ABS(O2323-O1992)*100</f>
        <v>66.624751441886204</v>
      </c>
      <c r="T1992" t="s">
        <v>31</v>
      </c>
      <c r="V1992" s="7">
        <v>25575</v>
      </c>
      <c r="W1992" t="s">
        <v>32</v>
      </c>
      <c r="X1992" s="17" t="s">
        <v>33</v>
      </c>
      <c r="Z1992" t="s">
        <v>4462</v>
      </c>
      <c r="AA1992">
        <v>401</v>
      </c>
    </row>
    <row r="1993" spans="1:27" x14ac:dyDescent="0.25">
      <c r="A1993" t="s">
        <v>4469</v>
      </c>
      <c r="B1993" t="s">
        <v>4470</v>
      </c>
      <c r="C1993" s="17">
        <v>43669</v>
      </c>
      <c r="D1993" s="7">
        <v>215500</v>
      </c>
      <c r="E1993" t="s">
        <v>28</v>
      </c>
      <c r="F1993" t="s">
        <v>29</v>
      </c>
      <c r="G1993" s="7">
        <v>215500</v>
      </c>
      <c r="H1993" s="7">
        <v>110460</v>
      </c>
      <c r="I1993" s="12">
        <f t="shared" si="155"/>
        <v>51.257540603248266</v>
      </c>
      <c r="J1993" s="12">
        <f t="shared" si="159"/>
        <v>1.7006778581502289</v>
      </c>
      <c r="K1993" s="7">
        <v>220919</v>
      </c>
      <c r="L1993" s="7">
        <v>29784</v>
      </c>
      <c r="M1993" s="7">
        <f t="shared" si="156"/>
        <v>185716</v>
      </c>
      <c r="N1993" s="7">
        <v>111125</v>
      </c>
      <c r="O1993" s="22">
        <f t="shared" si="157"/>
        <v>1.6712350956130484</v>
      </c>
      <c r="P1993" s="27">
        <v>1216</v>
      </c>
      <c r="Q1993" s="32">
        <f t="shared" si="158"/>
        <v>152.72697368421052</v>
      </c>
      <c r="R1993" s="37" t="s">
        <v>4461</v>
      </c>
      <c r="S1993" s="42">
        <f>ABS(O2323-O1993)*100</f>
        <v>36.020020923964971</v>
      </c>
      <c r="T1993" t="s">
        <v>50</v>
      </c>
      <c r="V1993" s="7">
        <v>25575</v>
      </c>
      <c r="W1993" t="s">
        <v>32</v>
      </c>
      <c r="X1993" s="17" t="s">
        <v>33</v>
      </c>
      <c r="Z1993" t="s">
        <v>4462</v>
      </c>
      <c r="AA1993">
        <v>401</v>
      </c>
    </row>
    <row r="1994" spans="1:27" x14ac:dyDescent="0.25">
      <c r="A1994" t="s">
        <v>4471</v>
      </c>
      <c r="B1994" t="s">
        <v>4472</v>
      </c>
      <c r="C1994" s="17">
        <v>43644</v>
      </c>
      <c r="D1994" s="7">
        <v>70000</v>
      </c>
      <c r="E1994" t="s">
        <v>140</v>
      </c>
      <c r="F1994" t="s">
        <v>141</v>
      </c>
      <c r="G1994" s="7">
        <v>70000</v>
      </c>
      <c r="H1994" s="7">
        <v>46850</v>
      </c>
      <c r="I1994" s="12">
        <f t="shared" si="155"/>
        <v>66.928571428571431</v>
      </c>
      <c r="J1994" s="12">
        <f t="shared" si="159"/>
        <v>17.371708683473393</v>
      </c>
      <c r="K1994" s="7">
        <v>93694</v>
      </c>
      <c r="L1994" s="7">
        <v>20245</v>
      </c>
      <c r="M1994" s="7">
        <f t="shared" si="156"/>
        <v>49755</v>
      </c>
      <c r="N1994" s="7">
        <v>102012.5</v>
      </c>
      <c r="O1994" s="22">
        <f t="shared" si="157"/>
        <v>0.48773434628109302</v>
      </c>
      <c r="P1994" s="27">
        <v>1161</v>
      </c>
      <c r="Q1994" s="32">
        <f t="shared" si="158"/>
        <v>42.855297157622736</v>
      </c>
      <c r="R1994" s="37" t="s">
        <v>4473</v>
      </c>
      <c r="S1994" s="42">
        <f>ABS(O2323-O1994)*100</f>
        <v>82.330054009230565</v>
      </c>
      <c r="T1994" t="s">
        <v>50</v>
      </c>
      <c r="V1994" s="7">
        <v>19000</v>
      </c>
      <c r="W1994" t="s">
        <v>32</v>
      </c>
      <c r="X1994" s="17" t="s">
        <v>33</v>
      </c>
      <c r="Z1994" t="s">
        <v>4474</v>
      </c>
      <c r="AA1994">
        <v>405</v>
      </c>
    </row>
    <row r="1995" spans="1:27" x14ac:dyDescent="0.25">
      <c r="A1995" t="s">
        <v>4475</v>
      </c>
      <c r="B1995" t="s">
        <v>4476</v>
      </c>
      <c r="C1995" s="17">
        <v>43294</v>
      </c>
      <c r="D1995" s="7">
        <v>269000</v>
      </c>
      <c r="E1995" t="s">
        <v>28</v>
      </c>
      <c r="F1995" t="s">
        <v>29</v>
      </c>
      <c r="G1995" s="7">
        <v>269000</v>
      </c>
      <c r="H1995" s="7">
        <v>160240</v>
      </c>
      <c r="I1995" s="12">
        <f t="shared" si="155"/>
        <v>59.568773234200748</v>
      </c>
      <c r="J1995" s="12">
        <f t="shared" si="159"/>
        <v>10.011910489102711</v>
      </c>
      <c r="K1995" s="7">
        <v>320475</v>
      </c>
      <c r="L1995" s="7">
        <v>35834</v>
      </c>
      <c r="M1995" s="7">
        <f t="shared" si="156"/>
        <v>233166</v>
      </c>
      <c r="N1995" s="7">
        <v>165488.953125</v>
      </c>
      <c r="O1995" s="22">
        <f t="shared" si="157"/>
        <v>1.4089520514634049</v>
      </c>
      <c r="P1995" s="27">
        <v>1740</v>
      </c>
      <c r="Q1995" s="32">
        <f t="shared" si="158"/>
        <v>134.00344827586207</v>
      </c>
      <c r="R1995" s="37" t="s">
        <v>4461</v>
      </c>
      <c r="S1995" s="42">
        <f>ABS(O2323-O1995)*100</f>
        <v>9.7917165090006151</v>
      </c>
      <c r="T1995" t="s">
        <v>50</v>
      </c>
      <c r="V1995" s="7">
        <v>20930</v>
      </c>
      <c r="W1995" t="s">
        <v>32</v>
      </c>
      <c r="X1995" s="17" t="s">
        <v>33</v>
      </c>
      <c r="Z1995" t="s">
        <v>4462</v>
      </c>
      <c r="AA1995">
        <v>401</v>
      </c>
    </row>
    <row r="1996" spans="1:27" x14ac:dyDescent="0.25">
      <c r="A1996" t="s">
        <v>4477</v>
      </c>
      <c r="B1996" t="s">
        <v>4478</v>
      </c>
      <c r="C1996" s="17">
        <v>43574</v>
      </c>
      <c r="D1996" s="7">
        <v>125000</v>
      </c>
      <c r="E1996" t="s">
        <v>28</v>
      </c>
      <c r="F1996" t="s">
        <v>29</v>
      </c>
      <c r="G1996" s="7">
        <v>125000</v>
      </c>
      <c r="H1996" s="7">
        <v>53120</v>
      </c>
      <c r="I1996" s="12">
        <f t="shared" si="155"/>
        <v>42.496000000000002</v>
      </c>
      <c r="J1996" s="12">
        <f t="shared" si="159"/>
        <v>7.060862745098035</v>
      </c>
      <c r="K1996" s="7">
        <v>106241</v>
      </c>
      <c r="L1996" s="7">
        <v>20245</v>
      </c>
      <c r="M1996" s="7">
        <f t="shared" si="156"/>
        <v>104755</v>
      </c>
      <c r="N1996" s="7">
        <v>119438.890625</v>
      </c>
      <c r="O1996" s="22">
        <f t="shared" si="157"/>
        <v>0.87705938536299088</v>
      </c>
      <c r="P1996" s="27">
        <v>1256</v>
      </c>
      <c r="Q1996" s="32">
        <f t="shared" si="158"/>
        <v>83.403662420382162</v>
      </c>
      <c r="R1996" s="37" t="s">
        <v>4473</v>
      </c>
      <c r="S1996" s="42">
        <f>ABS(O2323-O1996)*100</f>
        <v>43.397550101040785</v>
      </c>
      <c r="T1996" t="s">
        <v>84</v>
      </c>
      <c r="V1996" s="7">
        <v>19000</v>
      </c>
      <c r="W1996" t="s">
        <v>32</v>
      </c>
      <c r="X1996" s="17" t="s">
        <v>33</v>
      </c>
      <c r="Z1996" t="s">
        <v>4474</v>
      </c>
      <c r="AA1996">
        <v>405</v>
      </c>
    </row>
    <row r="1997" spans="1:27" x14ac:dyDescent="0.25">
      <c r="A1997" t="s">
        <v>4477</v>
      </c>
      <c r="B1997" t="s">
        <v>4478</v>
      </c>
      <c r="C1997" s="17">
        <v>43896</v>
      </c>
      <c r="D1997" s="7">
        <v>126000</v>
      </c>
      <c r="E1997" t="s">
        <v>28</v>
      </c>
      <c r="F1997" t="s">
        <v>29</v>
      </c>
      <c r="G1997" s="7">
        <v>126000</v>
      </c>
      <c r="H1997" s="7">
        <v>53120</v>
      </c>
      <c r="I1997" s="12">
        <f t="shared" si="155"/>
        <v>42.158730158730158</v>
      </c>
      <c r="J1997" s="12">
        <f t="shared" si="159"/>
        <v>7.3981325863678791</v>
      </c>
      <c r="K1997" s="7">
        <v>106241</v>
      </c>
      <c r="L1997" s="7">
        <v>20245</v>
      </c>
      <c r="M1997" s="7">
        <f t="shared" si="156"/>
        <v>105755</v>
      </c>
      <c r="N1997" s="7">
        <v>119438.890625</v>
      </c>
      <c r="O1997" s="22">
        <f t="shared" si="157"/>
        <v>0.88543186768233595</v>
      </c>
      <c r="P1997" s="27">
        <v>1256</v>
      </c>
      <c r="Q1997" s="32">
        <f t="shared" si="158"/>
        <v>84.199840764331213</v>
      </c>
      <c r="R1997" s="37" t="s">
        <v>4473</v>
      </c>
      <c r="S1997" s="42">
        <f>ABS(O2323-O1997)*100</f>
        <v>42.560301869106276</v>
      </c>
      <c r="T1997" t="s">
        <v>84</v>
      </c>
      <c r="V1997" s="7">
        <v>19000</v>
      </c>
      <c r="W1997" t="s">
        <v>32</v>
      </c>
      <c r="X1997" s="17" t="s">
        <v>33</v>
      </c>
      <c r="Z1997" t="s">
        <v>4474</v>
      </c>
      <c r="AA1997">
        <v>405</v>
      </c>
    </row>
    <row r="1998" spans="1:27" x14ac:dyDescent="0.25">
      <c r="A1998" t="s">
        <v>4479</v>
      </c>
      <c r="B1998" t="s">
        <v>4478</v>
      </c>
      <c r="C1998" s="17">
        <v>43580</v>
      </c>
      <c r="D1998" s="7">
        <v>125000</v>
      </c>
      <c r="E1998" t="s">
        <v>28</v>
      </c>
      <c r="F1998" t="s">
        <v>29</v>
      </c>
      <c r="G1998" s="7">
        <v>125000</v>
      </c>
      <c r="H1998" s="7">
        <v>53170</v>
      </c>
      <c r="I1998" s="12">
        <f t="shared" si="155"/>
        <v>42.536000000000001</v>
      </c>
      <c r="J1998" s="12">
        <f t="shared" si="159"/>
        <v>7.0208627450980359</v>
      </c>
      <c r="K1998" s="7">
        <v>106349</v>
      </c>
      <c r="L1998" s="7">
        <v>20245</v>
      </c>
      <c r="M1998" s="7">
        <f t="shared" si="156"/>
        <v>104755</v>
      </c>
      <c r="N1998" s="7">
        <v>119588.890625</v>
      </c>
      <c r="O1998" s="22">
        <f t="shared" si="157"/>
        <v>0.87595929230989134</v>
      </c>
      <c r="P1998" s="27">
        <v>1256</v>
      </c>
      <c r="Q1998" s="32">
        <f t="shared" si="158"/>
        <v>83.403662420382162</v>
      </c>
      <c r="R1998" s="37" t="s">
        <v>4473</v>
      </c>
      <c r="S1998" s="42">
        <f>ABS(O2323-O1998)*100</f>
        <v>43.507559406350737</v>
      </c>
      <c r="T1998" t="s">
        <v>84</v>
      </c>
      <c r="V1998" s="7">
        <v>19000</v>
      </c>
      <c r="W1998" t="s">
        <v>32</v>
      </c>
      <c r="X1998" s="17" t="s">
        <v>33</v>
      </c>
      <c r="Z1998" t="s">
        <v>4474</v>
      </c>
      <c r="AA1998">
        <v>405</v>
      </c>
    </row>
    <row r="1999" spans="1:27" x14ac:dyDescent="0.25">
      <c r="A1999" t="s">
        <v>4480</v>
      </c>
      <c r="B1999" t="s">
        <v>4478</v>
      </c>
      <c r="C1999" s="17">
        <v>43196</v>
      </c>
      <c r="D1999" s="7">
        <v>90000</v>
      </c>
      <c r="E1999" t="s">
        <v>28</v>
      </c>
      <c r="F1999" t="s">
        <v>29</v>
      </c>
      <c r="G1999" s="7">
        <v>90000</v>
      </c>
      <c r="H1999" s="7">
        <v>53170</v>
      </c>
      <c r="I1999" s="12">
        <f t="shared" si="155"/>
        <v>59.077777777777776</v>
      </c>
      <c r="J1999" s="12">
        <f t="shared" si="159"/>
        <v>9.5209150326797385</v>
      </c>
      <c r="K1999" s="7">
        <v>106349</v>
      </c>
      <c r="L1999" s="7">
        <v>20245</v>
      </c>
      <c r="M1999" s="7">
        <f t="shared" si="156"/>
        <v>69755</v>
      </c>
      <c r="N1999" s="7">
        <v>119588.890625</v>
      </c>
      <c r="O1999" s="22">
        <f t="shared" si="157"/>
        <v>0.58328996644624576</v>
      </c>
      <c r="P1999" s="27">
        <v>1256</v>
      </c>
      <c r="Q1999" s="32">
        <f t="shared" si="158"/>
        <v>55.537420382165607</v>
      </c>
      <c r="R1999" s="37" t="s">
        <v>4473</v>
      </c>
      <c r="S1999" s="42">
        <f>ABS(O2323-O1999)*100</f>
        <v>72.774491992715298</v>
      </c>
      <c r="T1999" t="s">
        <v>84</v>
      </c>
      <c r="V1999" s="7">
        <v>19000</v>
      </c>
      <c r="W1999" t="s">
        <v>32</v>
      </c>
      <c r="X1999" s="17" t="s">
        <v>33</v>
      </c>
      <c r="Z1999" t="s">
        <v>4474</v>
      </c>
      <c r="AA1999">
        <v>405</v>
      </c>
    </row>
    <row r="2000" spans="1:27" x14ac:dyDescent="0.25">
      <c r="A2000" t="s">
        <v>4481</v>
      </c>
      <c r="B2000" t="s">
        <v>4478</v>
      </c>
      <c r="C2000" s="17">
        <v>43510</v>
      </c>
      <c r="D2000" s="7">
        <v>105000</v>
      </c>
      <c r="E2000" t="s">
        <v>28</v>
      </c>
      <c r="F2000" t="s">
        <v>29</v>
      </c>
      <c r="G2000" s="7">
        <v>105000</v>
      </c>
      <c r="H2000" s="7">
        <v>58840</v>
      </c>
      <c r="I2000" s="12">
        <f t="shared" si="155"/>
        <v>56.038095238095245</v>
      </c>
      <c r="J2000" s="12">
        <f t="shared" si="159"/>
        <v>6.4812324929972078</v>
      </c>
      <c r="K2000" s="7">
        <v>117688</v>
      </c>
      <c r="L2000" s="7">
        <v>30245</v>
      </c>
      <c r="M2000" s="7">
        <f t="shared" si="156"/>
        <v>74755</v>
      </c>
      <c r="N2000" s="7">
        <v>121448.609375</v>
      </c>
      <c r="O2000" s="22">
        <f t="shared" si="157"/>
        <v>0.61552783835652713</v>
      </c>
      <c r="P2000" s="27">
        <v>1256</v>
      </c>
      <c r="Q2000" s="32">
        <f t="shared" si="158"/>
        <v>59.51831210191083</v>
      </c>
      <c r="R2000" s="37" t="s">
        <v>4473</v>
      </c>
      <c r="S2000" s="42">
        <f>ABS(O2323-O2000)*100</f>
        <v>69.550704801687161</v>
      </c>
      <c r="T2000" t="s">
        <v>84</v>
      </c>
      <c r="V2000" s="7">
        <v>19000</v>
      </c>
      <c r="W2000" t="s">
        <v>32</v>
      </c>
      <c r="X2000" s="17" t="s">
        <v>33</v>
      </c>
      <c r="Z2000" t="s">
        <v>4474</v>
      </c>
      <c r="AA2000">
        <v>405</v>
      </c>
    </row>
    <row r="2001" spans="1:27" x14ac:dyDescent="0.25">
      <c r="A2001" t="s">
        <v>4482</v>
      </c>
      <c r="B2001" t="s">
        <v>4483</v>
      </c>
      <c r="C2001" s="17">
        <v>43801</v>
      </c>
      <c r="D2001" s="7">
        <v>140000</v>
      </c>
      <c r="E2001" t="s">
        <v>159</v>
      </c>
      <c r="F2001" t="s">
        <v>160</v>
      </c>
      <c r="G2001" s="7">
        <v>140000</v>
      </c>
      <c r="H2001" s="7">
        <v>74110</v>
      </c>
      <c r="I2001" s="12">
        <f t="shared" si="155"/>
        <v>52.935714285714283</v>
      </c>
      <c r="J2001" s="12">
        <f t="shared" si="159"/>
        <v>3.378851540616246</v>
      </c>
      <c r="K2001" s="7">
        <v>148211</v>
      </c>
      <c r="L2001" s="7">
        <v>34746</v>
      </c>
      <c r="M2001" s="7">
        <f t="shared" si="156"/>
        <v>105254</v>
      </c>
      <c r="N2001" s="7">
        <v>64837.14453125</v>
      </c>
      <c r="O2001" s="22">
        <f t="shared" si="157"/>
        <v>1.6233595844010376</v>
      </c>
      <c r="P2001" s="27">
        <v>1456</v>
      </c>
      <c r="Q2001" s="32">
        <f t="shared" si="158"/>
        <v>72.289835164835168</v>
      </c>
      <c r="R2001" s="37" t="s">
        <v>2993</v>
      </c>
      <c r="S2001" s="42">
        <f>ABS(O2323-O2001)*100</f>
        <v>31.232469802763884</v>
      </c>
      <c r="T2001" t="s">
        <v>228</v>
      </c>
      <c r="V2001" s="7">
        <v>33750</v>
      </c>
      <c r="W2001" t="s">
        <v>32</v>
      </c>
      <c r="X2001" s="17" t="s">
        <v>33</v>
      </c>
      <c r="Z2001" t="s">
        <v>4350</v>
      </c>
      <c r="AA2001">
        <v>401</v>
      </c>
    </row>
    <row r="2002" spans="1:27" x14ac:dyDescent="0.25">
      <c r="A2002" t="s">
        <v>4484</v>
      </c>
      <c r="B2002" t="s">
        <v>4485</v>
      </c>
      <c r="C2002" s="17">
        <v>43798</v>
      </c>
      <c r="D2002" s="7">
        <v>165000</v>
      </c>
      <c r="E2002" t="s">
        <v>28</v>
      </c>
      <c r="F2002" t="s">
        <v>29</v>
      </c>
      <c r="G2002" s="7">
        <v>165000</v>
      </c>
      <c r="H2002" s="7">
        <v>69980</v>
      </c>
      <c r="I2002" s="12">
        <f t="shared" si="155"/>
        <v>42.412121212121214</v>
      </c>
      <c r="J2002" s="12">
        <f t="shared" si="159"/>
        <v>7.1447415329768234</v>
      </c>
      <c r="K2002" s="7">
        <v>154040</v>
      </c>
      <c r="L2002" s="7">
        <v>33770</v>
      </c>
      <c r="M2002" s="7">
        <f t="shared" si="156"/>
        <v>131230</v>
      </c>
      <c r="N2002" s="7">
        <v>61676.921875</v>
      </c>
      <c r="O2002" s="22">
        <f t="shared" si="157"/>
        <v>2.1277002160704863</v>
      </c>
      <c r="P2002" s="27">
        <v>1046</v>
      </c>
      <c r="Q2002" s="32">
        <f t="shared" si="158"/>
        <v>125.45889101338432</v>
      </c>
      <c r="R2002" s="37" t="s">
        <v>4486</v>
      </c>
      <c r="S2002" s="42">
        <f>ABS(O2323-O2002)*100</f>
        <v>81.666532969708754</v>
      </c>
      <c r="T2002" t="s">
        <v>228</v>
      </c>
      <c r="V2002" s="7">
        <v>28000</v>
      </c>
      <c r="W2002" t="s">
        <v>32</v>
      </c>
      <c r="X2002" s="17" t="s">
        <v>33</v>
      </c>
      <c r="Y2002" t="s">
        <v>4487</v>
      </c>
      <c r="Z2002" t="s">
        <v>4488</v>
      </c>
      <c r="AA2002">
        <v>401</v>
      </c>
    </row>
    <row r="2003" spans="1:27" x14ac:dyDescent="0.25">
      <c r="A2003" t="s">
        <v>4489</v>
      </c>
      <c r="B2003" t="s">
        <v>4490</v>
      </c>
      <c r="C2003" s="17">
        <v>43671</v>
      </c>
      <c r="D2003" s="7">
        <v>125000</v>
      </c>
      <c r="E2003" t="s">
        <v>28</v>
      </c>
      <c r="F2003" t="s">
        <v>29</v>
      </c>
      <c r="G2003" s="7">
        <v>125000</v>
      </c>
      <c r="H2003" s="7">
        <v>77770</v>
      </c>
      <c r="I2003" s="12">
        <f t="shared" si="155"/>
        <v>62.216000000000008</v>
      </c>
      <c r="J2003" s="12">
        <f t="shared" si="159"/>
        <v>12.659137254901971</v>
      </c>
      <c r="K2003" s="7">
        <v>155537</v>
      </c>
      <c r="L2003" s="7">
        <v>27644</v>
      </c>
      <c r="M2003" s="7">
        <f t="shared" si="156"/>
        <v>97356</v>
      </c>
      <c r="N2003" s="7">
        <v>87002.0390625</v>
      </c>
      <c r="O2003" s="22">
        <f t="shared" si="157"/>
        <v>1.1190082560026207</v>
      </c>
      <c r="P2003" s="27">
        <v>1204</v>
      </c>
      <c r="Q2003" s="32">
        <f t="shared" si="158"/>
        <v>80.860465116279073</v>
      </c>
      <c r="R2003" s="37" t="s">
        <v>4491</v>
      </c>
      <c r="S2003" s="42">
        <f>ABS(O2323-O2003)*100</f>
        <v>19.202663037077805</v>
      </c>
      <c r="T2003" t="s">
        <v>125</v>
      </c>
      <c r="V2003" s="7">
        <v>24000</v>
      </c>
      <c r="W2003" t="s">
        <v>32</v>
      </c>
      <c r="X2003" s="17" t="s">
        <v>33</v>
      </c>
      <c r="Z2003" t="s">
        <v>4492</v>
      </c>
      <c r="AA2003">
        <v>401</v>
      </c>
    </row>
    <row r="2004" spans="1:27" x14ac:dyDescent="0.25">
      <c r="A2004" t="s">
        <v>4493</v>
      </c>
      <c r="B2004" t="s">
        <v>4494</v>
      </c>
      <c r="C2004" s="17">
        <v>43783</v>
      </c>
      <c r="D2004" s="7">
        <v>177000</v>
      </c>
      <c r="E2004" t="s">
        <v>28</v>
      </c>
      <c r="F2004" t="s">
        <v>29</v>
      </c>
      <c r="G2004" s="7">
        <v>177000</v>
      </c>
      <c r="H2004" s="7">
        <v>82450</v>
      </c>
      <c r="I2004" s="12">
        <f t="shared" si="155"/>
        <v>46.581920903954803</v>
      </c>
      <c r="J2004" s="12">
        <f t="shared" si="159"/>
        <v>2.9749418411432345</v>
      </c>
      <c r="K2004" s="7">
        <v>164901</v>
      </c>
      <c r="L2004" s="7">
        <v>24996</v>
      </c>
      <c r="M2004" s="7">
        <f t="shared" si="156"/>
        <v>152004</v>
      </c>
      <c r="N2004" s="7">
        <v>71746.15625</v>
      </c>
      <c r="O2004" s="22">
        <f t="shared" si="157"/>
        <v>2.1186361464486119</v>
      </c>
      <c r="P2004" s="27">
        <v>1120</v>
      </c>
      <c r="Q2004" s="32">
        <f t="shared" si="158"/>
        <v>135.71785714285716</v>
      </c>
      <c r="R2004" s="37" t="s">
        <v>4486</v>
      </c>
      <c r="S2004" s="42">
        <f>ABS(O2323-O2004)*100</f>
        <v>80.760126007521322</v>
      </c>
      <c r="T2004" t="s">
        <v>50</v>
      </c>
      <c r="V2004" s="7">
        <v>24000</v>
      </c>
      <c r="W2004" t="s">
        <v>32</v>
      </c>
      <c r="X2004" s="17" t="s">
        <v>33</v>
      </c>
      <c r="Z2004" t="s">
        <v>4488</v>
      </c>
      <c r="AA2004">
        <v>401</v>
      </c>
    </row>
    <row r="2005" spans="1:27" x14ac:dyDescent="0.25">
      <c r="A2005" t="s">
        <v>4495</v>
      </c>
      <c r="B2005" t="s">
        <v>4496</v>
      </c>
      <c r="C2005" s="17">
        <v>43259</v>
      </c>
      <c r="D2005" s="7">
        <v>87500</v>
      </c>
      <c r="E2005" t="s">
        <v>28</v>
      </c>
      <c r="F2005" t="s">
        <v>29</v>
      </c>
      <c r="G2005" s="7">
        <v>87500</v>
      </c>
      <c r="H2005" s="7">
        <v>62290</v>
      </c>
      <c r="I2005" s="12">
        <f t="shared" si="155"/>
        <v>71.188571428571422</v>
      </c>
      <c r="J2005" s="12">
        <f t="shared" si="159"/>
        <v>21.631708683473384</v>
      </c>
      <c r="K2005" s="7">
        <v>124587</v>
      </c>
      <c r="L2005" s="7">
        <v>24913</v>
      </c>
      <c r="M2005" s="7">
        <f t="shared" si="156"/>
        <v>62587</v>
      </c>
      <c r="N2005" s="7">
        <v>51114.87109375</v>
      </c>
      <c r="O2005" s="22">
        <f t="shared" si="157"/>
        <v>1.2244381852241968</v>
      </c>
      <c r="P2005" s="27">
        <v>961</v>
      </c>
      <c r="Q2005" s="32">
        <f t="shared" si="158"/>
        <v>65.126951092611861</v>
      </c>
      <c r="R2005" s="37" t="s">
        <v>4486</v>
      </c>
      <c r="S2005" s="42">
        <f>ABS(O2323-O2005)*100</f>
        <v>8.6596701149201927</v>
      </c>
      <c r="T2005" t="s">
        <v>228</v>
      </c>
      <c r="V2005" s="7">
        <v>24000</v>
      </c>
      <c r="W2005" t="s">
        <v>32</v>
      </c>
      <c r="X2005" s="17" t="s">
        <v>33</v>
      </c>
      <c r="Z2005" t="s">
        <v>4488</v>
      </c>
      <c r="AA2005">
        <v>401</v>
      </c>
    </row>
    <row r="2006" spans="1:27" x14ac:dyDescent="0.25">
      <c r="A2006" t="s">
        <v>4497</v>
      </c>
      <c r="B2006" t="s">
        <v>4498</v>
      </c>
      <c r="C2006" s="17">
        <v>43395</v>
      </c>
      <c r="D2006" s="7">
        <v>185000</v>
      </c>
      <c r="E2006" t="s">
        <v>28</v>
      </c>
      <c r="F2006" t="s">
        <v>29</v>
      </c>
      <c r="G2006" s="7">
        <v>185000</v>
      </c>
      <c r="H2006" s="7">
        <v>86250</v>
      </c>
      <c r="I2006" s="12">
        <f t="shared" si="155"/>
        <v>46.621621621621621</v>
      </c>
      <c r="J2006" s="12">
        <f t="shared" si="159"/>
        <v>2.9352411234764162</v>
      </c>
      <c r="K2006" s="7">
        <v>172501</v>
      </c>
      <c r="L2006" s="7">
        <v>25680</v>
      </c>
      <c r="M2006" s="7">
        <f t="shared" si="156"/>
        <v>159320</v>
      </c>
      <c r="N2006" s="7">
        <v>99878.234375</v>
      </c>
      <c r="O2006" s="22">
        <f t="shared" si="157"/>
        <v>1.5951423350338936</v>
      </c>
      <c r="P2006" s="27">
        <v>1469</v>
      </c>
      <c r="Q2006" s="32">
        <f t="shared" si="158"/>
        <v>108.45473110959837</v>
      </c>
      <c r="R2006" s="37" t="s">
        <v>4491</v>
      </c>
      <c r="S2006" s="42">
        <f>ABS(O2323-O2006)*100</f>
        <v>28.410744866049487</v>
      </c>
      <c r="T2006" t="s">
        <v>228</v>
      </c>
      <c r="V2006" s="7">
        <v>24000</v>
      </c>
      <c r="W2006" t="s">
        <v>32</v>
      </c>
      <c r="X2006" s="17" t="s">
        <v>33</v>
      </c>
      <c r="Z2006" t="s">
        <v>4492</v>
      </c>
      <c r="AA2006">
        <v>401</v>
      </c>
    </row>
    <row r="2007" spans="1:27" x14ac:dyDescent="0.25">
      <c r="A2007" t="s">
        <v>4499</v>
      </c>
      <c r="B2007" t="s">
        <v>4500</v>
      </c>
      <c r="C2007" s="17">
        <v>43207</v>
      </c>
      <c r="D2007" s="7">
        <v>95500</v>
      </c>
      <c r="E2007" t="s">
        <v>28</v>
      </c>
      <c r="F2007" t="s">
        <v>29</v>
      </c>
      <c r="G2007" s="7">
        <v>95500</v>
      </c>
      <c r="H2007" s="7">
        <v>62930</v>
      </c>
      <c r="I2007" s="12">
        <f t="shared" si="155"/>
        <v>65.895287958115176</v>
      </c>
      <c r="J2007" s="12">
        <f t="shared" si="159"/>
        <v>16.338425213017139</v>
      </c>
      <c r="K2007" s="7">
        <v>125869</v>
      </c>
      <c r="L2007" s="7">
        <v>27006</v>
      </c>
      <c r="M2007" s="7">
        <f t="shared" si="156"/>
        <v>68494</v>
      </c>
      <c r="N2007" s="7">
        <v>50698.97265625</v>
      </c>
      <c r="O2007" s="22">
        <f t="shared" si="157"/>
        <v>1.3509938448734284</v>
      </c>
      <c r="P2007" s="27">
        <v>860</v>
      </c>
      <c r="Q2007" s="32">
        <f t="shared" si="158"/>
        <v>79.644186046511635</v>
      </c>
      <c r="R2007" s="37" t="s">
        <v>4486</v>
      </c>
      <c r="S2007" s="42">
        <f>ABS(O2323-O2007)*100</f>
        <v>3.9958958500029729</v>
      </c>
      <c r="T2007" t="s">
        <v>228</v>
      </c>
      <c r="V2007" s="7">
        <v>25600</v>
      </c>
      <c r="W2007" t="s">
        <v>32</v>
      </c>
      <c r="X2007" s="17" t="s">
        <v>33</v>
      </c>
      <c r="Z2007" t="s">
        <v>4488</v>
      </c>
      <c r="AA2007">
        <v>401</v>
      </c>
    </row>
    <row r="2008" spans="1:27" x14ac:dyDescent="0.25">
      <c r="A2008" t="s">
        <v>4501</v>
      </c>
      <c r="B2008" t="s">
        <v>4502</v>
      </c>
      <c r="C2008" s="17">
        <v>43769</v>
      </c>
      <c r="D2008" s="7">
        <v>125000</v>
      </c>
      <c r="E2008" t="s">
        <v>28</v>
      </c>
      <c r="F2008" t="s">
        <v>29</v>
      </c>
      <c r="G2008" s="7">
        <v>125000</v>
      </c>
      <c r="H2008" s="7">
        <v>70080</v>
      </c>
      <c r="I2008" s="12">
        <f t="shared" si="155"/>
        <v>56.064</v>
      </c>
      <c r="J2008" s="12">
        <f t="shared" si="159"/>
        <v>6.5071372549019628</v>
      </c>
      <c r="K2008" s="7">
        <v>140160</v>
      </c>
      <c r="L2008" s="7">
        <v>29843</v>
      </c>
      <c r="M2008" s="7">
        <f t="shared" si="156"/>
        <v>95157</v>
      </c>
      <c r="N2008" s="7">
        <v>56572.8203125</v>
      </c>
      <c r="O2008" s="22">
        <f t="shared" si="157"/>
        <v>1.6820268014634348</v>
      </c>
      <c r="P2008" s="27">
        <v>1000</v>
      </c>
      <c r="Q2008" s="32">
        <f t="shared" si="158"/>
        <v>95.156999999999996</v>
      </c>
      <c r="R2008" s="37" t="s">
        <v>4486</v>
      </c>
      <c r="S2008" s="42">
        <f>ABS(O2323-O2008)*100</f>
        <v>37.099191509003603</v>
      </c>
      <c r="T2008" t="s">
        <v>228</v>
      </c>
      <c r="V2008" s="7">
        <v>24000</v>
      </c>
      <c r="W2008" t="s">
        <v>32</v>
      </c>
      <c r="X2008" s="17" t="s">
        <v>33</v>
      </c>
      <c r="Z2008" t="s">
        <v>4488</v>
      </c>
      <c r="AA2008">
        <v>401</v>
      </c>
    </row>
    <row r="2009" spans="1:27" x14ac:dyDescent="0.25">
      <c r="A2009" t="s">
        <v>4503</v>
      </c>
      <c r="B2009" t="s">
        <v>4504</v>
      </c>
      <c r="C2009" s="17">
        <v>43763</v>
      </c>
      <c r="D2009" s="7">
        <v>177500</v>
      </c>
      <c r="E2009" t="s">
        <v>28</v>
      </c>
      <c r="F2009" t="s">
        <v>29</v>
      </c>
      <c r="G2009" s="7">
        <v>177500</v>
      </c>
      <c r="H2009" s="7">
        <v>95850</v>
      </c>
      <c r="I2009" s="12">
        <f t="shared" si="155"/>
        <v>54</v>
      </c>
      <c r="J2009" s="12">
        <f t="shared" si="159"/>
        <v>4.4431372549019628</v>
      </c>
      <c r="K2009" s="7">
        <v>191691</v>
      </c>
      <c r="L2009" s="7">
        <v>26639</v>
      </c>
      <c r="M2009" s="7">
        <f t="shared" si="156"/>
        <v>150861</v>
      </c>
      <c r="N2009" s="7">
        <v>84642.0546875</v>
      </c>
      <c r="O2009" s="22">
        <f t="shared" si="157"/>
        <v>1.7823409480899484</v>
      </c>
      <c r="P2009" s="27">
        <v>1344</v>
      </c>
      <c r="Q2009" s="32">
        <f t="shared" si="158"/>
        <v>112.24776785714286</v>
      </c>
      <c r="R2009" s="37" t="s">
        <v>4486</v>
      </c>
      <c r="S2009" s="42">
        <f>ABS(O2323-O2009)*100</f>
        <v>47.130606171654968</v>
      </c>
      <c r="T2009" t="s">
        <v>228</v>
      </c>
      <c r="V2009" s="7">
        <v>24000</v>
      </c>
      <c r="W2009" t="s">
        <v>32</v>
      </c>
      <c r="X2009" s="17" t="s">
        <v>33</v>
      </c>
      <c r="Z2009" t="s">
        <v>4488</v>
      </c>
      <c r="AA2009">
        <v>401</v>
      </c>
    </row>
    <row r="2010" spans="1:27" x14ac:dyDescent="0.25">
      <c r="A2010" t="s">
        <v>4505</v>
      </c>
      <c r="B2010" t="s">
        <v>4506</v>
      </c>
      <c r="C2010" s="17">
        <v>43675</v>
      </c>
      <c r="D2010" s="7">
        <v>195000</v>
      </c>
      <c r="E2010" t="s">
        <v>28</v>
      </c>
      <c r="F2010" t="s">
        <v>29</v>
      </c>
      <c r="G2010" s="7">
        <v>195000</v>
      </c>
      <c r="H2010" s="7">
        <v>76180</v>
      </c>
      <c r="I2010" s="12">
        <f t="shared" si="155"/>
        <v>39.066666666666663</v>
      </c>
      <c r="J2010" s="12">
        <f t="shared" si="159"/>
        <v>10.490196078431374</v>
      </c>
      <c r="K2010" s="7">
        <v>152352</v>
      </c>
      <c r="L2010" s="7">
        <v>26595</v>
      </c>
      <c r="M2010" s="7">
        <f t="shared" si="156"/>
        <v>168405</v>
      </c>
      <c r="N2010" s="7">
        <v>64490.76953125</v>
      </c>
      <c r="O2010" s="22">
        <f t="shared" si="157"/>
        <v>2.6113039311524537</v>
      </c>
      <c r="P2010" s="27">
        <v>1248</v>
      </c>
      <c r="Q2010" s="32">
        <f t="shared" si="158"/>
        <v>134.93990384615384</v>
      </c>
      <c r="R2010" s="37" t="s">
        <v>4486</v>
      </c>
      <c r="S2010" s="42">
        <f>ABS(O2323-O2010)*100</f>
        <v>130.0269044779055</v>
      </c>
      <c r="T2010" t="s">
        <v>228</v>
      </c>
      <c r="V2010" s="7">
        <v>24000</v>
      </c>
      <c r="W2010" t="s">
        <v>32</v>
      </c>
      <c r="X2010" s="17" t="s">
        <v>33</v>
      </c>
      <c r="Z2010" t="s">
        <v>4488</v>
      </c>
      <c r="AA2010">
        <v>401</v>
      </c>
    </row>
    <row r="2011" spans="1:27" x14ac:dyDescent="0.25">
      <c r="A2011" t="s">
        <v>4507</v>
      </c>
      <c r="B2011" t="s">
        <v>4508</v>
      </c>
      <c r="C2011" s="17">
        <v>43762</v>
      </c>
      <c r="D2011" s="7">
        <v>320000</v>
      </c>
      <c r="E2011" t="s">
        <v>28</v>
      </c>
      <c r="F2011" t="s">
        <v>29</v>
      </c>
      <c r="G2011" s="7">
        <v>320000</v>
      </c>
      <c r="H2011" s="7">
        <v>156350</v>
      </c>
      <c r="I2011" s="12">
        <f t="shared" si="155"/>
        <v>48.859375</v>
      </c>
      <c r="J2011" s="12">
        <f t="shared" si="159"/>
        <v>0.69748774509803724</v>
      </c>
      <c r="K2011" s="7">
        <v>312702</v>
      </c>
      <c r="L2011" s="7">
        <v>28056</v>
      </c>
      <c r="M2011" s="7">
        <f t="shared" si="156"/>
        <v>291944</v>
      </c>
      <c r="N2011" s="7">
        <v>193636.734375</v>
      </c>
      <c r="O2011" s="22">
        <f t="shared" si="157"/>
        <v>1.5076891321386188</v>
      </c>
      <c r="P2011" s="27">
        <v>2149</v>
      </c>
      <c r="Q2011" s="32">
        <f t="shared" si="158"/>
        <v>135.85109353187528</v>
      </c>
      <c r="R2011" s="37" t="s">
        <v>4491</v>
      </c>
      <c r="S2011" s="42">
        <f>ABS(O2323-O2011)*100</f>
        <v>19.665424576522007</v>
      </c>
      <c r="T2011" t="s">
        <v>31</v>
      </c>
      <c r="V2011" s="7">
        <v>24000</v>
      </c>
      <c r="W2011" t="s">
        <v>32</v>
      </c>
      <c r="X2011" s="17" t="s">
        <v>33</v>
      </c>
      <c r="Z2011" t="s">
        <v>4492</v>
      </c>
      <c r="AA2011">
        <v>401</v>
      </c>
    </row>
    <row r="2012" spans="1:27" x14ac:dyDescent="0.25">
      <c r="A2012" t="s">
        <v>4509</v>
      </c>
      <c r="B2012" t="s">
        <v>4510</v>
      </c>
      <c r="C2012" s="17">
        <v>43348</v>
      </c>
      <c r="D2012" s="7">
        <v>70000</v>
      </c>
      <c r="E2012" t="s">
        <v>28</v>
      </c>
      <c r="F2012" t="s">
        <v>29</v>
      </c>
      <c r="G2012" s="7">
        <v>70000</v>
      </c>
      <c r="H2012" s="7">
        <v>40980</v>
      </c>
      <c r="I2012" s="12">
        <f t="shared" si="155"/>
        <v>58.542857142857144</v>
      </c>
      <c r="J2012" s="12">
        <f t="shared" si="159"/>
        <v>8.9859943977591072</v>
      </c>
      <c r="K2012" s="7">
        <v>81961</v>
      </c>
      <c r="L2012" s="7">
        <v>22513</v>
      </c>
      <c r="M2012" s="7">
        <f t="shared" si="156"/>
        <v>47487</v>
      </c>
      <c r="N2012" s="7">
        <v>30486.154296875</v>
      </c>
      <c r="O2012" s="22">
        <f t="shared" si="157"/>
        <v>1.5576579301400335</v>
      </c>
      <c r="P2012" s="27">
        <v>528</v>
      </c>
      <c r="Q2012" s="32">
        <f t="shared" si="158"/>
        <v>89.9375</v>
      </c>
      <c r="R2012" s="37" t="s">
        <v>4486</v>
      </c>
      <c r="S2012" s="42">
        <f>ABS(O2323-O2012)*100</f>
        <v>24.662304376663478</v>
      </c>
      <c r="T2012" t="s">
        <v>228</v>
      </c>
      <c r="V2012" s="7">
        <v>21600</v>
      </c>
      <c r="W2012" t="s">
        <v>32</v>
      </c>
      <c r="X2012" s="17" t="s">
        <v>33</v>
      </c>
      <c r="Z2012" t="s">
        <v>4488</v>
      </c>
      <c r="AA2012">
        <v>401</v>
      </c>
    </row>
    <row r="2013" spans="1:27" x14ac:dyDescent="0.25">
      <c r="A2013" t="s">
        <v>4511</v>
      </c>
      <c r="B2013" t="s">
        <v>4512</v>
      </c>
      <c r="C2013" s="17">
        <v>43490</v>
      </c>
      <c r="D2013" s="7">
        <v>100000</v>
      </c>
      <c r="E2013" t="s">
        <v>47</v>
      </c>
      <c r="F2013" t="s">
        <v>160</v>
      </c>
      <c r="G2013" s="7">
        <v>100000</v>
      </c>
      <c r="H2013" s="7">
        <v>45570</v>
      </c>
      <c r="I2013" s="12">
        <f t="shared" si="155"/>
        <v>45.57</v>
      </c>
      <c r="J2013" s="12">
        <f t="shared" si="159"/>
        <v>3.986862745098037</v>
      </c>
      <c r="K2013" s="7">
        <v>91149</v>
      </c>
      <c r="L2013" s="7">
        <v>28113</v>
      </c>
      <c r="M2013" s="7">
        <f t="shared" si="156"/>
        <v>71887</v>
      </c>
      <c r="N2013" s="7">
        <v>32326.154296875</v>
      </c>
      <c r="O2013" s="22">
        <f t="shared" si="157"/>
        <v>2.2238030339089665</v>
      </c>
      <c r="P2013" s="27">
        <v>528</v>
      </c>
      <c r="Q2013" s="32">
        <f t="shared" si="158"/>
        <v>136.14962121212122</v>
      </c>
      <c r="R2013" s="37" t="s">
        <v>4486</v>
      </c>
      <c r="S2013" s="42">
        <f>ABS(O2323-O2013)*100</f>
        <v>91.276814753556778</v>
      </c>
      <c r="T2013" t="s">
        <v>228</v>
      </c>
      <c r="V2013" s="7">
        <v>27200</v>
      </c>
      <c r="W2013" t="s">
        <v>32</v>
      </c>
      <c r="X2013" s="17" t="s">
        <v>33</v>
      </c>
      <c r="Z2013" t="s">
        <v>4488</v>
      </c>
      <c r="AA2013">
        <v>401</v>
      </c>
    </row>
    <row r="2014" spans="1:27" x14ac:dyDescent="0.25">
      <c r="A2014" t="s">
        <v>4513</v>
      </c>
      <c r="B2014" t="s">
        <v>4514</v>
      </c>
      <c r="C2014" s="17">
        <v>43732</v>
      </c>
      <c r="D2014" s="7">
        <v>210000</v>
      </c>
      <c r="E2014" t="s">
        <v>28</v>
      </c>
      <c r="F2014" t="s">
        <v>29</v>
      </c>
      <c r="G2014" s="7">
        <v>210000</v>
      </c>
      <c r="H2014" s="7">
        <v>85690</v>
      </c>
      <c r="I2014" s="12">
        <f t="shared" si="155"/>
        <v>40.804761904761904</v>
      </c>
      <c r="J2014" s="12">
        <f t="shared" si="159"/>
        <v>8.7521008403361336</v>
      </c>
      <c r="K2014" s="7">
        <v>171387</v>
      </c>
      <c r="L2014" s="7">
        <v>28215</v>
      </c>
      <c r="M2014" s="7">
        <f t="shared" si="156"/>
        <v>181785</v>
      </c>
      <c r="N2014" s="7">
        <v>97395.921875</v>
      </c>
      <c r="O2014" s="22">
        <f t="shared" si="157"/>
        <v>1.8664539181969728</v>
      </c>
      <c r="P2014" s="27">
        <v>1269</v>
      </c>
      <c r="Q2014" s="32">
        <f t="shared" si="158"/>
        <v>143.25059101654847</v>
      </c>
      <c r="R2014" s="37" t="s">
        <v>4491</v>
      </c>
      <c r="S2014" s="42">
        <f>ABS(O2323-O2014)*100</f>
        <v>55.541903182357409</v>
      </c>
      <c r="T2014" t="s">
        <v>50</v>
      </c>
      <c r="V2014" s="7">
        <v>24000</v>
      </c>
      <c r="W2014" t="s">
        <v>32</v>
      </c>
      <c r="X2014" s="17" t="s">
        <v>33</v>
      </c>
      <c r="Z2014" t="s">
        <v>4492</v>
      </c>
      <c r="AA2014">
        <v>401</v>
      </c>
    </row>
    <row r="2015" spans="1:27" x14ac:dyDescent="0.25">
      <c r="A2015" t="s">
        <v>4515</v>
      </c>
      <c r="B2015" t="s">
        <v>4516</v>
      </c>
      <c r="C2015" s="17">
        <v>43840</v>
      </c>
      <c r="D2015" s="7">
        <v>175000</v>
      </c>
      <c r="E2015" t="s">
        <v>28</v>
      </c>
      <c r="F2015" t="s">
        <v>29</v>
      </c>
      <c r="G2015" s="7">
        <v>175000</v>
      </c>
      <c r="H2015" s="7">
        <v>70420</v>
      </c>
      <c r="I2015" s="12">
        <f t="shared" si="155"/>
        <v>40.239999999999995</v>
      </c>
      <c r="J2015" s="12">
        <f t="shared" si="159"/>
        <v>9.3168627450980424</v>
      </c>
      <c r="K2015" s="7">
        <v>140836</v>
      </c>
      <c r="L2015" s="7">
        <v>27773</v>
      </c>
      <c r="M2015" s="7">
        <f t="shared" si="156"/>
        <v>147227</v>
      </c>
      <c r="N2015" s="7">
        <v>57981.02734375</v>
      </c>
      <c r="O2015" s="22">
        <f t="shared" si="157"/>
        <v>2.5392271704180174</v>
      </c>
      <c r="P2015" s="27">
        <v>1212</v>
      </c>
      <c r="Q2015" s="32">
        <f t="shared" si="158"/>
        <v>121.47442244224422</v>
      </c>
      <c r="R2015" s="37" t="s">
        <v>4486</v>
      </c>
      <c r="S2015" s="42">
        <f>ABS(O2323-O2015)*100</f>
        <v>122.81922840446187</v>
      </c>
      <c r="T2015" t="s">
        <v>228</v>
      </c>
      <c r="V2015" s="7">
        <v>24000</v>
      </c>
      <c r="W2015" t="s">
        <v>32</v>
      </c>
      <c r="X2015" s="17" t="s">
        <v>33</v>
      </c>
      <c r="Z2015" t="s">
        <v>4488</v>
      </c>
      <c r="AA2015">
        <v>401</v>
      </c>
    </row>
    <row r="2016" spans="1:27" x14ac:dyDescent="0.25">
      <c r="A2016" t="s">
        <v>4517</v>
      </c>
      <c r="B2016" t="s">
        <v>4518</v>
      </c>
      <c r="C2016" s="17">
        <v>43378</v>
      </c>
      <c r="D2016" s="7">
        <v>90000</v>
      </c>
      <c r="E2016" t="s">
        <v>28</v>
      </c>
      <c r="F2016" t="s">
        <v>29</v>
      </c>
      <c r="G2016" s="7">
        <v>90000</v>
      </c>
      <c r="H2016" s="7">
        <v>50660</v>
      </c>
      <c r="I2016" s="12">
        <f t="shared" si="155"/>
        <v>56.288888888888891</v>
      </c>
      <c r="J2016" s="12">
        <f t="shared" si="159"/>
        <v>6.7320261437908542</v>
      </c>
      <c r="K2016" s="7">
        <v>101323</v>
      </c>
      <c r="L2016" s="7">
        <v>33838</v>
      </c>
      <c r="M2016" s="7">
        <f t="shared" si="156"/>
        <v>56162</v>
      </c>
      <c r="N2016" s="7">
        <v>39697.05859375</v>
      </c>
      <c r="O2016" s="22">
        <f t="shared" si="157"/>
        <v>1.4147647707289397</v>
      </c>
      <c r="P2016" s="27">
        <v>954</v>
      </c>
      <c r="Q2016" s="32">
        <f t="shared" si="158"/>
        <v>58.870020964360585</v>
      </c>
      <c r="R2016" s="37" t="s">
        <v>4519</v>
      </c>
      <c r="S2016" s="42">
        <f>ABS(O2323-O2016)*100</f>
        <v>10.372988435554099</v>
      </c>
      <c r="T2016" t="s">
        <v>228</v>
      </c>
      <c r="V2016" s="7">
        <v>32925</v>
      </c>
      <c r="W2016" t="s">
        <v>32</v>
      </c>
      <c r="X2016" s="17" t="s">
        <v>33</v>
      </c>
      <c r="Z2016" t="s">
        <v>4520</v>
      </c>
      <c r="AA2016">
        <v>401</v>
      </c>
    </row>
    <row r="2017" spans="1:27" x14ac:dyDescent="0.25">
      <c r="A2017" t="s">
        <v>4521</v>
      </c>
      <c r="B2017" t="s">
        <v>4522</v>
      </c>
      <c r="C2017" s="17">
        <v>43840</v>
      </c>
      <c r="D2017" s="7">
        <v>200000</v>
      </c>
      <c r="E2017" t="s">
        <v>28</v>
      </c>
      <c r="F2017" t="s">
        <v>29</v>
      </c>
      <c r="G2017" s="7">
        <v>200000</v>
      </c>
      <c r="H2017" s="7">
        <v>101150</v>
      </c>
      <c r="I2017" s="12">
        <f t="shared" si="155"/>
        <v>50.575000000000003</v>
      </c>
      <c r="J2017" s="12">
        <f t="shared" si="159"/>
        <v>1.0181372549019656</v>
      </c>
      <c r="K2017" s="7">
        <v>202303</v>
      </c>
      <c r="L2017" s="7">
        <v>33746</v>
      </c>
      <c r="M2017" s="7">
        <f t="shared" si="156"/>
        <v>166254</v>
      </c>
      <c r="N2017" s="7">
        <v>99151.1796875</v>
      </c>
      <c r="O2017" s="22">
        <f t="shared" si="157"/>
        <v>1.6767727880191794</v>
      </c>
      <c r="P2017" s="27">
        <v>1242</v>
      </c>
      <c r="Q2017" s="32">
        <f t="shared" si="158"/>
        <v>133.85990338164251</v>
      </c>
      <c r="R2017" s="37" t="s">
        <v>4519</v>
      </c>
      <c r="S2017" s="42">
        <f>ABS(O2323-O2017)*100</f>
        <v>36.573790164578071</v>
      </c>
      <c r="T2017" t="s">
        <v>50</v>
      </c>
      <c r="V2017" s="7">
        <v>29625</v>
      </c>
      <c r="W2017" t="s">
        <v>32</v>
      </c>
      <c r="X2017" s="17" t="s">
        <v>33</v>
      </c>
      <c r="Z2017" t="s">
        <v>4520</v>
      </c>
      <c r="AA2017">
        <v>401</v>
      </c>
    </row>
    <row r="2018" spans="1:27" x14ac:dyDescent="0.25">
      <c r="A2018" t="s">
        <v>4523</v>
      </c>
      <c r="B2018" t="s">
        <v>4524</v>
      </c>
      <c r="C2018" s="17">
        <v>43432</v>
      </c>
      <c r="D2018" s="7">
        <v>185000</v>
      </c>
      <c r="E2018" t="s">
        <v>28</v>
      </c>
      <c r="F2018" t="s">
        <v>29</v>
      </c>
      <c r="G2018" s="7">
        <v>185000</v>
      </c>
      <c r="H2018" s="7">
        <v>86760</v>
      </c>
      <c r="I2018" s="12">
        <f t="shared" si="155"/>
        <v>46.8972972972973</v>
      </c>
      <c r="J2018" s="12">
        <f t="shared" si="159"/>
        <v>2.6595654478007376</v>
      </c>
      <c r="K2018" s="7">
        <v>173513</v>
      </c>
      <c r="L2018" s="7">
        <v>35337</v>
      </c>
      <c r="M2018" s="7">
        <f t="shared" si="156"/>
        <v>149663</v>
      </c>
      <c r="N2018" s="7">
        <v>81280</v>
      </c>
      <c r="O2018" s="22">
        <f t="shared" si="157"/>
        <v>1.8413262795275591</v>
      </c>
      <c r="P2018" s="27">
        <v>960</v>
      </c>
      <c r="Q2018" s="32">
        <f t="shared" si="158"/>
        <v>155.89895833333333</v>
      </c>
      <c r="R2018" s="37" t="s">
        <v>4519</v>
      </c>
      <c r="S2018" s="42">
        <f>ABS(O2323-O2018)*100</f>
        <v>53.029139315416039</v>
      </c>
      <c r="T2018" t="s">
        <v>50</v>
      </c>
      <c r="V2018" s="7">
        <v>29625</v>
      </c>
      <c r="W2018" t="s">
        <v>32</v>
      </c>
      <c r="X2018" s="17" t="s">
        <v>33</v>
      </c>
      <c r="Z2018" t="s">
        <v>4520</v>
      </c>
      <c r="AA2018">
        <v>401</v>
      </c>
    </row>
    <row r="2019" spans="1:27" x14ac:dyDescent="0.25">
      <c r="A2019" t="s">
        <v>4525</v>
      </c>
      <c r="B2019" t="s">
        <v>4526</v>
      </c>
      <c r="C2019" s="17">
        <v>43293</v>
      </c>
      <c r="D2019" s="7">
        <v>140000</v>
      </c>
      <c r="E2019" t="s">
        <v>28</v>
      </c>
      <c r="F2019" t="s">
        <v>29</v>
      </c>
      <c r="G2019" s="7">
        <v>140000</v>
      </c>
      <c r="H2019" s="7">
        <v>83640</v>
      </c>
      <c r="I2019" s="12">
        <f t="shared" si="155"/>
        <v>59.74285714285714</v>
      </c>
      <c r="J2019" s="12">
        <f t="shared" si="159"/>
        <v>10.185994397759103</v>
      </c>
      <c r="K2019" s="7">
        <v>167274</v>
      </c>
      <c r="L2019" s="7">
        <v>24878</v>
      </c>
      <c r="M2019" s="7">
        <f t="shared" si="156"/>
        <v>115122</v>
      </c>
      <c r="N2019" s="7">
        <v>96868.0234375</v>
      </c>
      <c r="O2019" s="22">
        <f t="shared" si="157"/>
        <v>1.1884417160042251</v>
      </c>
      <c r="P2019" s="27">
        <v>1572</v>
      </c>
      <c r="Q2019" s="32">
        <f t="shared" si="158"/>
        <v>73.232824427480921</v>
      </c>
      <c r="R2019" s="37" t="s">
        <v>4491</v>
      </c>
      <c r="S2019" s="42">
        <f>ABS(O2323-O2019)*100</f>
        <v>12.259317036917361</v>
      </c>
      <c r="T2019" t="s">
        <v>1100</v>
      </c>
      <c r="V2019" s="7">
        <v>20000</v>
      </c>
      <c r="W2019" t="s">
        <v>32</v>
      </c>
      <c r="X2019" s="17" t="s">
        <v>33</v>
      </c>
      <c r="Z2019" t="s">
        <v>4492</v>
      </c>
      <c r="AA2019">
        <v>401</v>
      </c>
    </row>
    <row r="2020" spans="1:27" x14ac:dyDescent="0.25">
      <c r="A2020" t="s">
        <v>4527</v>
      </c>
      <c r="B2020" t="s">
        <v>4528</v>
      </c>
      <c r="C2020" s="17">
        <v>43357</v>
      </c>
      <c r="D2020" s="7">
        <v>253500</v>
      </c>
      <c r="E2020" t="s">
        <v>28</v>
      </c>
      <c r="F2020" t="s">
        <v>29</v>
      </c>
      <c r="G2020" s="7">
        <v>253500</v>
      </c>
      <c r="H2020" s="7">
        <v>136470</v>
      </c>
      <c r="I2020" s="12">
        <f t="shared" si="155"/>
        <v>53.834319526627219</v>
      </c>
      <c r="J2020" s="12">
        <f t="shared" si="159"/>
        <v>4.2774567815291817</v>
      </c>
      <c r="K2020" s="7">
        <v>272948</v>
      </c>
      <c r="L2020" s="7">
        <v>38277</v>
      </c>
      <c r="M2020" s="7">
        <f t="shared" si="156"/>
        <v>215223</v>
      </c>
      <c r="N2020" s="7">
        <v>138041.765625</v>
      </c>
      <c r="O2020" s="22">
        <f t="shared" si="157"/>
        <v>1.5591150911867366</v>
      </c>
      <c r="P2020" s="27">
        <v>1932</v>
      </c>
      <c r="Q2020" s="32">
        <f t="shared" si="158"/>
        <v>111.39906832298136</v>
      </c>
      <c r="R2020" s="37" t="s">
        <v>4519</v>
      </c>
      <c r="S2020" s="42">
        <f>ABS(O2323-O2020)*100</f>
        <v>24.808020481333791</v>
      </c>
      <c r="T2020" t="s">
        <v>228</v>
      </c>
      <c r="V2020" s="7">
        <v>32925</v>
      </c>
      <c r="W2020" t="s">
        <v>32</v>
      </c>
      <c r="X2020" s="17" t="s">
        <v>33</v>
      </c>
      <c r="Z2020" t="s">
        <v>4520</v>
      </c>
      <c r="AA2020">
        <v>401</v>
      </c>
    </row>
    <row r="2021" spans="1:27" x14ac:dyDescent="0.25">
      <c r="A2021" t="s">
        <v>4529</v>
      </c>
      <c r="B2021" t="s">
        <v>4530</v>
      </c>
      <c r="C2021" s="17">
        <v>43683</v>
      </c>
      <c r="D2021" s="7">
        <v>275000</v>
      </c>
      <c r="E2021" t="s">
        <v>28</v>
      </c>
      <c r="F2021" t="s">
        <v>29</v>
      </c>
      <c r="G2021" s="7">
        <v>275000</v>
      </c>
      <c r="H2021" s="7">
        <v>107520</v>
      </c>
      <c r="I2021" s="12">
        <f t="shared" si="155"/>
        <v>39.098181818181821</v>
      </c>
      <c r="J2021" s="12">
        <f t="shared" si="159"/>
        <v>10.458680926916216</v>
      </c>
      <c r="K2021" s="7">
        <v>215036</v>
      </c>
      <c r="L2021" s="7">
        <v>35722</v>
      </c>
      <c r="M2021" s="7">
        <f t="shared" si="156"/>
        <v>239278</v>
      </c>
      <c r="N2021" s="7">
        <v>105478.8203125</v>
      </c>
      <c r="O2021" s="22">
        <f t="shared" si="157"/>
        <v>2.2684933268223499</v>
      </c>
      <c r="P2021" s="27">
        <v>2050</v>
      </c>
      <c r="Q2021" s="32">
        <f t="shared" si="158"/>
        <v>116.7209756097561</v>
      </c>
      <c r="R2021" s="37" t="s">
        <v>4519</v>
      </c>
      <c r="S2021" s="42">
        <f>ABS(O2323-O2021)*100</f>
        <v>95.745844044895122</v>
      </c>
      <c r="T2021" t="s">
        <v>228</v>
      </c>
      <c r="V2021" s="7">
        <v>29625</v>
      </c>
      <c r="W2021" t="s">
        <v>32</v>
      </c>
      <c r="X2021" s="17" t="s">
        <v>33</v>
      </c>
      <c r="Z2021" t="s">
        <v>4520</v>
      </c>
      <c r="AA2021">
        <v>401</v>
      </c>
    </row>
    <row r="2022" spans="1:27" x14ac:dyDescent="0.25">
      <c r="A2022" t="s">
        <v>4531</v>
      </c>
      <c r="B2022" t="s">
        <v>4532</v>
      </c>
      <c r="C2022" s="17">
        <v>43273</v>
      </c>
      <c r="D2022" s="7">
        <v>202500</v>
      </c>
      <c r="E2022" t="s">
        <v>28</v>
      </c>
      <c r="F2022" t="s">
        <v>29</v>
      </c>
      <c r="G2022" s="7">
        <v>202500</v>
      </c>
      <c r="H2022" s="7">
        <v>103740</v>
      </c>
      <c r="I2022" s="12">
        <f t="shared" si="155"/>
        <v>51.229629629629628</v>
      </c>
      <c r="J2022" s="12">
        <f t="shared" si="159"/>
        <v>1.6727668845315904</v>
      </c>
      <c r="K2022" s="7">
        <v>207478</v>
      </c>
      <c r="L2022" s="7">
        <v>32482</v>
      </c>
      <c r="M2022" s="7">
        <f t="shared" si="156"/>
        <v>170018</v>
      </c>
      <c r="N2022" s="7">
        <v>102938.8203125</v>
      </c>
      <c r="O2022" s="22">
        <f t="shared" si="157"/>
        <v>1.6516412319848053</v>
      </c>
      <c r="P2022" s="27">
        <v>1369</v>
      </c>
      <c r="Q2022" s="32">
        <f t="shared" si="158"/>
        <v>124.19138056975895</v>
      </c>
      <c r="R2022" s="37" t="s">
        <v>4519</v>
      </c>
      <c r="S2022" s="42">
        <f>ABS(O2323-O2022)*100</f>
        <v>34.06063456114066</v>
      </c>
      <c r="T2022" t="s">
        <v>125</v>
      </c>
      <c r="V2022" s="7">
        <v>29625</v>
      </c>
      <c r="W2022" t="s">
        <v>32</v>
      </c>
      <c r="X2022" s="17" t="s">
        <v>33</v>
      </c>
      <c r="Z2022" t="s">
        <v>4520</v>
      </c>
      <c r="AA2022">
        <v>401</v>
      </c>
    </row>
    <row r="2023" spans="1:27" x14ac:dyDescent="0.25">
      <c r="A2023" t="s">
        <v>4533</v>
      </c>
      <c r="B2023" t="s">
        <v>4534</v>
      </c>
      <c r="C2023" s="17">
        <v>43601</v>
      </c>
      <c r="D2023" s="7">
        <v>225000</v>
      </c>
      <c r="E2023" t="s">
        <v>28</v>
      </c>
      <c r="F2023" t="s">
        <v>29</v>
      </c>
      <c r="G2023" s="7">
        <v>225000</v>
      </c>
      <c r="H2023" s="7">
        <v>138260</v>
      </c>
      <c r="I2023" s="12">
        <f t="shared" si="155"/>
        <v>61.448888888888888</v>
      </c>
      <c r="J2023" s="12">
        <f t="shared" si="159"/>
        <v>11.892026143790851</v>
      </c>
      <c r="K2023" s="7">
        <v>276522</v>
      </c>
      <c r="L2023" s="7">
        <v>35833</v>
      </c>
      <c r="M2023" s="7">
        <f t="shared" si="156"/>
        <v>189167</v>
      </c>
      <c r="N2023" s="7">
        <v>141581.765625</v>
      </c>
      <c r="O2023" s="22">
        <f t="shared" si="157"/>
        <v>1.3360971956024086</v>
      </c>
      <c r="P2023" s="27">
        <v>1496</v>
      </c>
      <c r="Q2023" s="32">
        <f t="shared" si="158"/>
        <v>126.44852941176471</v>
      </c>
      <c r="R2023" s="37" t="s">
        <v>4519</v>
      </c>
      <c r="S2023" s="42">
        <f>ABS(O2323-O2023)*100</f>
        <v>2.5062309229009871</v>
      </c>
      <c r="T2023" t="s">
        <v>50</v>
      </c>
      <c r="V2023" s="7">
        <v>29625</v>
      </c>
      <c r="W2023" t="s">
        <v>32</v>
      </c>
      <c r="X2023" s="17" t="s">
        <v>33</v>
      </c>
      <c r="Z2023" t="s">
        <v>4520</v>
      </c>
      <c r="AA2023">
        <v>401</v>
      </c>
    </row>
    <row r="2024" spans="1:27" x14ac:dyDescent="0.25">
      <c r="A2024" t="s">
        <v>4535</v>
      </c>
      <c r="B2024" t="s">
        <v>4536</v>
      </c>
      <c r="C2024" s="17">
        <v>43230</v>
      </c>
      <c r="D2024" s="7">
        <v>150000</v>
      </c>
      <c r="E2024" t="s">
        <v>28</v>
      </c>
      <c r="F2024" t="s">
        <v>29</v>
      </c>
      <c r="G2024" s="7">
        <v>150000</v>
      </c>
      <c r="H2024" s="7">
        <v>63500</v>
      </c>
      <c r="I2024" s="12">
        <f t="shared" si="155"/>
        <v>42.333333333333336</v>
      </c>
      <c r="J2024" s="12">
        <f t="shared" si="159"/>
        <v>7.2235294117647015</v>
      </c>
      <c r="K2024" s="7">
        <v>126996</v>
      </c>
      <c r="L2024" s="7">
        <v>34422</v>
      </c>
      <c r="M2024" s="7">
        <f t="shared" si="156"/>
        <v>115578</v>
      </c>
      <c r="N2024" s="7">
        <v>54455.29296875</v>
      </c>
      <c r="O2024" s="22">
        <f t="shared" si="157"/>
        <v>2.1224383103829081</v>
      </c>
      <c r="P2024" s="27">
        <v>1080</v>
      </c>
      <c r="Q2024" s="32">
        <f t="shared" si="158"/>
        <v>107.01666666666667</v>
      </c>
      <c r="R2024" s="37" t="s">
        <v>4519</v>
      </c>
      <c r="S2024" s="42">
        <f>ABS(O2323-O2024)*100</f>
        <v>81.140342400950942</v>
      </c>
      <c r="T2024" t="s">
        <v>228</v>
      </c>
      <c r="V2024" s="7">
        <v>29625</v>
      </c>
      <c r="W2024" t="s">
        <v>32</v>
      </c>
      <c r="X2024" s="17" t="s">
        <v>33</v>
      </c>
      <c r="Z2024" t="s">
        <v>4520</v>
      </c>
      <c r="AA2024">
        <v>401</v>
      </c>
    </row>
    <row r="2025" spans="1:27" x14ac:dyDescent="0.25">
      <c r="A2025" t="s">
        <v>4537</v>
      </c>
      <c r="B2025" t="s">
        <v>4538</v>
      </c>
      <c r="C2025" s="17">
        <v>43399</v>
      </c>
      <c r="D2025" s="7">
        <v>148900</v>
      </c>
      <c r="E2025" t="s">
        <v>28</v>
      </c>
      <c r="F2025" t="s">
        <v>29</v>
      </c>
      <c r="G2025" s="7">
        <v>148900</v>
      </c>
      <c r="H2025" s="7">
        <v>62340</v>
      </c>
      <c r="I2025" s="12">
        <f t="shared" si="155"/>
        <v>41.867024848891873</v>
      </c>
      <c r="J2025" s="12">
        <f t="shared" si="159"/>
        <v>7.6898378962061642</v>
      </c>
      <c r="K2025" s="7">
        <v>124671</v>
      </c>
      <c r="L2025" s="7">
        <v>36075</v>
      </c>
      <c r="M2025" s="7">
        <f t="shared" si="156"/>
        <v>112825</v>
      </c>
      <c r="N2025" s="7">
        <v>60682.19140625</v>
      </c>
      <c r="O2025" s="22">
        <f t="shared" si="157"/>
        <v>1.8592769540023486</v>
      </c>
      <c r="P2025" s="27">
        <v>1267</v>
      </c>
      <c r="Q2025" s="32">
        <f t="shared" si="158"/>
        <v>89.048934490923443</v>
      </c>
      <c r="R2025" s="37" t="s">
        <v>4539</v>
      </c>
      <c r="S2025" s="42">
        <f>ABS(O2323-O2025)*100</f>
        <v>54.824206762894988</v>
      </c>
      <c r="T2025" t="s">
        <v>228</v>
      </c>
      <c r="V2025" s="7">
        <v>34125</v>
      </c>
      <c r="W2025" t="s">
        <v>32</v>
      </c>
      <c r="X2025" s="17" t="s">
        <v>33</v>
      </c>
      <c r="Z2025" t="s">
        <v>4540</v>
      </c>
      <c r="AA2025">
        <v>401</v>
      </c>
    </row>
    <row r="2026" spans="1:27" x14ac:dyDescent="0.25">
      <c r="A2026" t="s">
        <v>4541</v>
      </c>
      <c r="B2026" t="s">
        <v>4542</v>
      </c>
      <c r="C2026" s="17">
        <v>43658</v>
      </c>
      <c r="D2026" s="7">
        <v>300101</v>
      </c>
      <c r="E2026" t="s">
        <v>47</v>
      </c>
      <c r="F2026" t="s">
        <v>48</v>
      </c>
      <c r="G2026" s="7">
        <v>300101</v>
      </c>
      <c r="H2026" s="7">
        <v>153350</v>
      </c>
      <c r="I2026" s="12">
        <f t="shared" si="155"/>
        <v>51.099463180729153</v>
      </c>
      <c r="J2026" s="12">
        <f t="shared" si="159"/>
        <v>1.5426004356311154</v>
      </c>
      <c r="K2026" s="7">
        <v>306706</v>
      </c>
      <c r="L2026" s="7">
        <v>59118</v>
      </c>
      <c r="M2026" s="7">
        <f t="shared" si="156"/>
        <v>240983</v>
      </c>
      <c r="N2026" s="7">
        <v>263391.5</v>
      </c>
      <c r="O2026" s="22">
        <f t="shared" si="157"/>
        <v>0.91492322265524895</v>
      </c>
      <c r="P2026" s="27">
        <v>2139</v>
      </c>
      <c r="Q2026" s="32">
        <f t="shared" si="158"/>
        <v>112.66152407667134</v>
      </c>
      <c r="R2026" s="37" t="s">
        <v>4543</v>
      </c>
      <c r="S2026" s="42">
        <f>ABS(O2323-O2026)*100</f>
        <v>39.611166371814974</v>
      </c>
      <c r="T2026" t="s">
        <v>31</v>
      </c>
      <c r="V2026" s="7">
        <v>55000</v>
      </c>
      <c r="W2026" t="s">
        <v>32</v>
      </c>
      <c r="X2026" s="17" t="s">
        <v>33</v>
      </c>
      <c r="Z2026" t="s">
        <v>4544</v>
      </c>
      <c r="AA2026">
        <v>405</v>
      </c>
    </row>
    <row r="2027" spans="1:27" x14ac:dyDescent="0.25">
      <c r="A2027" t="s">
        <v>4545</v>
      </c>
      <c r="B2027" t="s">
        <v>4546</v>
      </c>
      <c r="C2027" s="17">
        <v>43419</v>
      </c>
      <c r="D2027" s="7">
        <v>293000</v>
      </c>
      <c r="E2027" t="s">
        <v>28</v>
      </c>
      <c r="F2027" t="s">
        <v>29</v>
      </c>
      <c r="G2027" s="7">
        <v>293000</v>
      </c>
      <c r="H2027" s="7">
        <v>143300</v>
      </c>
      <c r="I2027" s="12">
        <f t="shared" si="155"/>
        <v>48.907849829351534</v>
      </c>
      <c r="J2027" s="12">
        <f t="shared" si="159"/>
        <v>0.64901291574650344</v>
      </c>
      <c r="K2027" s="7">
        <v>286594</v>
      </c>
      <c r="L2027" s="7">
        <v>58538</v>
      </c>
      <c r="M2027" s="7">
        <f t="shared" si="156"/>
        <v>234462</v>
      </c>
      <c r="N2027" s="7">
        <v>242612.765625</v>
      </c>
      <c r="O2027" s="22">
        <f t="shared" si="157"/>
        <v>0.96640421783246799</v>
      </c>
      <c r="P2027" s="27">
        <v>1928</v>
      </c>
      <c r="Q2027" s="32">
        <f t="shared" si="158"/>
        <v>121.60892116182572</v>
      </c>
      <c r="R2027" s="37" t="s">
        <v>4543</v>
      </c>
      <c r="S2027" s="42">
        <f>ABS(O2323-O2027)*100</f>
        <v>34.463066854093071</v>
      </c>
      <c r="T2027" t="s">
        <v>31</v>
      </c>
      <c r="V2027" s="7">
        <v>55000</v>
      </c>
      <c r="W2027" t="s">
        <v>32</v>
      </c>
      <c r="X2027" s="17" t="s">
        <v>33</v>
      </c>
      <c r="Z2027" t="s">
        <v>4544</v>
      </c>
      <c r="AA2027">
        <v>405</v>
      </c>
    </row>
    <row r="2028" spans="1:27" x14ac:dyDescent="0.25">
      <c r="A2028" t="s">
        <v>4547</v>
      </c>
      <c r="B2028" t="s">
        <v>4548</v>
      </c>
      <c r="C2028" s="17">
        <v>43264</v>
      </c>
      <c r="D2028" s="7">
        <v>187000</v>
      </c>
      <c r="E2028" t="s">
        <v>28</v>
      </c>
      <c r="F2028" t="s">
        <v>29</v>
      </c>
      <c r="G2028" s="7">
        <v>187000</v>
      </c>
      <c r="H2028" s="7">
        <v>95840</v>
      </c>
      <c r="I2028" s="12">
        <f t="shared" si="155"/>
        <v>51.251336898395728</v>
      </c>
      <c r="J2028" s="12">
        <f t="shared" si="159"/>
        <v>1.6944741532976906</v>
      </c>
      <c r="K2028" s="7">
        <v>191682</v>
      </c>
      <c r="L2028" s="7">
        <v>42733</v>
      </c>
      <c r="M2028" s="7">
        <f t="shared" si="156"/>
        <v>144267</v>
      </c>
      <c r="N2028" s="7">
        <v>102019.859375</v>
      </c>
      <c r="O2028" s="22">
        <f t="shared" si="157"/>
        <v>1.4141070266496827</v>
      </c>
      <c r="P2028" s="27">
        <v>1298</v>
      </c>
      <c r="Q2028" s="32">
        <f t="shared" si="158"/>
        <v>111.14560862865947</v>
      </c>
      <c r="R2028" s="37" t="s">
        <v>4539</v>
      </c>
      <c r="S2028" s="42">
        <f>ABS(O2323-O2028)*100</f>
        <v>10.307214027628397</v>
      </c>
      <c r="T2028" t="s">
        <v>50</v>
      </c>
      <c r="V2028" s="7">
        <v>34125</v>
      </c>
      <c r="W2028" t="s">
        <v>32</v>
      </c>
      <c r="X2028" s="17" t="s">
        <v>33</v>
      </c>
      <c r="Z2028" t="s">
        <v>4540</v>
      </c>
      <c r="AA2028">
        <v>401</v>
      </c>
    </row>
    <row r="2029" spans="1:27" x14ac:dyDescent="0.25">
      <c r="A2029" t="s">
        <v>4549</v>
      </c>
      <c r="B2029" t="s">
        <v>4550</v>
      </c>
      <c r="C2029" s="17">
        <v>43454</v>
      </c>
      <c r="D2029" s="7">
        <v>206000</v>
      </c>
      <c r="E2029" t="s">
        <v>28</v>
      </c>
      <c r="F2029" t="s">
        <v>29</v>
      </c>
      <c r="G2029" s="7">
        <v>206000</v>
      </c>
      <c r="H2029" s="7">
        <v>99380</v>
      </c>
      <c r="I2029" s="12">
        <f t="shared" si="155"/>
        <v>48.242718446601941</v>
      </c>
      <c r="J2029" s="12">
        <f t="shared" si="159"/>
        <v>1.314144298496096</v>
      </c>
      <c r="K2029" s="7">
        <v>198763</v>
      </c>
      <c r="L2029" s="7">
        <v>43426</v>
      </c>
      <c r="M2029" s="7">
        <f t="shared" si="156"/>
        <v>162574</v>
      </c>
      <c r="N2029" s="7">
        <v>88764</v>
      </c>
      <c r="O2029" s="22">
        <f t="shared" si="157"/>
        <v>1.831530800775089</v>
      </c>
      <c r="P2029" s="27">
        <v>1696</v>
      </c>
      <c r="Q2029" s="32">
        <f t="shared" si="158"/>
        <v>95.857311320754718</v>
      </c>
      <c r="R2029" s="37" t="s">
        <v>2993</v>
      </c>
      <c r="S2029" s="42">
        <f>ABS(O2323-O2029)*100</f>
        <v>52.049591440169031</v>
      </c>
      <c r="T2029" t="s">
        <v>228</v>
      </c>
      <c r="V2029" s="7">
        <v>32500</v>
      </c>
      <c r="W2029" t="s">
        <v>32</v>
      </c>
      <c r="X2029" s="17" t="s">
        <v>33</v>
      </c>
      <c r="Z2029" t="s">
        <v>4551</v>
      </c>
      <c r="AA2029">
        <v>401</v>
      </c>
    </row>
    <row r="2030" spans="1:27" x14ac:dyDescent="0.25">
      <c r="A2030" t="s">
        <v>4552</v>
      </c>
      <c r="B2030" t="s">
        <v>4553</v>
      </c>
      <c r="C2030" s="17">
        <v>43321</v>
      </c>
      <c r="D2030" s="7">
        <v>210000</v>
      </c>
      <c r="E2030" t="s">
        <v>28</v>
      </c>
      <c r="F2030" t="s">
        <v>29</v>
      </c>
      <c r="G2030" s="7">
        <v>210000</v>
      </c>
      <c r="H2030" s="7">
        <v>114330</v>
      </c>
      <c r="I2030" s="12">
        <f t="shared" si="155"/>
        <v>54.44285714285715</v>
      </c>
      <c r="J2030" s="12">
        <f t="shared" si="159"/>
        <v>4.8859943977591129</v>
      </c>
      <c r="K2030" s="7">
        <v>228660</v>
      </c>
      <c r="L2030" s="7">
        <v>35155</v>
      </c>
      <c r="M2030" s="7">
        <f t="shared" si="156"/>
        <v>174845</v>
      </c>
      <c r="N2030" s="7">
        <v>132537.671875</v>
      </c>
      <c r="O2030" s="22">
        <f t="shared" si="157"/>
        <v>1.3192098331476747</v>
      </c>
      <c r="P2030" s="27">
        <v>1202</v>
      </c>
      <c r="Q2030" s="32">
        <f t="shared" si="158"/>
        <v>145.46173044925123</v>
      </c>
      <c r="R2030" s="37" t="s">
        <v>4539</v>
      </c>
      <c r="S2030" s="42">
        <f>ABS(O2323-O2030)*100</f>
        <v>0.81749467742759929</v>
      </c>
      <c r="T2030" t="s">
        <v>50</v>
      </c>
      <c r="V2030" s="7">
        <v>28450</v>
      </c>
      <c r="W2030" t="s">
        <v>32</v>
      </c>
      <c r="X2030" s="17" t="s">
        <v>33</v>
      </c>
      <c r="Z2030" t="s">
        <v>4540</v>
      </c>
      <c r="AA2030">
        <v>401</v>
      </c>
    </row>
    <row r="2031" spans="1:27" x14ac:dyDescent="0.25">
      <c r="A2031" t="s">
        <v>4554</v>
      </c>
      <c r="B2031" t="s">
        <v>4555</v>
      </c>
      <c r="C2031" s="17">
        <v>43591</v>
      </c>
      <c r="D2031" s="7">
        <v>200000</v>
      </c>
      <c r="E2031" t="s">
        <v>28</v>
      </c>
      <c r="F2031" t="s">
        <v>29</v>
      </c>
      <c r="G2031" s="7">
        <v>200000</v>
      </c>
      <c r="H2031" s="7">
        <v>141880</v>
      </c>
      <c r="I2031" s="12">
        <f t="shared" si="155"/>
        <v>70.94</v>
      </c>
      <c r="J2031" s="12">
        <f t="shared" si="159"/>
        <v>21.38313725490196</v>
      </c>
      <c r="K2031" s="7">
        <v>283762</v>
      </c>
      <c r="L2031" s="7">
        <v>33745</v>
      </c>
      <c r="M2031" s="7">
        <f t="shared" si="156"/>
        <v>166255</v>
      </c>
      <c r="N2031" s="7">
        <v>142866.859375</v>
      </c>
      <c r="O2031" s="22">
        <f t="shared" si="157"/>
        <v>1.1637058498193085</v>
      </c>
      <c r="P2031" s="27">
        <v>1964</v>
      </c>
      <c r="Q2031" s="32">
        <f t="shared" si="158"/>
        <v>84.651221995926676</v>
      </c>
      <c r="R2031" s="37" t="s">
        <v>2993</v>
      </c>
      <c r="S2031" s="42">
        <f>ABS(O2323-O2031)*100</f>
        <v>14.732903655409025</v>
      </c>
      <c r="T2031" t="s">
        <v>50</v>
      </c>
      <c r="V2031" s="7">
        <v>32500</v>
      </c>
      <c r="W2031" t="s">
        <v>32</v>
      </c>
      <c r="X2031" s="17" t="s">
        <v>33</v>
      </c>
      <c r="Z2031" t="s">
        <v>4551</v>
      </c>
      <c r="AA2031">
        <v>401</v>
      </c>
    </row>
    <row r="2032" spans="1:27" x14ac:dyDescent="0.25">
      <c r="A2032" t="s">
        <v>4556</v>
      </c>
      <c r="B2032" t="s">
        <v>4557</v>
      </c>
      <c r="C2032" s="17">
        <v>43196</v>
      </c>
      <c r="D2032" s="7">
        <v>175000</v>
      </c>
      <c r="E2032" t="s">
        <v>28</v>
      </c>
      <c r="F2032" t="s">
        <v>29</v>
      </c>
      <c r="G2032" s="7">
        <v>175000</v>
      </c>
      <c r="H2032" s="7">
        <v>69350</v>
      </c>
      <c r="I2032" s="12">
        <f t="shared" si="155"/>
        <v>39.628571428571426</v>
      </c>
      <c r="J2032" s="12">
        <f t="shared" si="159"/>
        <v>9.9282913165266109</v>
      </c>
      <c r="K2032" s="7">
        <v>138690</v>
      </c>
      <c r="L2032" s="7">
        <v>30992</v>
      </c>
      <c r="M2032" s="7">
        <f t="shared" si="156"/>
        <v>144008</v>
      </c>
      <c r="N2032" s="7">
        <v>86158.3984375</v>
      </c>
      <c r="O2032" s="22">
        <f t="shared" si="157"/>
        <v>1.6714331117060466</v>
      </c>
      <c r="P2032" s="27">
        <v>1766</v>
      </c>
      <c r="Q2032" s="32">
        <f t="shared" si="158"/>
        <v>81.544733861834658</v>
      </c>
      <c r="R2032" s="37" t="s">
        <v>4558</v>
      </c>
      <c r="S2032" s="42">
        <f>ABS(O2323-O2032)*100</f>
        <v>36.03982253326479</v>
      </c>
      <c r="T2032" t="s">
        <v>80</v>
      </c>
      <c r="V2032" s="7">
        <v>25482</v>
      </c>
      <c r="W2032" t="s">
        <v>32</v>
      </c>
      <c r="X2032" s="17" t="s">
        <v>33</v>
      </c>
      <c r="Z2032" t="s">
        <v>4559</v>
      </c>
      <c r="AA2032">
        <v>401</v>
      </c>
    </row>
    <row r="2033" spans="1:27" x14ac:dyDescent="0.25">
      <c r="A2033" t="s">
        <v>4560</v>
      </c>
      <c r="B2033" t="s">
        <v>4561</v>
      </c>
      <c r="C2033" s="17">
        <v>43768</v>
      </c>
      <c r="D2033" s="7">
        <v>220000</v>
      </c>
      <c r="E2033" t="s">
        <v>140</v>
      </c>
      <c r="F2033" t="s">
        <v>141</v>
      </c>
      <c r="G2033" s="7">
        <v>220000</v>
      </c>
      <c r="H2033" s="7">
        <v>83300</v>
      </c>
      <c r="I2033" s="12">
        <f t="shared" si="155"/>
        <v>37.863636363636367</v>
      </c>
      <c r="J2033" s="12">
        <f t="shared" si="159"/>
        <v>11.69322638146167</v>
      </c>
      <c r="K2033" s="7">
        <v>166599</v>
      </c>
      <c r="L2033" s="7">
        <v>39038</v>
      </c>
      <c r="M2033" s="7">
        <f t="shared" si="156"/>
        <v>180962</v>
      </c>
      <c r="N2033" s="7">
        <v>72892</v>
      </c>
      <c r="O2033" s="22">
        <f t="shared" si="157"/>
        <v>2.4826044010316632</v>
      </c>
      <c r="P2033" s="27">
        <v>1441</v>
      </c>
      <c r="Q2033" s="32">
        <f t="shared" si="158"/>
        <v>125.58084663428176</v>
      </c>
      <c r="R2033" s="37" t="s">
        <v>2993</v>
      </c>
      <c r="S2033" s="42">
        <f>ABS(O2323-O2033)*100</f>
        <v>117.15695146582645</v>
      </c>
      <c r="T2033" t="s">
        <v>228</v>
      </c>
      <c r="V2033" s="7">
        <v>38125</v>
      </c>
      <c r="W2033" t="s">
        <v>32</v>
      </c>
      <c r="X2033" s="17" t="s">
        <v>33</v>
      </c>
      <c r="Z2033" t="s">
        <v>4551</v>
      </c>
      <c r="AA2033">
        <v>401</v>
      </c>
    </row>
    <row r="2034" spans="1:27" x14ac:dyDescent="0.25">
      <c r="A2034" t="s">
        <v>4562</v>
      </c>
      <c r="B2034" t="s">
        <v>4563</v>
      </c>
      <c r="C2034" s="17">
        <v>43364</v>
      </c>
      <c r="D2034" s="7">
        <v>123000</v>
      </c>
      <c r="E2034" t="s">
        <v>28</v>
      </c>
      <c r="F2034" t="s">
        <v>29</v>
      </c>
      <c r="G2034" s="7">
        <v>123000</v>
      </c>
      <c r="H2034" s="7">
        <v>42940</v>
      </c>
      <c r="I2034" s="12">
        <f t="shared" si="155"/>
        <v>34.91056910569106</v>
      </c>
      <c r="J2034" s="12">
        <f t="shared" si="159"/>
        <v>14.646293639406977</v>
      </c>
      <c r="K2034" s="7">
        <v>85876</v>
      </c>
      <c r="L2034" s="7">
        <v>26901</v>
      </c>
      <c r="M2034" s="7">
        <f t="shared" si="156"/>
        <v>96099</v>
      </c>
      <c r="N2034" s="7">
        <v>40119.046875</v>
      </c>
      <c r="O2034" s="22">
        <f t="shared" si="157"/>
        <v>2.3953460384893552</v>
      </c>
      <c r="P2034" s="27">
        <v>840</v>
      </c>
      <c r="Q2034" s="32">
        <f t="shared" si="158"/>
        <v>114.40357142857142</v>
      </c>
      <c r="R2034" s="37" t="s">
        <v>4564</v>
      </c>
      <c r="S2034" s="42">
        <f>ABS(O2323-O2034)*100</f>
        <v>108.43111521159565</v>
      </c>
      <c r="T2034" t="s">
        <v>228</v>
      </c>
      <c r="V2034" s="7">
        <v>25905</v>
      </c>
      <c r="W2034" t="s">
        <v>32</v>
      </c>
      <c r="X2034" s="17" t="s">
        <v>33</v>
      </c>
      <c r="Z2034" t="s">
        <v>4565</v>
      </c>
      <c r="AA2034">
        <v>401</v>
      </c>
    </row>
    <row r="2035" spans="1:27" x14ac:dyDescent="0.25">
      <c r="A2035" t="s">
        <v>4566</v>
      </c>
      <c r="B2035" t="s">
        <v>4567</v>
      </c>
      <c r="C2035" s="17">
        <v>43663</v>
      </c>
      <c r="D2035" s="7">
        <v>110900</v>
      </c>
      <c r="E2035" t="s">
        <v>28</v>
      </c>
      <c r="F2035" t="s">
        <v>29</v>
      </c>
      <c r="G2035" s="7">
        <v>110900</v>
      </c>
      <c r="H2035" s="7">
        <v>54540</v>
      </c>
      <c r="I2035" s="12">
        <f t="shared" si="155"/>
        <v>49.179440937781784</v>
      </c>
      <c r="J2035" s="12">
        <f t="shared" si="159"/>
        <v>0.37742180731625297</v>
      </c>
      <c r="K2035" s="7">
        <v>109078</v>
      </c>
      <c r="L2035" s="7">
        <v>33633</v>
      </c>
      <c r="M2035" s="7">
        <f t="shared" si="156"/>
        <v>77267</v>
      </c>
      <c r="N2035" s="7">
        <v>51323.12890625</v>
      </c>
      <c r="O2035" s="22">
        <f t="shared" si="157"/>
        <v>1.5055005734576448</v>
      </c>
      <c r="P2035" s="27">
        <v>943</v>
      </c>
      <c r="Q2035" s="32">
        <f t="shared" si="158"/>
        <v>81.937433722163306</v>
      </c>
      <c r="R2035" s="37" t="s">
        <v>4564</v>
      </c>
      <c r="S2035" s="42">
        <f>ABS(O2323-O2035)*100</f>
        <v>19.446568708424607</v>
      </c>
      <c r="T2035" t="s">
        <v>228</v>
      </c>
      <c r="V2035" s="7">
        <v>25905</v>
      </c>
      <c r="W2035" t="s">
        <v>32</v>
      </c>
      <c r="X2035" s="17" t="s">
        <v>33</v>
      </c>
      <c r="Z2035" t="s">
        <v>4565</v>
      </c>
      <c r="AA2035">
        <v>401</v>
      </c>
    </row>
    <row r="2036" spans="1:27" x14ac:dyDescent="0.25">
      <c r="A2036" t="s">
        <v>4568</v>
      </c>
      <c r="B2036" t="s">
        <v>4569</v>
      </c>
      <c r="C2036" s="17">
        <v>43251</v>
      </c>
      <c r="D2036" s="7">
        <v>145000</v>
      </c>
      <c r="E2036" t="s">
        <v>28</v>
      </c>
      <c r="F2036" t="s">
        <v>29</v>
      </c>
      <c r="G2036" s="7">
        <v>145000</v>
      </c>
      <c r="H2036" s="7">
        <v>85900</v>
      </c>
      <c r="I2036" s="12">
        <f t="shared" si="155"/>
        <v>59.241379310344833</v>
      </c>
      <c r="J2036" s="12">
        <f t="shared" si="159"/>
        <v>9.6845165652467955</v>
      </c>
      <c r="K2036" s="7">
        <v>171802</v>
      </c>
      <c r="L2036" s="7">
        <v>29018</v>
      </c>
      <c r="M2036" s="7">
        <f t="shared" si="156"/>
        <v>115982</v>
      </c>
      <c r="N2036" s="7">
        <v>62080</v>
      </c>
      <c r="O2036" s="22">
        <f t="shared" si="157"/>
        <v>1.8682667525773196</v>
      </c>
      <c r="P2036" s="27">
        <v>1104</v>
      </c>
      <c r="Q2036" s="32">
        <f t="shared" si="158"/>
        <v>105.05615942028986</v>
      </c>
      <c r="R2036" s="37" t="s">
        <v>4570</v>
      </c>
      <c r="S2036" s="42">
        <f>ABS(O2323-O2036)*100</f>
        <v>55.723186620392084</v>
      </c>
      <c r="T2036" t="s">
        <v>50</v>
      </c>
      <c r="V2036" s="7">
        <v>25950</v>
      </c>
      <c r="W2036" t="s">
        <v>32</v>
      </c>
      <c r="X2036" s="17" t="s">
        <v>33</v>
      </c>
      <c r="Z2036" t="s">
        <v>4571</v>
      </c>
      <c r="AA2036">
        <v>401</v>
      </c>
    </row>
    <row r="2037" spans="1:27" x14ac:dyDescent="0.25">
      <c r="A2037" t="s">
        <v>4572</v>
      </c>
      <c r="B2037" t="s">
        <v>4573</v>
      </c>
      <c r="C2037" s="17">
        <v>43474</v>
      </c>
      <c r="D2037" s="7">
        <v>220000</v>
      </c>
      <c r="E2037" t="s">
        <v>28</v>
      </c>
      <c r="F2037" t="s">
        <v>29</v>
      </c>
      <c r="G2037" s="7">
        <v>220000</v>
      </c>
      <c r="H2037" s="7">
        <v>108590</v>
      </c>
      <c r="I2037" s="12">
        <f t="shared" si="155"/>
        <v>49.359090909090909</v>
      </c>
      <c r="J2037" s="12">
        <f t="shared" si="159"/>
        <v>0.19777183600712789</v>
      </c>
      <c r="K2037" s="7">
        <v>217185</v>
      </c>
      <c r="L2037" s="7">
        <v>33249</v>
      </c>
      <c r="M2037" s="7">
        <f t="shared" si="156"/>
        <v>186751</v>
      </c>
      <c r="N2037" s="7">
        <v>79972.171875</v>
      </c>
      <c r="O2037" s="22">
        <f t="shared" si="157"/>
        <v>2.3351998029001884</v>
      </c>
      <c r="P2037" s="27">
        <v>1716</v>
      </c>
      <c r="Q2037" s="32">
        <f t="shared" si="158"/>
        <v>108.82925407925408</v>
      </c>
      <c r="R2037" s="37" t="s">
        <v>4570</v>
      </c>
      <c r="S2037" s="42">
        <f>ABS(O2323-O2037)*100</f>
        <v>102.41649165267897</v>
      </c>
      <c r="T2037" t="s">
        <v>228</v>
      </c>
      <c r="V2037" s="7">
        <v>31050</v>
      </c>
      <c r="W2037" t="s">
        <v>32</v>
      </c>
      <c r="X2037" s="17" t="s">
        <v>33</v>
      </c>
      <c r="Z2037" t="s">
        <v>4571</v>
      </c>
      <c r="AA2037">
        <v>401</v>
      </c>
    </row>
    <row r="2038" spans="1:27" x14ac:dyDescent="0.25">
      <c r="A2038" t="s">
        <v>4574</v>
      </c>
      <c r="B2038" t="s">
        <v>4575</v>
      </c>
      <c r="C2038" s="17">
        <v>43643</v>
      </c>
      <c r="D2038" s="7">
        <v>350000</v>
      </c>
      <c r="E2038" t="s">
        <v>28</v>
      </c>
      <c r="F2038" t="s">
        <v>29</v>
      </c>
      <c r="G2038" s="7">
        <v>350000</v>
      </c>
      <c r="H2038" s="7">
        <v>162290</v>
      </c>
      <c r="I2038" s="12">
        <f t="shared" si="155"/>
        <v>46.368571428571428</v>
      </c>
      <c r="J2038" s="12">
        <f t="shared" si="159"/>
        <v>3.1882913165266089</v>
      </c>
      <c r="K2038" s="7">
        <v>324573</v>
      </c>
      <c r="L2038" s="7">
        <v>74430</v>
      </c>
      <c r="M2038" s="7">
        <f t="shared" si="156"/>
        <v>275570</v>
      </c>
      <c r="N2038" s="7">
        <v>108757.828125</v>
      </c>
      <c r="O2038" s="22">
        <f t="shared" si="157"/>
        <v>2.5337946219675853</v>
      </c>
      <c r="P2038" s="27">
        <v>1746</v>
      </c>
      <c r="Q2038" s="32">
        <f t="shared" si="158"/>
        <v>157.82932416953037</v>
      </c>
      <c r="R2038" s="37" t="s">
        <v>4570</v>
      </c>
      <c r="S2038" s="42">
        <f>ABS(O2323-O2038)*100</f>
        <v>122.27597355941866</v>
      </c>
      <c r="T2038" t="s">
        <v>50</v>
      </c>
      <c r="V2038" s="7">
        <v>69863</v>
      </c>
      <c r="W2038" t="s">
        <v>32</v>
      </c>
      <c r="X2038" s="17" t="s">
        <v>33</v>
      </c>
      <c r="Z2038" t="s">
        <v>4571</v>
      </c>
      <c r="AA2038">
        <v>401</v>
      </c>
    </row>
    <row r="2039" spans="1:27" x14ac:dyDescent="0.25">
      <c r="A2039" t="s">
        <v>4576</v>
      </c>
      <c r="B2039" t="s">
        <v>4577</v>
      </c>
      <c r="C2039" s="17">
        <v>43802</v>
      </c>
      <c r="D2039" s="7">
        <v>243000</v>
      </c>
      <c r="E2039" t="s">
        <v>28</v>
      </c>
      <c r="F2039" t="s">
        <v>29</v>
      </c>
      <c r="G2039" s="7">
        <v>243000</v>
      </c>
      <c r="H2039" s="7">
        <v>98230</v>
      </c>
      <c r="I2039" s="12">
        <f t="shared" si="155"/>
        <v>40.4238683127572</v>
      </c>
      <c r="J2039" s="12">
        <f t="shared" si="159"/>
        <v>9.132994432340837</v>
      </c>
      <c r="K2039" s="7">
        <v>196464</v>
      </c>
      <c r="L2039" s="7">
        <v>55357</v>
      </c>
      <c r="M2039" s="7">
        <f t="shared" si="156"/>
        <v>187643</v>
      </c>
      <c r="N2039" s="7">
        <v>100075.8828125</v>
      </c>
      <c r="O2039" s="22">
        <f t="shared" si="157"/>
        <v>1.8750071918082787</v>
      </c>
      <c r="P2039" s="27">
        <v>1920</v>
      </c>
      <c r="Q2039" s="32">
        <f t="shared" si="158"/>
        <v>97.730729166666663</v>
      </c>
      <c r="R2039" s="37" t="s">
        <v>4578</v>
      </c>
      <c r="S2039" s="42">
        <f>ABS(O2323-O2039)*100</f>
        <v>56.397230543488</v>
      </c>
      <c r="T2039" t="s">
        <v>228</v>
      </c>
      <c r="V2039" s="7">
        <v>48813</v>
      </c>
      <c r="W2039" t="s">
        <v>32</v>
      </c>
      <c r="X2039" s="17" t="s">
        <v>33</v>
      </c>
      <c r="Z2039" t="s">
        <v>4579</v>
      </c>
      <c r="AA2039">
        <v>401</v>
      </c>
    </row>
    <row r="2040" spans="1:27" x14ac:dyDescent="0.25">
      <c r="A2040" t="s">
        <v>4580</v>
      </c>
      <c r="B2040" t="s">
        <v>4581</v>
      </c>
      <c r="C2040" s="17">
        <v>43210</v>
      </c>
      <c r="D2040" s="7">
        <v>229400</v>
      </c>
      <c r="E2040" t="s">
        <v>28</v>
      </c>
      <c r="F2040" t="s">
        <v>29</v>
      </c>
      <c r="G2040" s="7">
        <v>229400</v>
      </c>
      <c r="H2040" s="7">
        <v>114690</v>
      </c>
      <c r="I2040" s="12">
        <f t="shared" si="155"/>
        <v>49.995640802092417</v>
      </c>
      <c r="J2040" s="12">
        <f t="shared" si="159"/>
        <v>0.43877805699437999</v>
      </c>
      <c r="K2040" s="7">
        <v>229372</v>
      </c>
      <c r="L2040" s="7">
        <v>51560</v>
      </c>
      <c r="M2040" s="7">
        <f t="shared" si="156"/>
        <v>177840</v>
      </c>
      <c r="N2040" s="7">
        <v>126107.8046875</v>
      </c>
      <c r="O2040" s="22">
        <f t="shared" si="157"/>
        <v>1.4102219957019662</v>
      </c>
      <c r="P2040" s="27">
        <v>2281</v>
      </c>
      <c r="Q2040" s="32">
        <f t="shared" si="158"/>
        <v>77.965804471722933</v>
      </c>
      <c r="R2040" s="37" t="s">
        <v>4578</v>
      </c>
      <c r="S2040" s="42">
        <f>ABS(O2323-O2040)*100</f>
        <v>9.9187109328567438</v>
      </c>
      <c r="T2040" t="s">
        <v>228</v>
      </c>
      <c r="V2040" s="7">
        <v>41305</v>
      </c>
      <c r="W2040" t="s">
        <v>32</v>
      </c>
      <c r="X2040" s="17" t="s">
        <v>33</v>
      </c>
      <c r="Z2040" t="s">
        <v>4579</v>
      </c>
      <c r="AA2040">
        <v>401</v>
      </c>
    </row>
    <row r="2041" spans="1:27" x14ac:dyDescent="0.25">
      <c r="A2041" t="s">
        <v>4582</v>
      </c>
      <c r="B2041" t="s">
        <v>4583</v>
      </c>
      <c r="C2041" s="17">
        <v>43788</v>
      </c>
      <c r="D2041" s="7">
        <v>262000</v>
      </c>
      <c r="E2041" t="s">
        <v>28</v>
      </c>
      <c r="F2041" t="s">
        <v>29</v>
      </c>
      <c r="G2041" s="7">
        <v>262000</v>
      </c>
      <c r="H2041" s="7">
        <v>124980</v>
      </c>
      <c r="I2041" s="12">
        <f t="shared" si="155"/>
        <v>47.702290076335878</v>
      </c>
      <c r="J2041" s="12">
        <f t="shared" si="159"/>
        <v>1.8545726687621595</v>
      </c>
      <c r="K2041" s="7">
        <v>249955</v>
      </c>
      <c r="L2041" s="7">
        <v>44224</v>
      </c>
      <c r="M2041" s="7">
        <f t="shared" si="156"/>
        <v>217776</v>
      </c>
      <c r="N2041" s="7">
        <v>145908.515625</v>
      </c>
      <c r="O2041" s="22">
        <f t="shared" si="157"/>
        <v>1.4925516791611182</v>
      </c>
      <c r="P2041" s="27">
        <v>1516</v>
      </c>
      <c r="Q2041" s="32">
        <f t="shared" si="158"/>
        <v>143.65171503957782</v>
      </c>
      <c r="R2041" s="37" t="s">
        <v>4578</v>
      </c>
      <c r="S2041" s="42">
        <f>ABS(O2323-O2041)*100</f>
        <v>18.151679278771947</v>
      </c>
      <c r="T2041" t="s">
        <v>50</v>
      </c>
      <c r="V2041" s="7">
        <v>41305</v>
      </c>
      <c r="W2041" t="s">
        <v>32</v>
      </c>
      <c r="X2041" s="17" t="s">
        <v>33</v>
      </c>
      <c r="Z2041" t="s">
        <v>4579</v>
      </c>
      <c r="AA2041">
        <v>401</v>
      </c>
    </row>
    <row r="2042" spans="1:27" x14ac:dyDescent="0.25">
      <c r="A2042" t="s">
        <v>4584</v>
      </c>
      <c r="B2042" t="s">
        <v>4585</v>
      </c>
      <c r="C2042" s="17">
        <v>43462</v>
      </c>
      <c r="D2042" s="7">
        <v>210000</v>
      </c>
      <c r="E2042" t="s">
        <v>28</v>
      </c>
      <c r="F2042" t="s">
        <v>29</v>
      </c>
      <c r="G2042" s="7">
        <v>210000</v>
      </c>
      <c r="H2042" s="7">
        <v>108280</v>
      </c>
      <c r="I2042" s="12">
        <f t="shared" si="155"/>
        <v>51.561904761904763</v>
      </c>
      <c r="J2042" s="12">
        <f t="shared" si="159"/>
        <v>2.0050420168067262</v>
      </c>
      <c r="K2042" s="7">
        <v>216558</v>
      </c>
      <c r="L2042" s="7">
        <v>42550</v>
      </c>
      <c r="M2042" s="7">
        <f t="shared" si="156"/>
        <v>167450</v>
      </c>
      <c r="N2042" s="7">
        <v>123409.9296875</v>
      </c>
      <c r="O2042" s="22">
        <f t="shared" si="157"/>
        <v>1.3568600227227967</v>
      </c>
      <c r="P2042" s="27">
        <v>1200</v>
      </c>
      <c r="Q2042" s="32">
        <f t="shared" si="158"/>
        <v>139.54166666666666</v>
      </c>
      <c r="R2042" s="37" t="s">
        <v>4578</v>
      </c>
      <c r="S2042" s="42">
        <f>ABS(O2323-O2042)*100</f>
        <v>4.5825136349397999</v>
      </c>
      <c r="T2042" t="s">
        <v>50</v>
      </c>
      <c r="V2042" s="7">
        <v>41305</v>
      </c>
      <c r="W2042" t="s">
        <v>32</v>
      </c>
      <c r="X2042" s="17" t="s">
        <v>33</v>
      </c>
      <c r="Z2042" t="s">
        <v>4579</v>
      </c>
      <c r="AA2042">
        <v>401</v>
      </c>
    </row>
    <row r="2043" spans="1:27" x14ac:dyDescent="0.25">
      <c r="A2043" t="s">
        <v>4586</v>
      </c>
      <c r="B2043" t="s">
        <v>4587</v>
      </c>
      <c r="C2043" s="17">
        <v>43705</v>
      </c>
      <c r="D2043" s="7">
        <v>165000</v>
      </c>
      <c r="E2043" t="s">
        <v>28</v>
      </c>
      <c r="F2043" t="s">
        <v>29</v>
      </c>
      <c r="G2043" s="7">
        <v>165000</v>
      </c>
      <c r="H2043" s="7">
        <v>76490</v>
      </c>
      <c r="I2043" s="12">
        <f t="shared" si="155"/>
        <v>46.357575757575759</v>
      </c>
      <c r="J2043" s="12">
        <f t="shared" si="159"/>
        <v>3.199286987522278</v>
      </c>
      <c r="K2043" s="7">
        <v>152987</v>
      </c>
      <c r="L2043" s="7">
        <v>42701</v>
      </c>
      <c r="M2043" s="7">
        <f t="shared" si="156"/>
        <v>122299</v>
      </c>
      <c r="N2043" s="7">
        <v>78217.0234375</v>
      </c>
      <c r="O2043" s="22">
        <f t="shared" si="157"/>
        <v>1.5635854526952702</v>
      </c>
      <c r="P2043" s="27">
        <v>1301</v>
      </c>
      <c r="Q2043" s="32">
        <f t="shared" si="158"/>
        <v>94.003843197540348</v>
      </c>
      <c r="R2043" s="37" t="s">
        <v>4578</v>
      </c>
      <c r="S2043" s="42">
        <f>ABS(O2323-O2043)*100</f>
        <v>25.255056632187145</v>
      </c>
      <c r="T2043" t="s">
        <v>50</v>
      </c>
      <c r="V2043" s="7">
        <v>41305</v>
      </c>
      <c r="W2043" t="s">
        <v>32</v>
      </c>
      <c r="X2043" s="17" t="s">
        <v>33</v>
      </c>
      <c r="Z2043" t="s">
        <v>4579</v>
      </c>
      <c r="AA2043">
        <v>401</v>
      </c>
    </row>
    <row r="2044" spans="1:27" x14ac:dyDescent="0.25">
      <c r="A2044" t="s">
        <v>4588</v>
      </c>
      <c r="B2044" t="s">
        <v>4589</v>
      </c>
      <c r="C2044" s="17">
        <v>43210</v>
      </c>
      <c r="D2044" s="7">
        <v>225000</v>
      </c>
      <c r="E2044" t="s">
        <v>28</v>
      </c>
      <c r="F2044" t="s">
        <v>29</v>
      </c>
      <c r="G2044" s="7">
        <v>225000</v>
      </c>
      <c r="H2044" s="7">
        <v>141720</v>
      </c>
      <c r="I2044" s="12">
        <f t="shared" si="155"/>
        <v>62.986666666666672</v>
      </c>
      <c r="J2044" s="12">
        <f t="shared" si="159"/>
        <v>13.429803921568634</v>
      </c>
      <c r="K2044" s="7">
        <v>283437</v>
      </c>
      <c r="L2044" s="7">
        <v>48183</v>
      </c>
      <c r="M2044" s="7">
        <f t="shared" si="156"/>
        <v>176817</v>
      </c>
      <c r="N2044" s="7">
        <v>166846.8125</v>
      </c>
      <c r="O2044" s="22">
        <f t="shared" si="157"/>
        <v>1.0597565356545244</v>
      </c>
      <c r="P2044" s="27">
        <v>2387</v>
      </c>
      <c r="Q2044" s="32">
        <f t="shared" si="158"/>
        <v>74.074989526602437</v>
      </c>
      <c r="R2044" s="37" t="s">
        <v>4578</v>
      </c>
      <c r="S2044" s="42">
        <f>ABS(O2323-O2044)*100</f>
        <v>25.127835071887429</v>
      </c>
      <c r="T2044" t="s">
        <v>396</v>
      </c>
      <c r="V2044" s="7">
        <v>41305</v>
      </c>
      <c r="W2044" t="s">
        <v>32</v>
      </c>
      <c r="X2044" s="17" t="s">
        <v>33</v>
      </c>
      <c r="Z2044" t="s">
        <v>4579</v>
      </c>
      <c r="AA2044">
        <v>401</v>
      </c>
    </row>
    <row r="2045" spans="1:27" x14ac:dyDescent="0.25">
      <c r="A2045" t="s">
        <v>4590</v>
      </c>
      <c r="B2045" t="s">
        <v>4591</v>
      </c>
      <c r="C2045" s="17">
        <v>43552</v>
      </c>
      <c r="D2045" s="7">
        <v>130000</v>
      </c>
      <c r="E2045" t="s">
        <v>28</v>
      </c>
      <c r="F2045" t="s">
        <v>29</v>
      </c>
      <c r="G2045" s="7">
        <v>130000</v>
      </c>
      <c r="H2045" s="7">
        <v>65000</v>
      </c>
      <c r="I2045" s="12">
        <f t="shared" si="155"/>
        <v>50</v>
      </c>
      <c r="J2045" s="12">
        <f t="shared" si="159"/>
        <v>0.44313725490196276</v>
      </c>
      <c r="K2045" s="7">
        <v>129994</v>
      </c>
      <c r="L2045" s="7">
        <v>28027</v>
      </c>
      <c r="M2045" s="7">
        <f t="shared" si="156"/>
        <v>101973</v>
      </c>
      <c r="N2045" s="7">
        <v>99967.6484375</v>
      </c>
      <c r="O2045" s="22">
        <f t="shared" si="157"/>
        <v>1.0200600053501683</v>
      </c>
      <c r="P2045" s="27">
        <v>1142</v>
      </c>
      <c r="Q2045" s="32">
        <f t="shared" si="158"/>
        <v>89.29334500875656</v>
      </c>
      <c r="R2045" s="37" t="s">
        <v>4592</v>
      </c>
      <c r="S2045" s="42">
        <f>ABS(O2323-O2045)*100</f>
        <v>29.097488102323045</v>
      </c>
      <c r="T2045" t="s">
        <v>50</v>
      </c>
      <c r="V2045" s="7">
        <v>24375</v>
      </c>
      <c r="W2045" t="s">
        <v>32</v>
      </c>
      <c r="X2045" s="17" t="s">
        <v>33</v>
      </c>
      <c r="Z2045" t="s">
        <v>4593</v>
      </c>
      <c r="AA2045">
        <v>405</v>
      </c>
    </row>
    <row r="2046" spans="1:27" x14ac:dyDescent="0.25">
      <c r="A2046" t="s">
        <v>4594</v>
      </c>
      <c r="B2046" t="s">
        <v>4595</v>
      </c>
      <c r="C2046" s="17">
        <v>43635</v>
      </c>
      <c r="D2046" s="7">
        <v>220000</v>
      </c>
      <c r="E2046" t="s">
        <v>28</v>
      </c>
      <c r="F2046" t="s">
        <v>29</v>
      </c>
      <c r="G2046" s="7">
        <v>220000</v>
      </c>
      <c r="H2046" s="7">
        <v>96710</v>
      </c>
      <c r="I2046" s="12">
        <f t="shared" si="155"/>
        <v>43.959090909090911</v>
      </c>
      <c r="J2046" s="12">
        <f t="shared" si="159"/>
        <v>5.5977718360071265</v>
      </c>
      <c r="K2046" s="7">
        <v>193412</v>
      </c>
      <c r="L2046" s="7">
        <v>32469</v>
      </c>
      <c r="M2046" s="7">
        <f t="shared" si="156"/>
        <v>187531</v>
      </c>
      <c r="N2046" s="7">
        <v>114143.96875</v>
      </c>
      <c r="O2046" s="22">
        <f t="shared" si="157"/>
        <v>1.6429339373220277</v>
      </c>
      <c r="P2046" s="27">
        <v>1920</v>
      </c>
      <c r="Q2046" s="32">
        <f t="shared" si="158"/>
        <v>97.67239583333334</v>
      </c>
      <c r="R2046" s="37" t="s">
        <v>4596</v>
      </c>
      <c r="S2046" s="42">
        <f>ABS(O2323-O2046)*100</f>
        <v>33.189905094862901</v>
      </c>
      <c r="T2046" t="s">
        <v>31</v>
      </c>
      <c r="V2046" s="7">
        <v>26850</v>
      </c>
      <c r="W2046" t="s">
        <v>32</v>
      </c>
      <c r="X2046" s="17" t="s">
        <v>33</v>
      </c>
      <c r="Z2046" t="s">
        <v>4597</v>
      </c>
      <c r="AA2046">
        <v>401</v>
      </c>
    </row>
    <row r="2047" spans="1:27" x14ac:dyDescent="0.25">
      <c r="A2047" t="s">
        <v>4598</v>
      </c>
      <c r="B2047" t="s">
        <v>4599</v>
      </c>
      <c r="C2047" s="17">
        <v>43587</v>
      </c>
      <c r="D2047" s="7">
        <v>270500</v>
      </c>
      <c r="E2047" t="s">
        <v>28</v>
      </c>
      <c r="F2047" t="s">
        <v>29</v>
      </c>
      <c r="G2047" s="7">
        <v>270500</v>
      </c>
      <c r="H2047" s="7">
        <v>147610</v>
      </c>
      <c r="I2047" s="12">
        <f t="shared" si="155"/>
        <v>54.569316081330868</v>
      </c>
      <c r="J2047" s="12">
        <f t="shared" si="159"/>
        <v>5.0124533362328307</v>
      </c>
      <c r="K2047" s="7">
        <v>295219</v>
      </c>
      <c r="L2047" s="7">
        <v>32334</v>
      </c>
      <c r="M2047" s="7">
        <f t="shared" si="156"/>
        <v>238166</v>
      </c>
      <c r="N2047" s="7">
        <v>186443.265625</v>
      </c>
      <c r="O2047" s="22">
        <f t="shared" si="157"/>
        <v>1.2774180885622963</v>
      </c>
      <c r="P2047" s="27">
        <v>1937</v>
      </c>
      <c r="Q2047" s="32">
        <f t="shared" si="158"/>
        <v>122.95611770779556</v>
      </c>
      <c r="R2047" s="37" t="s">
        <v>4596</v>
      </c>
      <c r="S2047" s="42">
        <f>ABS(O2323-O2047)*100</f>
        <v>3.3616797811102384</v>
      </c>
      <c r="T2047" t="s">
        <v>31</v>
      </c>
      <c r="V2047" s="7">
        <v>26850</v>
      </c>
      <c r="W2047" t="s">
        <v>32</v>
      </c>
      <c r="X2047" s="17" t="s">
        <v>33</v>
      </c>
      <c r="Z2047" t="s">
        <v>4597</v>
      </c>
      <c r="AA2047">
        <v>401</v>
      </c>
    </row>
    <row r="2048" spans="1:27" x14ac:dyDescent="0.25">
      <c r="A2048" t="s">
        <v>4600</v>
      </c>
      <c r="B2048" t="s">
        <v>4601</v>
      </c>
      <c r="C2048" s="17">
        <v>43644</v>
      </c>
      <c r="D2048" s="7">
        <v>189900</v>
      </c>
      <c r="E2048" t="s">
        <v>28</v>
      </c>
      <c r="F2048" t="s">
        <v>29</v>
      </c>
      <c r="G2048" s="7">
        <v>189900</v>
      </c>
      <c r="H2048" s="7">
        <v>94460</v>
      </c>
      <c r="I2048" s="12">
        <f t="shared" si="155"/>
        <v>49.741969457609272</v>
      </c>
      <c r="J2048" s="12">
        <f t="shared" si="159"/>
        <v>0.18510671251123512</v>
      </c>
      <c r="K2048" s="7">
        <v>188910</v>
      </c>
      <c r="L2048" s="7">
        <v>32653</v>
      </c>
      <c r="M2048" s="7">
        <f t="shared" si="156"/>
        <v>157247</v>
      </c>
      <c r="N2048" s="7">
        <v>122075.78125</v>
      </c>
      <c r="O2048" s="22">
        <f t="shared" si="157"/>
        <v>1.2881097166846924</v>
      </c>
      <c r="P2048" s="27">
        <v>1258</v>
      </c>
      <c r="Q2048" s="32">
        <f t="shared" si="158"/>
        <v>124.99761526232115</v>
      </c>
      <c r="R2048" s="37" t="s">
        <v>4602</v>
      </c>
      <c r="S2048" s="42">
        <f>ABS(O2323-O2048)*100</f>
        <v>2.2925169688706282</v>
      </c>
      <c r="T2048" t="s">
        <v>50</v>
      </c>
      <c r="V2048" s="7">
        <v>30030</v>
      </c>
      <c r="W2048" t="s">
        <v>32</v>
      </c>
      <c r="X2048" s="17" t="s">
        <v>33</v>
      </c>
      <c r="Z2048" t="s">
        <v>4603</v>
      </c>
      <c r="AA2048">
        <v>405</v>
      </c>
    </row>
    <row r="2049" spans="1:27" x14ac:dyDescent="0.25">
      <c r="A2049" t="s">
        <v>4604</v>
      </c>
      <c r="B2049" t="s">
        <v>4605</v>
      </c>
      <c r="C2049" s="17">
        <v>43244</v>
      </c>
      <c r="D2049" s="7">
        <v>210000</v>
      </c>
      <c r="E2049" t="s">
        <v>28</v>
      </c>
      <c r="F2049" t="s">
        <v>29</v>
      </c>
      <c r="G2049" s="7">
        <v>210000</v>
      </c>
      <c r="H2049" s="7">
        <v>144960</v>
      </c>
      <c r="I2049" s="12">
        <f t="shared" si="155"/>
        <v>69.028571428571425</v>
      </c>
      <c r="J2049" s="12">
        <f t="shared" si="159"/>
        <v>19.471708683473388</v>
      </c>
      <c r="K2049" s="7">
        <v>289915</v>
      </c>
      <c r="L2049" s="7">
        <v>41489</v>
      </c>
      <c r="M2049" s="7">
        <f t="shared" si="156"/>
        <v>168511</v>
      </c>
      <c r="N2049" s="7">
        <v>144433.71875</v>
      </c>
      <c r="O2049" s="22">
        <f t="shared" si="157"/>
        <v>1.1667012485614616</v>
      </c>
      <c r="P2049" s="27">
        <v>1824</v>
      </c>
      <c r="Q2049" s="32">
        <f t="shared" si="158"/>
        <v>92.385416666666671</v>
      </c>
      <c r="R2049" s="37" t="s">
        <v>4606</v>
      </c>
      <c r="S2049" s="42">
        <f>ABS(O2323-O2049)*100</f>
        <v>14.433363781193709</v>
      </c>
      <c r="T2049" t="s">
        <v>228</v>
      </c>
      <c r="V2049" s="7">
        <v>38100</v>
      </c>
      <c r="W2049" t="s">
        <v>32</v>
      </c>
      <c r="X2049" s="17" t="s">
        <v>33</v>
      </c>
      <c r="Z2049" t="s">
        <v>4607</v>
      </c>
      <c r="AA2049">
        <v>401</v>
      </c>
    </row>
    <row r="2050" spans="1:27" x14ac:dyDescent="0.25">
      <c r="A2050" t="s">
        <v>4608</v>
      </c>
      <c r="B2050" t="s">
        <v>4609</v>
      </c>
      <c r="C2050" s="17">
        <v>43815</v>
      </c>
      <c r="D2050" s="7">
        <v>318000</v>
      </c>
      <c r="E2050" t="s">
        <v>28</v>
      </c>
      <c r="F2050" t="s">
        <v>29</v>
      </c>
      <c r="G2050" s="7">
        <v>318000</v>
      </c>
      <c r="H2050" s="7">
        <v>148330</v>
      </c>
      <c r="I2050" s="12">
        <f t="shared" ref="I2050:I2113" si="160">H2050/G2050*100</f>
        <v>46.644654088050316</v>
      </c>
      <c r="J2050" s="12">
        <f t="shared" si="159"/>
        <v>2.9122086570477208</v>
      </c>
      <c r="K2050" s="7">
        <v>296656</v>
      </c>
      <c r="L2050" s="7">
        <v>43534</v>
      </c>
      <c r="M2050" s="7">
        <f t="shared" ref="M2050:M2113" si="161">G2050-L2050</f>
        <v>274466</v>
      </c>
      <c r="N2050" s="7">
        <v>147163.953125</v>
      </c>
      <c r="O2050" s="22">
        <f t="shared" ref="O2050:O2113" si="162">M2050/N2050</f>
        <v>1.8650355210753993</v>
      </c>
      <c r="P2050" s="27">
        <v>1923</v>
      </c>
      <c r="Q2050" s="32">
        <f t="shared" ref="Q2050:Q2113" si="163">M2050/P2050</f>
        <v>142.72802912116484</v>
      </c>
      <c r="R2050" s="37" t="s">
        <v>4606</v>
      </c>
      <c r="S2050" s="42">
        <f>ABS(O2323-O2050)*100</f>
        <v>55.400063470200053</v>
      </c>
      <c r="T2050" t="s">
        <v>31</v>
      </c>
      <c r="V2050" s="7">
        <v>38100</v>
      </c>
      <c r="W2050" t="s">
        <v>32</v>
      </c>
      <c r="X2050" s="17" t="s">
        <v>33</v>
      </c>
      <c r="Z2050" t="s">
        <v>4607</v>
      </c>
      <c r="AA2050">
        <v>401</v>
      </c>
    </row>
    <row r="2051" spans="1:27" x14ac:dyDescent="0.25">
      <c r="A2051" t="s">
        <v>4610</v>
      </c>
      <c r="B2051" t="s">
        <v>4611</v>
      </c>
      <c r="C2051" s="17">
        <v>43425</v>
      </c>
      <c r="D2051" s="7">
        <v>179900</v>
      </c>
      <c r="E2051" t="s">
        <v>28</v>
      </c>
      <c r="F2051" t="s">
        <v>29</v>
      </c>
      <c r="G2051" s="7">
        <v>179900</v>
      </c>
      <c r="H2051" s="7">
        <v>71740</v>
      </c>
      <c r="I2051" s="12">
        <f t="shared" si="160"/>
        <v>39.877709838799333</v>
      </c>
      <c r="J2051" s="12">
        <f t="shared" ref="J2051:J2114" si="164">+ABS(I2051-$I$2328)</f>
        <v>9.6791529062987038</v>
      </c>
      <c r="K2051" s="7">
        <v>143481</v>
      </c>
      <c r="L2051" s="7">
        <v>44954</v>
      </c>
      <c r="M2051" s="7">
        <f t="shared" si="161"/>
        <v>134946</v>
      </c>
      <c r="N2051" s="7">
        <v>57283.140625</v>
      </c>
      <c r="O2051" s="22">
        <f t="shared" si="162"/>
        <v>2.3557716725661808</v>
      </c>
      <c r="P2051" s="27">
        <v>1081</v>
      </c>
      <c r="Q2051" s="32">
        <f t="shared" si="163"/>
        <v>124.83441258094356</v>
      </c>
      <c r="R2051" s="37" t="s">
        <v>4606</v>
      </c>
      <c r="S2051" s="42">
        <f>ABS(O2323-O2051)*100</f>
        <v>104.4736786192782</v>
      </c>
      <c r="T2051" t="s">
        <v>228</v>
      </c>
      <c r="V2051" s="7">
        <v>38100</v>
      </c>
      <c r="W2051" t="s">
        <v>32</v>
      </c>
      <c r="X2051" s="17" t="s">
        <v>33</v>
      </c>
      <c r="Z2051" t="s">
        <v>4607</v>
      </c>
      <c r="AA2051">
        <v>401</v>
      </c>
    </row>
    <row r="2052" spans="1:27" x14ac:dyDescent="0.25">
      <c r="A2052" t="s">
        <v>4612</v>
      </c>
      <c r="B2052" t="s">
        <v>4613</v>
      </c>
      <c r="C2052" s="17">
        <v>43747</v>
      </c>
      <c r="D2052" s="7">
        <v>335000</v>
      </c>
      <c r="E2052" t="s">
        <v>28</v>
      </c>
      <c r="F2052" t="s">
        <v>29</v>
      </c>
      <c r="G2052" s="7">
        <v>335000</v>
      </c>
      <c r="H2052" s="7">
        <v>168510</v>
      </c>
      <c r="I2052" s="12">
        <f t="shared" si="160"/>
        <v>50.301492537313429</v>
      </c>
      <c r="J2052" s="12">
        <f t="shared" si="164"/>
        <v>0.74462979221539172</v>
      </c>
      <c r="K2052" s="7">
        <v>337012</v>
      </c>
      <c r="L2052" s="7">
        <v>50828</v>
      </c>
      <c r="M2052" s="7">
        <f t="shared" si="161"/>
        <v>284172</v>
      </c>
      <c r="N2052" s="7">
        <v>166386.046875</v>
      </c>
      <c r="O2052" s="22">
        <f t="shared" si="162"/>
        <v>1.7079076361101868</v>
      </c>
      <c r="P2052" s="27">
        <v>2400</v>
      </c>
      <c r="Q2052" s="32">
        <f t="shared" si="163"/>
        <v>118.405</v>
      </c>
      <c r="R2052" s="37" t="s">
        <v>4606</v>
      </c>
      <c r="S2052" s="42">
        <f>ABS(O2323-O2052)*100</f>
        <v>39.687274973678811</v>
      </c>
      <c r="T2052" t="s">
        <v>31</v>
      </c>
      <c r="V2052" s="7">
        <v>38100</v>
      </c>
      <c r="W2052" t="s">
        <v>32</v>
      </c>
      <c r="X2052" s="17" t="s">
        <v>33</v>
      </c>
      <c r="Z2052" t="s">
        <v>4607</v>
      </c>
      <c r="AA2052">
        <v>401</v>
      </c>
    </row>
    <row r="2053" spans="1:27" x14ac:dyDescent="0.25">
      <c r="A2053" t="s">
        <v>4614</v>
      </c>
      <c r="B2053" t="s">
        <v>4615</v>
      </c>
      <c r="C2053" s="17">
        <v>43784</v>
      </c>
      <c r="D2053" s="7">
        <v>237000</v>
      </c>
      <c r="E2053" t="s">
        <v>28</v>
      </c>
      <c r="F2053" t="s">
        <v>29</v>
      </c>
      <c r="G2053" s="7">
        <v>237000</v>
      </c>
      <c r="H2053" s="7">
        <v>114750</v>
      </c>
      <c r="I2053" s="12">
        <f t="shared" si="160"/>
        <v>48.417721518987342</v>
      </c>
      <c r="J2053" s="12">
        <f t="shared" si="164"/>
        <v>1.139141226110695</v>
      </c>
      <c r="K2053" s="7">
        <v>229501</v>
      </c>
      <c r="L2053" s="7">
        <v>45487</v>
      </c>
      <c r="M2053" s="7">
        <f t="shared" si="161"/>
        <v>191513</v>
      </c>
      <c r="N2053" s="7">
        <v>106984.8828125</v>
      </c>
      <c r="O2053" s="22">
        <f t="shared" si="162"/>
        <v>1.7900940297858963</v>
      </c>
      <c r="P2053" s="27">
        <v>1566</v>
      </c>
      <c r="Q2053" s="32">
        <f t="shared" si="163"/>
        <v>122.29438058748404</v>
      </c>
      <c r="R2053" s="37" t="s">
        <v>4606</v>
      </c>
      <c r="S2053" s="42">
        <f>ABS(O2323-O2053)*100</f>
        <v>47.905914341249755</v>
      </c>
      <c r="T2053" t="s">
        <v>228</v>
      </c>
      <c r="V2053" s="7">
        <v>38100</v>
      </c>
      <c r="W2053" t="s">
        <v>32</v>
      </c>
      <c r="X2053" s="17" t="s">
        <v>33</v>
      </c>
      <c r="Z2053" t="s">
        <v>4607</v>
      </c>
      <c r="AA2053">
        <v>401</v>
      </c>
    </row>
    <row r="2054" spans="1:27" x14ac:dyDescent="0.25">
      <c r="A2054" t="s">
        <v>4616</v>
      </c>
      <c r="B2054" t="s">
        <v>4617</v>
      </c>
      <c r="C2054" s="17">
        <v>43637</v>
      </c>
      <c r="D2054" s="7">
        <v>190000</v>
      </c>
      <c r="E2054" t="s">
        <v>28</v>
      </c>
      <c r="F2054" t="s">
        <v>29</v>
      </c>
      <c r="G2054" s="7">
        <v>190000</v>
      </c>
      <c r="H2054" s="7">
        <v>80120</v>
      </c>
      <c r="I2054" s="12">
        <f t="shared" si="160"/>
        <v>42.168421052631579</v>
      </c>
      <c r="J2054" s="12">
        <f t="shared" si="164"/>
        <v>7.3884416924664578</v>
      </c>
      <c r="K2054" s="7">
        <v>160232</v>
      </c>
      <c r="L2054" s="7">
        <v>48567</v>
      </c>
      <c r="M2054" s="7">
        <f t="shared" si="161"/>
        <v>141433</v>
      </c>
      <c r="N2054" s="7">
        <v>77010.34375</v>
      </c>
      <c r="O2054" s="22">
        <f t="shared" si="162"/>
        <v>1.8365454965262378</v>
      </c>
      <c r="P2054" s="27">
        <v>1506</v>
      </c>
      <c r="Q2054" s="32">
        <f t="shared" si="163"/>
        <v>93.913014608233738</v>
      </c>
      <c r="R2054" s="37" t="s">
        <v>4618</v>
      </c>
      <c r="S2054" s="42">
        <f>ABS(O2323-O2054)*100</f>
        <v>52.551061015283906</v>
      </c>
      <c r="T2054" t="s">
        <v>228</v>
      </c>
      <c r="V2054" s="7">
        <v>38100</v>
      </c>
      <c r="W2054" t="s">
        <v>32</v>
      </c>
      <c r="X2054" s="17" t="s">
        <v>33</v>
      </c>
      <c r="Z2054" t="s">
        <v>4619</v>
      </c>
      <c r="AA2054">
        <v>401</v>
      </c>
    </row>
    <row r="2055" spans="1:27" x14ac:dyDescent="0.25">
      <c r="A2055" t="s">
        <v>4620</v>
      </c>
      <c r="B2055" t="s">
        <v>4621</v>
      </c>
      <c r="C2055" s="17">
        <v>43455</v>
      </c>
      <c r="D2055" s="7">
        <v>165000</v>
      </c>
      <c r="E2055" t="s">
        <v>28</v>
      </c>
      <c r="F2055" t="s">
        <v>29</v>
      </c>
      <c r="G2055" s="7">
        <v>165000</v>
      </c>
      <c r="H2055" s="7">
        <v>69030</v>
      </c>
      <c r="I2055" s="12">
        <f t="shared" si="160"/>
        <v>41.836363636363636</v>
      </c>
      <c r="J2055" s="12">
        <f t="shared" si="164"/>
        <v>7.7204991087344013</v>
      </c>
      <c r="K2055" s="7">
        <v>138063</v>
      </c>
      <c r="L2055" s="7">
        <v>39765</v>
      </c>
      <c r="M2055" s="7">
        <f t="shared" si="161"/>
        <v>125235</v>
      </c>
      <c r="N2055" s="7">
        <v>57150</v>
      </c>
      <c r="O2055" s="22">
        <f t="shared" si="162"/>
        <v>2.1913385826771652</v>
      </c>
      <c r="P2055" s="27">
        <v>1176</v>
      </c>
      <c r="Q2055" s="32">
        <f t="shared" si="163"/>
        <v>106.49234693877551</v>
      </c>
      <c r="R2055" s="37" t="s">
        <v>4606</v>
      </c>
      <c r="S2055" s="42">
        <f>ABS(O2323-O2055)*100</f>
        <v>88.030369630376654</v>
      </c>
      <c r="T2055" t="s">
        <v>228</v>
      </c>
      <c r="V2055" s="7">
        <v>38100</v>
      </c>
      <c r="W2055" t="s">
        <v>32</v>
      </c>
      <c r="X2055" s="17" t="s">
        <v>33</v>
      </c>
      <c r="Z2055" t="s">
        <v>4607</v>
      </c>
      <c r="AA2055">
        <v>401</v>
      </c>
    </row>
    <row r="2056" spans="1:27" x14ac:dyDescent="0.25">
      <c r="A2056" t="s">
        <v>4622</v>
      </c>
      <c r="B2056" t="s">
        <v>4623</v>
      </c>
      <c r="C2056" s="17">
        <v>43269</v>
      </c>
      <c r="D2056" s="7">
        <v>321000</v>
      </c>
      <c r="E2056" t="s">
        <v>28</v>
      </c>
      <c r="F2056" t="s">
        <v>29</v>
      </c>
      <c r="G2056" s="7">
        <v>321000</v>
      </c>
      <c r="H2056" s="7">
        <v>134500</v>
      </c>
      <c r="I2056" s="12">
        <f t="shared" si="160"/>
        <v>41.900311526479747</v>
      </c>
      <c r="J2056" s="12">
        <f t="shared" si="164"/>
        <v>7.65655121861829</v>
      </c>
      <c r="K2056" s="7">
        <v>268998</v>
      </c>
      <c r="L2056" s="7">
        <v>42772</v>
      </c>
      <c r="M2056" s="7">
        <f t="shared" si="161"/>
        <v>278228</v>
      </c>
      <c r="N2056" s="7">
        <v>158200</v>
      </c>
      <c r="O2056" s="22">
        <f t="shared" si="162"/>
        <v>1.7587104930467763</v>
      </c>
      <c r="P2056" s="27">
        <v>2606</v>
      </c>
      <c r="Q2056" s="32">
        <f t="shared" si="163"/>
        <v>106.76438986953185</v>
      </c>
      <c r="R2056" s="37" t="s">
        <v>4624</v>
      </c>
      <c r="S2056" s="42">
        <f>ABS(O2323-O2056)*100</f>
        <v>44.767560667337762</v>
      </c>
      <c r="T2056" t="s">
        <v>84</v>
      </c>
      <c r="V2056" s="7">
        <v>31680</v>
      </c>
      <c r="W2056" t="s">
        <v>32</v>
      </c>
      <c r="X2056" s="17" t="s">
        <v>33</v>
      </c>
      <c r="Z2056" t="s">
        <v>4625</v>
      </c>
      <c r="AA2056">
        <v>401</v>
      </c>
    </row>
    <row r="2057" spans="1:27" x14ac:dyDescent="0.25">
      <c r="A2057" t="s">
        <v>4626</v>
      </c>
      <c r="B2057" t="s">
        <v>4627</v>
      </c>
      <c r="C2057" s="17">
        <v>43605</v>
      </c>
      <c r="D2057" s="7">
        <v>188000</v>
      </c>
      <c r="E2057" t="s">
        <v>28</v>
      </c>
      <c r="F2057" t="s">
        <v>29</v>
      </c>
      <c r="G2057" s="7">
        <v>188000</v>
      </c>
      <c r="H2057" s="7">
        <v>107280</v>
      </c>
      <c r="I2057" s="12">
        <f t="shared" si="160"/>
        <v>57.063829787234042</v>
      </c>
      <c r="J2057" s="12">
        <f t="shared" si="164"/>
        <v>7.5069670421360044</v>
      </c>
      <c r="K2057" s="7">
        <v>214554</v>
      </c>
      <c r="L2057" s="7">
        <v>34840</v>
      </c>
      <c r="M2057" s="7">
        <f t="shared" si="161"/>
        <v>153160</v>
      </c>
      <c r="N2057" s="7">
        <v>125674.125</v>
      </c>
      <c r="O2057" s="22">
        <f t="shared" si="162"/>
        <v>1.218707510396432</v>
      </c>
      <c r="P2057" s="27">
        <v>1144</v>
      </c>
      <c r="Q2057" s="32">
        <f t="shared" si="163"/>
        <v>133.88111888111888</v>
      </c>
      <c r="R2057" s="37" t="s">
        <v>4624</v>
      </c>
      <c r="S2057" s="42">
        <f>ABS(O2323-O2057)*100</f>
        <v>9.2327375976966728</v>
      </c>
      <c r="T2057" t="s">
        <v>80</v>
      </c>
      <c r="V2057" s="7">
        <v>31680</v>
      </c>
      <c r="W2057" t="s">
        <v>32</v>
      </c>
      <c r="X2057" s="17" t="s">
        <v>33</v>
      </c>
      <c r="Z2057" t="s">
        <v>4625</v>
      </c>
      <c r="AA2057">
        <v>401</v>
      </c>
    </row>
    <row r="2058" spans="1:27" x14ac:dyDescent="0.25">
      <c r="A2058" t="s">
        <v>4628</v>
      </c>
      <c r="B2058" t="s">
        <v>4629</v>
      </c>
      <c r="C2058" s="17">
        <v>43742</v>
      </c>
      <c r="D2058" s="7">
        <v>199900</v>
      </c>
      <c r="E2058" t="s">
        <v>28</v>
      </c>
      <c r="F2058" t="s">
        <v>29</v>
      </c>
      <c r="G2058" s="7">
        <v>199900</v>
      </c>
      <c r="H2058" s="7">
        <v>105050</v>
      </c>
      <c r="I2058" s="12">
        <f t="shared" si="160"/>
        <v>52.551275637818904</v>
      </c>
      <c r="J2058" s="12">
        <f t="shared" si="164"/>
        <v>2.9944128927208666</v>
      </c>
      <c r="K2058" s="7">
        <v>210108</v>
      </c>
      <c r="L2058" s="7">
        <v>37540</v>
      </c>
      <c r="M2058" s="7">
        <f t="shared" si="161"/>
        <v>162360</v>
      </c>
      <c r="N2058" s="7">
        <v>120676.921875</v>
      </c>
      <c r="O2058" s="22">
        <f t="shared" si="162"/>
        <v>1.3454105182445433</v>
      </c>
      <c r="P2058" s="27">
        <v>1378</v>
      </c>
      <c r="Q2058" s="32">
        <f t="shared" si="163"/>
        <v>117.82293178519593</v>
      </c>
      <c r="R2058" s="37" t="s">
        <v>4624</v>
      </c>
      <c r="S2058" s="42">
        <f>ABS(O2323-O2058)*100</f>
        <v>3.4375631871144563</v>
      </c>
      <c r="T2058" t="s">
        <v>50</v>
      </c>
      <c r="V2058" s="7">
        <v>31680</v>
      </c>
      <c r="W2058" t="s">
        <v>32</v>
      </c>
      <c r="X2058" s="17" t="s">
        <v>33</v>
      </c>
      <c r="Z2058" t="s">
        <v>4625</v>
      </c>
      <c r="AA2058">
        <v>401</v>
      </c>
    </row>
    <row r="2059" spans="1:27" x14ac:dyDescent="0.25">
      <c r="A2059" t="s">
        <v>4630</v>
      </c>
      <c r="B2059" t="s">
        <v>4631</v>
      </c>
      <c r="C2059" s="17">
        <v>43825</v>
      </c>
      <c r="D2059" s="7">
        <v>240000</v>
      </c>
      <c r="E2059" t="s">
        <v>28</v>
      </c>
      <c r="F2059" t="s">
        <v>29</v>
      </c>
      <c r="G2059" s="7">
        <v>240000</v>
      </c>
      <c r="H2059" s="7">
        <v>112780</v>
      </c>
      <c r="I2059" s="12">
        <f t="shared" si="160"/>
        <v>46.991666666666667</v>
      </c>
      <c r="J2059" s="12">
        <f t="shared" si="164"/>
        <v>2.5651960784313701</v>
      </c>
      <c r="K2059" s="7">
        <v>225557</v>
      </c>
      <c r="L2059" s="7">
        <v>42308</v>
      </c>
      <c r="M2059" s="7">
        <f t="shared" si="161"/>
        <v>197692</v>
      </c>
      <c r="N2059" s="7">
        <v>111060</v>
      </c>
      <c r="O2059" s="22">
        <f t="shared" si="162"/>
        <v>1.7800468215379075</v>
      </c>
      <c r="P2059" s="27">
        <v>2107</v>
      </c>
      <c r="Q2059" s="32">
        <f t="shared" si="163"/>
        <v>93.82629330802088</v>
      </c>
      <c r="R2059" s="37" t="s">
        <v>4632</v>
      </c>
      <c r="S2059" s="42">
        <f>ABS(O2323-O2059)*100</f>
        <v>46.901193516450881</v>
      </c>
      <c r="T2059" t="s">
        <v>228</v>
      </c>
      <c r="V2059" s="7">
        <v>35100</v>
      </c>
      <c r="W2059" t="s">
        <v>32</v>
      </c>
      <c r="X2059" s="17" t="s">
        <v>33</v>
      </c>
      <c r="Z2059" t="s">
        <v>4633</v>
      </c>
      <c r="AA2059">
        <v>401</v>
      </c>
    </row>
    <row r="2060" spans="1:27" x14ac:dyDescent="0.25">
      <c r="A2060" t="s">
        <v>4634</v>
      </c>
      <c r="B2060" t="s">
        <v>4635</v>
      </c>
      <c r="C2060" s="17">
        <v>43430</v>
      </c>
      <c r="D2060" s="7">
        <v>172000</v>
      </c>
      <c r="E2060" t="s">
        <v>28</v>
      </c>
      <c r="F2060" t="s">
        <v>29</v>
      </c>
      <c r="G2060" s="7">
        <v>172000</v>
      </c>
      <c r="H2060" s="7">
        <v>85970</v>
      </c>
      <c r="I2060" s="12">
        <f t="shared" si="160"/>
        <v>49.982558139534881</v>
      </c>
      <c r="J2060" s="12">
        <f t="shared" si="164"/>
        <v>0.42569539443684334</v>
      </c>
      <c r="K2060" s="7">
        <v>171932</v>
      </c>
      <c r="L2060" s="7">
        <v>36013</v>
      </c>
      <c r="M2060" s="7">
        <f t="shared" si="161"/>
        <v>135987</v>
      </c>
      <c r="N2060" s="7">
        <v>82375.1484375</v>
      </c>
      <c r="O2060" s="22">
        <f t="shared" si="162"/>
        <v>1.6508255533302814</v>
      </c>
      <c r="P2060" s="27">
        <v>1492</v>
      </c>
      <c r="Q2060" s="32">
        <f t="shared" si="163"/>
        <v>91.144101876675606</v>
      </c>
      <c r="R2060" s="37" t="s">
        <v>4632</v>
      </c>
      <c r="S2060" s="42">
        <f>ABS(O2323-O2060)*100</f>
        <v>33.979066695688267</v>
      </c>
      <c r="T2060" t="s">
        <v>228</v>
      </c>
      <c r="V2060" s="7">
        <v>35100</v>
      </c>
      <c r="W2060" t="s">
        <v>32</v>
      </c>
      <c r="X2060" s="17" t="s">
        <v>33</v>
      </c>
      <c r="Z2060" t="s">
        <v>4633</v>
      </c>
      <c r="AA2060">
        <v>401</v>
      </c>
    </row>
    <row r="2061" spans="1:27" x14ac:dyDescent="0.25">
      <c r="A2061" t="s">
        <v>4636</v>
      </c>
      <c r="B2061" t="s">
        <v>4637</v>
      </c>
      <c r="C2061" s="17">
        <v>43292</v>
      </c>
      <c r="D2061" s="7">
        <v>265000</v>
      </c>
      <c r="E2061" t="s">
        <v>28</v>
      </c>
      <c r="F2061" t="s">
        <v>29</v>
      </c>
      <c r="G2061" s="7">
        <v>265000</v>
      </c>
      <c r="H2061" s="7">
        <v>148020</v>
      </c>
      <c r="I2061" s="12">
        <f t="shared" si="160"/>
        <v>55.856603773584901</v>
      </c>
      <c r="J2061" s="12">
        <f t="shared" si="164"/>
        <v>6.2997410284868636</v>
      </c>
      <c r="K2061" s="7">
        <v>296039</v>
      </c>
      <c r="L2061" s="7">
        <v>47508</v>
      </c>
      <c r="M2061" s="7">
        <f t="shared" si="161"/>
        <v>217492</v>
      </c>
      <c r="N2061" s="7">
        <v>173797.90625</v>
      </c>
      <c r="O2061" s="22">
        <f t="shared" si="162"/>
        <v>1.2514074806352853</v>
      </c>
      <c r="P2061" s="27">
        <v>1814</v>
      </c>
      <c r="Q2061" s="32">
        <f t="shared" si="163"/>
        <v>119.89636163175304</v>
      </c>
      <c r="R2061" s="37" t="s">
        <v>4624</v>
      </c>
      <c r="S2061" s="42">
        <f>ABS(O2323-O2061)*100</f>
        <v>5.9627405738113426</v>
      </c>
      <c r="T2061" t="s">
        <v>31</v>
      </c>
      <c r="V2061" s="7">
        <v>31680</v>
      </c>
      <c r="W2061" t="s">
        <v>32</v>
      </c>
      <c r="X2061" s="17" t="s">
        <v>33</v>
      </c>
      <c r="Z2061" t="s">
        <v>4625</v>
      </c>
      <c r="AA2061">
        <v>401</v>
      </c>
    </row>
    <row r="2062" spans="1:27" x14ac:dyDescent="0.25">
      <c r="A2062" t="s">
        <v>4638</v>
      </c>
      <c r="B2062" t="s">
        <v>4639</v>
      </c>
      <c r="C2062" s="17">
        <v>43844</v>
      </c>
      <c r="D2062" s="7">
        <v>140000</v>
      </c>
      <c r="E2062" t="s">
        <v>246</v>
      </c>
      <c r="F2062" t="s">
        <v>247</v>
      </c>
      <c r="G2062" s="7">
        <v>140000</v>
      </c>
      <c r="H2062" s="7">
        <v>60580</v>
      </c>
      <c r="I2062" s="12">
        <f t="shared" si="160"/>
        <v>43.271428571428572</v>
      </c>
      <c r="J2062" s="12">
        <f t="shared" si="164"/>
        <v>6.285434173669465</v>
      </c>
      <c r="K2062" s="7">
        <v>121168</v>
      </c>
      <c r="L2062" s="7">
        <v>34177</v>
      </c>
      <c r="M2062" s="7">
        <f t="shared" si="161"/>
        <v>105823</v>
      </c>
      <c r="N2062" s="7">
        <v>60832.8671875</v>
      </c>
      <c r="O2062" s="22">
        <f t="shared" si="162"/>
        <v>1.739569494132682</v>
      </c>
      <c r="P2062" s="27">
        <v>1512</v>
      </c>
      <c r="Q2062" s="32">
        <f t="shared" si="163"/>
        <v>69.988756613756607</v>
      </c>
      <c r="R2062" s="37" t="s">
        <v>4624</v>
      </c>
      <c r="S2062" s="42">
        <f>ABS(O2323-O2062)*100</f>
        <v>42.853460775928333</v>
      </c>
      <c r="T2062" t="s">
        <v>228</v>
      </c>
      <c r="V2062" s="7">
        <v>31680</v>
      </c>
      <c r="W2062" t="s">
        <v>32</v>
      </c>
      <c r="X2062" s="17" t="s">
        <v>33</v>
      </c>
      <c r="Z2062" t="s">
        <v>4625</v>
      </c>
      <c r="AA2062">
        <v>401</v>
      </c>
    </row>
    <row r="2063" spans="1:27" x14ac:dyDescent="0.25">
      <c r="A2063" t="s">
        <v>4640</v>
      </c>
      <c r="B2063" t="s">
        <v>4641</v>
      </c>
      <c r="C2063" s="17">
        <v>43553</v>
      </c>
      <c r="D2063" s="7">
        <v>150000</v>
      </c>
      <c r="E2063" t="s">
        <v>28</v>
      </c>
      <c r="F2063" t="s">
        <v>29</v>
      </c>
      <c r="G2063" s="7">
        <v>150000</v>
      </c>
      <c r="H2063" s="7">
        <v>92980</v>
      </c>
      <c r="I2063" s="12">
        <f t="shared" si="160"/>
        <v>61.986666666666665</v>
      </c>
      <c r="J2063" s="12">
        <f t="shared" si="164"/>
        <v>12.429803921568627</v>
      </c>
      <c r="K2063" s="7">
        <v>185951</v>
      </c>
      <c r="L2063" s="7">
        <v>24396</v>
      </c>
      <c r="M2063" s="7">
        <f t="shared" si="161"/>
        <v>125604</v>
      </c>
      <c r="N2063" s="7">
        <v>97912.125</v>
      </c>
      <c r="O2063" s="22">
        <f t="shared" si="162"/>
        <v>1.2828237565061529</v>
      </c>
      <c r="P2063" s="27">
        <v>1272</v>
      </c>
      <c r="Q2063" s="32">
        <f t="shared" si="163"/>
        <v>98.745283018867923</v>
      </c>
      <c r="R2063" s="37" t="s">
        <v>4632</v>
      </c>
      <c r="S2063" s="42">
        <f>ABS(O2323-O2063)*100</f>
        <v>2.8211129867245832</v>
      </c>
      <c r="T2063" t="s">
        <v>50</v>
      </c>
      <c r="V2063" s="7">
        <v>23400</v>
      </c>
      <c r="W2063" t="s">
        <v>32</v>
      </c>
      <c r="X2063" s="17" t="s">
        <v>33</v>
      </c>
      <c r="Z2063" t="s">
        <v>4633</v>
      </c>
      <c r="AA2063">
        <v>401</v>
      </c>
    </row>
    <row r="2064" spans="1:27" x14ac:dyDescent="0.25">
      <c r="A2064" t="s">
        <v>4642</v>
      </c>
      <c r="B2064" t="s">
        <v>4643</v>
      </c>
      <c r="C2064" s="17">
        <v>43224</v>
      </c>
      <c r="D2064" s="7">
        <v>92700</v>
      </c>
      <c r="E2064" t="s">
        <v>246</v>
      </c>
      <c r="F2064" t="s">
        <v>247</v>
      </c>
      <c r="G2064" s="7">
        <v>92700</v>
      </c>
      <c r="H2064" s="7">
        <v>52660</v>
      </c>
      <c r="I2064" s="12">
        <f t="shared" si="160"/>
        <v>56.806903991370007</v>
      </c>
      <c r="J2064" s="12">
        <f t="shared" si="164"/>
        <v>7.2500412462719694</v>
      </c>
      <c r="K2064" s="7">
        <v>105312</v>
      </c>
      <c r="L2064" s="7">
        <v>24313</v>
      </c>
      <c r="M2064" s="7">
        <f t="shared" si="161"/>
        <v>68387</v>
      </c>
      <c r="N2064" s="7">
        <v>49090.3046875</v>
      </c>
      <c r="O2064" s="22">
        <f t="shared" si="162"/>
        <v>1.3930856700796475</v>
      </c>
      <c r="P2064" s="27">
        <v>1057</v>
      </c>
      <c r="Q2064" s="32">
        <f t="shared" si="163"/>
        <v>64.699148533585614</v>
      </c>
      <c r="R2064" s="37" t="s">
        <v>4632</v>
      </c>
      <c r="S2064" s="42">
        <f>ABS(O2323-O2064)*100</f>
        <v>8.2050783706248751</v>
      </c>
      <c r="T2064" t="s">
        <v>50</v>
      </c>
      <c r="V2064" s="7">
        <v>23400</v>
      </c>
      <c r="W2064" t="s">
        <v>32</v>
      </c>
      <c r="X2064" s="17" t="s">
        <v>33</v>
      </c>
      <c r="Z2064" t="s">
        <v>4644</v>
      </c>
      <c r="AA2064">
        <v>401</v>
      </c>
    </row>
    <row r="2065" spans="1:27" x14ac:dyDescent="0.25">
      <c r="A2065" t="s">
        <v>4645</v>
      </c>
      <c r="B2065" t="s">
        <v>4646</v>
      </c>
      <c r="C2065" s="17">
        <v>43455</v>
      </c>
      <c r="D2065" s="7">
        <v>120000</v>
      </c>
      <c r="E2065" t="s">
        <v>28</v>
      </c>
      <c r="F2065" t="s">
        <v>29</v>
      </c>
      <c r="G2065" s="7">
        <v>120000</v>
      </c>
      <c r="H2065" s="7">
        <v>66840</v>
      </c>
      <c r="I2065" s="12">
        <f t="shared" si="160"/>
        <v>55.7</v>
      </c>
      <c r="J2065" s="12">
        <f t="shared" si="164"/>
        <v>6.1431372549019656</v>
      </c>
      <c r="K2065" s="7">
        <v>133684</v>
      </c>
      <c r="L2065" s="7">
        <v>33134</v>
      </c>
      <c r="M2065" s="7">
        <f t="shared" si="161"/>
        <v>86866</v>
      </c>
      <c r="N2065" s="7">
        <v>112977.53125</v>
      </c>
      <c r="O2065" s="22">
        <f t="shared" si="162"/>
        <v>0.76887854637025443</v>
      </c>
      <c r="P2065" s="27">
        <v>1061</v>
      </c>
      <c r="Q2065" s="32">
        <f t="shared" si="163"/>
        <v>81.871819038642784</v>
      </c>
      <c r="R2065" s="37" t="s">
        <v>4647</v>
      </c>
      <c r="S2065" s="42">
        <f>ABS(O2323-O2065)*100</f>
        <v>54.215634000314431</v>
      </c>
      <c r="T2065" t="s">
        <v>50</v>
      </c>
      <c r="V2065" s="7">
        <v>28600</v>
      </c>
      <c r="W2065" t="s">
        <v>32</v>
      </c>
      <c r="X2065" s="17" t="s">
        <v>33</v>
      </c>
      <c r="Z2065" t="s">
        <v>4648</v>
      </c>
      <c r="AA2065">
        <v>405</v>
      </c>
    </row>
    <row r="2066" spans="1:27" x14ac:dyDescent="0.25">
      <c r="A2066" t="s">
        <v>4649</v>
      </c>
      <c r="B2066" t="s">
        <v>4650</v>
      </c>
      <c r="C2066" s="17">
        <v>43521</v>
      </c>
      <c r="D2066" s="7">
        <v>150000</v>
      </c>
      <c r="E2066" t="s">
        <v>28</v>
      </c>
      <c r="F2066" t="s">
        <v>29</v>
      </c>
      <c r="G2066" s="7">
        <v>150000</v>
      </c>
      <c r="H2066" s="7">
        <v>67380</v>
      </c>
      <c r="I2066" s="12">
        <f t="shared" si="160"/>
        <v>44.92</v>
      </c>
      <c r="J2066" s="12">
        <f t="shared" si="164"/>
        <v>4.6368627450980355</v>
      </c>
      <c r="K2066" s="7">
        <v>134767</v>
      </c>
      <c r="L2066" s="7">
        <v>32634</v>
      </c>
      <c r="M2066" s="7">
        <f t="shared" si="161"/>
        <v>117366</v>
      </c>
      <c r="N2066" s="7">
        <v>114756.1796875</v>
      </c>
      <c r="O2066" s="22">
        <f t="shared" si="162"/>
        <v>1.0227423073825477</v>
      </c>
      <c r="P2066" s="27">
        <v>1061</v>
      </c>
      <c r="Q2066" s="32">
        <f t="shared" si="163"/>
        <v>110.61828463713478</v>
      </c>
      <c r="R2066" s="37" t="s">
        <v>4647</v>
      </c>
      <c r="S2066" s="42">
        <f>ABS(O2323-O2066)*100</f>
        <v>28.829257899085103</v>
      </c>
      <c r="T2066" t="s">
        <v>50</v>
      </c>
      <c r="V2066" s="7">
        <v>28600</v>
      </c>
      <c r="W2066" t="s">
        <v>32</v>
      </c>
      <c r="X2066" s="17" t="s">
        <v>33</v>
      </c>
      <c r="Z2066" t="s">
        <v>4648</v>
      </c>
      <c r="AA2066">
        <v>405</v>
      </c>
    </row>
    <row r="2067" spans="1:27" x14ac:dyDescent="0.25">
      <c r="A2067" t="s">
        <v>4651</v>
      </c>
      <c r="B2067" t="s">
        <v>4652</v>
      </c>
      <c r="C2067" s="17">
        <v>43258</v>
      </c>
      <c r="D2067" s="7">
        <v>135000</v>
      </c>
      <c r="E2067" t="s">
        <v>140</v>
      </c>
      <c r="F2067" t="s">
        <v>141</v>
      </c>
      <c r="G2067" s="7">
        <v>135000</v>
      </c>
      <c r="H2067" s="7">
        <v>67700</v>
      </c>
      <c r="I2067" s="12">
        <f t="shared" si="160"/>
        <v>50.148148148148152</v>
      </c>
      <c r="J2067" s="12">
        <f t="shared" si="164"/>
        <v>0.59128540305011512</v>
      </c>
      <c r="K2067" s="7">
        <v>135406</v>
      </c>
      <c r="L2067" s="7">
        <v>25263</v>
      </c>
      <c r="M2067" s="7">
        <f t="shared" si="161"/>
        <v>109737</v>
      </c>
      <c r="N2067" s="7">
        <v>64790</v>
      </c>
      <c r="O2067" s="22">
        <f t="shared" si="162"/>
        <v>1.6937336008643309</v>
      </c>
      <c r="P2067" s="27">
        <v>1190</v>
      </c>
      <c r="Q2067" s="32">
        <f t="shared" si="163"/>
        <v>92.215966386554626</v>
      </c>
      <c r="R2067" s="37" t="s">
        <v>3705</v>
      </c>
      <c r="S2067" s="42">
        <f>ABS(O2323-O2067)*100</f>
        <v>38.269871449093216</v>
      </c>
      <c r="T2067" t="s">
        <v>228</v>
      </c>
      <c r="V2067" s="7">
        <v>24350</v>
      </c>
      <c r="W2067" t="s">
        <v>32</v>
      </c>
      <c r="X2067" s="17" t="s">
        <v>33</v>
      </c>
      <c r="Z2067" t="s">
        <v>4653</v>
      </c>
      <c r="AA2067">
        <v>401</v>
      </c>
    </row>
    <row r="2068" spans="1:27" x14ac:dyDescent="0.25">
      <c r="A2068" t="s">
        <v>4654</v>
      </c>
      <c r="B2068" t="s">
        <v>4655</v>
      </c>
      <c r="C2068" s="17">
        <v>43269</v>
      </c>
      <c r="D2068" s="7">
        <v>80000</v>
      </c>
      <c r="E2068" t="s">
        <v>28</v>
      </c>
      <c r="F2068" t="s">
        <v>29</v>
      </c>
      <c r="G2068" s="7">
        <v>80000</v>
      </c>
      <c r="H2068" s="7">
        <v>53100</v>
      </c>
      <c r="I2068" s="12">
        <f t="shared" si="160"/>
        <v>66.375</v>
      </c>
      <c r="J2068" s="12">
        <f t="shared" si="164"/>
        <v>16.818137254901963</v>
      </c>
      <c r="K2068" s="7">
        <v>106196</v>
      </c>
      <c r="L2068" s="7">
        <v>19246</v>
      </c>
      <c r="M2068" s="7">
        <f t="shared" si="161"/>
        <v>60754</v>
      </c>
      <c r="N2068" s="7">
        <v>51147.05859375</v>
      </c>
      <c r="O2068" s="22">
        <f t="shared" si="162"/>
        <v>1.1878297925703969</v>
      </c>
      <c r="P2068" s="27">
        <v>680</v>
      </c>
      <c r="Q2068" s="32">
        <f t="shared" si="163"/>
        <v>89.344117647058823</v>
      </c>
      <c r="R2068" s="37" t="s">
        <v>3705</v>
      </c>
      <c r="S2068" s="42">
        <f>ABS(O2323-O2068)*100</f>
        <v>12.320509380300182</v>
      </c>
      <c r="T2068" t="s">
        <v>228</v>
      </c>
      <c r="V2068" s="7">
        <v>18250</v>
      </c>
      <c r="W2068" t="s">
        <v>32</v>
      </c>
      <c r="X2068" s="17" t="s">
        <v>33</v>
      </c>
      <c r="Z2068" t="s">
        <v>4653</v>
      </c>
      <c r="AA2068">
        <v>401</v>
      </c>
    </row>
    <row r="2069" spans="1:27" x14ac:dyDescent="0.25">
      <c r="A2069" t="s">
        <v>4656</v>
      </c>
      <c r="B2069" t="s">
        <v>4657</v>
      </c>
      <c r="C2069" s="17">
        <v>43753</v>
      </c>
      <c r="D2069" s="7">
        <v>130000</v>
      </c>
      <c r="E2069" t="s">
        <v>28</v>
      </c>
      <c r="F2069" t="s">
        <v>29</v>
      </c>
      <c r="G2069" s="7">
        <v>130000</v>
      </c>
      <c r="H2069" s="7">
        <v>53470</v>
      </c>
      <c r="I2069" s="12">
        <f t="shared" si="160"/>
        <v>41.130769230769232</v>
      </c>
      <c r="J2069" s="12">
        <f t="shared" si="164"/>
        <v>8.4260935143288052</v>
      </c>
      <c r="K2069" s="7">
        <v>106948</v>
      </c>
      <c r="L2069" s="7">
        <v>26087</v>
      </c>
      <c r="M2069" s="7">
        <f t="shared" si="161"/>
        <v>103913</v>
      </c>
      <c r="N2069" s="7">
        <v>47565.29296875</v>
      </c>
      <c r="O2069" s="22">
        <f t="shared" si="162"/>
        <v>2.1846391247557326</v>
      </c>
      <c r="P2069" s="27">
        <v>1024</v>
      </c>
      <c r="Q2069" s="32">
        <f t="shared" si="163"/>
        <v>101.4775390625</v>
      </c>
      <c r="R2069" s="37" t="s">
        <v>3705</v>
      </c>
      <c r="S2069" s="42">
        <f>ABS(O2323-O2069)*100</f>
        <v>87.360423838233388</v>
      </c>
      <c r="T2069" t="s">
        <v>228</v>
      </c>
      <c r="V2069" s="7">
        <v>24350</v>
      </c>
      <c r="W2069" t="s">
        <v>32</v>
      </c>
      <c r="X2069" s="17" t="s">
        <v>33</v>
      </c>
      <c r="Z2069" t="s">
        <v>4653</v>
      </c>
      <c r="AA2069">
        <v>401</v>
      </c>
    </row>
    <row r="2070" spans="1:27" x14ac:dyDescent="0.25">
      <c r="A2070" t="s">
        <v>4658</v>
      </c>
      <c r="B2070" t="s">
        <v>4659</v>
      </c>
      <c r="C2070" s="17">
        <v>43251</v>
      </c>
      <c r="D2070" s="7">
        <v>190000</v>
      </c>
      <c r="E2070" t="s">
        <v>28</v>
      </c>
      <c r="F2070" t="s">
        <v>29</v>
      </c>
      <c r="G2070" s="7">
        <v>190000</v>
      </c>
      <c r="H2070" s="7">
        <v>93560</v>
      </c>
      <c r="I2070" s="12">
        <f t="shared" si="160"/>
        <v>49.242105263157896</v>
      </c>
      <c r="J2070" s="12">
        <f t="shared" si="164"/>
        <v>0.3147574819401413</v>
      </c>
      <c r="K2070" s="7">
        <v>187126</v>
      </c>
      <c r="L2070" s="7">
        <v>23287</v>
      </c>
      <c r="M2070" s="7">
        <f t="shared" si="161"/>
        <v>166713</v>
      </c>
      <c r="N2070" s="7">
        <v>127999.21875</v>
      </c>
      <c r="O2070" s="22">
        <f t="shared" si="162"/>
        <v>1.3024532620438358</v>
      </c>
      <c r="P2070" s="27">
        <v>1358</v>
      </c>
      <c r="Q2070" s="32">
        <f t="shared" si="163"/>
        <v>122.76362297496318</v>
      </c>
      <c r="R2070" s="37" t="s">
        <v>4660</v>
      </c>
      <c r="S2070" s="42">
        <f>ABS(O2323-O2070)*100</f>
        <v>0.85816243295628869</v>
      </c>
      <c r="T2070" t="s">
        <v>31</v>
      </c>
      <c r="V2070" s="7">
        <v>18250</v>
      </c>
      <c r="W2070" t="s">
        <v>32</v>
      </c>
      <c r="X2070" s="17" t="s">
        <v>33</v>
      </c>
      <c r="Z2070" t="s">
        <v>4653</v>
      </c>
      <c r="AA2070">
        <v>401</v>
      </c>
    </row>
    <row r="2071" spans="1:27" x14ac:dyDescent="0.25">
      <c r="A2071" t="s">
        <v>4661</v>
      </c>
      <c r="B2071" t="s">
        <v>4662</v>
      </c>
      <c r="C2071" s="17">
        <v>43690</v>
      </c>
      <c r="D2071" s="7">
        <v>100000</v>
      </c>
      <c r="E2071" t="s">
        <v>28</v>
      </c>
      <c r="F2071" t="s">
        <v>29</v>
      </c>
      <c r="G2071" s="7">
        <v>100000</v>
      </c>
      <c r="H2071" s="7">
        <v>50270</v>
      </c>
      <c r="I2071" s="12">
        <f t="shared" si="160"/>
        <v>50.27</v>
      </c>
      <c r="J2071" s="12">
        <f t="shared" si="164"/>
        <v>0.71313725490196589</v>
      </c>
      <c r="K2071" s="7">
        <v>100538</v>
      </c>
      <c r="L2071" s="7">
        <v>27093</v>
      </c>
      <c r="M2071" s="7">
        <f t="shared" si="161"/>
        <v>72907</v>
      </c>
      <c r="N2071" s="7">
        <v>43202.94140625</v>
      </c>
      <c r="O2071" s="22">
        <f t="shared" si="162"/>
        <v>1.6875471351460536</v>
      </c>
      <c r="P2071" s="27">
        <v>816</v>
      </c>
      <c r="Q2071" s="32">
        <f t="shared" si="163"/>
        <v>89.346813725490193</v>
      </c>
      <c r="R2071" s="37" t="s">
        <v>3705</v>
      </c>
      <c r="S2071" s="42">
        <f>ABS(O2323-O2071)*100</f>
        <v>37.651224877265491</v>
      </c>
      <c r="T2071" t="s">
        <v>228</v>
      </c>
      <c r="V2071" s="7">
        <v>24350</v>
      </c>
      <c r="W2071" t="s">
        <v>32</v>
      </c>
      <c r="X2071" s="17" t="s">
        <v>33</v>
      </c>
      <c r="Z2071" t="s">
        <v>4653</v>
      </c>
      <c r="AA2071">
        <v>401</v>
      </c>
    </row>
    <row r="2072" spans="1:27" x14ac:dyDescent="0.25">
      <c r="A2072" t="s">
        <v>4663</v>
      </c>
      <c r="B2072" t="s">
        <v>4664</v>
      </c>
      <c r="C2072" s="17">
        <v>43266</v>
      </c>
      <c r="D2072" s="7">
        <v>177500</v>
      </c>
      <c r="E2072" t="s">
        <v>28</v>
      </c>
      <c r="F2072" t="s">
        <v>29</v>
      </c>
      <c r="G2072" s="7">
        <v>177500</v>
      </c>
      <c r="H2072" s="7">
        <v>71550</v>
      </c>
      <c r="I2072" s="12">
        <f t="shared" si="160"/>
        <v>40.309859154929576</v>
      </c>
      <c r="J2072" s="12">
        <f t="shared" si="164"/>
        <v>9.2470035901684611</v>
      </c>
      <c r="K2072" s="7">
        <v>143097</v>
      </c>
      <c r="L2072" s="7">
        <v>39686</v>
      </c>
      <c r="M2072" s="7">
        <f t="shared" si="161"/>
        <v>137814</v>
      </c>
      <c r="N2072" s="7">
        <v>60830</v>
      </c>
      <c r="O2072" s="22">
        <f t="shared" si="162"/>
        <v>2.2655597566989973</v>
      </c>
      <c r="P2072" s="27">
        <v>1068</v>
      </c>
      <c r="Q2072" s="32">
        <f t="shared" si="163"/>
        <v>129.03932584269663</v>
      </c>
      <c r="R2072" s="37" t="s">
        <v>3705</v>
      </c>
      <c r="S2072" s="42">
        <f>ABS(O2323-O2072)*100</f>
        <v>95.452487032559858</v>
      </c>
      <c r="T2072" t="s">
        <v>50</v>
      </c>
      <c r="V2072" s="7">
        <v>30420</v>
      </c>
      <c r="W2072" t="s">
        <v>32</v>
      </c>
      <c r="X2072" s="17" t="s">
        <v>33</v>
      </c>
      <c r="Z2072" t="s">
        <v>4653</v>
      </c>
      <c r="AA2072">
        <v>401</v>
      </c>
    </row>
    <row r="2073" spans="1:27" x14ac:dyDescent="0.25">
      <c r="A2073" t="s">
        <v>4665</v>
      </c>
      <c r="B2073" t="s">
        <v>4666</v>
      </c>
      <c r="C2073" s="17">
        <v>43453</v>
      </c>
      <c r="D2073" s="7">
        <v>200000</v>
      </c>
      <c r="E2073" t="s">
        <v>28</v>
      </c>
      <c r="F2073" t="s">
        <v>29</v>
      </c>
      <c r="G2073" s="7">
        <v>200000</v>
      </c>
      <c r="H2073" s="7">
        <v>94070</v>
      </c>
      <c r="I2073" s="12">
        <f t="shared" si="160"/>
        <v>47.034999999999997</v>
      </c>
      <c r="J2073" s="12">
        <f t="shared" si="164"/>
        <v>2.5218627450980406</v>
      </c>
      <c r="K2073" s="7">
        <v>196554</v>
      </c>
      <c r="L2073" s="7">
        <v>27127</v>
      </c>
      <c r="M2073" s="7">
        <f t="shared" si="161"/>
        <v>172873</v>
      </c>
      <c r="N2073" s="7">
        <v>103309.1484375</v>
      </c>
      <c r="O2073" s="22">
        <f t="shared" si="162"/>
        <v>1.6733561607526439</v>
      </c>
      <c r="P2073" s="27">
        <v>1888</v>
      </c>
      <c r="Q2073" s="32">
        <f t="shared" si="163"/>
        <v>91.564088983050851</v>
      </c>
      <c r="R2073" s="37" t="s">
        <v>4667</v>
      </c>
      <c r="S2073" s="42">
        <f>ABS(O2323-O2073)*100</f>
        <v>36.232127437924518</v>
      </c>
      <c r="T2073" t="s">
        <v>228</v>
      </c>
      <c r="V2073" s="7">
        <v>23400</v>
      </c>
      <c r="W2073" t="s">
        <v>32</v>
      </c>
      <c r="X2073" s="17" t="s">
        <v>33</v>
      </c>
      <c r="Y2073" t="s">
        <v>4668</v>
      </c>
      <c r="Z2073" t="s">
        <v>4669</v>
      </c>
      <c r="AA2073">
        <v>401</v>
      </c>
    </row>
    <row r="2074" spans="1:27" x14ac:dyDescent="0.25">
      <c r="A2074" t="s">
        <v>4670</v>
      </c>
      <c r="B2074" t="s">
        <v>4671</v>
      </c>
      <c r="C2074" s="17">
        <v>43620</v>
      </c>
      <c r="D2074" s="7">
        <v>203000</v>
      </c>
      <c r="E2074" t="s">
        <v>28</v>
      </c>
      <c r="F2074" t="s">
        <v>29</v>
      </c>
      <c r="G2074" s="7">
        <v>203000</v>
      </c>
      <c r="H2074" s="7">
        <v>99790</v>
      </c>
      <c r="I2074" s="12">
        <f t="shared" si="160"/>
        <v>49.157635467980292</v>
      </c>
      <c r="J2074" s="12">
        <f t="shared" si="164"/>
        <v>0.39922727711774542</v>
      </c>
      <c r="K2074" s="7">
        <v>199582</v>
      </c>
      <c r="L2074" s="7">
        <v>68902</v>
      </c>
      <c r="M2074" s="7">
        <f t="shared" si="161"/>
        <v>134098</v>
      </c>
      <c r="N2074" s="7">
        <v>79682.9296875</v>
      </c>
      <c r="O2074" s="22">
        <f t="shared" si="162"/>
        <v>1.6828949503476425</v>
      </c>
      <c r="P2074" s="27">
        <v>1542</v>
      </c>
      <c r="Q2074" s="32">
        <f t="shared" si="163"/>
        <v>86.963683527885863</v>
      </c>
      <c r="R2074" s="37" t="s">
        <v>4667</v>
      </c>
      <c r="S2074" s="42">
        <f>ABS(O2323-O2074)*100</f>
        <v>37.186006397424379</v>
      </c>
      <c r="T2074" t="s">
        <v>125</v>
      </c>
      <c r="V2074" s="7">
        <v>39780</v>
      </c>
      <c r="W2074" t="s">
        <v>32</v>
      </c>
      <c r="X2074" s="17" t="s">
        <v>33</v>
      </c>
      <c r="Z2074" t="s">
        <v>4669</v>
      </c>
      <c r="AA2074">
        <v>401</v>
      </c>
    </row>
    <row r="2075" spans="1:27" x14ac:dyDescent="0.25">
      <c r="A2075" t="s">
        <v>4672</v>
      </c>
      <c r="B2075" t="s">
        <v>4673</v>
      </c>
      <c r="C2075" s="17">
        <v>43893</v>
      </c>
      <c r="D2075" s="7">
        <v>200000</v>
      </c>
      <c r="E2075" t="s">
        <v>28</v>
      </c>
      <c r="F2075" t="s">
        <v>29</v>
      </c>
      <c r="G2075" s="7">
        <v>200000</v>
      </c>
      <c r="H2075" s="7">
        <v>82690</v>
      </c>
      <c r="I2075" s="12">
        <f t="shared" si="160"/>
        <v>41.344999999999999</v>
      </c>
      <c r="J2075" s="12">
        <f t="shared" si="164"/>
        <v>8.2118627450980384</v>
      </c>
      <c r="K2075" s="7">
        <v>165378</v>
      </c>
      <c r="L2075" s="7">
        <v>33201</v>
      </c>
      <c r="M2075" s="7">
        <f t="shared" si="161"/>
        <v>166799</v>
      </c>
      <c r="N2075" s="7">
        <v>80595.734375</v>
      </c>
      <c r="O2075" s="22">
        <f t="shared" si="162"/>
        <v>2.0695760302140682</v>
      </c>
      <c r="P2075" s="27">
        <v>1134</v>
      </c>
      <c r="Q2075" s="32">
        <f t="shared" si="163"/>
        <v>147.08906525573192</v>
      </c>
      <c r="R2075" s="37" t="s">
        <v>4667</v>
      </c>
      <c r="S2075" s="42">
        <f>ABS(O2323-O2075)*100</f>
        <v>75.854114384066946</v>
      </c>
      <c r="T2075" t="s">
        <v>50</v>
      </c>
      <c r="V2075" s="7">
        <v>28080</v>
      </c>
      <c r="W2075" t="s">
        <v>32</v>
      </c>
      <c r="X2075" s="17" t="s">
        <v>33</v>
      </c>
      <c r="Z2075" t="s">
        <v>4669</v>
      </c>
      <c r="AA2075">
        <v>401</v>
      </c>
    </row>
    <row r="2076" spans="1:27" x14ac:dyDescent="0.25">
      <c r="A2076" t="s">
        <v>4674</v>
      </c>
      <c r="B2076" t="s">
        <v>4675</v>
      </c>
      <c r="C2076" s="17">
        <v>43311</v>
      </c>
      <c r="D2076" s="7">
        <v>125000</v>
      </c>
      <c r="E2076" t="s">
        <v>28</v>
      </c>
      <c r="F2076" t="s">
        <v>29</v>
      </c>
      <c r="G2076" s="7">
        <v>125000</v>
      </c>
      <c r="H2076" s="7">
        <v>82330</v>
      </c>
      <c r="I2076" s="12">
        <f t="shared" si="160"/>
        <v>65.864000000000004</v>
      </c>
      <c r="J2076" s="12">
        <f t="shared" si="164"/>
        <v>16.307137254901967</v>
      </c>
      <c r="K2076" s="7">
        <v>164659</v>
      </c>
      <c r="L2076" s="7">
        <v>31416</v>
      </c>
      <c r="M2076" s="7">
        <f t="shared" si="161"/>
        <v>93584</v>
      </c>
      <c r="N2076" s="7">
        <v>81245.734375</v>
      </c>
      <c r="O2076" s="22">
        <f t="shared" si="162"/>
        <v>1.1518635497594394</v>
      </c>
      <c r="P2076" s="27">
        <v>1496</v>
      </c>
      <c r="Q2076" s="32">
        <f t="shared" si="163"/>
        <v>62.55614973262032</v>
      </c>
      <c r="R2076" s="37" t="s">
        <v>4667</v>
      </c>
      <c r="S2076" s="42">
        <f>ABS(O2323-O2076)*100</f>
        <v>15.917133661395933</v>
      </c>
      <c r="T2076" t="s">
        <v>228</v>
      </c>
      <c r="V2076" s="7">
        <v>30420</v>
      </c>
      <c r="W2076" t="s">
        <v>32</v>
      </c>
      <c r="X2076" s="17" t="s">
        <v>33</v>
      </c>
      <c r="Z2076" t="s">
        <v>4669</v>
      </c>
      <c r="AA2076">
        <v>401</v>
      </c>
    </row>
    <row r="2077" spans="1:27" x14ac:dyDescent="0.25">
      <c r="A2077" t="s">
        <v>4676</v>
      </c>
      <c r="B2077" t="s">
        <v>4677</v>
      </c>
      <c r="C2077" s="17">
        <v>43657</v>
      </c>
      <c r="D2077" s="7">
        <v>103000</v>
      </c>
      <c r="E2077" t="s">
        <v>28</v>
      </c>
      <c r="F2077" t="s">
        <v>29</v>
      </c>
      <c r="G2077" s="7">
        <v>103000</v>
      </c>
      <c r="H2077" s="7">
        <v>52950</v>
      </c>
      <c r="I2077" s="12">
        <f t="shared" si="160"/>
        <v>51.407766990291258</v>
      </c>
      <c r="J2077" s="12">
        <f t="shared" si="164"/>
        <v>1.8509042451932203</v>
      </c>
      <c r="K2077" s="7">
        <v>105891</v>
      </c>
      <c r="L2077" s="7">
        <v>21295</v>
      </c>
      <c r="M2077" s="7">
        <f t="shared" si="161"/>
        <v>81705</v>
      </c>
      <c r="N2077" s="7">
        <v>92962.640625</v>
      </c>
      <c r="O2077" s="22">
        <f t="shared" si="162"/>
        <v>0.87890145386024532</v>
      </c>
      <c r="P2077" s="27">
        <v>1011</v>
      </c>
      <c r="Q2077" s="32">
        <f t="shared" si="163"/>
        <v>80.816023738872403</v>
      </c>
      <c r="R2077" s="37" t="s">
        <v>4678</v>
      </c>
      <c r="S2077" s="42">
        <f>ABS(O2323-O2077)*100</f>
        <v>43.213343251315337</v>
      </c>
      <c r="T2077" t="s">
        <v>31</v>
      </c>
      <c r="V2077" s="7">
        <v>18000</v>
      </c>
      <c r="W2077" t="s">
        <v>32</v>
      </c>
      <c r="X2077" s="17" t="s">
        <v>33</v>
      </c>
      <c r="Z2077" t="s">
        <v>4679</v>
      </c>
      <c r="AA2077">
        <v>405</v>
      </c>
    </row>
    <row r="2078" spans="1:27" x14ac:dyDescent="0.25">
      <c r="A2078" t="s">
        <v>4680</v>
      </c>
      <c r="B2078" t="s">
        <v>4681</v>
      </c>
      <c r="C2078" s="17">
        <v>43231</v>
      </c>
      <c r="D2078" s="7">
        <v>104100</v>
      </c>
      <c r="E2078" t="s">
        <v>28</v>
      </c>
      <c r="F2078" t="s">
        <v>29</v>
      </c>
      <c r="G2078" s="7">
        <v>104100</v>
      </c>
      <c r="H2078" s="7">
        <v>51610</v>
      </c>
      <c r="I2078" s="12">
        <f t="shared" si="160"/>
        <v>49.577329490874163</v>
      </c>
      <c r="J2078" s="12">
        <f t="shared" si="164"/>
        <v>2.0466745776126061E-2</v>
      </c>
      <c r="K2078" s="7">
        <v>103217</v>
      </c>
      <c r="L2078" s="7">
        <v>20195</v>
      </c>
      <c r="M2078" s="7">
        <f t="shared" si="161"/>
        <v>83905</v>
      </c>
      <c r="N2078" s="7">
        <v>91232.96875</v>
      </c>
      <c r="O2078" s="22">
        <f t="shared" si="162"/>
        <v>0.91967850163814824</v>
      </c>
      <c r="P2078" s="27">
        <v>998</v>
      </c>
      <c r="Q2078" s="32">
        <f t="shared" si="163"/>
        <v>84.073146292585164</v>
      </c>
      <c r="R2078" s="37" t="s">
        <v>4678</v>
      </c>
      <c r="S2078" s="42">
        <f>ABS(O2323-O2078)*100</f>
        <v>39.135638473525049</v>
      </c>
      <c r="T2078" t="s">
        <v>31</v>
      </c>
      <c r="V2078" s="7">
        <v>18000</v>
      </c>
      <c r="W2078" t="s">
        <v>32</v>
      </c>
      <c r="X2078" s="17" t="s">
        <v>33</v>
      </c>
      <c r="Z2078" t="s">
        <v>4679</v>
      </c>
      <c r="AA2078">
        <v>405</v>
      </c>
    </row>
    <row r="2079" spans="1:27" x14ac:dyDescent="0.25">
      <c r="A2079" t="s">
        <v>4682</v>
      </c>
      <c r="B2079" t="s">
        <v>4683</v>
      </c>
      <c r="C2079" s="17">
        <v>43433</v>
      </c>
      <c r="D2079" s="7">
        <v>104400</v>
      </c>
      <c r="E2079" t="s">
        <v>28</v>
      </c>
      <c r="F2079" t="s">
        <v>29</v>
      </c>
      <c r="G2079" s="7">
        <v>104400</v>
      </c>
      <c r="H2079" s="7">
        <v>52140</v>
      </c>
      <c r="I2079" s="12">
        <f t="shared" si="160"/>
        <v>49.942528735632187</v>
      </c>
      <c r="J2079" s="12">
        <f t="shared" si="164"/>
        <v>0.38566599053415018</v>
      </c>
      <c r="K2079" s="7">
        <v>104276</v>
      </c>
      <c r="L2079" s="7">
        <v>20195</v>
      </c>
      <c r="M2079" s="7">
        <f t="shared" si="161"/>
        <v>84205</v>
      </c>
      <c r="N2079" s="7">
        <v>92396.703125</v>
      </c>
      <c r="O2079" s="22">
        <f t="shared" si="162"/>
        <v>0.91134204091765314</v>
      </c>
      <c r="P2079" s="27">
        <v>1015</v>
      </c>
      <c r="Q2079" s="32">
        <f t="shared" si="163"/>
        <v>82.960591133004925</v>
      </c>
      <c r="R2079" s="37" t="s">
        <v>4678</v>
      </c>
      <c r="S2079" s="42">
        <f>ABS(O2323-O2079)*100</f>
        <v>39.96928454557456</v>
      </c>
      <c r="T2079" t="s">
        <v>31</v>
      </c>
      <c r="V2079" s="7">
        <v>18000</v>
      </c>
      <c r="W2079" t="s">
        <v>32</v>
      </c>
      <c r="X2079" s="17" t="s">
        <v>33</v>
      </c>
      <c r="Z2079" t="s">
        <v>4679</v>
      </c>
      <c r="AA2079">
        <v>405</v>
      </c>
    </row>
    <row r="2080" spans="1:27" x14ac:dyDescent="0.25">
      <c r="A2080" t="s">
        <v>4684</v>
      </c>
      <c r="B2080" t="s">
        <v>4685</v>
      </c>
      <c r="C2080" s="17">
        <v>43272</v>
      </c>
      <c r="D2080" s="7">
        <v>105000</v>
      </c>
      <c r="E2080" t="s">
        <v>28</v>
      </c>
      <c r="F2080" t="s">
        <v>29</v>
      </c>
      <c r="G2080" s="7">
        <v>105000</v>
      </c>
      <c r="H2080" s="7">
        <v>51630</v>
      </c>
      <c r="I2080" s="12">
        <f t="shared" si="160"/>
        <v>49.171428571428571</v>
      </c>
      <c r="J2080" s="12">
        <f t="shared" si="164"/>
        <v>0.38543417366946642</v>
      </c>
      <c r="K2080" s="7">
        <v>103263</v>
      </c>
      <c r="L2080" s="7">
        <v>20241</v>
      </c>
      <c r="M2080" s="7">
        <f t="shared" si="161"/>
        <v>84759</v>
      </c>
      <c r="N2080" s="7">
        <v>91232.96875</v>
      </c>
      <c r="O2080" s="22">
        <f t="shared" si="162"/>
        <v>0.92903915285558436</v>
      </c>
      <c r="P2080" s="27">
        <v>998</v>
      </c>
      <c r="Q2080" s="32">
        <f t="shared" si="163"/>
        <v>84.928857715430865</v>
      </c>
      <c r="R2080" s="37" t="s">
        <v>4678</v>
      </c>
      <c r="S2080" s="42">
        <f>ABS(O2323-O2080)*100</f>
        <v>38.199573351781439</v>
      </c>
      <c r="T2080" t="s">
        <v>31</v>
      </c>
      <c r="V2080" s="7">
        <v>18000</v>
      </c>
      <c r="W2080" t="s">
        <v>32</v>
      </c>
      <c r="X2080" s="17" t="s">
        <v>33</v>
      </c>
      <c r="Z2080" t="s">
        <v>4679</v>
      </c>
      <c r="AA2080">
        <v>405</v>
      </c>
    </row>
    <row r="2081" spans="1:27" x14ac:dyDescent="0.25">
      <c r="A2081" t="s">
        <v>4686</v>
      </c>
      <c r="B2081" t="s">
        <v>4687</v>
      </c>
      <c r="C2081" s="17">
        <v>43383</v>
      </c>
      <c r="D2081" s="7">
        <v>97230</v>
      </c>
      <c r="E2081" t="s">
        <v>246</v>
      </c>
      <c r="F2081" t="s">
        <v>2091</v>
      </c>
      <c r="G2081" s="7">
        <v>97230</v>
      </c>
      <c r="H2081" s="7">
        <v>57000</v>
      </c>
      <c r="I2081" s="12">
        <f t="shared" si="160"/>
        <v>58.623881518049984</v>
      </c>
      <c r="J2081" s="12">
        <f t="shared" si="164"/>
        <v>9.0670187729519469</v>
      </c>
      <c r="K2081" s="7">
        <v>113992</v>
      </c>
      <c r="L2081" s="7">
        <v>23681</v>
      </c>
      <c r="M2081" s="7">
        <f t="shared" si="161"/>
        <v>73549</v>
      </c>
      <c r="N2081" s="7">
        <v>99242.859375</v>
      </c>
      <c r="O2081" s="22">
        <f t="shared" si="162"/>
        <v>0.74110117809168574</v>
      </c>
      <c r="P2081" s="27">
        <v>1108</v>
      </c>
      <c r="Q2081" s="32">
        <f t="shared" si="163"/>
        <v>66.379963898916969</v>
      </c>
      <c r="R2081" s="37" t="s">
        <v>4678</v>
      </c>
      <c r="S2081" s="42">
        <f>ABS(O2323-O2081)*100</f>
        <v>56.993370828171294</v>
      </c>
      <c r="T2081" t="s">
        <v>31</v>
      </c>
      <c r="V2081" s="7">
        <v>18000</v>
      </c>
      <c r="W2081" t="s">
        <v>32</v>
      </c>
      <c r="X2081" s="17" t="s">
        <v>33</v>
      </c>
      <c r="Z2081" t="s">
        <v>4679</v>
      </c>
      <c r="AA2081">
        <v>405</v>
      </c>
    </row>
    <row r="2082" spans="1:27" x14ac:dyDescent="0.25">
      <c r="A2082" t="s">
        <v>4688</v>
      </c>
      <c r="B2082" t="s">
        <v>4689</v>
      </c>
      <c r="C2082" s="17">
        <v>43396</v>
      </c>
      <c r="D2082" s="7">
        <v>115000</v>
      </c>
      <c r="E2082" t="s">
        <v>28</v>
      </c>
      <c r="F2082" t="s">
        <v>29</v>
      </c>
      <c r="G2082" s="7">
        <v>115000</v>
      </c>
      <c r="H2082" s="7">
        <v>57000</v>
      </c>
      <c r="I2082" s="12">
        <f t="shared" si="160"/>
        <v>49.565217391304351</v>
      </c>
      <c r="J2082" s="12">
        <f t="shared" si="164"/>
        <v>8.354646206313987E-3</v>
      </c>
      <c r="K2082" s="7">
        <v>113992</v>
      </c>
      <c r="L2082" s="7">
        <v>23681</v>
      </c>
      <c r="M2082" s="7">
        <f t="shared" si="161"/>
        <v>91319</v>
      </c>
      <c r="N2082" s="7">
        <v>99242.859375</v>
      </c>
      <c r="O2082" s="22">
        <f t="shared" si="162"/>
        <v>0.92015688156405462</v>
      </c>
      <c r="P2082" s="27">
        <v>1108</v>
      </c>
      <c r="Q2082" s="32">
        <f t="shared" si="163"/>
        <v>82.417870036101078</v>
      </c>
      <c r="R2082" s="37" t="s">
        <v>4678</v>
      </c>
      <c r="S2082" s="42">
        <f>ABS(O2323-O2082)*100</f>
        <v>39.087800480934412</v>
      </c>
      <c r="T2082" t="s">
        <v>31</v>
      </c>
      <c r="V2082" s="7">
        <v>18000</v>
      </c>
      <c r="W2082" t="s">
        <v>32</v>
      </c>
      <c r="X2082" s="17" t="s">
        <v>33</v>
      </c>
      <c r="Z2082" t="s">
        <v>4679</v>
      </c>
      <c r="AA2082">
        <v>405</v>
      </c>
    </row>
    <row r="2083" spans="1:27" x14ac:dyDescent="0.25">
      <c r="A2083" t="s">
        <v>4690</v>
      </c>
      <c r="B2083" t="s">
        <v>4691</v>
      </c>
      <c r="C2083" s="17">
        <v>43273</v>
      </c>
      <c r="D2083" s="7">
        <v>105000</v>
      </c>
      <c r="E2083" t="s">
        <v>28</v>
      </c>
      <c r="F2083" t="s">
        <v>29</v>
      </c>
      <c r="G2083" s="7">
        <v>105000</v>
      </c>
      <c r="H2083" s="7">
        <v>51610</v>
      </c>
      <c r="I2083" s="12">
        <f t="shared" si="160"/>
        <v>49.152380952380952</v>
      </c>
      <c r="J2083" s="12">
        <f t="shared" si="164"/>
        <v>0.4044817927170854</v>
      </c>
      <c r="K2083" s="7">
        <v>103217</v>
      </c>
      <c r="L2083" s="7">
        <v>20195</v>
      </c>
      <c r="M2083" s="7">
        <f t="shared" si="161"/>
        <v>84805</v>
      </c>
      <c r="N2083" s="7">
        <v>91232.96875</v>
      </c>
      <c r="O2083" s="22">
        <f t="shared" si="162"/>
        <v>0.92954335655113707</v>
      </c>
      <c r="P2083" s="27">
        <v>998</v>
      </c>
      <c r="Q2083" s="32">
        <f t="shared" si="163"/>
        <v>84.974949899799597</v>
      </c>
      <c r="R2083" s="37" t="s">
        <v>4678</v>
      </c>
      <c r="S2083" s="42">
        <f>ABS(O2323-O2083)*100</f>
        <v>38.149152982226163</v>
      </c>
      <c r="T2083" t="s">
        <v>31</v>
      </c>
      <c r="V2083" s="7">
        <v>18000</v>
      </c>
      <c r="W2083" t="s">
        <v>32</v>
      </c>
      <c r="X2083" s="17" t="s">
        <v>33</v>
      </c>
      <c r="Z2083" t="s">
        <v>4679</v>
      </c>
      <c r="AA2083">
        <v>405</v>
      </c>
    </row>
    <row r="2084" spans="1:27" x14ac:dyDescent="0.25">
      <c r="A2084" t="s">
        <v>4692</v>
      </c>
      <c r="B2084" t="s">
        <v>4693</v>
      </c>
      <c r="C2084" s="17">
        <v>43619</v>
      </c>
      <c r="D2084" s="7">
        <v>112000</v>
      </c>
      <c r="E2084" t="s">
        <v>28</v>
      </c>
      <c r="F2084" t="s">
        <v>29</v>
      </c>
      <c r="G2084" s="7">
        <v>112000</v>
      </c>
      <c r="H2084" s="7">
        <v>52140</v>
      </c>
      <c r="I2084" s="12">
        <f t="shared" si="160"/>
        <v>46.553571428571431</v>
      </c>
      <c r="J2084" s="12">
        <f t="shared" si="164"/>
        <v>3.0032913165266066</v>
      </c>
      <c r="K2084" s="7">
        <v>104276</v>
      </c>
      <c r="L2084" s="7">
        <v>20195</v>
      </c>
      <c r="M2084" s="7">
        <f t="shared" si="161"/>
        <v>91805</v>
      </c>
      <c r="N2084" s="7">
        <v>92396.703125</v>
      </c>
      <c r="O2084" s="22">
        <f t="shared" si="162"/>
        <v>0.99359605803034434</v>
      </c>
      <c r="P2084" s="27">
        <v>1015</v>
      </c>
      <c r="Q2084" s="32">
        <f t="shared" si="163"/>
        <v>90.448275862068968</v>
      </c>
      <c r="R2084" s="37" t="s">
        <v>4678</v>
      </c>
      <c r="S2084" s="42">
        <f>ABS(O2323-O2084)*100</f>
        <v>31.743882834305438</v>
      </c>
      <c r="T2084" t="s">
        <v>31</v>
      </c>
      <c r="V2084" s="7">
        <v>18000</v>
      </c>
      <c r="W2084" t="s">
        <v>32</v>
      </c>
      <c r="X2084" s="17" t="s">
        <v>33</v>
      </c>
      <c r="Z2084" t="s">
        <v>4679</v>
      </c>
      <c r="AA2084">
        <v>405</v>
      </c>
    </row>
    <row r="2085" spans="1:27" x14ac:dyDescent="0.25">
      <c r="A2085" t="s">
        <v>4694</v>
      </c>
      <c r="B2085" t="s">
        <v>4695</v>
      </c>
      <c r="C2085" s="17">
        <v>43363</v>
      </c>
      <c r="D2085" s="7">
        <v>107000</v>
      </c>
      <c r="E2085" t="s">
        <v>28</v>
      </c>
      <c r="F2085" t="s">
        <v>29</v>
      </c>
      <c r="G2085" s="7">
        <v>107000</v>
      </c>
      <c r="H2085" s="7">
        <v>57000</v>
      </c>
      <c r="I2085" s="12">
        <f t="shared" si="160"/>
        <v>53.271028037383175</v>
      </c>
      <c r="J2085" s="12">
        <f t="shared" si="164"/>
        <v>3.7141652922851378</v>
      </c>
      <c r="K2085" s="7">
        <v>113992</v>
      </c>
      <c r="L2085" s="7">
        <v>23681</v>
      </c>
      <c r="M2085" s="7">
        <f t="shared" si="161"/>
        <v>83319</v>
      </c>
      <c r="N2085" s="7">
        <v>99242.859375</v>
      </c>
      <c r="O2085" s="22">
        <f t="shared" si="162"/>
        <v>0.83954654798054584</v>
      </c>
      <c r="P2085" s="27">
        <v>1108</v>
      </c>
      <c r="Q2085" s="32">
        <f t="shared" si="163"/>
        <v>75.197653429602894</v>
      </c>
      <c r="R2085" s="37" t="s">
        <v>4678</v>
      </c>
      <c r="S2085" s="42">
        <f>ABS(O2323-O2085)*100</f>
        <v>47.148833839285288</v>
      </c>
      <c r="T2085" t="s">
        <v>31</v>
      </c>
      <c r="V2085" s="7">
        <v>18000</v>
      </c>
      <c r="W2085" t="s">
        <v>32</v>
      </c>
      <c r="X2085" s="17" t="s">
        <v>33</v>
      </c>
      <c r="Z2085" t="s">
        <v>4679</v>
      </c>
      <c r="AA2085">
        <v>405</v>
      </c>
    </row>
    <row r="2086" spans="1:27" x14ac:dyDescent="0.25">
      <c r="A2086" t="s">
        <v>4696</v>
      </c>
      <c r="B2086" t="s">
        <v>4697</v>
      </c>
      <c r="C2086" s="17">
        <v>43684</v>
      </c>
      <c r="D2086" s="7">
        <v>115000</v>
      </c>
      <c r="E2086" t="s">
        <v>28</v>
      </c>
      <c r="F2086" t="s">
        <v>29</v>
      </c>
      <c r="G2086" s="7">
        <v>115000</v>
      </c>
      <c r="H2086" s="7">
        <v>51610</v>
      </c>
      <c r="I2086" s="12">
        <f t="shared" si="160"/>
        <v>44.878260869565217</v>
      </c>
      <c r="J2086" s="12">
        <f t="shared" si="164"/>
        <v>4.67860187553282</v>
      </c>
      <c r="K2086" s="7">
        <v>103217</v>
      </c>
      <c r="L2086" s="7">
        <v>20195</v>
      </c>
      <c r="M2086" s="7">
        <f t="shared" si="161"/>
        <v>94805</v>
      </c>
      <c r="N2086" s="7">
        <v>91232.96875</v>
      </c>
      <c r="O2086" s="22">
        <f t="shared" si="162"/>
        <v>1.039152855584347</v>
      </c>
      <c r="P2086" s="27">
        <v>998</v>
      </c>
      <c r="Q2086" s="32">
        <f t="shared" si="163"/>
        <v>94.994989979959925</v>
      </c>
      <c r="R2086" s="37" t="s">
        <v>4678</v>
      </c>
      <c r="S2086" s="42">
        <f>ABS(O2323-O2086)*100</f>
        <v>27.188203078905172</v>
      </c>
      <c r="T2086" t="s">
        <v>31</v>
      </c>
      <c r="V2086" s="7">
        <v>18000</v>
      </c>
      <c r="W2086" t="s">
        <v>32</v>
      </c>
      <c r="X2086" s="17" t="s">
        <v>33</v>
      </c>
      <c r="Z2086" t="s">
        <v>4679</v>
      </c>
      <c r="AA2086">
        <v>405</v>
      </c>
    </row>
    <row r="2087" spans="1:27" x14ac:dyDescent="0.25">
      <c r="A2087" t="s">
        <v>4698</v>
      </c>
      <c r="B2087" t="s">
        <v>4699</v>
      </c>
      <c r="C2087" s="17">
        <v>43649</v>
      </c>
      <c r="D2087" s="7">
        <v>106000</v>
      </c>
      <c r="E2087" t="s">
        <v>28</v>
      </c>
      <c r="F2087" t="s">
        <v>29</v>
      </c>
      <c r="G2087" s="7">
        <v>106000</v>
      </c>
      <c r="H2087" s="7">
        <v>53550</v>
      </c>
      <c r="I2087" s="12">
        <f t="shared" si="160"/>
        <v>50.518867924528301</v>
      </c>
      <c r="J2087" s="12">
        <f t="shared" si="164"/>
        <v>0.96200517943026398</v>
      </c>
      <c r="K2087" s="7">
        <v>107106</v>
      </c>
      <c r="L2087" s="7">
        <v>21295</v>
      </c>
      <c r="M2087" s="7">
        <f t="shared" si="161"/>
        <v>84705</v>
      </c>
      <c r="N2087" s="7">
        <v>94297.8046875</v>
      </c>
      <c r="O2087" s="22">
        <f t="shared" si="162"/>
        <v>0.89827117694531433</v>
      </c>
      <c r="P2087" s="27">
        <v>1030</v>
      </c>
      <c r="Q2087" s="32">
        <f t="shared" si="163"/>
        <v>82.237864077669897</v>
      </c>
      <c r="R2087" s="37" t="s">
        <v>4678</v>
      </c>
      <c r="S2087" s="42">
        <f>ABS(O2323-O2087)*100</f>
        <v>41.276370942808441</v>
      </c>
      <c r="T2087" t="s">
        <v>31</v>
      </c>
      <c r="V2087" s="7">
        <v>18000</v>
      </c>
      <c r="W2087" t="s">
        <v>32</v>
      </c>
      <c r="X2087" s="17" t="s">
        <v>33</v>
      </c>
      <c r="Z2087" t="s">
        <v>4679</v>
      </c>
      <c r="AA2087">
        <v>405</v>
      </c>
    </row>
    <row r="2088" spans="1:27" x14ac:dyDescent="0.25">
      <c r="A2088" t="s">
        <v>4700</v>
      </c>
      <c r="B2088" t="s">
        <v>4701</v>
      </c>
      <c r="C2088" s="17">
        <v>43312</v>
      </c>
      <c r="D2088" s="7">
        <v>108700</v>
      </c>
      <c r="E2088" t="s">
        <v>28</v>
      </c>
      <c r="F2088" t="s">
        <v>29</v>
      </c>
      <c r="G2088" s="7">
        <v>108700</v>
      </c>
      <c r="H2088" s="7">
        <v>52140</v>
      </c>
      <c r="I2088" s="12">
        <f t="shared" si="160"/>
        <v>47.966881324747014</v>
      </c>
      <c r="J2088" s="12">
        <f t="shared" si="164"/>
        <v>1.5899814203510232</v>
      </c>
      <c r="K2088" s="7">
        <v>104276</v>
      </c>
      <c r="L2088" s="7">
        <v>20195</v>
      </c>
      <c r="M2088" s="7">
        <f t="shared" si="161"/>
        <v>88505</v>
      </c>
      <c r="N2088" s="7">
        <v>92396.703125</v>
      </c>
      <c r="O2088" s="22">
        <f t="shared" si="162"/>
        <v>0.95788049796825481</v>
      </c>
      <c r="P2088" s="27">
        <v>1015</v>
      </c>
      <c r="Q2088" s="32">
        <f t="shared" si="163"/>
        <v>87.197044334975374</v>
      </c>
      <c r="R2088" s="37" t="s">
        <v>4678</v>
      </c>
      <c r="S2088" s="42">
        <f>ABS(O2323-O2088)*100</f>
        <v>35.315438840514389</v>
      </c>
      <c r="T2088" t="s">
        <v>31</v>
      </c>
      <c r="V2088" s="7">
        <v>18000</v>
      </c>
      <c r="W2088" t="s">
        <v>32</v>
      </c>
      <c r="X2088" s="17" t="s">
        <v>33</v>
      </c>
      <c r="Z2088" t="s">
        <v>4679</v>
      </c>
      <c r="AA2088">
        <v>405</v>
      </c>
    </row>
    <row r="2089" spans="1:27" x14ac:dyDescent="0.25">
      <c r="A2089" t="s">
        <v>4702</v>
      </c>
      <c r="B2089" t="s">
        <v>4703</v>
      </c>
      <c r="C2089" s="17">
        <v>43530</v>
      </c>
      <c r="D2089" s="7">
        <v>103000</v>
      </c>
      <c r="E2089" t="s">
        <v>28</v>
      </c>
      <c r="F2089" t="s">
        <v>29</v>
      </c>
      <c r="G2089" s="7">
        <v>103000</v>
      </c>
      <c r="H2089" s="7">
        <v>52140</v>
      </c>
      <c r="I2089" s="12">
        <f t="shared" si="160"/>
        <v>50.621359223300963</v>
      </c>
      <c r="J2089" s="12">
        <f t="shared" si="164"/>
        <v>1.0644964782029263</v>
      </c>
      <c r="K2089" s="7">
        <v>104276</v>
      </c>
      <c r="L2089" s="7">
        <v>20195</v>
      </c>
      <c r="M2089" s="7">
        <f t="shared" si="161"/>
        <v>82805</v>
      </c>
      <c r="N2089" s="7">
        <v>92396.703125</v>
      </c>
      <c r="O2089" s="22">
        <f t="shared" si="162"/>
        <v>0.89618998513373638</v>
      </c>
      <c r="P2089" s="27">
        <v>1015</v>
      </c>
      <c r="Q2089" s="32">
        <f t="shared" si="163"/>
        <v>81.581280788177338</v>
      </c>
      <c r="R2089" s="37" t="s">
        <v>4678</v>
      </c>
      <c r="S2089" s="42">
        <f>ABS(O2323-O2089)*100</f>
        <v>41.484490123966232</v>
      </c>
      <c r="T2089" t="s">
        <v>31</v>
      </c>
      <c r="V2089" s="7">
        <v>18000</v>
      </c>
      <c r="W2089" t="s">
        <v>32</v>
      </c>
      <c r="X2089" s="17" t="s">
        <v>33</v>
      </c>
      <c r="Z2089" t="s">
        <v>4679</v>
      </c>
      <c r="AA2089">
        <v>405</v>
      </c>
    </row>
    <row r="2090" spans="1:27" x14ac:dyDescent="0.25">
      <c r="A2090" t="s">
        <v>4704</v>
      </c>
      <c r="B2090" t="s">
        <v>4705</v>
      </c>
      <c r="C2090" s="17">
        <v>43312</v>
      </c>
      <c r="D2090" s="7">
        <v>120500</v>
      </c>
      <c r="E2090" t="s">
        <v>28</v>
      </c>
      <c r="F2090" t="s">
        <v>29</v>
      </c>
      <c r="G2090" s="7">
        <v>120500</v>
      </c>
      <c r="H2090" s="7">
        <v>57000</v>
      </c>
      <c r="I2090" s="12">
        <f t="shared" si="160"/>
        <v>47.302904564315348</v>
      </c>
      <c r="J2090" s="12">
        <f t="shared" si="164"/>
        <v>2.2539581807826892</v>
      </c>
      <c r="K2090" s="7">
        <v>113992</v>
      </c>
      <c r="L2090" s="7">
        <v>23681</v>
      </c>
      <c r="M2090" s="7">
        <f t="shared" si="161"/>
        <v>96819</v>
      </c>
      <c r="N2090" s="7">
        <v>99242.859375</v>
      </c>
      <c r="O2090" s="22">
        <f t="shared" si="162"/>
        <v>0.97557648590271684</v>
      </c>
      <c r="P2090" s="27">
        <v>1108</v>
      </c>
      <c r="Q2090" s="32">
        <f t="shared" si="163"/>
        <v>87.381768953068587</v>
      </c>
      <c r="R2090" s="37" t="s">
        <v>4678</v>
      </c>
      <c r="S2090" s="42">
        <f>ABS(O2323-O2090)*100</f>
        <v>33.545840047068189</v>
      </c>
      <c r="T2090" t="s">
        <v>31</v>
      </c>
      <c r="V2090" s="7">
        <v>18000</v>
      </c>
      <c r="W2090" t="s">
        <v>32</v>
      </c>
      <c r="X2090" s="17" t="s">
        <v>33</v>
      </c>
      <c r="Z2090" t="s">
        <v>4679</v>
      </c>
      <c r="AA2090">
        <v>405</v>
      </c>
    </row>
    <row r="2091" spans="1:27" x14ac:dyDescent="0.25">
      <c r="A2091" t="s">
        <v>4706</v>
      </c>
      <c r="B2091" t="s">
        <v>4707</v>
      </c>
      <c r="C2091" s="17">
        <v>43750</v>
      </c>
      <c r="D2091" s="7">
        <v>167500</v>
      </c>
      <c r="E2091" t="s">
        <v>28</v>
      </c>
      <c r="F2091" t="s">
        <v>29</v>
      </c>
      <c r="G2091" s="7">
        <v>167500</v>
      </c>
      <c r="H2091" s="7">
        <v>98270</v>
      </c>
      <c r="I2091" s="12">
        <f t="shared" si="160"/>
        <v>58.668656716417914</v>
      </c>
      <c r="J2091" s="12">
        <f t="shared" si="164"/>
        <v>9.1117939713198766</v>
      </c>
      <c r="K2091" s="7">
        <v>196546</v>
      </c>
      <c r="L2091" s="7">
        <v>24082</v>
      </c>
      <c r="M2091" s="7">
        <f t="shared" si="161"/>
        <v>143418</v>
      </c>
      <c r="N2091" s="7">
        <v>89825</v>
      </c>
      <c r="O2091" s="22">
        <f t="shared" si="162"/>
        <v>1.5966379070414696</v>
      </c>
      <c r="P2091" s="27">
        <v>1224</v>
      </c>
      <c r="Q2091" s="32">
        <f t="shared" si="163"/>
        <v>117.17156862745098</v>
      </c>
      <c r="R2091" s="37" t="s">
        <v>4708</v>
      </c>
      <c r="S2091" s="42">
        <f>ABS(O2323-O2091)*100</f>
        <v>28.560302066807086</v>
      </c>
      <c r="T2091" t="s">
        <v>228</v>
      </c>
      <c r="V2091" s="7">
        <v>21950</v>
      </c>
      <c r="W2091" t="s">
        <v>32</v>
      </c>
      <c r="X2091" s="17" t="s">
        <v>33</v>
      </c>
      <c r="Z2091" t="s">
        <v>4709</v>
      </c>
      <c r="AA2091">
        <v>401</v>
      </c>
    </row>
    <row r="2092" spans="1:27" x14ac:dyDescent="0.25">
      <c r="A2092" t="s">
        <v>4706</v>
      </c>
      <c r="B2092" t="s">
        <v>4707</v>
      </c>
      <c r="C2092" s="17">
        <v>43750</v>
      </c>
      <c r="D2092" s="7">
        <v>169200</v>
      </c>
      <c r="E2092" t="s">
        <v>159</v>
      </c>
      <c r="F2092" t="s">
        <v>160</v>
      </c>
      <c r="G2092" s="7">
        <v>169200</v>
      </c>
      <c r="H2092" s="7">
        <v>98270</v>
      </c>
      <c r="I2092" s="12">
        <f t="shared" si="160"/>
        <v>58.079196217494086</v>
      </c>
      <c r="J2092" s="12">
        <f t="shared" si="164"/>
        <v>8.5223334723960491</v>
      </c>
      <c r="K2092" s="7">
        <v>196546</v>
      </c>
      <c r="L2092" s="7">
        <v>24082</v>
      </c>
      <c r="M2092" s="7">
        <f t="shared" si="161"/>
        <v>145118</v>
      </c>
      <c r="N2092" s="7">
        <v>89825</v>
      </c>
      <c r="O2092" s="22">
        <f t="shared" si="162"/>
        <v>1.6155635958808794</v>
      </c>
      <c r="P2092" s="27">
        <v>1224</v>
      </c>
      <c r="Q2092" s="32">
        <f t="shared" si="163"/>
        <v>118.56045751633987</v>
      </c>
      <c r="R2092" s="37" t="s">
        <v>4708</v>
      </c>
      <c r="S2092" s="42">
        <f>ABS(O2323-O2092)*100</f>
        <v>30.452870950748068</v>
      </c>
      <c r="T2092" t="s">
        <v>228</v>
      </c>
      <c r="V2092" s="7">
        <v>21950</v>
      </c>
      <c r="W2092" t="s">
        <v>32</v>
      </c>
      <c r="X2092" s="17" t="s">
        <v>33</v>
      </c>
      <c r="Z2092" t="s">
        <v>4709</v>
      </c>
      <c r="AA2092">
        <v>401</v>
      </c>
    </row>
    <row r="2093" spans="1:27" x14ac:dyDescent="0.25">
      <c r="A2093" t="s">
        <v>4710</v>
      </c>
      <c r="B2093" t="s">
        <v>4711</v>
      </c>
      <c r="C2093" s="17">
        <v>43360</v>
      </c>
      <c r="D2093" s="7">
        <v>170000</v>
      </c>
      <c r="E2093" t="s">
        <v>28</v>
      </c>
      <c r="F2093" t="s">
        <v>29</v>
      </c>
      <c r="G2093" s="7">
        <v>170000</v>
      </c>
      <c r="H2093" s="7">
        <v>101390</v>
      </c>
      <c r="I2093" s="12">
        <f t="shared" si="160"/>
        <v>59.641176470588228</v>
      </c>
      <c r="J2093" s="12">
        <f t="shared" si="164"/>
        <v>10.08431372549019</v>
      </c>
      <c r="K2093" s="7">
        <v>202772</v>
      </c>
      <c r="L2093" s="7">
        <v>24801</v>
      </c>
      <c r="M2093" s="7">
        <f t="shared" si="161"/>
        <v>145199</v>
      </c>
      <c r="N2093" s="7">
        <v>92693.2265625</v>
      </c>
      <c r="O2093" s="22">
        <f t="shared" si="162"/>
        <v>1.566446712285898</v>
      </c>
      <c r="P2093" s="27">
        <v>1116</v>
      </c>
      <c r="Q2093" s="32">
        <f t="shared" si="163"/>
        <v>130.10663082437276</v>
      </c>
      <c r="R2093" s="37" t="s">
        <v>4708</v>
      </c>
      <c r="S2093" s="42">
        <f>ABS(O2323-O2093)*100</f>
        <v>25.541182591249935</v>
      </c>
      <c r="T2093" t="s">
        <v>228</v>
      </c>
      <c r="V2093" s="7">
        <v>21950</v>
      </c>
      <c r="W2093" t="s">
        <v>32</v>
      </c>
      <c r="X2093" s="17" t="s">
        <v>33</v>
      </c>
      <c r="Z2093" t="s">
        <v>4709</v>
      </c>
      <c r="AA2093">
        <v>401</v>
      </c>
    </row>
    <row r="2094" spans="1:27" x14ac:dyDescent="0.25">
      <c r="A2094" t="s">
        <v>4712</v>
      </c>
      <c r="B2094" t="s">
        <v>4713</v>
      </c>
      <c r="C2094" s="17">
        <v>43250</v>
      </c>
      <c r="D2094" s="7">
        <v>126000</v>
      </c>
      <c r="E2094" t="s">
        <v>28</v>
      </c>
      <c r="F2094" t="s">
        <v>29</v>
      </c>
      <c r="G2094" s="7">
        <v>126000</v>
      </c>
      <c r="H2094" s="7">
        <v>67280</v>
      </c>
      <c r="I2094" s="12">
        <f t="shared" si="160"/>
        <v>53.396825396825399</v>
      </c>
      <c r="J2094" s="12">
        <f t="shared" si="164"/>
        <v>3.8399626517273617</v>
      </c>
      <c r="K2094" s="7">
        <v>134559</v>
      </c>
      <c r="L2094" s="7">
        <v>22946</v>
      </c>
      <c r="M2094" s="7">
        <f t="shared" si="161"/>
        <v>103054</v>
      </c>
      <c r="N2094" s="7">
        <v>58131.76953125</v>
      </c>
      <c r="O2094" s="22">
        <f t="shared" si="162"/>
        <v>1.7727655777724274</v>
      </c>
      <c r="P2094" s="27">
        <v>1064</v>
      </c>
      <c r="Q2094" s="32">
        <f t="shared" si="163"/>
        <v>96.85526315789474</v>
      </c>
      <c r="R2094" s="37" t="s">
        <v>4708</v>
      </c>
      <c r="S2094" s="42">
        <f>ABS(O2323-O2094)*100</f>
        <v>46.173069139902864</v>
      </c>
      <c r="T2094" t="s">
        <v>228</v>
      </c>
      <c r="V2094" s="7">
        <v>21950</v>
      </c>
      <c r="W2094" t="s">
        <v>32</v>
      </c>
      <c r="X2094" s="17" t="s">
        <v>33</v>
      </c>
      <c r="Z2094" t="s">
        <v>4709</v>
      </c>
      <c r="AA2094">
        <v>401</v>
      </c>
    </row>
    <row r="2095" spans="1:27" x14ac:dyDescent="0.25">
      <c r="A2095" t="s">
        <v>4714</v>
      </c>
      <c r="B2095" t="s">
        <v>4715</v>
      </c>
      <c r="C2095" s="17">
        <v>43738</v>
      </c>
      <c r="D2095" s="7">
        <v>190000</v>
      </c>
      <c r="E2095" t="s">
        <v>28</v>
      </c>
      <c r="F2095" t="s">
        <v>29</v>
      </c>
      <c r="G2095" s="7">
        <v>190000</v>
      </c>
      <c r="H2095" s="7">
        <v>85120</v>
      </c>
      <c r="I2095" s="12">
        <f t="shared" si="160"/>
        <v>44.800000000000004</v>
      </c>
      <c r="J2095" s="12">
        <f t="shared" si="164"/>
        <v>4.756862745098033</v>
      </c>
      <c r="K2095" s="7">
        <v>170231</v>
      </c>
      <c r="L2095" s="7">
        <v>24589</v>
      </c>
      <c r="M2095" s="7">
        <f t="shared" si="161"/>
        <v>165411</v>
      </c>
      <c r="N2095" s="7">
        <v>75855.2109375</v>
      </c>
      <c r="O2095" s="22">
        <f t="shared" si="162"/>
        <v>2.180614857643576</v>
      </c>
      <c r="P2095" s="27">
        <v>1654</v>
      </c>
      <c r="Q2095" s="32">
        <f t="shared" si="163"/>
        <v>100.00665054413543</v>
      </c>
      <c r="R2095" s="37" t="s">
        <v>4708</v>
      </c>
      <c r="S2095" s="42">
        <f>ABS(O2323-O2095)*100</f>
        <v>86.957997127017734</v>
      </c>
      <c r="T2095" t="s">
        <v>228</v>
      </c>
      <c r="V2095" s="7">
        <v>21950</v>
      </c>
      <c r="W2095" t="s">
        <v>32</v>
      </c>
      <c r="X2095" s="17" t="s">
        <v>33</v>
      </c>
      <c r="Z2095" t="s">
        <v>4709</v>
      </c>
      <c r="AA2095">
        <v>401</v>
      </c>
    </row>
    <row r="2096" spans="1:27" x14ac:dyDescent="0.25">
      <c r="A2096" t="s">
        <v>4716</v>
      </c>
      <c r="B2096" t="s">
        <v>4717</v>
      </c>
      <c r="C2096" s="17">
        <v>43243</v>
      </c>
      <c r="D2096" s="7">
        <v>113000</v>
      </c>
      <c r="E2096" t="s">
        <v>28</v>
      </c>
      <c r="F2096" t="s">
        <v>29</v>
      </c>
      <c r="G2096" s="7">
        <v>113000</v>
      </c>
      <c r="H2096" s="7">
        <v>50260</v>
      </c>
      <c r="I2096" s="12">
        <f t="shared" si="160"/>
        <v>44.477876106194692</v>
      </c>
      <c r="J2096" s="12">
        <f t="shared" si="164"/>
        <v>5.0789866389033449</v>
      </c>
      <c r="K2096" s="7">
        <v>100525</v>
      </c>
      <c r="L2096" s="7">
        <v>24028</v>
      </c>
      <c r="M2096" s="7">
        <f t="shared" si="161"/>
        <v>88972</v>
      </c>
      <c r="N2096" s="7">
        <v>39842.1875</v>
      </c>
      <c r="O2096" s="22">
        <f t="shared" si="162"/>
        <v>2.2331103180516885</v>
      </c>
      <c r="P2096" s="27">
        <v>720</v>
      </c>
      <c r="Q2096" s="32">
        <f t="shared" si="163"/>
        <v>123.57222222222222</v>
      </c>
      <c r="R2096" s="37" t="s">
        <v>4708</v>
      </c>
      <c r="S2096" s="42">
        <f>ABS(O2323-O2096)*100</f>
        <v>92.207543167828973</v>
      </c>
      <c r="T2096" t="s">
        <v>228</v>
      </c>
      <c r="V2096" s="7">
        <v>21950</v>
      </c>
      <c r="W2096" t="s">
        <v>32</v>
      </c>
      <c r="X2096" s="17" t="s">
        <v>33</v>
      </c>
      <c r="Z2096" t="s">
        <v>4709</v>
      </c>
      <c r="AA2096">
        <v>401</v>
      </c>
    </row>
    <row r="2097" spans="1:27" x14ac:dyDescent="0.25">
      <c r="A2097" t="s">
        <v>4718</v>
      </c>
      <c r="B2097" t="s">
        <v>4719</v>
      </c>
      <c r="C2097" s="17">
        <v>43370</v>
      </c>
      <c r="D2097" s="7">
        <v>116500</v>
      </c>
      <c r="E2097" t="s">
        <v>28</v>
      </c>
      <c r="F2097" t="s">
        <v>29</v>
      </c>
      <c r="G2097" s="7">
        <v>116500</v>
      </c>
      <c r="H2097" s="7">
        <v>48900</v>
      </c>
      <c r="I2097" s="12">
        <f t="shared" si="160"/>
        <v>41.97424892703863</v>
      </c>
      <c r="J2097" s="12">
        <f t="shared" si="164"/>
        <v>7.5826138180594072</v>
      </c>
      <c r="K2097" s="7">
        <v>97795</v>
      </c>
      <c r="L2097" s="7">
        <v>22946</v>
      </c>
      <c r="M2097" s="7">
        <f t="shared" si="161"/>
        <v>93554</v>
      </c>
      <c r="N2097" s="7">
        <v>38983.85546875</v>
      </c>
      <c r="O2097" s="22">
        <f t="shared" si="162"/>
        <v>2.3998139454163065</v>
      </c>
      <c r="P2097" s="27">
        <v>720</v>
      </c>
      <c r="Q2097" s="32">
        <f t="shared" si="163"/>
        <v>129.9361111111111</v>
      </c>
      <c r="R2097" s="37" t="s">
        <v>4708</v>
      </c>
      <c r="S2097" s="42">
        <f>ABS(O2323-O2097)*100</f>
        <v>108.87790590429078</v>
      </c>
      <c r="T2097" t="s">
        <v>228</v>
      </c>
      <c r="V2097" s="7">
        <v>21950</v>
      </c>
      <c r="W2097" t="s">
        <v>32</v>
      </c>
      <c r="X2097" s="17" t="s">
        <v>33</v>
      </c>
      <c r="Z2097" t="s">
        <v>4709</v>
      </c>
      <c r="AA2097">
        <v>401</v>
      </c>
    </row>
    <row r="2098" spans="1:27" x14ac:dyDescent="0.25">
      <c r="A2098" t="s">
        <v>4720</v>
      </c>
      <c r="B2098" t="s">
        <v>4721</v>
      </c>
      <c r="C2098" s="17">
        <v>43819</v>
      </c>
      <c r="D2098" s="7">
        <v>175000</v>
      </c>
      <c r="E2098" t="s">
        <v>28</v>
      </c>
      <c r="F2098" t="s">
        <v>29</v>
      </c>
      <c r="G2098" s="7">
        <v>175000</v>
      </c>
      <c r="H2098" s="7">
        <v>65840</v>
      </c>
      <c r="I2098" s="12">
        <f t="shared" si="160"/>
        <v>37.622857142857143</v>
      </c>
      <c r="J2098" s="12">
        <f t="shared" si="164"/>
        <v>11.934005602240894</v>
      </c>
      <c r="K2098" s="7">
        <v>131681</v>
      </c>
      <c r="L2098" s="7">
        <v>22946</v>
      </c>
      <c r="M2098" s="7">
        <f t="shared" si="161"/>
        <v>152054</v>
      </c>
      <c r="N2098" s="7">
        <v>56632.8125</v>
      </c>
      <c r="O2098" s="22">
        <f t="shared" si="162"/>
        <v>2.6849099186094634</v>
      </c>
      <c r="P2098" s="27">
        <v>1046</v>
      </c>
      <c r="Q2098" s="32">
        <f t="shared" si="163"/>
        <v>145.36711281070745</v>
      </c>
      <c r="R2098" s="37" t="s">
        <v>4708</v>
      </c>
      <c r="S2098" s="42">
        <f>ABS(O2323-O2098)*100</f>
        <v>137.38750322360647</v>
      </c>
      <c r="T2098" t="s">
        <v>228</v>
      </c>
      <c r="V2098" s="7">
        <v>21950</v>
      </c>
      <c r="W2098" t="s">
        <v>32</v>
      </c>
      <c r="X2098" s="17" t="s">
        <v>33</v>
      </c>
      <c r="Z2098" t="s">
        <v>4709</v>
      </c>
      <c r="AA2098">
        <v>401</v>
      </c>
    </row>
    <row r="2099" spans="1:27" x14ac:dyDescent="0.25">
      <c r="A2099" t="s">
        <v>4722</v>
      </c>
      <c r="B2099" t="s">
        <v>4723</v>
      </c>
      <c r="C2099" s="17">
        <v>43600</v>
      </c>
      <c r="D2099" s="7">
        <v>160000</v>
      </c>
      <c r="E2099" t="s">
        <v>28</v>
      </c>
      <c r="F2099" t="s">
        <v>29</v>
      </c>
      <c r="G2099" s="7">
        <v>160000</v>
      </c>
      <c r="H2099" s="7">
        <v>67420</v>
      </c>
      <c r="I2099" s="12">
        <f t="shared" si="160"/>
        <v>42.137500000000003</v>
      </c>
      <c r="J2099" s="12">
        <f t="shared" si="164"/>
        <v>7.4193627450980344</v>
      </c>
      <c r="K2099" s="7">
        <v>134840</v>
      </c>
      <c r="L2099" s="7">
        <v>24327</v>
      </c>
      <c r="M2099" s="7">
        <f t="shared" si="161"/>
        <v>135673</v>
      </c>
      <c r="N2099" s="7">
        <v>57558.85546875</v>
      </c>
      <c r="O2099" s="22">
        <f t="shared" si="162"/>
        <v>2.3571177518229134</v>
      </c>
      <c r="P2099" s="27">
        <v>1150</v>
      </c>
      <c r="Q2099" s="32">
        <f t="shared" si="163"/>
        <v>117.97652173913043</v>
      </c>
      <c r="R2099" s="37" t="s">
        <v>4708</v>
      </c>
      <c r="S2099" s="42">
        <f>ABS(O2323-O2099)*100</f>
        <v>104.60828654495147</v>
      </c>
      <c r="T2099" t="s">
        <v>228</v>
      </c>
      <c r="V2099" s="7">
        <v>21950</v>
      </c>
      <c r="W2099" t="s">
        <v>32</v>
      </c>
      <c r="X2099" s="17" t="s">
        <v>33</v>
      </c>
      <c r="Z2099" t="s">
        <v>4709</v>
      </c>
      <c r="AA2099">
        <v>401</v>
      </c>
    </row>
    <row r="2100" spans="1:27" x14ac:dyDescent="0.25">
      <c r="A2100" t="s">
        <v>4724</v>
      </c>
      <c r="B2100" t="s">
        <v>4725</v>
      </c>
      <c r="C2100" s="17">
        <v>43364</v>
      </c>
      <c r="D2100" s="7">
        <v>100000</v>
      </c>
      <c r="E2100" t="s">
        <v>28</v>
      </c>
      <c r="F2100" t="s">
        <v>29</v>
      </c>
      <c r="G2100" s="7">
        <v>100000</v>
      </c>
      <c r="H2100" s="7">
        <v>63630</v>
      </c>
      <c r="I2100" s="12">
        <f t="shared" si="160"/>
        <v>63.629999999999995</v>
      </c>
      <c r="J2100" s="12">
        <f t="shared" si="164"/>
        <v>14.073137254901958</v>
      </c>
      <c r="K2100" s="7">
        <v>127267</v>
      </c>
      <c r="L2100" s="7">
        <v>24706</v>
      </c>
      <c r="M2100" s="7">
        <f t="shared" si="161"/>
        <v>75294</v>
      </c>
      <c r="N2100" s="7">
        <v>53417.1875</v>
      </c>
      <c r="O2100" s="22">
        <f t="shared" si="162"/>
        <v>1.409546318776143</v>
      </c>
      <c r="P2100" s="27">
        <v>1040</v>
      </c>
      <c r="Q2100" s="32">
        <f t="shared" si="163"/>
        <v>72.398076923076928</v>
      </c>
      <c r="R2100" s="37" t="s">
        <v>4708</v>
      </c>
      <c r="S2100" s="42">
        <f>ABS(O2323-O2100)*100</f>
        <v>9.8511432402744283</v>
      </c>
      <c r="T2100" t="s">
        <v>228</v>
      </c>
      <c r="V2100" s="7">
        <v>21950</v>
      </c>
      <c r="W2100" t="s">
        <v>32</v>
      </c>
      <c r="X2100" s="17" t="s">
        <v>33</v>
      </c>
      <c r="Z2100" t="s">
        <v>4709</v>
      </c>
      <c r="AA2100">
        <v>401</v>
      </c>
    </row>
    <row r="2101" spans="1:27" x14ac:dyDescent="0.25">
      <c r="A2101" t="s">
        <v>4726</v>
      </c>
      <c r="B2101" t="s">
        <v>4727</v>
      </c>
      <c r="C2101" s="17">
        <v>43818</v>
      </c>
      <c r="D2101" s="7">
        <v>130000</v>
      </c>
      <c r="E2101" t="s">
        <v>28</v>
      </c>
      <c r="F2101" t="s">
        <v>29</v>
      </c>
      <c r="G2101" s="7">
        <v>130000</v>
      </c>
      <c r="H2101" s="7">
        <v>65130</v>
      </c>
      <c r="I2101" s="12">
        <f t="shared" si="160"/>
        <v>50.1</v>
      </c>
      <c r="J2101" s="12">
        <f t="shared" si="164"/>
        <v>0.54313725490196418</v>
      </c>
      <c r="K2101" s="7">
        <v>130260</v>
      </c>
      <c r="L2101" s="7">
        <v>22863</v>
      </c>
      <c r="M2101" s="7">
        <f t="shared" si="161"/>
        <v>107137</v>
      </c>
      <c r="N2101" s="7">
        <v>55935.9375</v>
      </c>
      <c r="O2101" s="22">
        <f t="shared" si="162"/>
        <v>1.9153518254699853</v>
      </c>
      <c r="P2101" s="27">
        <v>884</v>
      </c>
      <c r="Q2101" s="32">
        <f t="shared" si="163"/>
        <v>121.19570135746606</v>
      </c>
      <c r="R2101" s="37" t="s">
        <v>4708</v>
      </c>
      <c r="S2101" s="42">
        <f>ABS(O2323-O2101)*100</f>
        <v>60.431693909658655</v>
      </c>
      <c r="T2101" t="s">
        <v>228</v>
      </c>
      <c r="V2101" s="7">
        <v>21950</v>
      </c>
      <c r="W2101" t="s">
        <v>32</v>
      </c>
      <c r="X2101" s="17" t="s">
        <v>33</v>
      </c>
      <c r="Z2101" t="s">
        <v>4709</v>
      </c>
      <c r="AA2101">
        <v>401</v>
      </c>
    </row>
    <row r="2102" spans="1:27" x14ac:dyDescent="0.25">
      <c r="A2102" t="s">
        <v>4728</v>
      </c>
      <c r="B2102" t="s">
        <v>4729</v>
      </c>
      <c r="C2102" s="17">
        <v>43412</v>
      </c>
      <c r="D2102" s="7">
        <v>118000</v>
      </c>
      <c r="E2102" t="s">
        <v>28</v>
      </c>
      <c r="F2102" t="s">
        <v>29</v>
      </c>
      <c r="G2102" s="7">
        <v>118000</v>
      </c>
      <c r="H2102" s="7">
        <v>60890</v>
      </c>
      <c r="I2102" s="12">
        <f t="shared" si="160"/>
        <v>51.601694915254235</v>
      </c>
      <c r="J2102" s="12">
        <f t="shared" si="164"/>
        <v>2.044832170156198</v>
      </c>
      <c r="K2102" s="7">
        <v>121772</v>
      </c>
      <c r="L2102" s="7">
        <v>22946</v>
      </c>
      <c r="M2102" s="7">
        <f t="shared" si="161"/>
        <v>95054</v>
      </c>
      <c r="N2102" s="7">
        <v>51471.875</v>
      </c>
      <c r="O2102" s="22">
        <f t="shared" si="162"/>
        <v>1.8467172606399125</v>
      </c>
      <c r="P2102" s="27">
        <v>1012</v>
      </c>
      <c r="Q2102" s="32">
        <f t="shared" si="163"/>
        <v>93.926877470355734</v>
      </c>
      <c r="R2102" s="37" t="s">
        <v>4708</v>
      </c>
      <c r="S2102" s="42">
        <f>ABS(O2323-O2102)*100</f>
        <v>53.568237426651379</v>
      </c>
      <c r="T2102" t="s">
        <v>228</v>
      </c>
      <c r="V2102" s="7">
        <v>21950</v>
      </c>
      <c r="W2102" t="s">
        <v>32</v>
      </c>
      <c r="X2102" s="17" t="s">
        <v>33</v>
      </c>
      <c r="Z2102" t="s">
        <v>4709</v>
      </c>
      <c r="AA2102">
        <v>401</v>
      </c>
    </row>
    <row r="2103" spans="1:27" x14ac:dyDescent="0.25">
      <c r="A2103" t="s">
        <v>4730</v>
      </c>
      <c r="B2103" t="s">
        <v>4731</v>
      </c>
      <c r="C2103" s="17">
        <v>43614</v>
      </c>
      <c r="D2103" s="7">
        <v>117000</v>
      </c>
      <c r="E2103" t="s">
        <v>28</v>
      </c>
      <c r="F2103" t="s">
        <v>29</v>
      </c>
      <c r="G2103" s="7">
        <v>117000</v>
      </c>
      <c r="H2103" s="7">
        <v>67140</v>
      </c>
      <c r="I2103" s="12">
        <f t="shared" si="160"/>
        <v>57.384615384615387</v>
      </c>
      <c r="J2103" s="12">
        <f t="shared" si="164"/>
        <v>7.8277526395173496</v>
      </c>
      <c r="K2103" s="7">
        <v>134270</v>
      </c>
      <c r="L2103" s="7">
        <v>24216</v>
      </c>
      <c r="M2103" s="7">
        <f t="shared" si="161"/>
        <v>92784</v>
      </c>
      <c r="N2103" s="7">
        <v>57319.79296875</v>
      </c>
      <c r="O2103" s="22">
        <f t="shared" si="162"/>
        <v>1.618707870256695</v>
      </c>
      <c r="P2103" s="27">
        <v>1044</v>
      </c>
      <c r="Q2103" s="32">
        <f t="shared" si="163"/>
        <v>88.8735632183908</v>
      </c>
      <c r="R2103" s="37" t="s">
        <v>4708</v>
      </c>
      <c r="S2103" s="42">
        <f>ABS(O2323-O2103)*100</f>
        <v>30.767298388329635</v>
      </c>
      <c r="T2103" t="s">
        <v>228</v>
      </c>
      <c r="V2103" s="7">
        <v>21950</v>
      </c>
      <c r="W2103" t="s">
        <v>32</v>
      </c>
      <c r="X2103" s="17" t="s">
        <v>33</v>
      </c>
      <c r="Z2103" t="s">
        <v>4709</v>
      </c>
      <c r="AA2103">
        <v>401</v>
      </c>
    </row>
    <row r="2104" spans="1:27" x14ac:dyDescent="0.25">
      <c r="A2104" t="s">
        <v>4732</v>
      </c>
      <c r="B2104" t="s">
        <v>4733</v>
      </c>
      <c r="C2104" s="17">
        <v>43392</v>
      </c>
      <c r="D2104" s="7">
        <v>105000</v>
      </c>
      <c r="E2104" t="s">
        <v>28</v>
      </c>
      <c r="F2104" t="s">
        <v>29</v>
      </c>
      <c r="G2104" s="7">
        <v>105000</v>
      </c>
      <c r="H2104" s="7">
        <v>51360</v>
      </c>
      <c r="I2104" s="12">
        <f t="shared" si="160"/>
        <v>48.914285714285718</v>
      </c>
      <c r="J2104" s="12">
        <f t="shared" si="164"/>
        <v>0.64257703081231909</v>
      </c>
      <c r="K2104" s="7">
        <v>102728</v>
      </c>
      <c r="L2104" s="7">
        <v>22946</v>
      </c>
      <c r="M2104" s="7">
        <f t="shared" si="161"/>
        <v>82054</v>
      </c>
      <c r="N2104" s="7">
        <v>41553.125</v>
      </c>
      <c r="O2104" s="22">
        <f t="shared" si="162"/>
        <v>1.9746769948108596</v>
      </c>
      <c r="P2104" s="27">
        <v>824</v>
      </c>
      <c r="Q2104" s="32">
        <f t="shared" si="163"/>
        <v>99.580097087378647</v>
      </c>
      <c r="R2104" s="37" t="s">
        <v>4708</v>
      </c>
      <c r="S2104" s="42">
        <f>ABS(O2323-O2104)*100</f>
        <v>66.364210843746079</v>
      </c>
      <c r="T2104" t="s">
        <v>228</v>
      </c>
      <c r="V2104" s="7">
        <v>21950</v>
      </c>
      <c r="W2104" t="s">
        <v>32</v>
      </c>
      <c r="X2104" s="17" t="s">
        <v>33</v>
      </c>
      <c r="Z2104" t="s">
        <v>4709</v>
      </c>
      <c r="AA2104">
        <v>401</v>
      </c>
    </row>
    <row r="2105" spans="1:27" x14ac:dyDescent="0.25">
      <c r="A2105" t="s">
        <v>4734</v>
      </c>
      <c r="B2105" t="s">
        <v>4735</v>
      </c>
      <c r="C2105" s="17">
        <v>43914</v>
      </c>
      <c r="D2105" s="7">
        <v>130000</v>
      </c>
      <c r="E2105" t="s">
        <v>28</v>
      </c>
      <c r="F2105" t="s">
        <v>29</v>
      </c>
      <c r="G2105" s="7">
        <v>130000</v>
      </c>
      <c r="H2105" s="7">
        <v>55710</v>
      </c>
      <c r="I2105" s="12">
        <f t="shared" si="160"/>
        <v>42.853846153846156</v>
      </c>
      <c r="J2105" s="12">
        <f t="shared" si="164"/>
        <v>6.7030165912518811</v>
      </c>
      <c r="K2105" s="7">
        <v>111423</v>
      </c>
      <c r="L2105" s="7">
        <v>22946</v>
      </c>
      <c r="M2105" s="7">
        <f t="shared" si="161"/>
        <v>107054</v>
      </c>
      <c r="N2105" s="7">
        <v>46081.76953125</v>
      </c>
      <c r="O2105" s="22">
        <f t="shared" si="162"/>
        <v>2.3231312748830564</v>
      </c>
      <c r="P2105" s="27">
        <v>844</v>
      </c>
      <c r="Q2105" s="32">
        <f t="shared" si="163"/>
        <v>126.84123222748815</v>
      </c>
      <c r="R2105" s="37" t="s">
        <v>4708</v>
      </c>
      <c r="S2105" s="42">
        <f>ABS(O2323-O2105)*100</f>
        <v>101.20963885096576</v>
      </c>
      <c r="T2105" t="s">
        <v>228</v>
      </c>
      <c r="V2105" s="7">
        <v>21950</v>
      </c>
      <c r="W2105" t="s">
        <v>32</v>
      </c>
      <c r="X2105" s="17" t="s">
        <v>33</v>
      </c>
      <c r="Z2105" t="s">
        <v>4709</v>
      </c>
      <c r="AA2105">
        <v>401</v>
      </c>
    </row>
    <row r="2106" spans="1:27" x14ac:dyDescent="0.25">
      <c r="A2106" t="s">
        <v>4736</v>
      </c>
      <c r="B2106" t="s">
        <v>4737</v>
      </c>
      <c r="C2106" s="17">
        <v>43728</v>
      </c>
      <c r="D2106" s="7">
        <v>119500</v>
      </c>
      <c r="E2106" t="s">
        <v>28</v>
      </c>
      <c r="F2106" t="s">
        <v>29</v>
      </c>
      <c r="G2106" s="7">
        <v>119500</v>
      </c>
      <c r="H2106" s="7">
        <v>55100</v>
      </c>
      <c r="I2106" s="12">
        <f t="shared" si="160"/>
        <v>46.10878661087866</v>
      </c>
      <c r="J2106" s="12">
        <f t="shared" si="164"/>
        <v>3.4480761342193773</v>
      </c>
      <c r="K2106" s="7">
        <v>110200</v>
      </c>
      <c r="L2106" s="7">
        <v>22946</v>
      </c>
      <c r="M2106" s="7">
        <f t="shared" si="161"/>
        <v>96554</v>
      </c>
      <c r="N2106" s="7">
        <v>45444.79296875</v>
      </c>
      <c r="O2106" s="22">
        <f t="shared" si="162"/>
        <v>2.1246438522977784</v>
      </c>
      <c r="P2106" s="27">
        <v>792</v>
      </c>
      <c r="Q2106" s="32">
        <f t="shared" si="163"/>
        <v>121.91161616161617</v>
      </c>
      <c r="R2106" s="37" t="s">
        <v>4708</v>
      </c>
      <c r="S2106" s="42">
        <f>ABS(O2323-O2106)*100</f>
        <v>81.360896592437967</v>
      </c>
      <c r="T2106" t="s">
        <v>228</v>
      </c>
      <c r="V2106" s="7">
        <v>21950</v>
      </c>
      <c r="W2106" t="s">
        <v>32</v>
      </c>
      <c r="X2106" s="17" t="s">
        <v>33</v>
      </c>
      <c r="Z2106" t="s">
        <v>4709</v>
      </c>
      <c r="AA2106">
        <v>401</v>
      </c>
    </row>
    <row r="2107" spans="1:27" x14ac:dyDescent="0.25">
      <c r="A2107" t="s">
        <v>4738</v>
      </c>
      <c r="B2107" t="s">
        <v>4739</v>
      </c>
      <c r="C2107" s="17">
        <v>43511</v>
      </c>
      <c r="D2107" s="7">
        <v>171500</v>
      </c>
      <c r="E2107" t="s">
        <v>28</v>
      </c>
      <c r="F2107" t="s">
        <v>29</v>
      </c>
      <c r="G2107" s="7">
        <v>171500</v>
      </c>
      <c r="H2107" s="7">
        <v>91590</v>
      </c>
      <c r="I2107" s="12">
        <f t="shared" si="160"/>
        <v>53.40524781341108</v>
      </c>
      <c r="J2107" s="12">
        <f t="shared" si="164"/>
        <v>3.8483850683130427</v>
      </c>
      <c r="K2107" s="7">
        <v>183184</v>
      </c>
      <c r="L2107" s="7">
        <v>35501</v>
      </c>
      <c r="M2107" s="7">
        <f t="shared" si="161"/>
        <v>135999</v>
      </c>
      <c r="N2107" s="7">
        <v>76918.2265625</v>
      </c>
      <c r="O2107" s="22">
        <f t="shared" si="162"/>
        <v>1.7680984868975604</v>
      </c>
      <c r="P2107" s="27">
        <v>999</v>
      </c>
      <c r="Q2107" s="32">
        <f t="shared" si="163"/>
        <v>136.13513513513513</v>
      </c>
      <c r="R2107" s="37" t="s">
        <v>4708</v>
      </c>
      <c r="S2107" s="42">
        <f>ABS(O2323-O2107)*100</f>
        <v>45.706360052416173</v>
      </c>
      <c r="T2107" t="s">
        <v>50</v>
      </c>
      <c r="V2107" s="7">
        <v>21950</v>
      </c>
      <c r="W2107" t="s">
        <v>32</v>
      </c>
      <c r="X2107" s="17" t="s">
        <v>33</v>
      </c>
      <c r="Z2107" t="s">
        <v>4709</v>
      </c>
      <c r="AA2107">
        <v>401</v>
      </c>
    </row>
    <row r="2108" spans="1:27" x14ac:dyDescent="0.25">
      <c r="A2108" t="s">
        <v>4740</v>
      </c>
      <c r="B2108" t="s">
        <v>4741</v>
      </c>
      <c r="C2108" s="17">
        <v>43657</v>
      </c>
      <c r="D2108" s="7">
        <v>123000</v>
      </c>
      <c r="E2108" t="s">
        <v>28</v>
      </c>
      <c r="F2108" t="s">
        <v>29</v>
      </c>
      <c r="G2108" s="7">
        <v>123000</v>
      </c>
      <c r="H2108" s="7">
        <v>52290</v>
      </c>
      <c r="I2108" s="12">
        <f t="shared" si="160"/>
        <v>42.512195121951216</v>
      </c>
      <c r="J2108" s="12">
        <f t="shared" si="164"/>
        <v>7.0446676231468217</v>
      </c>
      <c r="K2108" s="7">
        <v>104580</v>
      </c>
      <c r="L2108" s="7">
        <v>24727</v>
      </c>
      <c r="M2108" s="7">
        <f t="shared" si="161"/>
        <v>98273</v>
      </c>
      <c r="N2108" s="7">
        <v>41590.10546875</v>
      </c>
      <c r="O2108" s="22">
        <f t="shared" si="162"/>
        <v>2.3628937434130921</v>
      </c>
      <c r="P2108" s="27">
        <v>680</v>
      </c>
      <c r="Q2108" s="32">
        <f t="shared" si="163"/>
        <v>144.51911764705883</v>
      </c>
      <c r="R2108" s="37" t="s">
        <v>4708</v>
      </c>
      <c r="S2108" s="42">
        <f>ABS(O2323-O2108)*100</f>
        <v>105.18588570396933</v>
      </c>
      <c r="T2108" t="s">
        <v>228</v>
      </c>
      <c r="V2108" s="7">
        <v>21950</v>
      </c>
      <c r="W2108" t="s">
        <v>32</v>
      </c>
      <c r="X2108" s="17" t="s">
        <v>33</v>
      </c>
      <c r="Z2108" t="s">
        <v>4709</v>
      </c>
      <c r="AA2108">
        <v>401</v>
      </c>
    </row>
    <row r="2109" spans="1:27" x14ac:dyDescent="0.25">
      <c r="A2109" t="s">
        <v>4742</v>
      </c>
      <c r="B2109" t="s">
        <v>4743</v>
      </c>
      <c r="C2109" s="17">
        <v>43504</v>
      </c>
      <c r="D2109" s="7">
        <v>223000</v>
      </c>
      <c r="E2109" t="s">
        <v>28</v>
      </c>
      <c r="F2109" t="s">
        <v>29</v>
      </c>
      <c r="G2109" s="7">
        <v>223000</v>
      </c>
      <c r="H2109" s="7">
        <v>126620</v>
      </c>
      <c r="I2109" s="12">
        <f t="shared" si="160"/>
        <v>56.780269058295964</v>
      </c>
      <c r="J2109" s="12">
        <f t="shared" si="164"/>
        <v>7.2234063131979269</v>
      </c>
      <c r="K2109" s="7">
        <v>253249</v>
      </c>
      <c r="L2109" s="7">
        <v>25577</v>
      </c>
      <c r="M2109" s="7">
        <f t="shared" si="161"/>
        <v>197423</v>
      </c>
      <c r="N2109" s="7">
        <v>118579.1640625</v>
      </c>
      <c r="O2109" s="22">
        <f t="shared" si="162"/>
        <v>1.6649046361630906</v>
      </c>
      <c r="P2109" s="27">
        <v>1441</v>
      </c>
      <c r="Q2109" s="32">
        <f t="shared" si="163"/>
        <v>137.00416377515614</v>
      </c>
      <c r="R2109" s="37" t="s">
        <v>4708</v>
      </c>
      <c r="S2109" s="42">
        <f>ABS(O2323-O2109)*100</f>
        <v>35.386974978969185</v>
      </c>
      <c r="T2109" t="s">
        <v>31</v>
      </c>
      <c r="V2109" s="7">
        <v>21950</v>
      </c>
      <c r="W2109" t="s">
        <v>32</v>
      </c>
      <c r="X2109" s="17" t="s">
        <v>33</v>
      </c>
      <c r="Z2109" t="s">
        <v>4709</v>
      </c>
      <c r="AA2109">
        <v>401</v>
      </c>
    </row>
    <row r="2110" spans="1:27" x14ac:dyDescent="0.25">
      <c r="A2110" t="s">
        <v>4744</v>
      </c>
      <c r="B2110" t="s">
        <v>4745</v>
      </c>
      <c r="C2110" s="17">
        <v>43700</v>
      </c>
      <c r="D2110" s="7">
        <v>130100</v>
      </c>
      <c r="E2110" t="s">
        <v>28</v>
      </c>
      <c r="F2110" t="s">
        <v>29</v>
      </c>
      <c r="G2110" s="7">
        <v>130100</v>
      </c>
      <c r="H2110" s="7">
        <v>81100</v>
      </c>
      <c r="I2110" s="12">
        <f t="shared" si="160"/>
        <v>62.336664104534975</v>
      </c>
      <c r="J2110" s="12">
        <f t="shared" si="164"/>
        <v>12.779801359436938</v>
      </c>
      <c r="K2110" s="7">
        <v>162196</v>
      </c>
      <c r="L2110" s="7">
        <v>22946</v>
      </c>
      <c r="M2110" s="7">
        <f t="shared" si="161"/>
        <v>107154</v>
      </c>
      <c r="N2110" s="7">
        <v>72526.0390625</v>
      </c>
      <c r="O2110" s="22">
        <f t="shared" si="162"/>
        <v>1.477455564720128</v>
      </c>
      <c r="P2110" s="27">
        <v>1522</v>
      </c>
      <c r="Q2110" s="32">
        <f t="shared" si="163"/>
        <v>70.403416557161634</v>
      </c>
      <c r="R2110" s="37" t="s">
        <v>4708</v>
      </c>
      <c r="S2110" s="42">
        <f>ABS(O2323-O2110)*100</f>
        <v>16.642067834672925</v>
      </c>
      <c r="T2110" t="s">
        <v>228</v>
      </c>
      <c r="V2110" s="7">
        <v>21950</v>
      </c>
      <c r="W2110" t="s">
        <v>32</v>
      </c>
      <c r="X2110" s="17" t="s">
        <v>33</v>
      </c>
      <c r="Z2110" t="s">
        <v>4709</v>
      </c>
      <c r="AA2110">
        <v>401</v>
      </c>
    </row>
    <row r="2111" spans="1:27" x14ac:dyDescent="0.25">
      <c r="A2111" t="s">
        <v>4746</v>
      </c>
      <c r="B2111" t="s">
        <v>4747</v>
      </c>
      <c r="C2111" s="17">
        <v>43619</v>
      </c>
      <c r="D2111" s="7">
        <v>137000</v>
      </c>
      <c r="E2111" t="s">
        <v>28</v>
      </c>
      <c r="F2111" t="s">
        <v>29</v>
      </c>
      <c r="G2111" s="7">
        <v>137000</v>
      </c>
      <c r="H2111" s="7">
        <v>67100</v>
      </c>
      <c r="I2111" s="12">
        <f t="shared" si="160"/>
        <v>48.978102189781019</v>
      </c>
      <c r="J2111" s="12">
        <f t="shared" si="164"/>
        <v>0.57876055531701809</v>
      </c>
      <c r="K2111" s="7">
        <v>134198</v>
      </c>
      <c r="L2111" s="7">
        <v>25776</v>
      </c>
      <c r="M2111" s="7">
        <f t="shared" si="161"/>
        <v>111224</v>
      </c>
      <c r="N2111" s="7">
        <v>56469.79296875</v>
      </c>
      <c r="O2111" s="22">
        <f t="shared" si="162"/>
        <v>1.969619404511552</v>
      </c>
      <c r="P2111" s="27">
        <v>1019</v>
      </c>
      <c r="Q2111" s="32">
        <f t="shared" si="163"/>
        <v>109.15014720314034</v>
      </c>
      <c r="R2111" s="37" t="s">
        <v>4708</v>
      </c>
      <c r="S2111" s="42">
        <f>ABS(O2323-O2111)*100</f>
        <v>65.858451813815336</v>
      </c>
      <c r="T2111" t="s">
        <v>228</v>
      </c>
      <c r="V2111" s="7">
        <v>21950</v>
      </c>
      <c r="W2111" t="s">
        <v>32</v>
      </c>
      <c r="X2111" s="17" t="s">
        <v>33</v>
      </c>
      <c r="Z2111" t="s">
        <v>4709</v>
      </c>
      <c r="AA2111">
        <v>401</v>
      </c>
    </row>
    <row r="2112" spans="1:27" x14ac:dyDescent="0.25">
      <c r="A2112" t="s">
        <v>4748</v>
      </c>
      <c r="B2112" t="s">
        <v>4749</v>
      </c>
      <c r="C2112" s="17">
        <v>43875</v>
      </c>
      <c r="D2112" s="7">
        <v>145000</v>
      </c>
      <c r="E2112" t="s">
        <v>28</v>
      </c>
      <c r="F2112" t="s">
        <v>29</v>
      </c>
      <c r="G2112" s="7">
        <v>145000</v>
      </c>
      <c r="H2112" s="7">
        <v>55460</v>
      </c>
      <c r="I2112" s="12">
        <f t="shared" si="160"/>
        <v>38.248275862068965</v>
      </c>
      <c r="J2112" s="12">
        <f t="shared" si="164"/>
        <v>11.308586883029072</v>
      </c>
      <c r="K2112" s="7">
        <v>110926</v>
      </c>
      <c r="L2112" s="7">
        <v>23031</v>
      </c>
      <c r="M2112" s="7">
        <f t="shared" si="161"/>
        <v>121969</v>
      </c>
      <c r="N2112" s="7">
        <v>58989.93359375</v>
      </c>
      <c r="O2112" s="22">
        <f t="shared" si="162"/>
        <v>2.0676239583514744</v>
      </c>
      <c r="P2112" s="27">
        <v>1152</v>
      </c>
      <c r="Q2112" s="32">
        <f t="shared" si="163"/>
        <v>105.87586805555556</v>
      </c>
      <c r="R2112" s="37" t="s">
        <v>4750</v>
      </c>
      <c r="S2112" s="42">
        <f>ABS(O2323-O2112)*100</f>
        <v>75.658907197807565</v>
      </c>
      <c r="T2112" t="s">
        <v>228</v>
      </c>
      <c r="V2112" s="7">
        <v>18720</v>
      </c>
      <c r="W2112" t="s">
        <v>32</v>
      </c>
      <c r="X2112" s="17" t="s">
        <v>33</v>
      </c>
      <c r="Z2112" t="s">
        <v>4751</v>
      </c>
      <c r="AA2112">
        <v>401</v>
      </c>
    </row>
    <row r="2113" spans="1:27" x14ac:dyDescent="0.25">
      <c r="A2113" t="s">
        <v>4752</v>
      </c>
      <c r="B2113" t="s">
        <v>4753</v>
      </c>
      <c r="C2113" s="17">
        <v>43306</v>
      </c>
      <c r="D2113" s="7">
        <v>277000</v>
      </c>
      <c r="E2113" t="s">
        <v>28</v>
      </c>
      <c r="F2113" t="s">
        <v>29</v>
      </c>
      <c r="G2113" s="7">
        <v>277000</v>
      </c>
      <c r="H2113" s="7">
        <v>137730</v>
      </c>
      <c r="I2113" s="12">
        <f t="shared" si="160"/>
        <v>49.722021660649816</v>
      </c>
      <c r="J2113" s="12">
        <f t="shared" si="164"/>
        <v>0.16515891555177831</v>
      </c>
      <c r="K2113" s="7">
        <v>275452</v>
      </c>
      <c r="L2113" s="7">
        <v>30452</v>
      </c>
      <c r="M2113" s="7">
        <f t="shared" si="161"/>
        <v>246548</v>
      </c>
      <c r="N2113" s="7">
        <v>127604.1640625</v>
      </c>
      <c r="O2113" s="22">
        <f t="shared" si="162"/>
        <v>1.9321313047373736</v>
      </c>
      <c r="P2113" s="27">
        <v>1917</v>
      </c>
      <c r="Q2113" s="32">
        <f t="shared" si="163"/>
        <v>128.61137193531559</v>
      </c>
      <c r="R2113" s="37" t="s">
        <v>4708</v>
      </c>
      <c r="S2113" s="42">
        <f>ABS(O2323-O2113)*100</f>
        <v>62.109641836397486</v>
      </c>
      <c r="T2113" t="s">
        <v>31</v>
      </c>
      <c r="V2113" s="7">
        <v>21950</v>
      </c>
      <c r="W2113" t="s">
        <v>32</v>
      </c>
      <c r="X2113" s="17" t="s">
        <v>33</v>
      </c>
      <c r="Z2113" t="s">
        <v>4709</v>
      </c>
      <c r="AA2113">
        <v>401</v>
      </c>
    </row>
    <row r="2114" spans="1:27" x14ac:dyDescent="0.25">
      <c r="A2114" t="s">
        <v>4754</v>
      </c>
      <c r="B2114" t="s">
        <v>4755</v>
      </c>
      <c r="C2114" s="17">
        <v>43747</v>
      </c>
      <c r="D2114" s="7">
        <v>145000</v>
      </c>
      <c r="E2114" t="s">
        <v>28</v>
      </c>
      <c r="F2114" t="s">
        <v>29</v>
      </c>
      <c r="G2114" s="7">
        <v>145000</v>
      </c>
      <c r="H2114" s="7">
        <v>62550</v>
      </c>
      <c r="I2114" s="12">
        <f t="shared" ref="I2114:I2177" si="165">H2114/G2114*100</f>
        <v>43.137931034482754</v>
      </c>
      <c r="J2114" s="12">
        <f t="shared" si="164"/>
        <v>6.4189317106152828</v>
      </c>
      <c r="K2114" s="7">
        <v>125092</v>
      </c>
      <c r="L2114" s="7">
        <v>22946</v>
      </c>
      <c r="M2114" s="7">
        <f t="shared" ref="M2114:M2177" si="166">G2114-L2114</f>
        <v>122054</v>
      </c>
      <c r="N2114" s="7">
        <v>53201.04296875</v>
      </c>
      <c r="O2114" s="22">
        <f t="shared" ref="O2114:O2177" si="167">M2114/N2114</f>
        <v>2.2942031431920205</v>
      </c>
      <c r="P2114" s="27">
        <v>1009</v>
      </c>
      <c r="Q2114" s="32">
        <f t="shared" ref="Q2114:Q2177" si="168">M2114/P2114</f>
        <v>120.96531219028741</v>
      </c>
      <c r="R2114" s="37" t="s">
        <v>4708</v>
      </c>
      <c r="S2114" s="42">
        <f>ABS(O2323-O2114)*100</f>
        <v>98.31682568186217</v>
      </c>
      <c r="T2114" t="s">
        <v>228</v>
      </c>
      <c r="V2114" s="7">
        <v>21950</v>
      </c>
      <c r="W2114" t="s">
        <v>32</v>
      </c>
      <c r="X2114" s="17" t="s">
        <v>33</v>
      </c>
      <c r="Z2114" t="s">
        <v>4709</v>
      </c>
      <c r="AA2114">
        <v>401</v>
      </c>
    </row>
    <row r="2115" spans="1:27" x14ac:dyDescent="0.25">
      <c r="A2115" t="s">
        <v>4756</v>
      </c>
      <c r="B2115" t="s">
        <v>4757</v>
      </c>
      <c r="C2115" s="17">
        <v>43829</v>
      </c>
      <c r="D2115" s="7">
        <v>165000</v>
      </c>
      <c r="E2115" t="s">
        <v>28</v>
      </c>
      <c r="F2115" t="s">
        <v>29</v>
      </c>
      <c r="G2115" s="7">
        <v>165000</v>
      </c>
      <c r="H2115" s="7">
        <v>76460</v>
      </c>
      <c r="I2115" s="12">
        <f t="shared" si="165"/>
        <v>46.339393939393943</v>
      </c>
      <c r="J2115" s="12">
        <f t="shared" ref="J2115:J2178" si="169">+ABS(I2115-$I$2328)</f>
        <v>3.2174688057040939</v>
      </c>
      <c r="K2115" s="7">
        <v>152923</v>
      </c>
      <c r="L2115" s="7">
        <v>24216</v>
      </c>
      <c r="M2115" s="7">
        <f t="shared" si="166"/>
        <v>140784</v>
      </c>
      <c r="N2115" s="7">
        <v>67034.8984375</v>
      </c>
      <c r="O2115" s="22">
        <f t="shared" si="167"/>
        <v>2.1001598164761894</v>
      </c>
      <c r="P2115" s="27">
        <v>1352</v>
      </c>
      <c r="Q2115" s="32">
        <f t="shared" si="168"/>
        <v>104.1301775147929</v>
      </c>
      <c r="R2115" s="37" t="s">
        <v>4708</v>
      </c>
      <c r="S2115" s="42">
        <f>ABS(O2323-O2115)*100</f>
        <v>78.912493010279078</v>
      </c>
      <c r="T2115" t="s">
        <v>50</v>
      </c>
      <c r="V2115" s="7">
        <v>21950</v>
      </c>
      <c r="W2115" t="s">
        <v>32</v>
      </c>
      <c r="X2115" s="17" t="s">
        <v>33</v>
      </c>
      <c r="Z2115" t="s">
        <v>4709</v>
      </c>
      <c r="AA2115">
        <v>401</v>
      </c>
    </row>
    <row r="2116" spans="1:27" x14ac:dyDescent="0.25">
      <c r="A2116" t="s">
        <v>4758</v>
      </c>
      <c r="B2116" t="s">
        <v>4759</v>
      </c>
      <c r="C2116" s="17">
        <v>43668</v>
      </c>
      <c r="D2116" s="7">
        <v>95000</v>
      </c>
      <c r="E2116" t="s">
        <v>28</v>
      </c>
      <c r="F2116" t="s">
        <v>29</v>
      </c>
      <c r="G2116" s="7">
        <v>95000</v>
      </c>
      <c r="H2116" s="7">
        <v>56060</v>
      </c>
      <c r="I2116" s="12">
        <f t="shared" si="165"/>
        <v>59.01052631578947</v>
      </c>
      <c r="J2116" s="12">
        <f t="shared" si="169"/>
        <v>9.4536635706914325</v>
      </c>
      <c r="K2116" s="7">
        <v>112114</v>
      </c>
      <c r="L2116" s="7">
        <v>23712</v>
      </c>
      <c r="M2116" s="7">
        <f t="shared" si="166"/>
        <v>71288</v>
      </c>
      <c r="N2116" s="7">
        <v>46042.70703125</v>
      </c>
      <c r="O2116" s="22">
        <f t="shared" si="167"/>
        <v>1.5483016659210671</v>
      </c>
      <c r="P2116" s="27">
        <v>960</v>
      </c>
      <c r="Q2116" s="32">
        <f t="shared" si="168"/>
        <v>74.25833333333334</v>
      </c>
      <c r="R2116" s="37" t="s">
        <v>4708</v>
      </c>
      <c r="S2116" s="42">
        <f>ABS(O2323-O2116)*100</f>
        <v>23.726677954766838</v>
      </c>
      <c r="T2116" t="s">
        <v>228</v>
      </c>
      <c r="V2116" s="7">
        <v>21950</v>
      </c>
      <c r="W2116" t="s">
        <v>32</v>
      </c>
      <c r="X2116" s="17" t="s">
        <v>33</v>
      </c>
      <c r="Z2116" t="s">
        <v>4709</v>
      </c>
      <c r="AA2116">
        <v>401</v>
      </c>
    </row>
    <row r="2117" spans="1:27" x14ac:dyDescent="0.25">
      <c r="A2117" t="s">
        <v>4760</v>
      </c>
      <c r="B2117" t="s">
        <v>4761</v>
      </c>
      <c r="C2117" s="17">
        <v>43746</v>
      </c>
      <c r="D2117" s="7">
        <v>126000</v>
      </c>
      <c r="E2117" t="s">
        <v>28</v>
      </c>
      <c r="F2117" t="s">
        <v>29</v>
      </c>
      <c r="G2117" s="7">
        <v>126000</v>
      </c>
      <c r="H2117" s="7">
        <v>56880</v>
      </c>
      <c r="I2117" s="12">
        <f t="shared" si="165"/>
        <v>45.142857142857139</v>
      </c>
      <c r="J2117" s="12">
        <f t="shared" si="169"/>
        <v>4.4140056022408984</v>
      </c>
      <c r="K2117" s="7">
        <v>113764</v>
      </c>
      <c r="L2117" s="7">
        <v>23419</v>
      </c>
      <c r="M2117" s="7">
        <f t="shared" si="166"/>
        <v>102581</v>
      </c>
      <c r="N2117" s="7">
        <v>47054.6875</v>
      </c>
      <c r="O2117" s="22">
        <f t="shared" si="167"/>
        <v>2.1800378548895898</v>
      </c>
      <c r="P2117" s="27">
        <v>962</v>
      </c>
      <c r="Q2117" s="32">
        <f t="shared" si="168"/>
        <v>106.63305613305613</v>
      </c>
      <c r="R2117" s="37" t="s">
        <v>4708</v>
      </c>
      <c r="S2117" s="42">
        <f>ABS(O2323-O2117)*100</f>
        <v>86.900296851619103</v>
      </c>
      <c r="T2117" t="s">
        <v>228</v>
      </c>
      <c r="V2117" s="7">
        <v>21950</v>
      </c>
      <c r="W2117" t="s">
        <v>32</v>
      </c>
      <c r="X2117" s="17" t="s">
        <v>33</v>
      </c>
      <c r="Z2117" t="s">
        <v>4709</v>
      </c>
      <c r="AA2117">
        <v>401</v>
      </c>
    </row>
    <row r="2118" spans="1:27" x14ac:dyDescent="0.25">
      <c r="A2118" t="s">
        <v>4762</v>
      </c>
      <c r="B2118" t="s">
        <v>4763</v>
      </c>
      <c r="C2118" s="17">
        <v>43425</v>
      </c>
      <c r="D2118" s="7">
        <v>245000</v>
      </c>
      <c r="E2118" t="s">
        <v>28</v>
      </c>
      <c r="F2118" t="s">
        <v>29</v>
      </c>
      <c r="G2118" s="7">
        <v>245000</v>
      </c>
      <c r="H2118" s="7">
        <v>92160</v>
      </c>
      <c r="I2118" s="12">
        <f t="shared" si="165"/>
        <v>37.616326530612241</v>
      </c>
      <c r="J2118" s="12">
        <f t="shared" si="169"/>
        <v>11.940536214485796</v>
      </c>
      <c r="K2118" s="7">
        <v>184324</v>
      </c>
      <c r="L2118" s="7">
        <v>38856</v>
      </c>
      <c r="M2118" s="7">
        <f t="shared" si="166"/>
        <v>206144</v>
      </c>
      <c r="N2118" s="7">
        <v>76562.1015625</v>
      </c>
      <c r="O2118" s="22">
        <f t="shared" si="167"/>
        <v>2.6925070732510954</v>
      </c>
      <c r="P2118" s="27">
        <v>1161</v>
      </c>
      <c r="Q2118" s="32">
        <f t="shared" si="168"/>
        <v>177.55727820844101</v>
      </c>
      <c r="R2118" s="37" t="s">
        <v>4764</v>
      </c>
      <c r="S2118" s="42">
        <f>ABS(O2323-O2118)*100</f>
        <v>138.14721868776968</v>
      </c>
      <c r="T2118" t="s">
        <v>228</v>
      </c>
      <c r="V2118" s="7">
        <v>32190</v>
      </c>
      <c r="W2118" t="s">
        <v>32</v>
      </c>
      <c r="X2118" s="17" t="s">
        <v>33</v>
      </c>
      <c r="Z2118" t="s">
        <v>4765</v>
      </c>
      <c r="AA2118">
        <v>401</v>
      </c>
    </row>
    <row r="2119" spans="1:27" x14ac:dyDescent="0.25">
      <c r="A2119" t="s">
        <v>4766</v>
      </c>
      <c r="B2119" t="s">
        <v>4767</v>
      </c>
      <c r="C2119" s="17">
        <v>43399</v>
      </c>
      <c r="D2119" s="7">
        <v>225000</v>
      </c>
      <c r="E2119" t="s">
        <v>28</v>
      </c>
      <c r="F2119" t="s">
        <v>29</v>
      </c>
      <c r="G2119" s="7">
        <v>225000</v>
      </c>
      <c r="H2119" s="7">
        <v>111920</v>
      </c>
      <c r="I2119" s="12">
        <f t="shared" si="165"/>
        <v>49.742222222222225</v>
      </c>
      <c r="J2119" s="12">
        <f t="shared" si="169"/>
        <v>0.18535947712418732</v>
      </c>
      <c r="K2119" s="7">
        <v>223840</v>
      </c>
      <c r="L2119" s="7">
        <v>64127</v>
      </c>
      <c r="M2119" s="7">
        <f t="shared" si="166"/>
        <v>160873</v>
      </c>
      <c r="N2119" s="7">
        <v>135350</v>
      </c>
      <c r="O2119" s="22">
        <f t="shared" si="167"/>
        <v>1.1885703731067603</v>
      </c>
      <c r="P2119" s="27">
        <v>1844</v>
      </c>
      <c r="Q2119" s="32">
        <f t="shared" si="168"/>
        <v>87.241323210412148</v>
      </c>
      <c r="R2119" s="37" t="s">
        <v>4768</v>
      </c>
      <c r="S2119" s="42">
        <f>ABS(O2323-O2119)*100</f>
        <v>12.246451326663843</v>
      </c>
      <c r="T2119" t="s">
        <v>50</v>
      </c>
      <c r="V2119" s="7">
        <v>60500</v>
      </c>
      <c r="W2119" t="s">
        <v>32</v>
      </c>
      <c r="X2119" s="17" t="s">
        <v>33</v>
      </c>
      <c r="Z2119" t="s">
        <v>4769</v>
      </c>
      <c r="AA2119">
        <v>401</v>
      </c>
    </row>
    <row r="2120" spans="1:27" x14ac:dyDescent="0.25">
      <c r="A2120" t="s">
        <v>4770</v>
      </c>
      <c r="B2120" t="s">
        <v>4771</v>
      </c>
      <c r="C2120" s="17">
        <v>43517</v>
      </c>
      <c r="D2120" s="7">
        <v>191000</v>
      </c>
      <c r="E2120" t="s">
        <v>28</v>
      </c>
      <c r="F2120" t="s">
        <v>29</v>
      </c>
      <c r="G2120" s="7">
        <v>191000</v>
      </c>
      <c r="H2120" s="7">
        <v>110640</v>
      </c>
      <c r="I2120" s="12">
        <f t="shared" si="165"/>
        <v>57.926701570680628</v>
      </c>
      <c r="J2120" s="12">
        <f t="shared" si="169"/>
        <v>8.3698388255825904</v>
      </c>
      <c r="K2120" s="7">
        <v>221278</v>
      </c>
      <c r="L2120" s="7">
        <v>38463</v>
      </c>
      <c r="M2120" s="7">
        <f t="shared" si="166"/>
        <v>152537</v>
      </c>
      <c r="N2120" s="7">
        <v>154927.96875</v>
      </c>
      <c r="O2120" s="22">
        <f t="shared" si="167"/>
        <v>0.98456722327613944</v>
      </c>
      <c r="P2120" s="27">
        <v>2128</v>
      </c>
      <c r="Q2120" s="32">
        <f t="shared" si="168"/>
        <v>71.680921052631575</v>
      </c>
      <c r="R2120" s="37" t="s">
        <v>4768</v>
      </c>
      <c r="S2120" s="42">
        <f>ABS(O2323-O2120)*100</f>
        <v>32.646766309725926</v>
      </c>
      <c r="T2120" t="s">
        <v>396</v>
      </c>
      <c r="V2120" s="7">
        <v>32533</v>
      </c>
      <c r="W2120" t="s">
        <v>32</v>
      </c>
      <c r="X2120" s="17" t="s">
        <v>33</v>
      </c>
      <c r="Z2120" t="s">
        <v>4769</v>
      </c>
      <c r="AA2120">
        <v>401</v>
      </c>
    </row>
    <row r="2121" spans="1:27" x14ac:dyDescent="0.25">
      <c r="A2121" t="s">
        <v>4772</v>
      </c>
      <c r="B2121" t="s">
        <v>4773</v>
      </c>
      <c r="C2121" s="17">
        <v>43556</v>
      </c>
      <c r="D2121" s="7">
        <v>158500</v>
      </c>
      <c r="E2121" t="s">
        <v>28</v>
      </c>
      <c r="F2121" t="s">
        <v>29</v>
      </c>
      <c r="G2121" s="7">
        <v>158500</v>
      </c>
      <c r="H2121" s="7">
        <v>80770</v>
      </c>
      <c r="I2121" s="12">
        <f t="shared" si="165"/>
        <v>50.958990536277604</v>
      </c>
      <c r="J2121" s="12">
        <f t="shared" si="169"/>
        <v>1.4021277911795664</v>
      </c>
      <c r="K2121" s="7">
        <v>161544</v>
      </c>
      <c r="L2121" s="7">
        <v>34205</v>
      </c>
      <c r="M2121" s="7">
        <f t="shared" si="166"/>
        <v>124295</v>
      </c>
      <c r="N2121" s="7">
        <v>107914.40625</v>
      </c>
      <c r="O2121" s="22">
        <f t="shared" si="167"/>
        <v>1.1517924651510558</v>
      </c>
      <c r="P2121" s="27">
        <v>1378</v>
      </c>
      <c r="Q2121" s="32">
        <f t="shared" si="168"/>
        <v>90.199564586357042</v>
      </c>
      <c r="R2121" s="37" t="s">
        <v>4768</v>
      </c>
      <c r="S2121" s="42">
        <f>ABS(O2323-O2121)*100</f>
        <v>15.92424212223429</v>
      </c>
      <c r="T2121" t="s">
        <v>396</v>
      </c>
      <c r="V2121" s="7">
        <v>30250</v>
      </c>
      <c r="W2121" t="s">
        <v>32</v>
      </c>
      <c r="X2121" s="17" t="s">
        <v>33</v>
      </c>
      <c r="Z2121" t="s">
        <v>4769</v>
      </c>
      <c r="AA2121">
        <v>401</v>
      </c>
    </row>
    <row r="2122" spans="1:27" x14ac:dyDescent="0.25">
      <c r="A2122" t="s">
        <v>4774</v>
      </c>
      <c r="B2122" t="s">
        <v>4775</v>
      </c>
      <c r="C2122" s="17">
        <v>43840</v>
      </c>
      <c r="D2122" s="7">
        <v>225000</v>
      </c>
      <c r="E2122" t="s">
        <v>28</v>
      </c>
      <c r="F2122" t="s">
        <v>29</v>
      </c>
      <c r="G2122" s="7">
        <v>225000</v>
      </c>
      <c r="H2122" s="7">
        <v>85140</v>
      </c>
      <c r="I2122" s="12">
        <f t="shared" si="165"/>
        <v>37.840000000000003</v>
      </c>
      <c r="J2122" s="12">
        <f t="shared" si="169"/>
        <v>11.716862745098034</v>
      </c>
      <c r="K2122" s="7">
        <v>170276</v>
      </c>
      <c r="L2122" s="7">
        <v>35455</v>
      </c>
      <c r="M2122" s="7">
        <f t="shared" si="166"/>
        <v>189545</v>
      </c>
      <c r="N2122" s="7">
        <v>105328.90625</v>
      </c>
      <c r="O2122" s="22">
        <f t="shared" si="167"/>
        <v>1.7995534820243138</v>
      </c>
      <c r="P2122" s="27">
        <v>1284</v>
      </c>
      <c r="Q2122" s="32">
        <f t="shared" si="168"/>
        <v>147.62071651090343</v>
      </c>
      <c r="R2122" s="37" t="s">
        <v>4776</v>
      </c>
      <c r="S2122" s="42">
        <f>ABS(O2323-O2122)*100</f>
        <v>48.851859565091502</v>
      </c>
      <c r="T2122" t="s">
        <v>396</v>
      </c>
      <c r="V2122" s="7">
        <v>31500</v>
      </c>
      <c r="W2122" t="s">
        <v>32</v>
      </c>
      <c r="X2122" s="17" t="s">
        <v>33</v>
      </c>
      <c r="Z2122" t="s">
        <v>4777</v>
      </c>
      <c r="AA2122">
        <v>401</v>
      </c>
    </row>
    <row r="2123" spans="1:27" x14ac:dyDescent="0.25">
      <c r="A2123" t="s">
        <v>4778</v>
      </c>
      <c r="B2123" t="s">
        <v>4779</v>
      </c>
      <c r="C2123" s="17">
        <v>43735</v>
      </c>
      <c r="D2123" s="7">
        <v>200000</v>
      </c>
      <c r="E2123" t="s">
        <v>28</v>
      </c>
      <c r="F2123" t="s">
        <v>29</v>
      </c>
      <c r="G2123" s="7">
        <v>200000</v>
      </c>
      <c r="H2123" s="7">
        <v>96010</v>
      </c>
      <c r="I2123" s="12">
        <f t="shared" si="165"/>
        <v>48.004999999999995</v>
      </c>
      <c r="J2123" s="12">
        <f t="shared" si="169"/>
        <v>1.5518627450980418</v>
      </c>
      <c r="K2123" s="7">
        <v>192024</v>
      </c>
      <c r="L2123" s="7">
        <v>38190</v>
      </c>
      <c r="M2123" s="7">
        <f t="shared" si="166"/>
        <v>161810</v>
      </c>
      <c r="N2123" s="7">
        <v>178876.75</v>
      </c>
      <c r="O2123" s="22">
        <f t="shared" si="167"/>
        <v>0.90458933315816614</v>
      </c>
      <c r="P2123" s="27">
        <v>1499</v>
      </c>
      <c r="Q2123" s="32">
        <f t="shared" si="168"/>
        <v>107.94529686457638</v>
      </c>
      <c r="R2123" s="37" t="s">
        <v>4780</v>
      </c>
      <c r="S2123" s="42">
        <f>ABS(O2323-O2123)*100</f>
        <v>40.644555321523256</v>
      </c>
      <c r="T2123" t="s">
        <v>50</v>
      </c>
      <c r="V2123" s="7">
        <v>38190</v>
      </c>
      <c r="W2123" t="s">
        <v>32</v>
      </c>
      <c r="X2123" s="17" t="s">
        <v>33</v>
      </c>
      <c r="Z2123" t="s">
        <v>4781</v>
      </c>
      <c r="AA2123">
        <v>405</v>
      </c>
    </row>
    <row r="2124" spans="1:27" x14ac:dyDescent="0.25">
      <c r="A2124" t="s">
        <v>4782</v>
      </c>
      <c r="B2124" t="s">
        <v>4783</v>
      </c>
      <c r="C2124" s="17">
        <v>43469</v>
      </c>
      <c r="D2124" s="7">
        <v>179000</v>
      </c>
      <c r="E2124" t="s">
        <v>28</v>
      </c>
      <c r="F2124" t="s">
        <v>29</v>
      </c>
      <c r="G2124" s="7">
        <v>179000</v>
      </c>
      <c r="H2124" s="7">
        <v>94800</v>
      </c>
      <c r="I2124" s="12">
        <f t="shared" si="165"/>
        <v>52.960893854748605</v>
      </c>
      <c r="J2124" s="12">
        <f t="shared" si="169"/>
        <v>3.4040311096505675</v>
      </c>
      <c r="K2124" s="7">
        <v>189592</v>
      </c>
      <c r="L2124" s="7">
        <v>38190</v>
      </c>
      <c r="M2124" s="7">
        <f t="shared" si="166"/>
        <v>140810</v>
      </c>
      <c r="N2124" s="7">
        <v>176048.84375</v>
      </c>
      <c r="O2124" s="22">
        <f t="shared" si="167"/>
        <v>0.79983484696984841</v>
      </c>
      <c r="P2124" s="27">
        <v>1426</v>
      </c>
      <c r="Q2124" s="32">
        <f t="shared" si="168"/>
        <v>98.744740532959327</v>
      </c>
      <c r="R2124" s="37" t="s">
        <v>4780</v>
      </c>
      <c r="S2124" s="42">
        <f>ABS(O2323-O2124)*100</f>
        <v>51.120003940355033</v>
      </c>
      <c r="T2124" t="s">
        <v>50</v>
      </c>
      <c r="V2124" s="7">
        <v>38190</v>
      </c>
      <c r="W2124" t="s">
        <v>32</v>
      </c>
      <c r="X2124" s="17" t="s">
        <v>33</v>
      </c>
      <c r="Z2124" t="s">
        <v>4781</v>
      </c>
      <c r="AA2124">
        <v>405</v>
      </c>
    </row>
    <row r="2125" spans="1:27" x14ac:dyDescent="0.25">
      <c r="A2125" t="s">
        <v>4784</v>
      </c>
      <c r="B2125" t="s">
        <v>4785</v>
      </c>
      <c r="C2125" s="17">
        <v>43448</v>
      </c>
      <c r="D2125" s="7">
        <v>175000</v>
      </c>
      <c r="E2125" t="s">
        <v>28</v>
      </c>
      <c r="F2125" t="s">
        <v>29</v>
      </c>
      <c r="G2125" s="7">
        <v>175000</v>
      </c>
      <c r="H2125" s="7">
        <v>98370</v>
      </c>
      <c r="I2125" s="12">
        <f t="shared" si="165"/>
        <v>56.21142857142857</v>
      </c>
      <c r="J2125" s="12">
        <f t="shared" si="169"/>
        <v>6.6545658263305327</v>
      </c>
      <c r="K2125" s="7">
        <v>196732</v>
      </c>
      <c r="L2125" s="7">
        <v>38190</v>
      </c>
      <c r="M2125" s="7">
        <f t="shared" si="166"/>
        <v>136810</v>
      </c>
      <c r="N2125" s="7">
        <v>184351.15625</v>
      </c>
      <c r="O2125" s="22">
        <f t="shared" si="167"/>
        <v>0.74211631097377506</v>
      </c>
      <c r="P2125" s="27">
        <v>1426</v>
      </c>
      <c r="Q2125" s="32">
        <f t="shared" si="168"/>
        <v>95.939691444600285</v>
      </c>
      <c r="R2125" s="37" t="s">
        <v>4780</v>
      </c>
      <c r="S2125" s="42">
        <f>ABS(O2323-O2125)*100</f>
        <v>56.891857539962366</v>
      </c>
      <c r="T2125" t="s">
        <v>50</v>
      </c>
      <c r="V2125" s="7">
        <v>38190</v>
      </c>
      <c r="W2125" t="s">
        <v>32</v>
      </c>
      <c r="X2125" s="17" t="s">
        <v>33</v>
      </c>
      <c r="Z2125" t="s">
        <v>4781</v>
      </c>
      <c r="AA2125">
        <v>405</v>
      </c>
    </row>
    <row r="2126" spans="1:27" x14ac:dyDescent="0.25">
      <c r="A2126" t="s">
        <v>4786</v>
      </c>
      <c r="B2126" t="s">
        <v>4787</v>
      </c>
      <c r="C2126" s="17">
        <v>43879</v>
      </c>
      <c r="D2126" s="7">
        <v>224900</v>
      </c>
      <c r="E2126" t="s">
        <v>28</v>
      </c>
      <c r="F2126" t="s">
        <v>29</v>
      </c>
      <c r="G2126" s="7">
        <v>224900</v>
      </c>
      <c r="H2126" s="7">
        <v>104530</v>
      </c>
      <c r="I2126" s="12">
        <f t="shared" si="165"/>
        <v>46.478434859937749</v>
      </c>
      <c r="J2126" s="12">
        <f t="shared" si="169"/>
        <v>3.0784278851602878</v>
      </c>
      <c r="K2126" s="7">
        <v>209068</v>
      </c>
      <c r="L2126" s="7">
        <v>38190</v>
      </c>
      <c r="M2126" s="7">
        <f t="shared" si="166"/>
        <v>186710</v>
      </c>
      <c r="N2126" s="7">
        <v>198695.34375</v>
      </c>
      <c r="O2126" s="22">
        <f t="shared" si="167"/>
        <v>0.93967979559158643</v>
      </c>
      <c r="P2126" s="27">
        <v>1499</v>
      </c>
      <c r="Q2126" s="32">
        <f t="shared" si="168"/>
        <v>124.55637091394263</v>
      </c>
      <c r="R2126" s="37" t="s">
        <v>4780</v>
      </c>
      <c r="S2126" s="42">
        <f>ABS(O2323-O2126)*100</f>
        <v>37.135509078181229</v>
      </c>
      <c r="T2126" t="s">
        <v>50</v>
      </c>
      <c r="V2126" s="7">
        <v>38190</v>
      </c>
      <c r="W2126" t="s">
        <v>32</v>
      </c>
      <c r="X2126" s="17" t="s">
        <v>33</v>
      </c>
      <c r="Z2126" t="s">
        <v>4781</v>
      </c>
      <c r="AA2126">
        <v>405</v>
      </c>
    </row>
    <row r="2127" spans="1:27" x14ac:dyDescent="0.25">
      <c r="A2127" t="s">
        <v>4788</v>
      </c>
      <c r="B2127" t="s">
        <v>4789</v>
      </c>
      <c r="C2127" s="17">
        <v>43220</v>
      </c>
      <c r="D2127" s="7">
        <v>195500</v>
      </c>
      <c r="E2127" t="s">
        <v>28</v>
      </c>
      <c r="F2127" t="s">
        <v>29</v>
      </c>
      <c r="G2127" s="7">
        <v>195500</v>
      </c>
      <c r="H2127" s="7">
        <v>96010</v>
      </c>
      <c r="I2127" s="12">
        <f t="shared" si="165"/>
        <v>49.109974424552426</v>
      </c>
      <c r="J2127" s="12">
        <f t="shared" si="169"/>
        <v>0.4468883205456109</v>
      </c>
      <c r="K2127" s="7">
        <v>192024</v>
      </c>
      <c r="L2127" s="7">
        <v>38190</v>
      </c>
      <c r="M2127" s="7">
        <f t="shared" si="166"/>
        <v>157310</v>
      </c>
      <c r="N2127" s="7">
        <v>178876.75</v>
      </c>
      <c r="O2127" s="22">
        <f t="shared" si="167"/>
        <v>0.87943234657382807</v>
      </c>
      <c r="P2127" s="27">
        <v>1426</v>
      </c>
      <c r="Q2127" s="32">
        <f t="shared" si="168"/>
        <v>110.31556802244039</v>
      </c>
      <c r="R2127" s="37" t="s">
        <v>4780</v>
      </c>
      <c r="S2127" s="42">
        <f>ABS(O2323-O2127)*100</f>
        <v>43.160253979957062</v>
      </c>
      <c r="T2127" t="s">
        <v>50</v>
      </c>
      <c r="V2127" s="7">
        <v>38190</v>
      </c>
      <c r="W2127" t="s">
        <v>32</v>
      </c>
      <c r="X2127" s="17" t="s">
        <v>33</v>
      </c>
      <c r="Z2127" t="s">
        <v>4781</v>
      </c>
      <c r="AA2127">
        <v>405</v>
      </c>
    </row>
    <row r="2128" spans="1:27" x14ac:dyDescent="0.25">
      <c r="A2128" t="s">
        <v>4790</v>
      </c>
      <c r="B2128" t="s">
        <v>4791</v>
      </c>
      <c r="C2128" s="17">
        <v>43206</v>
      </c>
      <c r="D2128" s="7">
        <v>215500</v>
      </c>
      <c r="E2128" t="s">
        <v>28</v>
      </c>
      <c r="F2128" t="s">
        <v>29</v>
      </c>
      <c r="G2128" s="7">
        <v>215500</v>
      </c>
      <c r="H2128" s="7">
        <v>95280</v>
      </c>
      <c r="I2128" s="12">
        <f t="shared" si="165"/>
        <v>44.213457076566129</v>
      </c>
      <c r="J2128" s="12">
        <f t="shared" si="169"/>
        <v>5.3434056685319078</v>
      </c>
      <c r="K2128" s="7">
        <v>190552</v>
      </c>
      <c r="L2128" s="7">
        <v>38190</v>
      </c>
      <c r="M2128" s="7">
        <f t="shared" si="166"/>
        <v>177310</v>
      </c>
      <c r="N2128" s="7">
        <v>177165.109375</v>
      </c>
      <c r="O2128" s="22">
        <f t="shared" si="167"/>
        <v>1.0008178282140945</v>
      </c>
      <c r="P2128" s="27">
        <v>1426</v>
      </c>
      <c r="Q2128" s="32">
        <f t="shared" si="168"/>
        <v>124.34081346423562</v>
      </c>
      <c r="R2128" s="37" t="s">
        <v>4780</v>
      </c>
      <c r="S2128" s="42">
        <f>ABS(O2323-O2128)*100</f>
        <v>31.021705815930424</v>
      </c>
      <c r="T2128" t="s">
        <v>50</v>
      </c>
      <c r="V2128" s="7">
        <v>38190</v>
      </c>
      <c r="W2128" t="s">
        <v>32</v>
      </c>
      <c r="X2128" s="17" t="s">
        <v>33</v>
      </c>
      <c r="Z2128" t="s">
        <v>4781</v>
      </c>
      <c r="AA2128">
        <v>405</v>
      </c>
    </row>
    <row r="2129" spans="1:27" x14ac:dyDescent="0.25">
      <c r="A2129" t="s">
        <v>4792</v>
      </c>
      <c r="B2129" t="s">
        <v>4793</v>
      </c>
      <c r="C2129" s="17">
        <v>43488</v>
      </c>
      <c r="D2129" s="7">
        <v>199000</v>
      </c>
      <c r="E2129" t="s">
        <v>28</v>
      </c>
      <c r="F2129" t="s">
        <v>29</v>
      </c>
      <c r="G2129" s="7">
        <v>199000</v>
      </c>
      <c r="H2129" s="7">
        <v>108140</v>
      </c>
      <c r="I2129" s="12">
        <f t="shared" si="165"/>
        <v>54.341708542713562</v>
      </c>
      <c r="J2129" s="12">
        <f t="shared" si="169"/>
        <v>4.7848457976155245</v>
      </c>
      <c r="K2129" s="7">
        <v>216274</v>
      </c>
      <c r="L2129" s="7">
        <v>38190</v>
      </c>
      <c r="M2129" s="7">
        <f t="shared" si="166"/>
        <v>160810</v>
      </c>
      <c r="N2129" s="7">
        <v>207074.421875</v>
      </c>
      <c r="O2129" s="22">
        <f t="shared" si="167"/>
        <v>0.77658070245427313</v>
      </c>
      <c r="P2129" s="27">
        <v>1775</v>
      </c>
      <c r="Q2129" s="32">
        <f t="shared" si="168"/>
        <v>90.597183098591543</v>
      </c>
      <c r="R2129" s="37" t="s">
        <v>4780</v>
      </c>
      <c r="S2129" s="42">
        <f>ABS(O2323-O2129)*100</f>
        <v>53.445418391912561</v>
      </c>
      <c r="T2129" t="s">
        <v>50</v>
      </c>
      <c r="V2129" s="7">
        <v>38190</v>
      </c>
      <c r="W2129" t="s">
        <v>32</v>
      </c>
      <c r="X2129" s="17" t="s">
        <v>33</v>
      </c>
      <c r="Z2129" t="s">
        <v>4781</v>
      </c>
      <c r="AA2129">
        <v>405</v>
      </c>
    </row>
    <row r="2130" spans="1:27" x14ac:dyDescent="0.25">
      <c r="A2130" t="s">
        <v>4794</v>
      </c>
      <c r="B2130" t="s">
        <v>4795</v>
      </c>
      <c r="C2130" s="17">
        <v>43280</v>
      </c>
      <c r="D2130" s="7">
        <v>191900</v>
      </c>
      <c r="E2130" t="s">
        <v>28</v>
      </c>
      <c r="F2130" t="s">
        <v>29</v>
      </c>
      <c r="G2130" s="7">
        <v>191900</v>
      </c>
      <c r="H2130" s="7">
        <v>95510</v>
      </c>
      <c r="I2130" s="12">
        <f t="shared" si="165"/>
        <v>49.770713913496614</v>
      </c>
      <c r="J2130" s="12">
        <f t="shared" si="169"/>
        <v>0.21385116839857687</v>
      </c>
      <c r="K2130" s="7">
        <v>191027</v>
      </c>
      <c r="L2130" s="7">
        <v>38190</v>
      </c>
      <c r="M2130" s="7">
        <f t="shared" si="166"/>
        <v>153710</v>
      </c>
      <c r="N2130" s="7">
        <v>177717.4375</v>
      </c>
      <c r="O2130" s="22">
        <f t="shared" si="167"/>
        <v>0.86491231340199803</v>
      </c>
      <c r="P2130" s="27">
        <v>1426</v>
      </c>
      <c r="Q2130" s="32">
        <f t="shared" si="168"/>
        <v>107.79102384291726</v>
      </c>
      <c r="R2130" s="37" t="s">
        <v>4780</v>
      </c>
      <c r="S2130" s="42">
        <f>ABS(O2323-O2130)*100</f>
        <v>44.612257297140069</v>
      </c>
      <c r="T2130" t="s">
        <v>50</v>
      </c>
      <c r="V2130" s="7">
        <v>38190</v>
      </c>
      <c r="W2130" t="s">
        <v>32</v>
      </c>
      <c r="X2130" s="17" t="s">
        <v>33</v>
      </c>
      <c r="Z2130" t="s">
        <v>4781</v>
      </c>
      <c r="AA2130">
        <v>405</v>
      </c>
    </row>
    <row r="2131" spans="1:27" x14ac:dyDescent="0.25">
      <c r="A2131" t="s">
        <v>4796</v>
      </c>
      <c r="B2131" t="s">
        <v>4797</v>
      </c>
      <c r="C2131" s="17">
        <v>43861</v>
      </c>
      <c r="D2131" s="7">
        <v>195000</v>
      </c>
      <c r="E2131" t="s">
        <v>28</v>
      </c>
      <c r="F2131" t="s">
        <v>29</v>
      </c>
      <c r="G2131" s="7">
        <v>195000</v>
      </c>
      <c r="H2131" s="7">
        <v>94890</v>
      </c>
      <c r="I2131" s="12">
        <f t="shared" si="165"/>
        <v>48.661538461538463</v>
      </c>
      <c r="J2131" s="12">
        <f t="shared" si="169"/>
        <v>0.8953242835595745</v>
      </c>
      <c r="K2131" s="7">
        <v>189776</v>
      </c>
      <c r="L2131" s="7">
        <v>38190</v>
      </c>
      <c r="M2131" s="7">
        <f t="shared" si="166"/>
        <v>156810</v>
      </c>
      <c r="N2131" s="7">
        <v>176262.796875</v>
      </c>
      <c r="O2131" s="22">
        <f t="shared" si="167"/>
        <v>0.88963753429604708</v>
      </c>
      <c r="P2131" s="27">
        <v>1426</v>
      </c>
      <c r="Q2131" s="32">
        <f t="shared" si="168"/>
        <v>109.96493688639551</v>
      </c>
      <c r="R2131" s="37" t="s">
        <v>4780</v>
      </c>
      <c r="S2131" s="42">
        <f>ABS(O2323-O2131)*100</f>
        <v>42.139735207735164</v>
      </c>
      <c r="T2131" t="s">
        <v>50</v>
      </c>
      <c r="V2131" s="7">
        <v>38190</v>
      </c>
      <c r="W2131" t="s">
        <v>32</v>
      </c>
      <c r="X2131" s="17" t="s">
        <v>33</v>
      </c>
      <c r="Z2131" t="s">
        <v>4781</v>
      </c>
      <c r="AA2131">
        <v>405</v>
      </c>
    </row>
    <row r="2132" spans="1:27" x14ac:dyDescent="0.25">
      <c r="A2132" t="s">
        <v>4798</v>
      </c>
      <c r="B2132" t="s">
        <v>4799</v>
      </c>
      <c r="C2132" s="17">
        <v>43349</v>
      </c>
      <c r="D2132" s="7">
        <v>214500</v>
      </c>
      <c r="E2132" t="s">
        <v>28</v>
      </c>
      <c r="F2132" t="s">
        <v>29</v>
      </c>
      <c r="G2132" s="7">
        <v>214500</v>
      </c>
      <c r="H2132" s="7">
        <v>108140</v>
      </c>
      <c r="I2132" s="12">
        <f t="shared" si="165"/>
        <v>50.414918414918418</v>
      </c>
      <c r="J2132" s="12">
        <f t="shared" si="169"/>
        <v>0.85805566982038073</v>
      </c>
      <c r="K2132" s="7">
        <v>216274</v>
      </c>
      <c r="L2132" s="7">
        <v>38190</v>
      </c>
      <c r="M2132" s="7">
        <f t="shared" si="166"/>
        <v>176310</v>
      </c>
      <c r="N2132" s="7">
        <v>207074.421875</v>
      </c>
      <c r="O2132" s="22">
        <f t="shared" si="167"/>
        <v>0.85143301815628936</v>
      </c>
      <c r="P2132" s="27">
        <v>1775</v>
      </c>
      <c r="Q2132" s="32">
        <f t="shared" si="168"/>
        <v>99.329577464788727</v>
      </c>
      <c r="R2132" s="37" t="s">
        <v>4780</v>
      </c>
      <c r="S2132" s="42">
        <f>ABS(O2323-O2132)*100</f>
        <v>45.960186821710934</v>
      </c>
      <c r="T2132" t="s">
        <v>50</v>
      </c>
      <c r="V2132" s="7">
        <v>38190</v>
      </c>
      <c r="W2132" t="s">
        <v>32</v>
      </c>
      <c r="X2132" s="17" t="s">
        <v>33</v>
      </c>
      <c r="Z2132" t="s">
        <v>4781</v>
      </c>
      <c r="AA2132">
        <v>405</v>
      </c>
    </row>
    <row r="2133" spans="1:27" x14ac:dyDescent="0.25">
      <c r="A2133" t="s">
        <v>4800</v>
      </c>
      <c r="B2133" t="s">
        <v>4801</v>
      </c>
      <c r="C2133" s="17">
        <v>43698</v>
      </c>
      <c r="D2133" s="7">
        <v>208500</v>
      </c>
      <c r="E2133" t="s">
        <v>28</v>
      </c>
      <c r="F2133" t="s">
        <v>29</v>
      </c>
      <c r="G2133" s="7">
        <v>208500</v>
      </c>
      <c r="H2133" s="7">
        <v>99080</v>
      </c>
      <c r="I2133" s="12">
        <f t="shared" si="165"/>
        <v>47.520383693045567</v>
      </c>
      <c r="J2133" s="12">
        <f t="shared" si="169"/>
        <v>2.0364790520524707</v>
      </c>
      <c r="K2133" s="7">
        <v>198155</v>
      </c>
      <c r="L2133" s="7">
        <v>38190</v>
      </c>
      <c r="M2133" s="7">
        <f t="shared" si="166"/>
        <v>170310</v>
      </c>
      <c r="N2133" s="7">
        <v>186005.8125</v>
      </c>
      <c r="O2133" s="22">
        <f t="shared" si="167"/>
        <v>0.91561654827318906</v>
      </c>
      <c r="P2133" s="27">
        <v>1499</v>
      </c>
      <c r="Q2133" s="32">
        <f t="shared" si="168"/>
        <v>113.61574382921948</v>
      </c>
      <c r="R2133" s="37" t="s">
        <v>4780</v>
      </c>
      <c r="S2133" s="42">
        <f>ABS(O2323-O2133)*100</f>
        <v>39.541833810020968</v>
      </c>
      <c r="T2133" t="s">
        <v>50</v>
      </c>
      <c r="V2133" s="7">
        <v>38190</v>
      </c>
      <c r="W2133" t="s">
        <v>32</v>
      </c>
      <c r="X2133" s="17" t="s">
        <v>33</v>
      </c>
      <c r="Z2133" t="s">
        <v>4781</v>
      </c>
      <c r="AA2133">
        <v>405</v>
      </c>
    </row>
    <row r="2134" spans="1:27" x14ac:dyDescent="0.25">
      <c r="A2134" t="s">
        <v>4802</v>
      </c>
      <c r="B2134" t="s">
        <v>4803</v>
      </c>
      <c r="C2134" s="17">
        <v>43783</v>
      </c>
      <c r="D2134" s="7">
        <v>160000</v>
      </c>
      <c r="E2134" t="s">
        <v>47</v>
      </c>
      <c r="F2134" t="s">
        <v>48</v>
      </c>
      <c r="G2134" s="7">
        <v>160000</v>
      </c>
      <c r="H2134" s="7">
        <v>79370</v>
      </c>
      <c r="I2134" s="12">
        <f t="shared" si="165"/>
        <v>49.606250000000003</v>
      </c>
      <c r="J2134" s="12">
        <f t="shared" si="169"/>
        <v>4.9387254901965605E-2</v>
      </c>
      <c r="K2134" s="7">
        <v>158745</v>
      </c>
      <c r="L2134" s="7">
        <v>38190</v>
      </c>
      <c r="M2134" s="7">
        <f t="shared" si="166"/>
        <v>121810</v>
      </c>
      <c r="N2134" s="7">
        <v>140180.234375</v>
      </c>
      <c r="O2134" s="22">
        <f t="shared" si="167"/>
        <v>0.86895274888856811</v>
      </c>
      <c r="P2134" s="27">
        <v>1231</v>
      </c>
      <c r="Q2134" s="32">
        <f t="shared" si="168"/>
        <v>98.952071486596267</v>
      </c>
      <c r="R2134" s="37" t="s">
        <v>4780</v>
      </c>
      <c r="S2134" s="42">
        <f>ABS(O2323-O2134)*100</f>
        <v>44.208213748483061</v>
      </c>
      <c r="T2134" t="s">
        <v>50</v>
      </c>
      <c r="V2134" s="7">
        <v>38190</v>
      </c>
      <c r="W2134" t="s">
        <v>32</v>
      </c>
      <c r="X2134" s="17" t="s">
        <v>33</v>
      </c>
      <c r="Z2134" t="s">
        <v>4781</v>
      </c>
      <c r="AA2134">
        <v>405</v>
      </c>
    </row>
    <row r="2135" spans="1:27" x14ac:dyDescent="0.25">
      <c r="A2135" t="s">
        <v>4804</v>
      </c>
      <c r="B2135" t="s">
        <v>4805</v>
      </c>
      <c r="C2135" s="17">
        <v>43627</v>
      </c>
      <c r="D2135" s="7">
        <v>150000</v>
      </c>
      <c r="E2135" t="s">
        <v>28</v>
      </c>
      <c r="F2135" t="s">
        <v>29</v>
      </c>
      <c r="G2135" s="7">
        <v>150000</v>
      </c>
      <c r="H2135" s="7">
        <v>78960</v>
      </c>
      <c r="I2135" s="12">
        <f t="shared" si="165"/>
        <v>52.64</v>
      </c>
      <c r="J2135" s="12">
        <f t="shared" si="169"/>
        <v>3.0831372549019633</v>
      </c>
      <c r="K2135" s="7">
        <v>157923</v>
      </c>
      <c r="L2135" s="7">
        <v>38466</v>
      </c>
      <c r="M2135" s="7">
        <f t="shared" si="166"/>
        <v>111534</v>
      </c>
      <c r="N2135" s="7">
        <v>138903.484375</v>
      </c>
      <c r="O2135" s="22">
        <f t="shared" si="167"/>
        <v>0.80296041889697911</v>
      </c>
      <c r="P2135" s="27">
        <v>1231</v>
      </c>
      <c r="Q2135" s="32">
        <f t="shared" si="168"/>
        <v>90.60438667749797</v>
      </c>
      <c r="R2135" s="37" t="s">
        <v>4780</v>
      </c>
      <c r="S2135" s="42">
        <f>ABS(O2323-O2135)*100</f>
        <v>50.807446747641961</v>
      </c>
      <c r="T2135" t="s">
        <v>50</v>
      </c>
      <c r="V2135" s="7">
        <v>38190</v>
      </c>
      <c r="W2135" t="s">
        <v>32</v>
      </c>
      <c r="X2135" s="17" t="s">
        <v>33</v>
      </c>
      <c r="Z2135" t="s">
        <v>4781</v>
      </c>
      <c r="AA2135">
        <v>405</v>
      </c>
    </row>
    <row r="2136" spans="1:27" x14ac:dyDescent="0.25">
      <c r="A2136" t="s">
        <v>4806</v>
      </c>
      <c r="B2136" t="s">
        <v>4807</v>
      </c>
      <c r="C2136" s="17">
        <v>43362</v>
      </c>
      <c r="D2136" s="7">
        <v>156000</v>
      </c>
      <c r="E2136" t="s">
        <v>28</v>
      </c>
      <c r="F2136" t="s">
        <v>29</v>
      </c>
      <c r="G2136" s="7">
        <v>156000</v>
      </c>
      <c r="H2136" s="7">
        <v>80940</v>
      </c>
      <c r="I2136" s="12">
        <f t="shared" si="165"/>
        <v>51.884615384615387</v>
      </c>
      <c r="J2136" s="12">
        <f t="shared" si="169"/>
        <v>2.3277526395173496</v>
      </c>
      <c r="K2136" s="7">
        <v>161886</v>
      </c>
      <c r="L2136" s="7">
        <v>38190</v>
      </c>
      <c r="M2136" s="7">
        <f t="shared" si="166"/>
        <v>117810</v>
      </c>
      <c r="N2136" s="7">
        <v>143832.5625</v>
      </c>
      <c r="O2136" s="22">
        <f t="shared" si="167"/>
        <v>0.81907739076817188</v>
      </c>
      <c r="P2136" s="27">
        <v>1320</v>
      </c>
      <c r="Q2136" s="32">
        <f t="shared" si="168"/>
        <v>89.25</v>
      </c>
      <c r="R2136" s="37" t="s">
        <v>4780</v>
      </c>
      <c r="S2136" s="42">
        <f>ABS(O2323-O2136)*100</f>
        <v>49.195749560522685</v>
      </c>
      <c r="T2136" t="s">
        <v>50</v>
      </c>
      <c r="V2136" s="7">
        <v>38190</v>
      </c>
      <c r="W2136" t="s">
        <v>32</v>
      </c>
      <c r="X2136" s="17" t="s">
        <v>33</v>
      </c>
      <c r="Z2136" t="s">
        <v>4781</v>
      </c>
      <c r="AA2136">
        <v>405</v>
      </c>
    </row>
    <row r="2137" spans="1:27" x14ac:dyDescent="0.25">
      <c r="A2137" t="s">
        <v>4808</v>
      </c>
      <c r="B2137" t="s">
        <v>4809</v>
      </c>
      <c r="C2137" s="17">
        <v>43236</v>
      </c>
      <c r="D2137" s="7">
        <v>163000</v>
      </c>
      <c r="E2137" t="s">
        <v>28</v>
      </c>
      <c r="F2137" t="s">
        <v>29</v>
      </c>
      <c r="G2137" s="7">
        <v>163000</v>
      </c>
      <c r="H2137" s="7">
        <v>80500</v>
      </c>
      <c r="I2137" s="12">
        <f t="shared" si="165"/>
        <v>49.386503067484661</v>
      </c>
      <c r="J2137" s="12">
        <f t="shared" si="169"/>
        <v>0.17035967761337645</v>
      </c>
      <c r="K2137" s="7">
        <v>160991</v>
      </c>
      <c r="L2137" s="7">
        <v>38190</v>
      </c>
      <c r="M2137" s="7">
        <f t="shared" si="166"/>
        <v>124810</v>
      </c>
      <c r="N2137" s="7">
        <v>142791.859375</v>
      </c>
      <c r="O2137" s="22">
        <f t="shared" si="167"/>
        <v>0.87406943607495136</v>
      </c>
      <c r="P2137" s="27">
        <v>1320</v>
      </c>
      <c r="Q2137" s="32">
        <f t="shared" si="168"/>
        <v>94.553030303030297</v>
      </c>
      <c r="R2137" s="37" t="s">
        <v>4780</v>
      </c>
      <c r="S2137" s="42">
        <f>ABS(O2323-O2137)*100</f>
        <v>43.696545029844735</v>
      </c>
      <c r="T2137" t="s">
        <v>50</v>
      </c>
      <c r="V2137" s="7">
        <v>38190</v>
      </c>
      <c r="W2137" t="s">
        <v>32</v>
      </c>
      <c r="X2137" s="17" t="s">
        <v>33</v>
      </c>
      <c r="Z2137" t="s">
        <v>4781</v>
      </c>
      <c r="AA2137">
        <v>405</v>
      </c>
    </row>
    <row r="2138" spans="1:27" x14ac:dyDescent="0.25">
      <c r="A2138" t="s">
        <v>4810</v>
      </c>
      <c r="B2138" t="s">
        <v>4811</v>
      </c>
      <c r="C2138" s="17">
        <v>43672</v>
      </c>
      <c r="D2138" s="7">
        <v>160000</v>
      </c>
      <c r="E2138" t="s">
        <v>28</v>
      </c>
      <c r="F2138" t="s">
        <v>29</v>
      </c>
      <c r="G2138" s="7">
        <v>160000</v>
      </c>
      <c r="H2138" s="7">
        <v>78850</v>
      </c>
      <c r="I2138" s="12">
        <f t="shared" si="165"/>
        <v>49.28125</v>
      </c>
      <c r="J2138" s="12">
        <f t="shared" si="169"/>
        <v>0.27561274509803724</v>
      </c>
      <c r="K2138" s="7">
        <v>157709</v>
      </c>
      <c r="L2138" s="7">
        <v>38190</v>
      </c>
      <c r="M2138" s="7">
        <f t="shared" si="166"/>
        <v>121810</v>
      </c>
      <c r="N2138" s="7">
        <v>138975.578125</v>
      </c>
      <c r="O2138" s="22">
        <f t="shared" si="167"/>
        <v>0.87648493097427083</v>
      </c>
      <c r="P2138" s="27">
        <v>1231</v>
      </c>
      <c r="Q2138" s="32">
        <f t="shared" si="168"/>
        <v>98.952071486596267</v>
      </c>
      <c r="R2138" s="37" t="s">
        <v>4780</v>
      </c>
      <c r="S2138" s="42">
        <f>ABS(O2323-O2138)*100</f>
        <v>43.454995539912787</v>
      </c>
      <c r="T2138" t="s">
        <v>50</v>
      </c>
      <c r="V2138" s="7">
        <v>38190</v>
      </c>
      <c r="W2138" t="s">
        <v>32</v>
      </c>
      <c r="X2138" s="17" t="s">
        <v>33</v>
      </c>
      <c r="Z2138" t="s">
        <v>4781</v>
      </c>
      <c r="AA2138">
        <v>405</v>
      </c>
    </row>
    <row r="2139" spans="1:27" x14ac:dyDescent="0.25">
      <c r="A2139" t="s">
        <v>4812</v>
      </c>
      <c r="B2139" t="s">
        <v>4813</v>
      </c>
      <c r="C2139" s="17">
        <v>43637</v>
      </c>
      <c r="D2139" s="7">
        <v>152500</v>
      </c>
      <c r="E2139" t="s">
        <v>28</v>
      </c>
      <c r="F2139" t="s">
        <v>29</v>
      </c>
      <c r="G2139" s="7">
        <v>152500</v>
      </c>
      <c r="H2139" s="7">
        <v>78850</v>
      </c>
      <c r="I2139" s="12">
        <f t="shared" si="165"/>
        <v>51.704918032786885</v>
      </c>
      <c r="J2139" s="12">
        <f t="shared" si="169"/>
        <v>2.1480552876888481</v>
      </c>
      <c r="K2139" s="7">
        <v>157709</v>
      </c>
      <c r="L2139" s="7">
        <v>38190</v>
      </c>
      <c r="M2139" s="7">
        <f t="shared" si="166"/>
        <v>114310</v>
      </c>
      <c r="N2139" s="7">
        <v>138975.578125</v>
      </c>
      <c r="O2139" s="22">
        <f t="shared" si="167"/>
        <v>0.82251861472513665</v>
      </c>
      <c r="P2139" s="27">
        <v>1231</v>
      </c>
      <c r="Q2139" s="32">
        <f t="shared" si="168"/>
        <v>92.85946385052803</v>
      </c>
      <c r="R2139" s="37" t="s">
        <v>4780</v>
      </c>
      <c r="S2139" s="42">
        <f>ABS(O2323-O2139)*100</f>
        <v>48.851627164826205</v>
      </c>
      <c r="T2139" t="s">
        <v>50</v>
      </c>
      <c r="V2139" s="7">
        <v>38190</v>
      </c>
      <c r="W2139" t="s">
        <v>32</v>
      </c>
      <c r="X2139" s="17" t="s">
        <v>33</v>
      </c>
      <c r="Z2139" t="s">
        <v>4781</v>
      </c>
      <c r="AA2139">
        <v>405</v>
      </c>
    </row>
    <row r="2140" spans="1:27" x14ac:dyDescent="0.25">
      <c r="A2140" t="s">
        <v>4814</v>
      </c>
      <c r="B2140" t="s">
        <v>4815</v>
      </c>
      <c r="C2140" s="17">
        <v>43727</v>
      </c>
      <c r="D2140" s="7">
        <v>164000</v>
      </c>
      <c r="E2140" t="s">
        <v>28</v>
      </c>
      <c r="F2140" t="s">
        <v>29</v>
      </c>
      <c r="G2140" s="7">
        <v>164000</v>
      </c>
      <c r="H2140" s="7">
        <v>80500</v>
      </c>
      <c r="I2140" s="12">
        <f t="shared" si="165"/>
        <v>49.085365853658537</v>
      </c>
      <c r="J2140" s="12">
        <f t="shared" si="169"/>
        <v>0.47149689143950013</v>
      </c>
      <c r="K2140" s="7">
        <v>160991</v>
      </c>
      <c r="L2140" s="7">
        <v>38190</v>
      </c>
      <c r="M2140" s="7">
        <f t="shared" si="166"/>
        <v>125810</v>
      </c>
      <c r="N2140" s="7">
        <v>142791.859375</v>
      </c>
      <c r="O2140" s="22">
        <f t="shared" si="167"/>
        <v>0.88107263642808764</v>
      </c>
      <c r="P2140" s="27">
        <v>1320</v>
      </c>
      <c r="Q2140" s="32">
        <f t="shared" si="168"/>
        <v>95.310606060606062</v>
      </c>
      <c r="R2140" s="37" t="s">
        <v>4780</v>
      </c>
      <c r="S2140" s="42">
        <f>ABS(O2323-O2140)*100</f>
        <v>42.996224994531104</v>
      </c>
      <c r="T2140" t="s">
        <v>50</v>
      </c>
      <c r="V2140" s="7">
        <v>38190</v>
      </c>
      <c r="W2140" t="s">
        <v>32</v>
      </c>
      <c r="X2140" s="17" t="s">
        <v>33</v>
      </c>
      <c r="Z2140" t="s">
        <v>4781</v>
      </c>
      <c r="AA2140">
        <v>405</v>
      </c>
    </row>
    <row r="2141" spans="1:27" x14ac:dyDescent="0.25">
      <c r="A2141" t="s">
        <v>4816</v>
      </c>
      <c r="B2141" t="s">
        <v>4817</v>
      </c>
      <c r="C2141" s="17">
        <v>43556</v>
      </c>
      <c r="D2141" s="7">
        <v>125000</v>
      </c>
      <c r="E2141" t="s">
        <v>28</v>
      </c>
      <c r="F2141" t="s">
        <v>29</v>
      </c>
      <c r="G2141" s="7">
        <v>125000</v>
      </c>
      <c r="H2141" s="7">
        <v>63950</v>
      </c>
      <c r="I2141" s="12">
        <f t="shared" si="165"/>
        <v>51.160000000000004</v>
      </c>
      <c r="J2141" s="12">
        <f t="shared" si="169"/>
        <v>1.6031372549019665</v>
      </c>
      <c r="K2141" s="7">
        <v>127896</v>
      </c>
      <c r="L2141" s="7">
        <v>36633</v>
      </c>
      <c r="M2141" s="7">
        <f t="shared" si="166"/>
        <v>88367</v>
      </c>
      <c r="N2141" s="7">
        <v>48033.15625</v>
      </c>
      <c r="O2141" s="22">
        <f t="shared" si="167"/>
        <v>1.8397083785223878</v>
      </c>
      <c r="P2141" s="27">
        <v>966</v>
      </c>
      <c r="Q2141" s="32">
        <f t="shared" si="168"/>
        <v>91.47722567287785</v>
      </c>
      <c r="R2141" s="37" t="s">
        <v>4764</v>
      </c>
      <c r="S2141" s="42">
        <f>ABS(O2323-O2141)*100</f>
        <v>52.867349214898908</v>
      </c>
      <c r="T2141" t="s">
        <v>228</v>
      </c>
      <c r="V2141" s="7">
        <v>32190</v>
      </c>
      <c r="W2141" t="s">
        <v>32</v>
      </c>
      <c r="X2141" s="17" t="s">
        <v>33</v>
      </c>
      <c r="Z2141" t="s">
        <v>4765</v>
      </c>
      <c r="AA2141">
        <v>401</v>
      </c>
    </row>
    <row r="2142" spans="1:27" x14ac:dyDescent="0.25">
      <c r="A2142" t="s">
        <v>4818</v>
      </c>
      <c r="B2142" t="s">
        <v>4819</v>
      </c>
      <c r="C2142" s="17">
        <v>43882</v>
      </c>
      <c r="D2142" s="7">
        <v>105000</v>
      </c>
      <c r="E2142" t="s">
        <v>28</v>
      </c>
      <c r="F2142" t="s">
        <v>29</v>
      </c>
      <c r="G2142" s="7">
        <v>105000</v>
      </c>
      <c r="H2142" s="7">
        <v>62670</v>
      </c>
      <c r="I2142" s="12">
        <f t="shared" si="165"/>
        <v>59.685714285714283</v>
      </c>
      <c r="J2142" s="12">
        <f t="shared" si="169"/>
        <v>10.128851540616246</v>
      </c>
      <c r="K2142" s="7">
        <v>125332</v>
      </c>
      <c r="L2142" s="7">
        <v>33186</v>
      </c>
      <c r="M2142" s="7">
        <f t="shared" si="166"/>
        <v>71814</v>
      </c>
      <c r="N2142" s="7">
        <v>48497.89453125</v>
      </c>
      <c r="O2142" s="22">
        <f t="shared" si="167"/>
        <v>1.480765313507086</v>
      </c>
      <c r="P2142" s="27">
        <v>1010</v>
      </c>
      <c r="Q2142" s="32">
        <f t="shared" si="168"/>
        <v>71.1029702970297</v>
      </c>
      <c r="R2142" s="37" t="s">
        <v>4764</v>
      </c>
      <c r="S2142" s="42">
        <f>ABS(O2323-O2142)*100</f>
        <v>16.973042713368724</v>
      </c>
      <c r="T2142" t="s">
        <v>228</v>
      </c>
      <c r="V2142" s="7">
        <v>32190</v>
      </c>
      <c r="W2142" t="s">
        <v>32</v>
      </c>
      <c r="X2142" s="17" t="s">
        <v>33</v>
      </c>
      <c r="Z2142" t="s">
        <v>4765</v>
      </c>
      <c r="AA2142">
        <v>401</v>
      </c>
    </row>
    <row r="2143" spans="1:27" x14ac:dyDescent="0.25">
      <c r="A2143" t="s">
        <v>4820</v>
      </c>
      <c r="B2143" t="s">
        <v>4821</v>
      </c>
      <c r="C2143" s="17">
        <v>43749</v>
      </c>
      <c r="D2143" s="7">
        <v>130000</v>
      </c>
      <c r="E2143" t="s">
        <v>28</v>
      </c>
      <c r="F2143" t="s">
        <v>29</v>
      </c>
      <c r="G2143" s="7">
        <v>130000</v>
      </c>
      <c r="H2143" s="7">
        <v>76550</v>
      </c>
      <c r="I2143" s="12">
        <f t="shared" si="165"/>
        <v>58.88461538461538</v>
      </c>
      <c r="J2143" s="12">
        <f t="shared" si="169"/>
        <v>9.3277526395173425</v>
      </c>
      <c r="K2143" s="7">
        <v>153109</v>
      </c>
      <c r="L2143" s="7">
        <v>33103</v>
      </c>
      <c r="M2143" s="7">
        <f t="shared" si="166"/>
        <v>96897</v>
      </c>
      <c r="N2143" s="7">
        <v>63161.05078125</v>
      </c>
      <c r="O2143" s="22">
        <f t="shared" si="167"/>
        <v>1.5341258386531602</v>
      </c>
      <c r="P2143" s="27">
        <v>1260</v>
      </c>
      <c r="Q2143" s="32">
        <f t="shared" si="168"/>
        <v>76.902380952380952</v>
      </c>
      <c r="R2143" s="37" t="s">
        <v>4764</v>
      </c>
      <c r="S2143" s="42">
        <f>ABS(O2323-O2143)*100</f>
        <v>22.309095227976151</v>
      </c>
      <c r="T2143" t="s">
        <v>228</v>
      </c>
      <c r="V2143" s="7">
        <v>32190</v>
      </c>
      <c r="W2143" t="s">
        <v>32</v>
      </c>
      <c r="X2143" s="17" t="s">
        <v>33</v>
      </c>
      <c r="Z2143" t="s">
        <v>4765</v>
      </c>
      <c r="AA2143">
        <v>401</v>
      </c>
    </row>
    <row r="2144" spans="1:27" x14ac:dyDescent="0.25">
      <c r="A2144" t="s">
        <v>4822</v>
      </c>
      <c r="B2144" t="s">
        <v>4823</v>
      </c>
      <c r="C2144" s="17">
        <v>43298</v>
      </c>
      <c r="D2144" s="7">
        <v>135000</v>
      </c>
      <c r="E2144" t="s">
        <v>28</v>
      </c>
      <c r="F2144" t="s">
        <v>29</v>
      </c>
      <c r="G2144" s="7">
        <v>135000</v>
      </c>
      <c r="H2144" s="7">
        <v>63450</v>
      </c>
      <c r="I2144" s="12">
        <f t="shared" si="165"/>
        <v>47</v>
      </c>
      <c r="J2144" s="12">
        <f t="shared" si="169"/>
        <v>2.5568627450980372</v>
      </c>
      <c r="K2144" s="7">
        <v>126905</v>
      </c>
      <c r="L2144" s="7">
        <v>33186</v>
      </c>
      <c r="M2144" s="7">
        <f t="shared" si="166"/>
        <v>101814</v>
      </c>
      <c r="N2144" s="7">
        <v>49325.7890625</v>
      </c>
      <c r="O2144" s="22">
        <f t="shared" si="167"/>
        <v>2.0641129505499229</v>
      </c>
      <c r="P2144" s="27">
        <v>906</v>
      </c>
      <c r="Q2144" s="32">
        <f t="shared" si="168"/>
        <v>112.37748344370861</v>
      </c>
      <c r="R2144" s="37" t="s">
        <v>4764</v>
      </c>
      <c r="S2144" s="42">
        <f>ABS(O2323-O2144)*100</f>
        <v>75.307806417652429</v>
      </c>
      <c r="T2144" t="s">
        <v>228</v>
      </c>
      <c r="V2144" s="7">
        <v>32190</v>
      </c>
      <c r="W2144" t="s">
        <v>32</v>
      </c>
      <c r="X2144" s="17" t="s">
        <v>33</v>
      </c>
      <c r="Z2144" t="s">
        <v>4765</v>
      </c>
      <c r="AA2144">
        <v>401</v>
      </c>
    </row>
    <row r="2145" spans="1:27" x14ac:dyDescent="0.25">
      <c r="A2145" t="s">
        <v>4824</v>
      </c>
      <c r="B2145" t="s">
        <v>4825</v>
      </c>
      <c r="C2145" s="17">
        <v>43872</v>
      </c>
      <c r="D2145" s="7">
        <v>135000</v>
      </c>
      <c r="E2145" t="s">
        <v>28</v>
      </c>
      <c r="F2145" t="s">
        <v>29</v>
      </c>
      <c r="G2145" s="7">
        <v>135000</v>
      </c>
      <c r="H2145" s="7">
        <v>43880</v>
      </c>
      <c r="I2145" s="12">
        <f t="shared" si="165"/>
        <v>32.5037037037037</v>
      </c>
      <c r="J2145" s="12">
        <f t="shared" si="169"/>
        <v>17.053159041394338</v>
      </c>
      <c r="K2145" s="7">
        <v>87769</v>
      </c>
      <c r="L2145" s="7">
        <v>32208</v>
      </c>
      <c r="M2145" s="7">
        <f t="shared" si="166"/>
        <v>102792</v>
      </c>
      <c r="N2145" s="7">
        <v>47085.59375</v>
      </c>
      <c r="O2145" s="22">
        <f t="shared" si="167"/>
        <v>2.183088112805204</v>
      </c>
      <c r="P2145" s="27">
        <v>949</v>
      </c>
      <c r="Q2145" s="32">
        <f t="shared" si="168"/>
        <v>108.31612223393046</v>
      </c>
      <c r="R2145" s="37" t="s">
        <v>4826</v>
      </c>
      <c r="S2145" s="42">
        <f>ABS(O2323-O2145)*100</f>
        <v>87.205322643180523</v>
      </c>
      <c r="T2145" t="s">
        <v>228</v>
      </c>
      <c r="V2145" s="7">
        <v>31295</v>
      </c>
      <c r="W2145" t="s">
        <v>32</v>
      </c>
      <c r="X2145" s="17" t="s">
        <v>33</v>
      </c>
      <c r="Z2145" t="s">
        <v>4827</v>
      </c>
      <c r="AA2145">
        <v>401</v>
      </c>
    </row>
    <row r="2146" spans="1:27" x14ac:dyDescent="0.25">
      <c r="A2146" t="s">
        <v>4828</v>
      </c>
      <c r="B2146" t="s">
        <v>4829</v>
      </c>
      <c r="C2146" s="17">
        <v>43378</v>
      </c>
      <c r="D2146" s="7">
        <v>169900</v>
      </c>
      <c r="E2146" t="s">
        <v>28</v>
      </c>
      <c r="F2146" t="s">
        <v>29</v>
      </c>
      <c r="G2146" s="7">
        <v>169900</v>
      </c>
      <c r="H2146" s="7">
        <v>63480</v>
      </c>
      <c r="I2146" s="12">
        <f t="shared" si="165"/>
        <v>37.363154796939376</v>
      </c>
      <c r="J2146" s="12">
        <f t="shared" si="169"/>
        <v>12.193707948158661</v>
      </c>
      <c r="K2146" s="7">
        <v>126955</v>
      </c>
      <c r="L2146" s="7">
        <v>37366</v>
      </c>
      <c r="M2146" s="7">
        <f t="shared" si="166"/>
        <v>132534</v>
      </c>
      <c r="N2146" s="7">
        <v>75922.8828125</v>
      </c>
      <c r="O2146" s="22">
        <f t="shared" si="167"/>
        <v>1.745639721390815</v>
      </c>
      <c r="P2146" s="27">
        <v>1420</v>
      </c>
      <c r="Q2146" s="32">
        <f t="shared" si="168"/>
        <v>93.333802816901411</v>
      </c>
      <c r="R2146" s="37" t="s">
        <v>4826</v>
      </c>
      <c r="S2146" s="42">
        <f>ABS(O2323-O2146)*100</f>
        <v>43.460483501741635</v>
      </c>
      <c r="T2146" t="s">
        <v>31</v>
      </c>
      <c r="V2146" s="7">
        <v>32533</v>
      </c>
      <c r="W2146" t="s">
        <v>32</v>
      </c>
      <c r="X2146" s="17" t="s">
        <v>33</v>
      </c>
      <c r="Z2146" t="s">
        <v>4827</v>
      </c>
      <c r="AA2146">
        <v>401</v>
      </c>
    </row>
    <row r="2147" spans="1:27" x14ac:dyDescent="0.25">
      <c r="A2147" t="s">
        <v>4830</v>
      </c>
      <c r="B2147" t="s">
        <v>4831</v>
      </c>
      <c r="C2147" s="17">
        <v>43291</v>
      </c>
      <c r="D2147" s="7">
        <v>208500</v>
      </c>
      <c r="E2147" t="s">
        <v>28</v>
      </c>
      <c r="F2147" t="s">
        <v>29</v>
      </c>
      <c r="G2147" s="7">
        <v>208500</v>
      </c>
      <c r="H2147" s="7">
        <v>86540</v>
      </c>
      <c r="I2147" s="12">
        <f t="shared" si="165"/>
        <v>41.505995203836932</v>
      </c>
      <c r="J2147" s="12">
        <f t="shared" si="169"/>
        <v>8.0508675412611055</v>
      </c>
      <c r="K2147" s="7">
        <v>173080</v>
      </c>
      <c r="L2147" s="7">
        <v>34944</v>
      </c>
      <c r="M2147" s="7">
        <f t="shared" si="166"/>
        <v>173556</v>
      </c>
      <c r="N2147" s="7">
        <v>117064.40625</v>
      </c>
      <c r="O2147" s="22">
        <f t="shared" si="167"/>
        <v>1.482568489941835</v>
      </c>
      <c r="P2147" s="27">
        <v>1334</v>
      </c>
      <c r="Q2147" s="32">
        <f t="shared" si="168"/>
        <v>130.10194902548724</v>
      </c>
      <c r="R2147" s="37" t="s">
        <v>4768</v>
      </c>
      <c r="S2147" s="42">
        <f>ABS(O2323-O2147)*100</f>
        <v>17.153360356843628</v>
      </c>
      <c r="T2147" t="s">
        <v>125</v>
      </c>
      <c r="V2147" s="7">
        <v>30250</v>
      </c>
      <c r="W2147" t="s">
        <v>32</v>
      </c>
      <c r="X2147" s="17" t="s">
        <v>33</v>
      </c>
      <c r="Z2147" t="s">
        <v>4769</v>
      </c>
      <c r="AA2147">
        <v>401</v>
      </c>
    </row>
    <row r="2148" spans="1:27" x14ac:dyDescent="0.25">
      <c r="A2148" t="s">
        <v>4832</v>
      </c>
      <c r="B2148" t="s">
        <v>4833</v>
      </c>
      <c r="C2148" s="17">
        <v>43817</v>
      </c>
      <c r="D2148" s="7">
        <v>162000</v>
      </c>
      <c r="E2148" t="s">
        <v>28</v>
      </c>
      <c r="F2148" t="s">
        <v>29</v>
      </c>
      <c r="G2148" s="7">
        <v>162000</v>
      </c>
      <c r="H2148" s="7">
        <v>54320</v>
      </c>
      <c r="I2148" s="12">
        <f t="shared" si="165"/>
        <v>33.53086419753086</v>
      </c>
      <c r="J2148" s="12">
        <f t="shared" si="169"/>
        <v>16.025998547567177</v>
      </c>
      <c r="K2148" s="7">
        <v>122859</v>
      </c>
      <c r="L2148" s="7">
        <v>29596</v>
      </c>
      <c r="M2148" s="7">
        <f t="shared" si="166"/>
        <v>132404</v>
      </c>
      <c r="N2148" s="7">
        <v>61357.23828125</v>
      </c>
      <c r="O2148" s="22">
        <f t="shared" si="167"/>
        <v>2.1579198104237522</v>
      </c>
      <c r="P2148" s="27">
        <v>1162</v>
      </c>
      <c r="Q2148" s="32">
        <f t="shared" si="168"/>
        <v>113.94492254733218</v>
      </c>
      <c r="R2148" s="37" t="s">
        <v>4834</v>
      </c>
      <c r="S2148" s="42">
        <f>ABS(O2323-O2148)*100</f>
        <v>84.688492405035348</v>
      </c>
      <c r="T2148" t="s">
        <v>228</v>
      </c>
      <c r="V2148" s="7">
        <v>28600</v>
      </c>
      <c r="W2148" t="s">
        <v>32</v>
      </c>
      <c r="X2148" s="17" t="s">
        <v>33</v>
      </c>
      <c r="Y2148" t="s">
        <v>4835</v>
      </c>
      <c r="Z2148" t="s">
        <v>4836</v>
      </c>
      <c r="AA2148">
        <v>401</v>
      </c>
    </row>
    <row r="2149" spans="1:27" x14ac:dyDescent="0.25">
      <c r="A2149" t="s">
        <v>4837</v>
      </c>
      <c r="B2149" t="s">
        <v>4838</v>
      </c>
      <c r="C2149" s="17">
        <v>43361</v>
      </c>
      <c r="D2149" s="7">
        <v>305000</v>
      </c>
      <c r="E2149" t="s">
        <v>28</v>
      </c>
      <c r="F2149" t="s">
        <v>29</v>
      </c>
      <c r="G2149" s="7">
        <v>305000</v>
      </c>
      <c r="H2149" s="7">
        <v>151660</v>
      </c>
      <c r="I2149" s="12">
        <f t="shared" si="165"/>
        <v>49.72459016393443</v>
      </c>
      <c r="J2149" s="12">
        <f t="shared" si="169"/>
        <v>0.16772741883639242</v>
      </c>
      <c r="K2149" s="7">
        <v>303312</v>
      </c>
      <c r="L2149" s="7">
        <v>55479</v>
      </c>
      <c r="M2149" s="7">
        <f t="shared" si="166"/>
        <v>249521</v>
      </c>
      <c r="N2149" s="7">
        <v>278464.03125</v>
      </c>
      <c r="O2149" s="22">
        <f t="shared" si="167"/>
        <v>0.8960618679544452</v>
      </c>
      <c r="P2149" s="27">
        <v>2213</v>
      </c>
      <c r="Q2149" s="32">
        <f t="shared" si="168"/>
        <v>112.75237234523271</v>
      </c>
      <c r="R2149" s="37" t="s">
        <v>4839</v>
      </c>
      <c r="S2149" s="42">
        <f>ABS(O2323-O2149)*100</f>
        <v>41.49730184189535</v>
      </c>
      <c r="T2149" t="s">
        <v>31</v>
      </c>
      <c r="V2149" s="7">
        <v>50000</v>
      </c>
      <c r="W2149" t="s">
        <v>32</v>
      </c>
      <c r="X2149" s="17" t="s">
        <v>33</v>
      </c>
      <c r="Z2149" t="s">
        <v>4840</v>
      </c>
      <c r="AA2149">
        <v>405</v>
      </c>
    </row>
    <row r="2150" spans="1:27" x14ac:dyDescent="0.25">
      <c r="A2150" t="s">
        <v>4841</v>
      </c>
      <c r="B2150" t="s">
        <v>4842</v>
      </c>
      <c r="C2150" s="17">
        <v>43297</v>
      </c>
      <c r="D2150" s="7">
        <v>225000</v>
      </c>
      <c r="E2150" t="s">
        <v>28</v>
      </c>
      <c r="F2150" t="s">
        <v>29</v>
      </c>
      <c r="G2150" s="7">
        <v>225000</v>
      </c>
      <c r="H2150" s="7">
        <v>125340</v>
      </c>
      <c r="I2150" s="12">
        <f t="shared" si="165"/>
        <v>55.706666666666671</v>
      </c>
      <c r="J2150" s="12">
        <f t="shared" si="169"/>
        <v>6.1498039215686333</v>
      </c>
      <c r="K2150" s="7">
        <v>250683</v>
      </c>
      <c r="L2150" s="7">
        <v>24721</v>
      </c>
      <c r="M2150" s="7">
        <f t="shared" si="166"/>
        <v>200279</v>
      </c>
      <c r="N2150" s="7">
        <v>148659.203125</v>
      </c>
      <c r="O2150" s="22">
        <f t="shared" si="167"/>
        <v>1.3472357969764948</v>
      </c>
      <c r="P2150" s="27">
        <v>1463</v>
      </c>
      <c r="Q2150" s="32">
        <f t="shared" si="168"/>
        <v>136.89610389610391</v>
      </c>
      <c r="R2150" s="37" t="s">
        <v>4834</v>
      </c>
      <c r="S2150" s="42">
        <f>ABS(O2323-O2150)*100</f>
        <v>3.6200910603096048</v>
      </c>
      <c r="T2150" t="s">
        <v>31</v>
      </c>
      <c r="V2150" s="7">
        <v>22350</v>
      </c>
      <c r="W2150" t="s">
        <v>32</v>
      </c>
      <c r="X2150" s="17" t="s">
        <v>33</v>
      </c>
      <c r="Z2150" t="s">
        <v>4836</v>
      </c>
      <c r="AA2150">
        <v>401</v>
      </c>
    </row>
    <row r="2151" spans="1:27" x14ac:dyDescent="0.25">
      <c r="A2151" t="s">
        <v>4843</v>
      </c>
      <c r="B2151" t="s">
        <v>4844</v>
      </c>
      <c r="C2151" s="17">
        <v>43370</v>
      </c>
      <c r="D2151" s="7">
        <v>96000</v>
      </c>
      <c r="E2151" t="s">
        <v>28</v>
      </c>
      <c r="F2151" t="s">
        <v>2091</v>
      </c>
      <c r="G2151" s="7">
        <v>96000</v>
      </c>
      <c r="H2151" s="7">
        <v>47030</v>
      </c>
      <c r="I2151" s="12">
        <f t="shared" si="165"/>
        <v>48.989583333333329</v>
      </c>
      <c r="J2151" s="12">
        <f t="shared" si="169"/>
        <v>0.56727941176470864</v>
      </c>
      <c r="K2151" s="7">
        <v>94066</v>
      </c>
      <c r="L2151" s="7">
        <v>27546</v>
      </c>
      <c r="M2151" s="7">
        <f t="shared" si="166"/>
        <v>68454</v>
      </c>
      <c r="N2151" s="7">
        <v>43763.15625</v>
      </c>
      <c r="O2151" s="22">
        <f t="shared" si="167"/>
        <v>1.5641924821178774</v>
      </c>
      <c r="P2151" s="27">
        <v>766</v>
      </c>
      <c r="Q2151" s="32">
        <f t="shared" si="168"/>
        <v>89.36553524804178</v>
      </c>
      <c r="R2151" s="37" t="s">
        <v>4845</v>
      </c>
      <c r="S2151" s="42">
        <f>ABS(O2323-O2151)*100</f>
        <v>25.315759574447871</v>
      </c>
      <c r="T2151" t="s">
        <v>228</v>
      </c>
      <c r="V2151" s="7">
        <v>25025</v>
      </c>
      <c r="W2151" t="s">
        <v>32</v>
      </c>
      <c r="X2151" s="17" t="s">
        <v>33</v>
      </c>
      <c r="Z2151" t="s">
        <v>4846</v>
      </c>
      <c r="AA2151">
        <v>401</v>
      </c>
    </row>
    <row r="2152" spans="1:27" x14ac:dyDescent="0.25">
      <c r="A2152" t="s">
        <v>4847</v>
      </c>
      <c r="B2152" t="s">
        <v>4848</v>
      </c>
      <c r="C2152" s="17">
        <v>43875</v>
      </c>
      <c r="D2152" s="7">
        <v>151000</v>
      </c>
      <c r="E2152" t="s">
        <v>28</v>
      </c>
      <c r="F2152" t="s">
        <v>29</v>
      </c>
      <c r="G2152" s="7">
        <v>151000</v>
      </c>
      <c r="H2152" s="7">
        <v>74040</v>
      </c>
      <c r="I2152" s="12">
        <f t="shared" si="165"/>
        <v>49.033112582781456</v>
      </c>
      <c r="J2152" s="12">
        <f t="shared" si="169"/>
        <v>0.52375016231658122</v>
      </c>
      <c r="K2152" s="7">
        <v>148085</v>
      </c>
      <c r="L2152" s="7">
        <v>31965</v>
      </c>
      <c r="M2152" s="7">
        <f t="shared" si="166"/>
        <v>119035</v>
      </c>
      <c r="N2152" s="7">
        <v>76394.734375</v>
      </c>
      <c r="O2152" s="22">
        <f t="shared" si="167"/>
        <v>1.5581571292033176</v>
      </c>
      <c r="P2152" s="27">
        <v>1472</v>
      </c>
      <c r="Q2152" s="32">
        <f t="shared" si="168"/>
        <v>80.866168478260875</v>
      </c>
      <c r="R2152" s="37" t="s">
        <v>4834</v>
      </c>
      <c r="S2152" s="42">
        <f>ABS(O2323-O2152)*100</f>
        <v>24.71222428299189</v>
      </c>
      <c r="T2152" t="s">
        <v>228</v>
      </c>
      <c r="V2152" s="7">
        <v>26825</v>
      </c>
      <c r="W2152" t="s">
        <v>32</v>
      </c>
      <c r="X2152" s="17" t="s">
        <v>33</v>
      </c>
      <c r="Z2152" t="s">
        <v>4836</v>
      </c>
      <c r="AA2152">
        <v>401</v>
      </c>
    </row>
    <row r="2153" spans="1:27" x14ac:dyDescent="0.25">
      <c r="A2153" t="s">
        <v>4849</v>
      </c>
      <c r="B2153" t="s">
        <v>4850</v>
      </c>
      <c r="C2153" s="17">
        <v>43648</v>
      </c>
      <c r="D2153" s="7">
        <v>185000</v>
      </c>
      <c r="E2153" t="s">
        <v>28</v>
      </c>
      <c r="F2153" t="s">
        <v>29</v>
      </c>
      <c r="G2153" s="7">
        <v>185000</v>
      </c>
      <c r="H2153" s="7">
        <v>77800</v>
      </c>
      <c r="I2153" s="12">
        <f t="shared" si="165"/>
        <v>42.054054054054049</v>
      </c>
      <c r="J2153" s="12">
        <f t="shared" si="169"/>
        <v>7.5028086910439882</v>
      </c>
      <c r="K2153" s="7">
        <v>155608</v>
      </c>
      <c r="L2153" s="7">
        <v>24096</v>
      </c>
      <c r="M2153" s="7">
        <f t="shared" si="166"/>
        <v>160904</v>
      </c>
      <c r="N2153" s="7">
        <v>86521.0546875</v>
      </c>
      <c r="O2153" s="22">
        <f t="shared" si="167"/>
        <v>1.8597091838646571</v>
      </c>
      <c r="P2153" s="27">
        <v>1544</v>
      </c>
      <c r="Q2153" s="32">
        <f t="shared" si="168"/>
        <v>104.21243523316062</v>
      </c>
      <c r="R2153" s="37" t="s">
        <v>4845</v>
      </c>
      <c r="S2153" s="42">
        <f>ABS(O2323-O2153)*100</f>
        <v>54.86742974912584</v>
      </c>
      <c r="T2153" t="s">
        <v>228</v>
      </c>
      <c r="V2153" s="7">
        <v>22350</v>
      </c>
      <c r="W2153" t="s">
        <v>32</v>
      </c>
      <c r="X2153" s="17" t="s">
        <v>33</v>
      </c>
      <c r="Z2153" t="s">
        <v>4846</v>
      </c>
      <c r="AA2153">
        <v>401</v>
      </c>
    </row>
    <row r="2154" spans="1:27" x14ac:dyDescent="0.25">
      <c r="A2154" t="s">
        <v>4851</v>
      </c>
      <c r="B2154" t="s">
        <v>4852</v>
      </c>
      <c r="C2154" s="17">
        <v>43425</v>
      </c>
      <c r="D2154" s="7">
        <v>114900</v>
      </c>
      <c r="E2154" t="s">
        <v>28</v>
      </c>
      <c r="F2154" t="s">
        <v>29</v>
      </c>
      <c r="G2154" s="7">
        <v>114900</v>
      </c>
      <c r="H2154" s="7">
        <v>48690</v>
      </c>
      <c r="I2154" s="12">
        <f t="shared" si="165"/>
        <v>42.375979112271537</v>
      </c>
      <c r="J2154" s="12">
        <f t="shared" si="169"/>
        <v>7.1808836328265002</v>
      </c>
      <c r="K2154" s="7">
        <v>97376</v>
      </c>
      <c r="L2154" s="7">
        <v>23925</v>
      </c>
      <c r="M2154" s="7">
        <f t="shared" si="166"/>
        <v>90975</v>
      </c>
      <c r="N2154" s="7">
        <v>48323.02734375</v>
      </c>
      <c r="O2154" s="22">
        <f t="shared" si="167"/>
        <v>1.8826428102867301</v>
      </c>
      <c r="P2154" s="27">
        <v>824</v>
      </c>
      <c r="Q2154" s="32">
        <f t="shared" si="168"/>
        <v>110.40655339805825</v>
      </c>
      <c r="R2154" s="37" t="s">
        <v>4845</v>
      </c>
      <c r="S2154" s="42">
        <f>ABS(O2323-O2154)*100</f>
        <v>57.160792391333139</v>
      </c>
      <c r="T2154" t="s">
        <v>228</v>
      </c>
      <c r="V2154" s="7">
        <v>21450</v>
      </c>
      <c r="W2154" t="s">
        <v>32</v>
      </c>
      <c r="X2154" s="17" t="s">
        <v>33</v>
      </c>
      <c r="Z2154" t="s">
        <v>4846</v>
      </c>
      <c r="AA2154">
        <v>401</v>
      </c>
    </row>
    <row r="2155" spans="1:27" x14ac:dyDescent="0.25">
      <c r="A2155" t="s">
        <v>4853</v>
      </c>
      <c r="B2155" t="s">
        <v>4854</v>
      </c>
      <c r="C2155" s="17">
        <v>43348</v>
      </c>
      <c r="D2155" s="7">
        <v>187500</v>
      </c>
      <c r="E2155" t="s">
        <v>28</v>
      </c>
      <c r="F2155" t="s">
        <v>29</v>
      </c>
      <c r="G2155" s="7">
        <v>187500</v>
      </c>
      <c r="H2155" s="7">
        <v>93320</v>
      </c>
      <c r="I2155" s="12">
        <f t="shared" si="165"/>
        <v>49.770666666666671</v>
      </c>
      <c r="J2155" s="12">
        <f t="shared" si="169"/>
        <v>0.21380392156863337</v>
      </c>
      <c r="K2155" s="7">
        <v>186640</v>
      </c>
      <c r="L2155" s="7">
        <v>26551</v>
      </c>
      <c r="M2155" s="7">
        <f t="shared" si="166"/>
        <v>160949</v>
      </c>
      <c r="N2155" s="7">
        <v>128071.203125</v>
      </c>
      <c r="O2155" s="22">
        <f t="shared" si="167"/>
        <v>1.2567149841085714</v>
      </c>
      <c r="P2155" s="27">
        <v>1314</v>
      </c>
      <c r="Q2155" s="32">
        <f t="shared" si="168"/>
        <v>122.48782343987824</v>
      </c>
      <c r="R2155" s="37" t="s">
        <v>4855</v>
      </c>
      <c r="S2155" s="42">
        <f>ABS(O2323-O2155)*100</f>
        <v>5.4319902264827302</v>
      </c>
      <c r="T2155" t="s">
        <v>31</v>
      </c>
      <c r="V2155" s="7">
        <v>23400</v>
      </c>
      <c r="W2155" t="s">
        <v>32</v>
      </c>
      <c r="X2155" s="17" t="s">
        <v>33</v>
      </c>
      <c r="Z2155" t="s">
        <v>4856</v>
      </c>
      <c r="AA2155">
        <v>401</v>
      </c>
    </row>
    <row r="2156" spans="1:27" x14ac:dyDescent="0.25">
      <c r="A2156" t="s">
        <v>4857</v>
      </c>
      <c r="B2156" t="s">
        <v>4858</v>
      </c>
      <c r="C2156" s="17">
        <v>43390</v>
      </c>
      <c r="D2156" s="7">
        <v>316000</v>
      </c>
      <c r="E2156" t="s">
        <v>28</v>
      </c>
      <c r="F2156" t="s">
        <v>29</v>
      </c>
      <c r="G2156" s="7">
        <v>316000</v>
      </c>
      <c r="H2156" s="7">
        <v>152760</v>
      </c>
      <c r="I2156" s="12">
        <f t="shared" si="165"/>
        <v>48.341772151898731</v>
      </c>
      <c r="J2156" s="12">
        <f t="shared" si="169"/>
        <v>1.2150905931993066</v>
      </c>
      <c r="K2156" s="7">
        <v>305512</v>
      </c>
      <c r="L2156" s="7">
        <v>42635</v>
      </c>
      <c r="M2156" s="7">
        <f t="shared" si="166"/>
        <v>273365</v>
      </c>
      <c r="N2156" s="7">
        <v>224681.203125</v>
      </c>
      <c r="O2156" s="22">
        <f t="shared" si="167"/>
        <v>1.2166794382346042</v>
      </c>
      <c r="P2156" s="27">
        <v>3509</v>
      </c>
      <c r="Q2156" s="32">
        <f t="shared" si="168"/>
        <v>77.90396124251923</v>
      </c>
      <c r="R2156" s="37" t="s">
        <v>4859</v>
      </c>
      <c r="S2156" s="42">
        <f>ABS(O2323-O2156)*100</f>
        <v>9.4355448138794493</v>
      </c>
      <c r="T2156" t="s">
        <v>31</v>
      </c>
      <c r="V2156" s="7">
        <v>38910</v>
      </c>
      <c r="W2156" t="s">
        <v>32</v>
      </c>
      <c r="X2156" s="17" t="s">
        <v>33</v>
      </c>
      <c r="Z2156" t="s">
        <v>4860</v>
      </c>
      <c r="AA2156">
        <v>401</v>
      </c>
    </row>
    <row r="2157" spans="1:27" x14ac:dyDescent="0.25">
      <c r="A2157" t="s">
        <v>4861</v>
      </c>
      <c r="B2157" t="s">
        <v>4862</v>
      </c>
      <c r="C2157" s="17">
        <v>43908</v>
      </c>
      <c r="D2157" s="7">
        <v>180000</v>
      </c>
      <c r="E2157" t="s">
        <v>28</v>
      </c>
      <c r="F2157" t="s">
        <v>29</v>
      </c>
      <c r="G2157" s="7">
        <v>180000</v>
      </c>
      <c r="H2157" s="7">
        <v>92690</v>
      </c>
      <c r="I2157" s="12">
        <f t="shared" si="165"/>
        <v>51.49444444444444</v>
      </c>
      <c r="J2157" s="12">
        <f t="shared" si="169"/>
        <v>1.9375816993464028</v>
      </c>
      <c r="K2157" s="7">
        <v>185372</v>
      </c>
      <c r="L2157" s="7">
        <v>44881</v>
      </c>
      <c r="M2157" s="7">
        <f t="shared" si="166"/>
        <v>135119</v>
      </c>
      <c r="N2157" s="7">
        <v>120077.78125</v>
      </c>
      <c r="O2157" s="22">
        <f t="shared" si="167"/>
        <v>1.1252622974327318</v>
      </c>
      <c r="P2157" s="27">
        <v>1373</v>
      </c>
      <c r="Q2157" s="32">
        <f t="shared" si="168"/>
        <v>98.411507647487255</v>
      </c>
      <c r="R2157" s="37" t="s">
        <v>4859</v>
      </c>
      <c r="S2157" s="42">
        <f>ABS(O2323-O2157)*100</f>
        <v>18.577258894066695</v>
      </c>
      <c r="T2157" t="s">
        <v>50</v>
      </c>
      <c r="V2157" s="7">
        <v>38910</v>
      </c>
      <c r="W2157" t="s">
        <v>32</v>
      </c>
      <c r="X2157" s="17" t="s">
        <v>33</v>
      </c>
      <c r="Z2157" t="s">
        <v>4860</v>
      </c>
      <c r="AA2157">
        <v>401</v>
      </c>
    </row>
    <row r="2158" spans="1:27" x14ac:dyDescent="0.25">
      <c r="A2158" t="s">
        <v>4863</v>
      </c>
      <c r="B2158" t="s">
        <v>4864</v>
      </c>
      <c r="C2158" s="17">
        <v>43574</v>
      </c>
      <c r="D2158" s="7">
        <v>220000</v>
      </c>
      <c r="E2158" t="s">
        <v>28</v>
      </c>
      <c r="F2158" t="s">
        <v>29</v>
      </c>
      <c r="G2158" s="7">
        <v>220000</v>
      </c>
      <c r="H2158" s="7">
        <v>81320</v>
      </c>
      <c r="I2158" s="12">
        <f t="shared" si="165"/>
        <v>36.963636363636368</v>
      </c>
      <c r="J2158" s="12">
        <f t="shared" si="169"/>
        <v>12.593226381461669</v>
      </c>
      <c r="K2158" s="7">
        <v>162636</v>
      </c>
      <c r="L2158" s="7">
        <v>39823</v>
      </c>
      <c r="M2158" s="7">
        <f t="shared" si="166"/>
        <v>180177</v>
      </c>
      <c r="N2158" s="7">
        <v>104968.375</v>
      </c>
      <c r="O2158" s="22">
        <f t="shared" si="167"/>
        <v>1.7164884185355826</v>
      </c>
      <c r="P2158" s="27">
        <v>2028</v>
      </c>
      <c r="Q2158" s="32">
        <f t="shared" si="168"/>
        <v>88.844674556213022</v>
      </c>
      <c r="R2158" s="37" t="s">
        <v>4859</v>
      </c>
      <c r="S2158" s="42">
        <f>ABS(O2323-O2158)*100</f>
        <v>40.545353216218395</v>
      </c>
      <c r="T2158" t="s">
        <v>228</v>
      </c>
      <c r="V2158" s="7">
        <v>38910</v>
      </c>
      <c r="W2158" t="s">
        <v>32</v>
      </c>
      <c r="X2158" s="17" t="s">
        <v>33</v>
      </c>
      <c r="Z2158" t="s">
        <v>4860</v>
      </c>
      <c r="AA2158">
        <v>401</v>
      </c>
    </row>
    <row r="2159" spans="1:27" x14ac:dyDescent="0.25">
      <c r="A2159" t="s">
        <v>4865</v>
      </c>
      <c r="B2159" t="s">
        <v>4866</v>
      </c>
      <c r="C2159" s="17">
        <v>43215</v>
      </c>
      <c r="D2159" s="7">
        <v>162000</v>
      </c>
      <c r="E2159" t="s">
        <v>28</v>
      </c>
      <c r="F2159" t="s">
        <v>29</v>
      </c>
      <c r="G2159" s="7">
        <v>162000</v>
      </c>
      <c r="H2159" s="7">
        <v>92760</v>
      </c>
      <c r="I2159" s="12">
        <f t="shared" si="165"/>
        <v>57.259259259259252</v>
      </c>
      <c r="J2159" s="12">
        <f t="shared" si="169"/>
        <v>7.7023965141612152</v>
      </c>
      <c r="K2159" s="7">
        <v>185520</v>
      </c>
      <c r="L2159" s="7">
        <v>31959</v>
      </c>
      <c r="M2159" s="7">
        <f t="shared" si="166"/>
        <v>130041</v>
      </c>
      <c r="N2159" s="7">
        <v>132380.171875</v>
      </c>
      <c r="O2159" s="22">
        <f t="shared" si="167"/>
        <v>0.98232989244636448</v>
      </c>
      <c r="P2159" s="27">
        <v>1680</v>
      </c>
      <c r="Q2159" s="32">
        <f t="shared" si="168"/>
        <v>77.405357142857142</v>
      </c>
      <c r="R2159" s="37" t="s">
        <v>4867</v>
      </c>
      <c r="S2159" s="42">
        <f>ABS(O2323-O2159)*100</f>
        <v>32.870499392703422</v>
      </c>
      <c r="T2159" t="s">
        <v>50</v>
      </c>
      <c r="V2159" s="7">
        <v>26340</v>
      </c>
      <c r="W2159" t="s">
        <v>32</v>
      </c>
      <c r="X2159" s="17" t="s">
        <v>33</v>
      </c>
      <c r="Z2159" t="s">
        <v>4868</v>
      </c>
      <c r="AA2159">
        <v>401</v>
      </c>
    </row>
    <row r="2160" spans="1:27" x14ac:dyDescent="0.25">
      <c r="A2160" t="s">
        <v>4869</v>
      </c>
      <c r="B2160" t="s">
        <v>4870</v>
      </c>
      <c r="C2160" s="17">
        <v>43844</v>
      </c>
      <c r="D2160" s="7">
        <v>195500</v>
      </c>
      <c r="E2160" t="s">
        <v>28</v>
      </c>
      <c r="F2160" t="s">
        <v>29</v>
      </c>
      <c r="G2160" s="7">
        <v>195500</v>
      </c>
      <c r="H2160" s="7">
        <v>102510</v>
      </c>
      <c r="I2160" s="12">
        <f t="shared" si="165"/>
        <v>52.434782608695649</v>
      </c>
      <c r="J2160" s="12">
        <f t="shared" si="169"/>
        <v>2.8779198635976115</v>
      </c>
      <c r="K2160" s="7">
        <v>205026</v>
      </c>
      <c r="L2160" s="7">
        <v>25872</v>
      </c>
      <c r="M2160" s="7">
        <f t="shared" si="166"/>
        <v>169628</v>
      </c>
      <c r="N2160" s="7">
        <v>154443.109375</v>
      </c>
      <c r="O2160" s="22">
        <f t="shared" si="167"/>
        <v>1.098320285614879</v>
      </c>
      <c r="P2160" s="27">
        <v>1545</v>
      </c>
      <c r="Q2160" s="32">
        <f t="shared" si="168"/>
        <v>109.7915857605178</v>
      </c>
      <c r="R2160" s="37" t="s">
        <v>4867</v>
      </c>
      <c r="S2160" s="42">
        <f>ABS(O2323-O2160)*100</f>
        <v>21.271460075851966</v>
      </c>
      <c r="T2160" t="s">
        <v>31</v>
      </c>
      <c r="V2160" s="7">
        <v>21960</v>
      </c>
      <c r="W2160" t="s">
        <v>32</v>
      </c>
      <c r="X2160" s="17" t="s">
        <v>33</v>
      </c>
      <c r="Z2160" t="s">
        <v>4868</v>
      </c>
      <c r="AA2160">
        <v>401</v>
      </c>
    </row>
    <row r="2161" spans="1:27" x14ac:dyDescent="0.25">
      <c r="A2161" t="s">
        <v>4871</v>
      </c>
      <c r="B2161" t="s">
        <v>4872</v>
      </c>
      <c r="C2161" s="17">
        <v>43731</v>
      </c>
      <c r="D2161" s="7">
        <v>210000</v>
      </c>
      <c r="E2161" t="s">
        <v>28</v>
      </c>
      <c r="F2161" t="s">
        <v>29</v>
      </c>
      <c r="G2161" s="7">
        <v>210000</v>
      </c>
      <c r="H2161" s="7">
        <v>107220</v>
      </c>
      <c r="I2161" s="12">
        <f t="shared" si="165"/>
        <v>51.057142857142857</v>
      </c>
      <c r="J2161" s="12">
        <f t="shared" si="169"/>
        <v>1.5002801120448197</v>
      </c>
      <c r="K2161" s="7">
        <v>214446</v>
      </c>
      <c r="L2161" s="7">
        <v>26064</v>
      </c>
      <c r="M2161" s="7">
        <f t="shared" si="166"/>
        <v>183936</v>
      </c>
      <c r="N2161" s="7">
        <v>162398.28125</v>
      </c>
      <c r="O2161" s="22">
        <f t="shared" si="167"/>
        <v>1.132622824479554</v>
      </c>
      <c r="P2161" s="27">
        <v>1619</v>
      </c>
      <c r="Q2161" s="32">
        <f t="shared" si="168"/>
        <v>113.61087090796788</v>
      </c>
      <c r="R2161" s="37" t="s">
        <v>4867</v>
      </c>
      <c r="S2161" s="42">
        <f>ABS(O2323-O2161)*100</f>
        <v>17.841206189384472</v>
      </c>
      <c r="T2161" t="s">
        <v>31</v>
      </c>
      <c r="V2161" s="7">
        <v>21960</v>
      </c>
      <c r="W2161" t="s">
        <v>32</v>
      </c>
      <c r="X2161" s="17" t="s">
        <v>33</v>
      </c>
      <c r="Z2161" t="s">
        <v>4868</v>
      </c>
      <c r="AA2161">
        <v>401</v>
      </c>
    </row>
    <row r="2162" spans="1:27" x14ac:dyDescent="0.25">
      <c r="A2162" t="s">
        <v>4873</v>
      </c>
      <c r="B2162" t="s">
        <v>4874</v>
      </c>
      <c r="C2162" s="17">
        <v>43308</v>
      </c>
      <c r="D2162" s="7">
        <v>156000</v>
      </c>
      <c r="E2162" t="s">
        <v>28</v>
      </c>
      <c r="F2162" t="s">
        <v>29</v>
      </c>
      <c r="G2162" s="7">
        <v>156000</v>
      </c>
      <c r="H2162" s="7">
        <v>63880</v>
      </c>
      <c r="I2162" s="12">
        <f t="shared" si="165"/>
        <v>40.948717948717949</v>
      </c>
      <c r="J2162" s="12">
        <f t="shared" si="169"/>
        <v>8.6081447963800883</v>
      </c>
      <c r="K2162" s="7">
        <v>127767</v>
      </c>
      <c r="L2162" s="7">
        <v>29321</v>
      </c>
      <c r="M2162" s="7">
        <f t="shared" si="166"/>
        <v>126679</v>
      </c>
      <c r="N2162" s="7">
        <v>84867.2421875</v>
      </c>
      <c r="O2162" s="22">
        <f t="shared" si="167"/>
        <v>1.4926725169191182</v>
      </c>
      <c r="P2162" s="27">
        <v>912</v>
      </c>
      <c r="Q2162" s="32">
        <f t="shared" si="168"/>
        <v>138.90241228070175</v>
      </c>
      <c r="R2162" s="37" t="s">
        <v>4867</v>
      </c>
      <c r="S2162" s="42">
        <f>ABS(O2323-O2162)*100</f>
        <v>18.163763054571945</v>
      </c>
      <c r="T2162" t="s">
        <v>50</v>
      </c>
      <c r="V2162" s="7">
        <v>26340</v>
      </c>
      <c r="W2162" t="s">
        <v>32</v>
      </c>
      <c r="X2162" s="17" t="s">
        <v>33</v>
      </c>
      <c r="Z2162" t="s">
        <v>4868</v>
      </c>
      <c r="AA2162">
        <v>401</v>
      </c>
    </row>
    <row r="2163" spans="1:27" x14ac:dyDescent="0.25">
      <c r="A2163" t="s">
        <v>4875</v>
      </c>
      <c r="B2163" t="s">
        <v>4876</v>
      </c>
      <c r="C2163" s="17">
        <v>43385</v>
      </c>
      <c r="D2163" s="7">
        <v>220000</v>
      </c>
      <c r="E2163" t="s">
        <v>28</v>
      </c>
      <c r="F2163" t="s">
        <v>29</v>
      </c>
      <c r="G2163" s="7">
        <v>220000</v>
      </c>
      <c r="H2163" s="7">
        <v>102770</v>
      </c>
      <c r="I2163" s="12">
        <f t="shared" si="165"/>
        <v>46.713636363636361</v>
      </c>
      <c r="J2163" s="12">
        <f t="shared" si="169"/>
        <v>2.8432263814616761</v>
      </c>
      <c r="K2163" s="7">
        <v>205534</v>
      </c>
      <c r="L2163" s="7">
        <v>27504</v>
      </c>
      <c r="M2163" s="7">
        <f t="shared" si="166"/>
        <v>192496</v>
      </c>
      <c r="N2163" s="7">
        <v>153474.140625</v>
      </c>
      <c r="O2163" s="22">
        <f t="shared" si="167"/>
        <v>1.2542569009742581</v>
      </c>
      <c r="P2163" s="27">
        <v>1484</v>
      </c>
      <c r="Q2163" s="32">
        <f t="shared" si="168"/>
        <v>129.71428571428572</v>
      </c>
      <c r="R2163" s="37" t="s">
        <v>4867</v>
      </c>
      <c r="S2163" s="42">
        <f>ABS(O2323-O2163)*100</f>
        <v>5.6777985399140585</v>
      </c>
      <c r="T2163" t="s">
        <v>31</v>
      </c>
      <c r="V2163" s="7">
        <v>23400</v>
      </c>
      <c r="W2163" t="s">
        <v>32</v>
      </c>
      <c r="X2163" s="17" t="s">
        <v>33</v>
      </c>
      <c r="Z2163" t="s">
        <v>4868</v>
      </c>
      <c r="AA2163">
        <v>401</v>
      </c>
    </row>
    <row r="2164" spans="1:27" x14ac:dyDescent="0.25">
      <c r="A2164" t="s">
        <v>4877</v>
      </c>
      <c r="B2164" t="s">
        <v>4878</v>
      </c>
      <c r="C2164" s="17">
        <v>43238</v>
      </c>
      <c r="D2164" s="7">
        <v>254900</v>
      </c>
      <c r="E2164" t="s">
        <v>28</v>
      </c>
      <c r="F2164" t="s">
        <v>29</v>
      </c>
      <c r="G2164" s="7">
        <v>254900</v>
      </c>
      <c r="H2164" s="7">
        <v>117800</v>
      </c>
      <c r="I2164" s="12">
        <f t="shared" si="165"/>
        <v>46.214201647704982</v>
      </c>
      <c r="J2164" s="12">
        <f t="shared" si="169"/>
        <v>3.3426610973930551</v>
      </c>
      <c r="K2164" s="7">
        <v>235598</v>
      </c>
      <c r="L2164" s="7">
        <v>24381</v>
      </c>
      <c r="M2164" s="7">
        <f t="shared" si="166"/>
        <v>230519</v>
      </c>
      <c r="N2164" s="7">
        <v>182083.625</v>
      </c>
      <c r="O2164" s="22">
        <f t="shared" si="167"/>
        <v>1.2660062100587024</v>
      </c>
      <c r="P2164" s="27">
        <v>1689</v>
      </c>
      <c r="Q2164" s="32">
        <f t="shared" si="168"/>
        <v>136.4825340438129</v>
      </c>
      <c r="R2164" s="37" t="s">
        <v>4867</v>
      </c>
      <c r="S2164" s="42">
        <f>ABS(O2323-O2164)*100</f>
        <v>4.5028676314696314</v>
      </c>
      <c r="T2164" t="s">
        <v>31</v>
      </c>
      <c r="V2164" s="7">
        <v>21960</v>
      </c>
      <c r="W2164" t="s">
        <v>32</v>
      </c>
      <c r="X2164" s="17" t="s">
        <v>33</v>
      </c>
      <c r="Z2164" t="s">
        <v>4879</v>
      </c>
      <c r="AA2164">
        <v>401</v>
      </c>
    </row>
    <row r="2165" spans="1:27" x14ac:dyDescent="0.25">
      <c r="A2165" t="s">
        <v>4880</v>
      </c>
      <c r="B2165" t="s">
        <v>4881</v>
      </c>
      <c r="C2165" s="17">
        <v>43241</v>
      </c>
      <c r="D2165" s="7">
        <v>254900</v>
      </c>
      <c r="E2165" t="s">
        <v>28</v>
      </c>
      <c r="F2165" t="s">
        <v>29</v>
      </c>
      <c r="G2165" s="7">
        <v>254900</v>
      </c>
      <c r="H2165" s="7">
        <v>117800</v>
      </c>
      <c r="I2165" s="12">
        <f t="shared" si="165"/>
        <v>46.214201647704982</v>
      </c>
      <c r="J2165" s="12">
        <f t="shared" si="169"/>
        <v>3.3426610973930551</v>
      </c>
      <c r="K2165" s="7">
        <v>235598</v>
      </c>
      <c r="L2165" s="7">
        <v>24381</v>
      </c>
      <c r="M2165" s="7">
        <f t="shared" si="166"/>
        <v>230519</v>
      </c>
      <c r="N2165" s="7">
        <v>182083.625</v>
      </c>
      <c r="O2165" s="22">
        <f t="shared" si="167"/>
        <v>1.2660062100587024</v>
      </c>
      <c r="P2165" s="27">
        <v>1689</v>
      </c>
      <c r="Q2165" s="32">
        <f t="shared" si="168"/>
        <v>136.4825340438129</v>
      </c>
      <c r="R2165" s="37" t="s">
        <v>4867</v>
      </c>
      <c r="S2165" s="42">
        <f>ABS(O2323-O2165)*100</f>
        <v>4.5028676314696314</v>
      </c>
      <c r="T2165" t="s">
        <v>31</v>
      </c>
      <c r="V2165" s="7">
        <v>21960</v>
      </c>
      <c r="W2165" t="s">
        <v>32</v>
      </c>
      <c r="X2165" s="17" t="s">
        <v>33</v>
      </c>
      <c r="Z2165" t="s">
        <v>4879</v>
      </c>
      <c r="AA2165">
        <v>401</v>
      </c>
    </row>
    <row r="2166" spans="1:27" x14ac:dyDescent="0.25">
      <c r="A2166" t="s">
        <v>4882</v>
      </c>
      <c r="B2166" t="s">
        <v>4883</v>
      </c>
      <c r="C2166" s="17">
        <v>43340</v>
      </c>
      <c r="D2166" s="7">
        <v>135000</v>
      </c>
      <c r="E2166" t="s">
        <v>28</v>
      </c>
      <c r="F2166" t="s">
        <v>29</v>
      </c>
      <c r="G2166" s="7">
        <v>135000</v>
      </c>
      <c r="H2166" s="7">
        <v>59650</v>
      </c>
      <c r="I2166" s="12">
        <f t="shared" si="165"/>
        <v>44.185185185185183</v>
      </c>
      <c r="J2166" s="12">
        <f t="shared" si="169"/>
        <v>5.3716775599128539</v>
      </c>
      <c r="K2166" s="7">
        <v>119296</v>
      </c>
      <c r="L2166" s="7">
        <v>27336</v>
      </c>
      <c r="M2166" s="7">
        <f t="shared" si="166"/>
        <v>107664</v>
      </c>
      <c r="N2166" s="7">
        <v>54738.09375</v>
      </c>
      <c r="O2166" s="22">
        <f t="shared" si="167"/>
        <v>1.9668934853983657</v>
      </c>
      <c r="P2166" s="27">
        <v>906</v>
      </c>
      <c r="Q2166" s="32">
        <f t="shared" si="168"/>
        <v>118.83443708609272</v>
      </c>
      <c r="R2166" s="37" t="s">
        <v>4884</v>
      </c>
      <c r="S2166" s="42">
        <f>ABS(O2323-O2166)*100</f>
        <v>65.585859902496708</v>
      </c>
      <c r="T2166" t="s">
        <v>228</v>
      </c>
      <c r="V2166" s="7">
        <v>26340</v>
      </c>
      <c r="W2166" t="s">
        <v>32</v>
      </c>
      <c r="X2166" s="17" t="s">
        <v>33</v>
      </c>
      <c r="Z2166" t="s">
        <v>4879</v>
      </c>
      <c r="AA2166">
        <v>401</v>
      </c>
    </row>
    <row r="2167" spans="1:27" x14ac:dyDescent="0.25">
      <c r="A2167" t="s">
        <v>4885</v>
      </c>
      <c r="B2167" t="s">
        <v>4886</v>
      </c>
      <c r="C2167" s="17">
        <v>43454</v>
      </c>
      <c r="D2167" s="7">
        <v>195000</v>
      </c>
      <c r="E2167" t="s">
        <v>28</v>
      </c>
      <c r="F2167" t="s">
        <v>29</v>
      </c>
      <c r="G2167" s="7">
        <v>195000</v>
      </c>
      <c r="H2167" s="7">
        <v>106570</v>
      </c>
      <c r="I2167" s="12">
        <f t="shared" si="165"/>
        <v>54.651282051282045</v>
      </c>
      <c r="J2167" s="12">
        <f t="shared" si="169"/>
        <v>5.0944193061840082</v>
      </c>
      <c r="K2167" s="7">
        <v>213130</v>
      </c>
      <c r="L2167" s="7">
        <v>30578</v>
      </c>
      <c r="M2167" s="7">
        <f t="shared" si="166"/>
        <v>164422</v>
      </c>
      <c r="N2167" s="7">
        <v>157372.40625</v>
      </c>
      <c r="O2167" s="22">
        <f t="shared" si="167"/>
        <v>1.044795615177931</v>
      </c>
      <c r="P2167" s="27">
        <v>1298</v>
      </c>
      <c r="Q2167" s="32">
        <f t="shared" si="168"/>
        <v>126.67334360554699</v>
      </c>
      <c r="R2167" s="37" t="s">
        <v>4867</v>
      </c>
      <c r="S2167" s="42">
        <f>ABS(O2323-O2167)*100</f>
        <v>26.623927119546774</v>
      </c>
      <c r="T2167" t="s">
        <v>50</v>
      </c>
      <c r="V2167" s="7">
        <v>26340</v>
      </c>
      <c r="W2167" t="s">
        <v>32</v>
      </c>
      <c r="X2167" s="17" t="s">
        <v>33</v>
      </c>
      <c r="Z2167" t="s">
        <v>4879</v>
      </c>
      <c r="AA2167">
        <v>401</v>
      </c>
    </row>
    <row r="2168" spans="1:27" x14ac:dyDescent="0.25">
      <c r="A2168" t="s">
        <v>4887</v>
      </c>
      <c r="B2168" t="s">
        <v>4888</v>
      </c>
      <c r="C2168" s="17">
        <v>43635</v>
      </c>
      <c r="D2168" s="7">
        <v>82000</v>
      </c>
      <c r="E2168" t="s">
        <v>28</v>
      </c>
      <c r="F2168" t="s">
        <v>29</v>
      </c>
      <c r="G2168" s="7">
        <v>82000</v>
      </c>
      <c r="H2168" s="7">
        <v>43380</v>
      </c>
      <c r="I2168" s="12">
        <f t="shared" si="165"/>
        <v>52.902439024390247</v>
      </c>
      <c r="J2168" s="12">
        <f t="shared" si="169"/>
        <v>3.3455762792922101</v>
      </c>
      <c r="K2168" s="7">
        <v>86754</v>
      </c>
      <c r="L2168" s="7">
        <v>22873</v>
      </c>
      <c r="M2168" s="7">
        <f t="shared" si="166"/>
        <v>59127</v>
      </c>
      <c r="N2168" s="7">
        <v>38024.40625</v>
      </c>
      <c r="O2168" s="22">
        <f t="shared" si="167"/>
        <v>1.5549749708452054</v>
      </c>
      <c r="P2168" s="27">
        <v>724</v>
      </c>
      <c r="Q2168" s="32">
        <f t="shared" si="168"/>
        <v>81.667127071823202</v>
      </c>
      <c r="R2168" s="37" t="s">
        <v>4884</v>
      </c>
      <c r="S2168" s="42">
        <f>ABS(O2323-O2168)*100</f>
        <v>24.394008447180671</v>
      </c>
      <c r="T2168" t="s">
        <v>228</v>
      </c>
      <c r="V2168" s="7">
        <v>21960</v>
      </c>
      <c r="W2168" t="s">
        <v>32</v>
      </c>
      <c r="X2168" s="17" t="s">
        <v>33</v>
      </c>
      <c r="Z2168" t="s">
        <v>4879</v>
      </c>
      <c r="AA2168">
        <v>401</v>
      </c>
    </row>
    <row r="2169" spans="1:27" x14ac:dyDescent="0.25">
      <c r="A2169" t="s">
        <v>4889</v>
      </c>
      <c r="B2169" t="s">
        <v>4890</v>
      </c>
      <c r="C2169" s="17">
        <v>43621</v>
      </c>
      <c r="D2169" s="7">
        <v>255000</v>
      </c>
      <c r="E2169" t="s">
        <v>28</v>
      </c>
      <c r="F2169" t="s">
        <v>29</v>
      </c>
      <c r="G2169" s="7">
        <v>255000</v>
      </c>
      <c r="H2169" s="7">
        <v>126370</v>
      </c>
      <c r="I2169" s="12">
        <f t="shared" si="165"/>
        <v>49.556862745098037</v>
      </c>
      <c r="J2169" s="12">
        <f t="shared" si="169"/>
        <v>0</v>
      </c>
      <c r="K2169" s="7">
        <v>252733</v>
      </c>
      <c r="L2169" s="7">
        <v>32936</v>
      </c>
      <c r="M2169" s="7">
        <f t="shared" si="166"/>
        <v>222064</v>
      </c>
      <c r="N2169" s="7">
        <v>189480.171875</v>
      </c>
      <c r="O2169" s="22">
        <f t="shared" si="167"/>
        <v>1.1719643158572579</v>
      </c>
      <c r="P2169" s="27">
        <v>1836</v>
      </c>
      <c r="Q2169" s="32">
        <f t="shared" si="168"/>
        <v>120.94989106753813</v>
      </c>
      <c r="R2169" s="37" t="s">
        <v>4867</v>
      </c>
      <c r="S2169" s="42">
        <f>ABS(O2323-O2169)*100</f>
        <v>13.90705705161408</v>
      </c>
      <c r="T2169" t="s">
        <v>31</v>
      </c>
      <c r="V2169" s="7">
        <v>26340</v>
      </c>
      <c r="W2169" t="s">
        <v>32</v>
      </c>
      <c r="X2169" s="17" t="s">
        <v>33</v>
      </c>
      <c r="Z2169" t="s">
        <v>4868</v>
      </c>
      <c r="AA2169">
        <v>401</v>
      </c>
    </row>
    <row r="2170" spans="1:27" x14ac:dyDescent="0.25">
      <c r="A2170" t="s">
        <v>4891</v>
      </c>
      <c r="B2170" t="s">
        <v>4892</v>
      </c>
      <c r="C2170" s="17">
        <v>43363</v>
      </c>
      <c r="D2170" s="7">
        <v>193000</v>
      </c>
      <c r="E2170" t="s">
        <v>28</v>
      </c>
      <c r="F2170" t="s">
        <v>29</v>
      </c>
      <c r="G2170" s="7">
        <v>193000</v>
      </c>
      <c r="H2170" s="7">
        <v>101030</v>
      </c>
      <c r="I2170" s="12">
        <f t="shared" si="165"/>
        <v>52.347150259067355</v>
      </c>
      <c r="J2170" s="12">
        <f t="shared" si="169"/>
        <v>2.790287513969318</v>
      </c>
      <c r="K2170" s="7">
        <v>202053</v>
      </c>
      <c r="L2170" s="7">
        <v>33441</v>
      </c>
      <c r="M2170" s="7">
        <f t="shared" si="166"/>
        <v>159559</v>
      </c>
      <c r="N2170" s="7">
        <v>145355.171875</v>
      </c>
      <c r="O2170" s="22">
        <f t="shared" si="167"/>
        <v>1.097718078701835</v>
      </c>
      <c r="P2170" s="27">
        <v>1456</v>
      </c>
      <c r="Q2170" s="32">
        <f t="shared" si="168"/>
        <v>109.58722527472527</v>
      </c>
      <c r="R2170" s="37" t="s">
        <v>4867</v>
      </c>
      <c r="S2170" s="42">
        <f>ABS(O2323-O2170)*100</f>
        <v>21.331680767156371</v>
      </c>
      <c r="T2170" t="s">
        <v>50</v>
      </c>
      <c r="V2170" s="7">
        <v>26340</v>
      </c>
      <c r="W2170" t="s">
        <v>32</v>
      </c>
      <c r="X2170" s="17" t="s">
        <v>33</v>
      </c>
      <c r="Z2170" t="s">
        <v>4868</v>
      </c>
      <c r="AA2170">
        <v>401</v>
      </c>
    </row>
    <row r="2171" spans="1:27" x14ac:dyDescent="0.25">
      <c r="A2171" t="s">
        <v>4893</v>
      </c>
      <c r="B2171" t="s">
        <v>4894</v>
      </c>
      <c r="C2171" s="17">
        <v>43550</v>
      </c>
      <c r="D2171" s="7">
        <v>171300</v>
      </c>
      <c r="E2171" t="s">
        <v>28</v>
      </c>
      <c r="F2171" t="s">
        <v>29</v>
      </c>
      <c r="G2171" s="7">
        <v>171300</v>
      </c>
      <c r="H2171" s="7">
        <v>79440</v>
      </c>
      <c r="I2171" s="12">
        <f t="shared" si="165"/>
        <v>46.374781085814362</v>
      </c>
      <c r="J2171" s="12">
        <f t="shared" si="169"/>
        <v>3.1820816592836749</v>
      </c>
      <c r="K2171" s="7">
        <v>158886</v>
      </c>
      <c r="L2171" s="7">
        <v>30956</v>
      </c>
      <c r="M2171" s="7">
        <f t="shared" si="166"/>
        <v>140344</v>
      </c>
      <c r="N2171" s="7">
        <v>76148.8125</v>
      </c>
      <c r="O2171" s="22">
        <f t="shared" si="167"/>
        <v>1.8430228311176882</v>
      </c>
      <c r="P2171" s="27">
        <v>1058</v>
      </c>
      <c r="Q2171" s="32">
        <f t="shared" si="168"/>
        <v>132.65028355387523</v>
      </c>
      <c r="R2171" s="37" t="s">
        <v>4884</v>
      </c>
      <c r="S2171" s="42">
        <f>ABS(O2323-O2171)*100</f>
        <v>53.198794474428944</v>
      </c>
      <c r="T2171" t="s">
        <v>31</v>
      </c>
      <c r="V2171" s="7">
        <v>26340</v>
      </c>
      <c r="W2171" t="s">
        <v>32</v>
      </c>
      <c r="X2171" s="17" t="s">
        <v>33</v>
      </c>
      <c r="Z2171" t="s">
        <v>4879</v>
      </c>
      <c r="AA2171">
        <v>401</v>
      </c>
    </row>
    <row r="2172" spans="1:27" x14ac:dyDescent="0.25">
      <c r="A2172" t="s">
        <v>4895</v>
      </c>
      <c r="B2172" t="s">
        <v>4896</v>
      </c>
      <c r="C2172" s="17">
        <v>43563</v>
      </c>
      <c r="D2172" s="7">
        <v>122500</v>
      </c>
      <c r="E2172" t="s">
        <v>28</v>
      </c>
      <c r="F2172" t="s">
        <v>29</v>
      </c>
      <c r="G2172" s="7">
        <v>122500</v>
      </c>
      <c r="H2172" s="7">
        <v>54140</v>
      </c>
      <c r="I2172" s="12">
        <f t="shared" si="165"/>
        <v>44.195918367346934</v>
      </c>
      <c r="J2172" s="12">
        <f t="shared" si="169"/>
        <v>5.3609443777511032</v>
      </c>
      <c r="K2172" s="7">
        <v>108289</v>
      </c>
      <c r="L2172" s="7">
        <v>22873</v>
      </c>
      <c r="M2172" s="7">
        <f t="shared" si="166"/>
        <v>99627</v>
      </c>
      <c r="N2172" s="7">
        <v>50842.85546875</v>
      </c>
      <c r="O2172" s="22">
        <f t="shared" si="167"/>
        <v>1.9595083533660818</v>
      </c>
      <c r="P2172" s="27">
        <v>940</v>
      </c>
      <c r="Q2172" s="32">
        <f t="shared" si="168"/>
        <v>105.98617021276596</v>
      </c>
      <c r="R2172" s="37" t="s">
        <v>4884</v>
      </c>
      <c r="S2172" s="42">
        <f>ABS(O2323-O2172)*100</f>
        <v>64.8473466992683</v>
      </c>
      <c r="T2172" t="s">
        <v>228</v>
      </c>
      <c r="V2172" s="7">
        <v>21960</v>
      </c>
      <c r="W2172" t="s">
        <v>32</v>
      </c>
      <c r="X2172" s="17" t="s">
        <v>33</v>
      </c>
      <c r="Z2172" t="s">
        <v>4879</v>
      </c>
      <c r="AA2172">
        <v>401</v>
      </c>
    </row>
    <row r="2173" spans="1:27" x14ac:dyDescent="0.25">
      <c r="A2173" t="s">
        <v>4897</v>
      </c>
      <c r="B2173" t="s">
        <v>4898</v>
      </c>
      <c r="C2173" s="17">
        <v>43727</v>
      </c>
      <c r="D2173" s="7">
        <v>131500</v>
      </c>
      <c r="E2173" t="s">
        <v>28</v>
      </c>
      <c r="F2173" t="s">
        <v>29</v>
      </c>
      <c r="G2173" s="7">
        <v>131500</v>
      </c>
      <c r="H2173" s="7">
        <v>56400</v>
      </c>
      <c r="I2173" s="12">
        <f t="shared" si="165"/>
        <v>42.889733840304181</v>
      </c>
      <c r="J2173" s="12">
        <f t="shared" si="169"/>
        <v>6.6671289047938558</v>
      </c>
      <c r="K2173" s="7">
        <v>112807</v>
      </c>
      <c r="L2173" s="7">
        <v>27253</v>
      </c>
      <c r="M2173" s="7">
        <f t="shared" si="166"/>
        <v>104247</v>
      </c>
      <c r="N2173" s="7">
        <v>50925</v>
      </c>
      <c r="O2173" s="22">
        <f t="shared" si="167"/>
        <v>2.0470692194403535</v>
      </c>
      <c r="P2173" s="27">
        <v>956</v>
      </c>
      <c r="Q2173" s="32">
        <f t="shared" si="168"/>
        <v>109.04497907949791</v>
      </c>
      <c r="R2173" s="37" t="s">
        <v>4884</v>
      </c>
      <c r="S2173" s="42">
        <f>ABS(O2323-O2173)*100</f>
        <v>73.603433306695479</v>
      </c>
      <c r="T2173" t="s">
        <v>228</v>
      </c>
      <c r="V2173" s="7">
        <v>26340</v>
      </c>
      <c r="W2173" t="s">
        <v>32</v>
      </c>
      <c r="X2173" s="17" t="s">
        <v>33</v>
      </c>
      <c r="Z2173" t="s">
        <v>4879</v>
      </c>
      <c r="AA2173">
        <v>401</v>
      </c>
    </row>
    <row r="2174" spans="1:27" x14ac:dyDescent="0.25">
      <c r="A2174" t="s">
        <v>4899</v>
      </c>
      <c r="B2174" t="s">
        <v>4900</v>
      </c>
      <c r="C2174" s="17">
        <v>43643</v>
      </c>
      <c r="D2174" s="7">
        <v>200000</v>
      </c>
      <c r="E2174" t="s">
        <v>28</v>
      </c>
      <c r="F2174" t="s">
        <v>29</v>
      </c>
      <c r="G2174" s="7">
        <v>200000</v>
      </c>
      <c r="H2174" s="7">
        <v>79570</v>
      </c>
      <c r="I2174" s="12">
        <f t="shared" si="165"/>
        <v>39.784999999999997</v>
      </c>
      <c r="J2174" s="12">
        <f t="shared" si="169"/>
        <v>9.7718627450980406</v>
      </c>
      <c r="K2174" s="7">
        <v>159148</v>
      </c>
      <c r="L2174" s="7">
        <v>24400</v>
      </c>
      <c r="M2174" s="7">
        <f t="shared" si="166"/>
        <v>175600</v>
      </c>
      <c r="N2174" s="7">
        <v>80207.140625</v>
      </c>
      <c r="O2174" s="22">
        <f t="shared" si="167"/>
        <v>2.1893312569388206</v>
      </c>
      <c r="P2174" s="27">
        <v>1804</v>
      </c>
      <c r="Q2174" s="32">
        <f t="shared" si="168"/>
        <v>97.339246119733929</v>
      </c>
      <c r="R2174" s="37" t="s">
        <v>4884</v>
      </c>
      <c r="S2174" s="42">
        <f>ABS(O2323-O2174)*100</f>
        <v>87.829637056542182</v>
      </c>
      <c r="T2174" t="s">
        <v>228</v>
      </c>
      <c r="V2174" s="7">
        <v>21960</v>
      </c>
      <c r="W2174" t="s">
        <v>32</v>
      </c>
      <c r="X2174" s="17" t="s">
        <v>33</v>
      </c>
      <c r="Z2174" t="s">
        <v>4879</v>
      </c>
      <c r="AA2174">
        <v>401</v>
      </c>
    </row>
    <row r="2175" spans="1:27" x14ac:dyDescent="0.25">
      <c r="A2175" t="s">
        <v>4901</v>
      </c>
      <c r="B2175" t="s">
        <v>4902</v>
      </c>
      <c r="C2175" s="17">
        <v>43371</v>
      </c>
      <c r="D2175" s="7">
        <v>128500</v>
      </c>
      <c r="E2175" t="s">
        <v>28</v>
      </c>
      <c r="F2175" t="s">
        <v>29</v>
      </c>
      <c r="G2175" s="7">
        <v>128500</v>
      </c>
      <c r="H2175" s="7">
        <v>58360</v>
      </c>
      <c r="I2175" s="12">
        <f t="shared" si="165"/>
        <v>45.416342412451357</v>
      </c>
      <c r="J2175" s="12">
        <f t="shared" si="169"/>
        <v>4.1405203326466804</v>
      </c>
      <c r="K2175" s="7">
        <v>116721</v>
      </c>
      <c r="L2175" s="7">
        <v>22873</v>
      </c>
      <c r="M2175" s="7">
        <f t="shared" si="166"/>
        <v>105627</v>
      </c>
      <c r="N2175" s="7">
        <v>55861.90625</v>
      </c>
      <c r="O2175" s="22">
        <f t="shared" si="167"/>
        <v>1.8908592114147555</v>
      </c>
      <c r="P2175" s="27">
        <v>1124</v>
      </c>
      <c r="Q2175" s="32">
        <f t="shared" si="168"/>
        <v>93.97419928825623</v>
      </c>
      <c r="R2175" s="37" t="s">
        <v>4884</v>
      </c>
      <c r="S2175" s="42">
        <f>ABS(O2323-O2175)*100</f>
        <v>57.982432504135687</v>
      </c>
      <c r="T2175" t="s">
        <v>228</v>
      </c>
      <c r="V2175" s="7">
        <v>21960</v>
      </c>
      <c r="W2175" t="s">
        <v>32</v>
      </c>
      <c r="X2175" s="17" t="s">
        <v>33</v>
      </c>
      <c r="Z2175" t="s">
        <v>4879</v>
      </c>
      <c r="AA2175">
        <v>401</v>
      </c>
    </row>
    <row r="2176" spans="1:27" x14ac:dyDescent="0.25">
      <c r="A2176" t="s">
        <v>4903</v>
      </c>
      <c r="B2176" t="s">
        <v>4904</v>
      </c>
      <c r="C2176" s="17">
        <v>43301</v>
      </c>
      <c r="D2176" s="7">
        <v>100000</v>
      </c>
      <c r="E2176" t="s">
        <v>28</v>
      </c>
      <c r="F2176" t="s">
        <v>29</v>
      </c>
      <c r="G2176" s="7">
        <v>100000</v>
      </c>
      <c r="H2176" s="7">
        <v>36130</v>
      </c>
      <c r="I2176" s="12">
        <f t="shared" si="165"/>
        <v>36.130000000000003</v>
      </c>
      <c r="J2176" s="12">
        <f t="shared" si="169"/>
        <v>13.426862745098035</v>
      </c>
      <c r="K2176" s="7">
        <v>72261</v>
      </c>
      <c r="L2176" s="7">
        <v>22873</v>
      </c>
      <c r="M2176" s="7">
        <f t="shared" si="166"/>
        <v>77127</v>
      </c>
      <c r="N2176" s="7">
        <v>29397.619140625</v>
      </c>
      <c r="O2176" s="22">
        <f t="shared" si="167"/>
        <v>2.623579808659303</v>
      </c>
      <c r="P2176" s="27">
        <v>624</v>
      </c>
      <c r="Q2176" s="32">
        <f t="shared" si="168"/>
        <v>123.60096153846153</v>
      </c>
      <c r="R2176" s="37" t="s">
        <v>4884</v>
      </c>
      <c r="S2176" s="42">
        <f>ABS(O2323-O2176)*100</f>
        <v>131.25449222859044</v>
      </c>
      <c r="T2176" t="s">
        <v>228</v>
      </c>
      <c r="V2176" s="7">
        <v>21960</v>
      </c>
      <c r="W2176" t="s">
        <v>32</v>
      </c>
      <c r="X2176" s="17" t="s">
        <v>33</v>
      </c>
      <c r="Z2176" t="s">
        <v>4879</v>
      </c>
      <c r="AA2176">
        <v>401</v>
      </c>
    </row>
    <row r="2177" spans="1:27" x14ac:dyDescent="0.25">
      <c r="A2177" t="s">
        <v>4905</v>
      </c>
      <c r="B2177" t="s">
        <v>4906</v>
      </c>
      <c r="C2177" s="17">
        <v>43220</v>
      </c>
      <c r="D2177" s="7">
        <v>115000</v>
      </c>
      <c r="E2177" t="s">
        <v>28</v>
      </c>
      <c r="F2177" t="s">
        <v>29</v>
      </c>
      <c r="G2177" s="7">
        <v>115000</v>
      </c>
      <c r="H2177" s="7">
        <v>53670</v>
      </c>
      <c r="I2177" s="12">
        <f t="shared" si="165"/>
        <v>46.669565217391309</v>
      </c>
      <c r="J2177" s="12">
        <f t="shared" si="169"/>
        <v>2.8872975277067283</v>
      </c>
      <c r="K2177" s="7">
        <v>107337</v>
      </c>
      <c r="L2177" s="7">
        <v>24026</v>
      </c>
      <c r="M2177" s="7">
        <f t="shared" si="166"/>
        <v>90974</v>
      </c>
      <c r="N2177" s="7">
        <v>49589.8828125</v>
      </c>
      <c r="O2177" s="22">
        <f t="shared" si="167"/>
        <v>1.8345274245550023</v>
      </c>
      <c r="P2177" s="27">
        <v>1008</v>
      </c>
      <c r="Q2177" s="32">
        <f t="shared" si="168"/>
        <v>90.251984126984127</v>
      </c>
      <c r="R2177" s="37" t="s">
        <v>4884</v>
      </c>
      <c r="S2177" s="42">
        <f>ABS(O2323-O2177)*100</f>
        <v>52.349253818160356</v>
      </c>
      <c r="T2177" t="s">
        <v>50</v>
      </c>
      <c r="V2177" s="7">
        <v>21960</v>
      </c>
      <c r="W2177" t="s">
        <v>32</v>
      </c>
      <c r="X2177" s="17" t="s">
        <v>33</v>
      </c>
      <c r="Z2177" t="s">
        <v>4879</v>
      </c>
      <c r="AA2177">
        <v>401</v>
      </c>
    </row>
    <row r="2178" spans="1:27" x14ac:dyDescent="0.25">
      <c r="A2178" t="s">
        <v>4907</v>
      </c>
      <c r="B2178" t="s">
        <v>4908</v>
      </c>
      <c r="C2178" s="17">
        <v>43236</v>
      </c>
      <c r="D2178" s="7">
        <v>154900</v>
      </c>
      <c r="E2178" t="s">
        <v>28</v>
      </c>
      <c r="F2178" t="s">
        <v>29</v>
      </c>
      <c r="G2178" s="7">
        <v>154900</v>
      </c>
      <c r="H2178" s="7">
        <v>81100</v>
      </c>
      <c r="I2178" s="12">
        <f t="shared" ref="I2178:I2241" si="170">H2178/G2178*100</f>
        <v>52.356358941252424</v>
      </c>
      <c r="J2178" s="12">
        <f t="shared" si="169"/>
        <v>2.7994961961543865</v>
      </c>
      <c r="K2178" s="7">
        <v>162206</v>
      </c>
      <c r="L2178" s="7">
        <v>27539</v>
      </c>
      <c r="M2178" s="7">
        <f t="shared" ref="M2178:M2241" si="171">G2178-L2178</f>
        <v>127361</v>
      </c>
      <c r="N2178" s="7">
        <v>116092.2421875</v>
      </c>
      <c r="O2178" s="22">
        <f t="shared" ref="O2178:O2241" si="172">M2178/N2178</f>
        <v>1.097067276849558</v>
      </c>
      <c r="P2178" s="27">
        <v>1119</v>
      </c>
      <c r="Q2178" s="32">
        <f t="shared" ref="Q2178:Q2241" si="173">M2178/P2178</f>
        <v>113.81680071492404</v>
      </c>
      <c r="R2178" s="37" t="s">
        <v>4867</v>
      </c>
      <c r="S2178" s="42">
        <f>ABS(O2323-O2178)*100</f>
        <v>21.396760952384074</v>
      </c>
      <c r="T2178" t="s">
        <v>50</v>
      </c>
      <c r="V2178" s="7">
        <v>21960</v>
      </c>
      <c r="W2178" t="s">
        <v>32</v>
      </c>
      <c r="X2178" s="17" t="s">
        <v>33</v>
      </c>
      <c r="Z2178" t="s">
        <v>4868</v>
      </c>
      <c r="AA2178">
        <v>401</v>
      </c>
    </row>
    <row r="2179" spans="1:27" x14ac:dyDescent="0.25">
      <c r="A2179" t="s">
        <v>4909</v>
      </c>
      <c r="B2179" t="s">
        <v>4910</v>
      </c>
      <c r="C2179" s="17">
        <v>43259</v>
      </c>
      <c r="D2179" s="7">
        <v>116000</v>
      </c>
      <c r="E2179" t="s">
        <v>28</v>
      </c>
      <c r="F2179" t="s">
        <v>29</v>
      </c>
      <c r="G2179" s="7">
        <v>116000</v>
      </c>
      <c r="H2179" s="7">
        <v>59610</v>
      </c>
      <c r="I2179" s="12">
        <f t="shared" si="170"/>
        <v>51.387931034482762</v>
      </c>
      <c r="J2179" s="12">
        <f t="shared" ref="J2179:J2242" si="174">+ABS(I2179-$I$2328)</f>
        <v>1.8310682893847243</v>
      </c>
      <c r="K2179" s="7">
        <v>119228</v>
      </c>
      <c r="L2179" s="7">
        <v>27253</v>
      </c>
      <c r="M2179" s="7">
        <f t="shared" si="171"/>
        <v>88747</v>
      </c>
      <c r="N2179" s="7">
        <v>54747.0234375</v>
      </c>
      <c r="O2179" s="22">
        <f t="shared" si="172"/>
        <v>1.6210379017466561</v>
      </c>
      <c r="P2179" s="27">
        <v>880</v>
      </c>
      <c r="Q2179" s="32">
        <f t="shared" si="173"/>
        <v>100.84886363636363</v>
      </c>
      <c r="R2179" s="37" t="s">
        <v>4884</v>
      </c>
      <c r="S2179" s="42">
        <f>ABS(O2323-O2179)*100</f>
        <v>31.000301537325736</v>
      </c>
      <c r="T2179" t="s">
        <v>228</v>
      </c>
      <c r="V2179" s="7">
        <v>26340</v>
      </c>
      <c r="W2179" t="s">
        <v>32</v>
      </c>
      <c r="X2179" s="17" t="s">
        <v>33</v>
      </c>
      <c r="Z2179" t="s">
        <v>4879</v>
      </c>
      <c r="AA2179">
        <v>401</v>
      </c>
    </row>
    <row r="2180" spans="1:27" x14ac:dyDescent="0.25">
      <c r="A2180" t="s">
        <v>4911</v>
      </c>
      <c r="B2180" t="s">
        <v>4912</v>
      </c>
      <c r="C2180" s="17">
        <v>43217</v>
      </c>
      <c r="D2180" s="7">
        <v>105000</v>
      </c>
      <c r="E2180" t="s">
        <v>28</v>
      </c>
      <c r="F2180" t="s">
        <v>29</v>
      </c>
      <c r="G2180" s="7">
        <v>105000</v>
      </c>
      <c r="H2180" s="7">
        <v>47970</v>
      </c>
      <c r="I2180" s="12">
        <f t="shared" si="170"/>
        <v>45.685714285714283</v>
      </c>
      <c r="J2180" s="12">
        <f t="shared" si="174"/>
        <v>3.871148459383754</v>
      </c>
      <c r="K2180" s="7">
        <v>95939</v>
      </c>
      <c r="L2180" s="7">
        <v>23239</v>
      </c>
      <c r="M2180" s="7">
        <f t="shared" si="171"/>
        <v>81761</v>
      </c>
      <c r="N2180" s="7">
        <v>43273.80859375</v>
      </c>
      <c r="O2180" s="22">
        <f t="shared" si="172"/>
        <v>1.889387660965175</v>
      </c>
      <c r="P2180" s="27">
        <v>976</v>
      </c>
      <c r="Q2180" s="32">
        <f t="shared" si="173"/>
        <v>83.771516393442624</v>
      </c>
      <c r="R2180" s="37" t="s">
        <v>4884</v>
      </c>
      <c r="S2180" s="42">
        <f>ABS(O2323-O2180)*100</f>
        <v>57.835277459177625</v>
      </c>
      <c r="T2180" t="s">
        <v>228</v>
      </c>
      <c r="V2180" s="7">
        <v>21960</v>
      </c>
      <c r="W2180" t="s">
        <v>32</v>
      </c>
      <c r="X2180" s="17" t="s">
        <v>33</v>
      </c>
      <c r="Z2180" t="s">
        <v>4879</v>
      </c>
      <c r="AA2180">
        <v>401</v>
      </c>
    </row>
    <row r="2181" spans="1:27" x14ac:dyDescent="0.25">
      <c r="A2181" t="s">
        <v>4913</v>
      </c>
      <c r="B2181" t="s">
        <v>4914</v>
      </c>
      <c r="C2181" s="17">
        <v>43199</v>
      </c>
      <c r="D2181" s="7">
        <v>79000</v>
      </c>
      <c r="E2181" t="s">
        <v>28</v>
      </c>
      <c r="F2181" t="s">
        <v>29</v>
      </c>
      <c r="G2181" s="7">
        <v>79000</v>
      </c>
      <c r="H2181" s="7">
        <v>43080</v>
      </c>
      <c r="I2181" s="12">
        <f t="shared" si="170"/>
        <v>54.53164556962026</v>
      </c>
      <c r="J2181" s="12">
        <f t="shared" si="174"/>
        <v>4.9747828245222223</v>
      </c>
      <c r="K2181" s="7">
        <v>86166</v>
      </c>
      <c r="L2181" s="7">
        <v>23310</v>
      </c>
      <c r="M2181" s="7">
        <f t="shared" si="171"/>
        <v>55690</v>
      </c>
      <c r="N2181" s="7">
        <v>37414.28515625</v>
      </c>
      <c r="O2181" s="22">
        <f t="shared" si="172"/>
        <v>1.4884689034529655</v>
      </c>
      <c r="P2181" s="27">
        <v>704</v>
      </c>
      <c r="Q2181" s="32">
        <f t="shared" si="173"/>
        <v>79.10511363636364</v>
      </c>
      <c r="R2181" s="37" t="s">
        <v>4884</v>
      </c>
      <c r="S2181" s="42">
        <f>ABS(O2323-O2181)*100</f>
        <v>17.743401707956675</v>
      </c>
      <c r="T2181" t="s">
        <v>228</v>
      </c>
      <c r="V2181" s="7">
        <v>21960</v>
      </c>
      <c r="W2181" t="s">
        <v>32</v>
      </c>
      <c r="X2181" s="17" t="s">
        <v>33</v>
      </c>
      <c r="Z2181" t="s">
        <v>4879</v>
      </c>
      <c r="AA2181">
        <v>401</v>
      </c>
    </row>
    <row r="2182" spans="1:27" x14ac:dyDescent="0.25">
      <c r="A2182" t="s">
        <v>4915</v>
      </c>
      <c r="B2182" t="s">
        <v>4916</v>
      </c>
      <c r="C2182" s="17">
        <v>43592</v>
      </c>
      <c r="D2182" s="7">
        <v>207000</v>
      </c>
      <c r="E2182" t="s">
        <v>28</v>
      </c>
      <c r="F2182" t="s">
        <v>29</v>
      </c>
      <c r="G2182" s="7">
        <v>207000</v>
      </c>
      <c r="H2182" s="7">
        <v>109950</v>
      </c>
      <c r="I2182" s="12">
        <f t="shared" si="170"/>
        <v>53.115942028985508</v>
      </c>
      <c r="J2182" s="12">
        <f t="shared" si="174"/>
        <v>3.5590792838874705</v>
      </c>
      <c r="K2182" s="7">
        <v>219905</v>
      </c>
      <c r="L2182" s="7">
        <v>26411</v>
      </c>
      <c r="M2182" s="7">
        <f t="shared" si="171"/>
        <v>180589</v>
      </c>
      <c r="N2182" s="7">
        <v>166805.171875</v>
      </c>
      <c r="O2182" s="22">
        <f t="shared" si="172"/>
        <v>1.0826342970668157</v>
      </c>
      <c r="P2182" s="27">
        <v>1558</v>
      </c>
      <c r="Q2182" s="32">
        <f t="shared" si="173"/>
        <v>115.91078305519898</v>
      </c>
      <c r="R2182" s="37" t="s">
        <v>4867</v>
      </c>
      <c r="S2182" s="42">
        <f>ABS(O2323-O2182)*100</f>
        <v>22.840058930658302</v>
      </c>
      <c r="T2182" t="s">
        <v>31</v>
      </c>
      <c r="V2182" s="7">
        <v>21960</v>
      </c>
      <c r="W2182" t="s">
        <v>32</v>
      </c>
      <c r="X2182" s="17" t="s">
        <v>33</v>
      </c>
      <c r="Z2182" t="s">
        <v>4868</v>
      </c>
      <c r="AA2182">
        <v>401</v>
      </c>
    </row>
    <row r="2183" spans="1:27" x14ac:dyDescent="0.25">
      <c r="A2183" t="s">
        <v>4917</v>
      </c>
      <c r="B2183" t="s">
        <v>4918</v>
      </c>
      <c r="C2183" s="17">
        <v>43700</v>
      </c>
      <c r="D2183" s="7">
        <v>70000</v>
      </c>
      <c r="E2183" t="s">
        <v>28</v>
      </c>
      <c r="F2183" t="s">
        <v>29</v>
      </c>
      <c r="G2183" s="7">
        <v>70000</v>
      </c>
      <c r="H2183" s="7">
        <v>43490</v>
      </c>
      <c r="I2183" s="12">
        <f t="shared" si="170"/>
        <v>62.128571428571433</v>
      </c>
      <c r="J2183" s="12">
        <f t="shared" si="174"/>
        <v>12.571708683473396</v>
      </c>
      <c r="K2183" s="7">
        <v>86979</v>
      </c>
      <c r="L2183" s="7">
        <v>22873</v>
      </c>
      <c r="M2183" s="7">
        <f t="shared" si="171"/>
        <v>47127</v>
      </c>
      <c r="N2183" s="7">
        <v>38158.33203125</v>
      </c>
      <c r="O2183" s="22">
        <f t="shared" si="172"/>
        <v>1.2350382600949394</v>
      </c>
      <c r="P2183" s="27">
        <v>734</v>
      </c>
      <c r="Q2183" s="32">
        <f t="shared" si="173"/>
        <v>64.205722070844686</v>
      </c>
      <c r="R2183" s="37" t="s">
        <v>4884</v>
      </c>
      <c r="S2183" s="42">
        <f>ABS(O2323-O2183)*100</f>
        <v>7.5996626278459267</v>
      </c>
      <c r="T2183" t="s">
        <v>228</v>
      </c>
      <c r="V2183" s="7">
        <v>21960</v>
      </c>
      <c r="W2183" t="s">
        <v>32</v>
      </c>
      <c r="X2183" s="17" t="s">
        <v>33</v>
      </c>
      <c r="Z2183" t="s">
        <v>4879</v>
      </c>
      <c r="AA2183">
        <v>401</v>
      </c>
    </row>
    <row r="2184" spans="1:27" x14ac:dyDescent="0.25">
      <c r="A2184" t="s">
        <v>4919</v>
      </c>
      <c r="B2184" t="s">
        <v>4920</v>
      </c>
      <c r="C2184" s="17">
        <v>43396</v>
      </c>
      <c r="D2184" s="7">
        <v>130000</v>
      </c>
      <c r="E2184" t="s">
        <v>28</v>
      </c>
      <c r="F2184" t="s">
        <v>29</v>
      </c>
      <c r="G2184" s="7">
        <v>130000</v>
      </c>
      <c r="H2184" s="7">
        <v>54400</v>
      </c>
      <c r="I2184" s="12">
        <f t="shared" si="170"/>
        <v>41.846153846153847</v>
      </c>
      <c r="J2184" s="12">
        <f t="shared" si="174"/>
        <v>7.7107088989441905</v>
      </c>
      <c r="K2184" s="7">
        <v>108796</v>
      </c>
      <c r="L2184" s="7">
        <v>24183</v>
      </c>
      <c r="M2184" s="7">
        <f t="shared" si="171"/>
        <v>105817</v>
      </c>
      <c r="N2184" s="7">
        <v>50364.8828125</v>
      </c>
      <c r="O2184" s="22">
        <f t="shared" si="172"/>
        <v>2.1010075689829146</v>
      </c>
      <c r="P2184" s="27">
        <v>1150</v>
      </c>
      <c r="Q2184" s="32">
        <f t="shared" si="173"/>
        <v>92.014782608695654</v>
      </c>
      <c r="R2184" s="37" t="s">
        <v>4884</v>
      </c>
      <c r="S2184" s="42">
        <f>ABS(O2323-O2184)*100</f>
        <v>78.997268260951586</v>
      </c>
      <c r="T2184" t="s">
        <v>228</v>
      </c>
      <c r="V2184" s="7">
        <v>21960</v>
      </c>
      <c r="W2184" t="s">
        <v>32</v>
      </c>
      <c r="X2184" s="17" t="s">
        <v>33</v>
      </c>
      <c r="Z2184" t="s">
        <v>4879</v>
      </c>
      <c r="AA2184">
        <v>401</v>
      </c>
    </row>
    <row r="2185" spans="1:27" x14ac:dyDescent="0.25">
      <c r="A2185" t="s">
        <v>4921</v>
      </c>
      <c r="B2185" t="s">
        <v>4922</v>
      </c>
      <c r="C2185" s="17">
        <v>43508</v>
      </c>
      <c r="D2185" s="7">
        <v>85000</v>
      </c>
      <c r="E2185" t="s">
        <v>28</v>
      </c>
      <c r="F2185" t="s">
        <v>29</v>
      </c>
      <c r="G2185" s="7">
        <v>85000</v>
      </c>
      <c r="H2185" s="7">
        <v>54360</v>
      </c>
      <c r="I2185" s="12">
        <f t="shared" si="170"/>
        <v>63.952941176470588</v>
      </c>
      <c r="J2185" s="12">
        <f t="shared" si="174"/>
        <v>14.396078431372551</v>
      </c>
      <c r="K2185" s="7">
        <v>108710</v>
      </c>
      <c r="L2185" s="7">
        <v>28058</v>
      </c>
      <c r="M2185" s="7">
        <f t="shared" si="171"/>
        <v>56942</v>
      </c>
      <c r="N2185" s="7">
        <v>48007.14453125</v>
      </c>
      <c r="O2185" s="22">
        <f t="shared" si="172"/>
        <v>1.186115120072053</v>
      </c>
      <c r="P2185" s="27">
        <v>790</v>
      </c>
      <c r="Q2185" s="32">
        <f t="shared" si="173"/>
        <v>72.07848101265823</v>
      </c>
      <c r="R2185" s="37" t="s">
        <v>4884</v>
      </c>
      <c r="S2185" s="42">
        <f>ABS(O2323-O2185)*100</f>
        <v>12.491976630134571</v>
      </c>
      <c r="T2185" t="s">
        <v>228</v>
      </c>
      <c r="V2185" s="7">
        <v>26340</v>
      </c>
      <c r="W2185" t="s">
        <v>32</v>
      </c>
      <c r="X2185" s="17" t="s">
        <v>33</v>
      </c>
      <c r="Z2185" t="s">
        <v>4879</v>
      </c>
      <c r="AA2185">
        <v>401</v>
      </c>
    </row>
    <row r="2186" spans="1:27" x14ac:dyDescent="0.25">
      <c r="A2186" t="s">
        <v>4921</v>
      </c>
      <c r="B2186" t="s">
        <v>4922</v>
      </c>
      <c r="C2186" s="17">
        <v>43796</v>
      </c>
      <c r="D2186" s="7">
        <v>94850</v>
      </c>
      <c r="E2186" t="s">
        <v>28</v>
      </c>
      <c r="F2186" t="s">
        <v>29</v>
      </c>
      <c r="G2186" s="7">
        <v>94850</v>
      </c>
      <c r="H2186" s="7">
        <v>54360</v>
      </c>
      <c r="I2186" s="12">
        <f t="shared" si="170"/>
        <v>57.311544544016868</v>
      </c>
      <c r="J2186" s="12">
        <f t="shared" si="174"/>
        <v>7.7546817989188312</v>
      </c>
      <c r="K2186" s="7">
        <v>108710</v>
      </c>
      <c r="L2186" s="7">
        <v>28058</v>
      </c>
      <c r="M2186" s="7">
        <f t="shared" si="171"/>
        <v>66792</v>
      </c>
      <c r="N2186" s="7">
        <v>48007.14453125</v>
      </c>
      <c r="O2186" s="22">
        <f t="shared" si="172"/>
        <v>1.391292913839566</v>
      </c>
      <c r="P2186" s="27">
        <v>790</v>
      </c>
      <c r="Q2186" s="32">
        <f t="shared" si="173"/>
        <v>84.546835443037978</v>
      </c>
      <c r="R2186" s="37" t="s">
        <v>4884</v>
      </c>
      <c r="S2186" s="42">
        <f>ABS(O2323-O2186)*100</f>
        <v>8.0258027466167281</v>
      </c>
      <c r="T2186" t="s">
        <v>228</v>
      </c>
      <c r="V2186" s="7">
        <v>26340</v>
      </c>
      <c r="W2186" t="s">
        <v>32</v>
      </c>
      <c r="X2186" s="17" t="s">
        <v>33</v>
      </c>
      <c r="Z2186" t="s">
        <v>4879</v>
      </c>
      <c r="AA2186">
        <v>401</v>
      </c>
    </row>
    <row r="2187" spans="1:27" x14ac:dyDescent="0.25">
      <c r="A2187" t="s">
        <v>4923</v>
      </c>
      <c r="B2187" t="s">
        <v>4924</v>
      </c>
      <c r="C2187" s="17">
        <v>43899</v>
      </c>
      <c r="D2187" s="7">
        <v>260000</v>
      </c>
      <c r="E2187" t="s">
        <v>28</v>
      </c>
      <c r="F2187" t="s">
        <v>29</v>
      </c>
      <c r="G2187" s="7">
        <v>260000</v>
      </c>
      <c r="H2187" s="7">
        <v>128950</v>
      </c>
      <c r="I2187" s="12">
        <f t="shared" si="170"/>
        <v>49.596153846153847</v>
      </c>
      <c r="J2187" s="12">
        <f t="shared" si="174"/>
        <v>3.9291101055809463E-2</v>
      </c>
      <c r="K2187" s="7">
        <v>257893</v>
      </c>
      <c r="L2187" s="7">
        <v>27504</v>
      </c>
      <c r="M2187" s="7">
        <f t="shared" si="171"/>
        <v>232496</v>
      </c>
      <c r="N2187" s="7">
        <v>198611.203125</v>
      </c>
      <c r="O2187" s="22">
        <f t="shared" si="172"/>
        <v>1.170608688441779</v>
      </c>
      <c r="P2187" s="27">
        <v>1879</v>
      </c>
      <c r="Q2187" s="32">
        <f t="shared" si="173"/>
        <v>123.73390101117616</v>
      </c>
      <c r="R2187" s="37" t="s">
        <v>4867</v>
      </c>
      <c r="S2187" s="42">
        <f>ABS(O2323-O2187)*100</f>
        <v>14.04261979316197</v>
      </c>
      <c r="T2187" t="s">
        <v>31</v>
      </c>
      <c r="V2187" s="7">
        <v>23400</v>
      </c>
      <c r="W2187" t="s">
        <v>32</v>
      </c>
      <c r="X2187" s="17" t="s">
        <v>33</v>
      </c>
      <c r="Z2187" t="s">
        <v>4868</v>
      </c>
      <c r="AA2187">
        <v>401</v>
      </c>
    </row>
    <row r="2188" spans="1:27" x14ac:dyDescent="0.25">
      <c r="A2188" t="s">
        <v>4925</v>
      </c>
      <c r="B2188" t="s">
        <v>4926</v>
      </c>
      <c r="C2188" s="17">
        <v>43644</v>
      </c>
      <c r="D2188" s="7">
        <v>170000</v>
      </c>
      <c r="E2188" t="s">
        <v>28</v>
      </c>
      <c r="F2188" t="s">
        <v>29</v>
      </c>
      <c r="G2188" s="7">
        <v>170000</v>
      </c>
      <c r="H2188" s="7">
        <v>92900</v>
      </c>
      <c r="I2188" s="12">
        <f t="shared" si="170"/>
        <v>54.647058823529413</v>
      </c>
      <c r="J2188" s="12">
        <f t="shared" si="174"/>
        <v>5.0901960784313758</v>
      </c>
      <c r="K2188" s="7">
        <v>185796</v>
      </c>
      <c r="L2188" s="7">
        <v>29054</v>
      </c>
      <c r="M2188" s="7">
        <f t="shared" si="171"/>
        <v>140946</v>
      </c>
      <c r="N2188" s="7">
        <v>93298.8125</v>
      </c>
      <c r="O2188" s="22">
        <f t="shared" si="172"/>
        <v>1.5106944689140605</v>
      </c>
      <c r="P2188" s="27">
        <v>1663</v>
      </c>
      <c r="Q2188" s="32">
        <f t="shared" si="173"/>
        <v>84.754058929645225</v>
      </c>
      <c r="R2188" s="37" t="s">
        <v>4884</v>
      </c>
      <c r="S2188" s="42">
        <f>ABS(O2323-O2188)*100</f>
        <v>19.965958254066173</v>
      </c>
      <c r="T2188" t="s">
        <v>31</v>
      </c>
      <c r="V2188" s="7">
        <v>26340</v>
      </c>
      <c r="W2188" t="s">
        <v>32</v>
      </c>
      <c r="X2188" s="17" t="s">
        <v>33</v>
      </c>
      <c r="Z2188" t="s">
        <v>4879</v>
      </c>
      <c r="AA2188">
        <v>401</v>
      </c>
    </row>
    <row r="2189" spans="1:27" x14ac:dyDescent="0.25">
      <c r="A2189" t="s">
        <v>4927</v>
      </c>
      <c r="B2189" t="s">
        <v>4928</v>
      </c>
      <c r="C2189" s="17">
        <v>43690</v>
      </c>
      <c r="D2189" s="7">
        <v>168000</v>
      </c>
      <c r="E2189" t="s">
        <v>28</v>
      </c>
      <c r="F2189" t="s">
        <v>29</v>
      </c>
      <c r="G2189" s="7">
        <v>168000</v>
      </c>
      <c r="H2189" s="7">
        <v>80450</v>
      </c>
      <c r="I2189" s="12">
        <f t="shared" si="170"/>
        <v>47.886904761904766</v>
      </c>
      <c r="J2189" s="12">
        <f t="shared" si="174"/>
        <v>1.6699579831932709</v>
      </c>
      <c r="K2189" s="7">
        <v>160906</v>
      </c>
      <c r="L2189" s="7">
        <v>35194</v>
      </c>
      <c r="M2189" s="7">
        <f t="shared" si="171"/>
        <v>132806</v>
      </c>
      <c r="N2189" s="7">
        <v>108372.4140625</v>
      </c>
      <c r="O2189" s="22">
        <f t="shared" si="172"/>
        <v>1.2254594598530284</v>
      </c>
      <c r="P2189" s="27">
        <v>1144</v>
      </c>
      <c r="Q2189" s="32">
        <f t="shared" si="173"/>
        <v>116.08916083916084</v>
      </c>
      <c r="R2189" s="37" t="s">
        <v>4867</v>
      </c>
      <c r="S2189" s="42">
        <f>ABS(O2323-O2189)*100</f>
        <v>8.5575426520370321</v>
      </c>
      <c r="T2189" t="s">
        <v>50</v>
      </c>
      <c r="V2189" s="7">
        <v>29250</v>
      </c>
      <c r="W2189" t="s">
        <v>32</v>
      </c>
      <c r="X2189" s="17" t="s">
        <v>33</v>
      </c>
      <c r="Z2189" t="s">
        <v>4868</v>
      </c>
      <c r="AA2189">
        <v>401</v>
      </c>
    </row>
    <row r="2190" spans="1:27" x14ac:dyDescent="0.25">
      <c r="A2190" t="s">
        <v>4929</v>
      </c>
      <c r="B2190" t="s">
        <v>4930</v>
      </c>
      <c r="C2190" s="17">
        <v>43210</v>
      </c>
      <c r="D2190" s="7">
        <v>170000</v>
      </c>
      <c r="E2190" t="s">
        <v>28</v>
      </c>
      <c r="F2190" t="s">
        <v>29</v>
      </c>
      <c r="G2190" s="7">
        <v>170000</v>
      </c>
      <c r="H2190" s="7">
        <v>92850</v>
      </c>
      <c r="I2190" s="12">
        <f t="shared" si="170"/>
        <v>54.617647058823529</v>
      </c>
      <c r="J2190" s="12">
        <f t="shared" si="174"/>
        <v>5.0607843137254918</v>
      </c>
      <c r="K2190" s="7">
        <v>185704</v>
      </c>
      <c r="L2190" s="7">
        <v>31317</v>
      </c>
      <c r="M2190" s="7">
        <f t="shared" si="171"/>
        <v>138683</v>
      </c>
      <c r="N2190" s="7">
        <v>133092.234375</v>
      </c>
      <c r="O2190" s="22">
        <f t="shared" si="172"/>
        <v>1.0420067004754574</v>
      </c>
      <c r="P2190" s="27">
        <v>1712</v>
      </c>
      <c r="Q2190" s="32">
        <f t="shared" si="173"/>
        <v>81.006425233644862</v>
      </c>
      <c r="R2190" s="37" t="s">
        <v>4867</v>
      </c>
      <c r="S2190" s="42">
        <f>ABS(O2323-O2190)*100</f>
        <v>26.90281858979413</v>
      </c>
      <c r="T2190" t="s">
        <v>50</v>
      </c>
      <c r="V2190" s="7">
        <v>26340</v>
      </c>
      <c r="W2190" t="s">
        <v>32</v>
      </c>
      <c r="X2190" s="17" t="s">
        <v>33</v>
      </c>
      <c r="Z2190" t="s">
        <v>4868</v>
      </c>
      <c r="AA2190">
        <v>401</v>
      </c>
    </row>
    <row r="2191" spans="1:27" x14ac:dyDescent="0.25">
      <c r="A2191" t="s">
        <v>4931</v>
      </c>
      <c r="B2191" t="s">
        <v>4932</v>
      </c>
      <c r="C2191" s="17">
        <v>43327</v>
      </c>
      <c r="D2191" s="7">
        <v>170000</v>
      </c>
      <c r="E2191" t="s">
        <v>28</v>
      </c>
      <c r="F2191" t="s">
        <v>29</v>
      </c>
      <c r="G2191" s="7">
        <v>170000</v>
      </c>
      <c r="H2191" s="7">
        <v>80720</v>
      </c>
      <c r="I2191" s="12">
        <f t="shared" si="170"/>
        <v>47.482352941176472</v>
      </c>
      <c r="J2191" s="12">
        <f t="shared" si="174"/>
        <v>2.0745098039215648</v>
      </c>
      <c r="K2191" s="7">
        <v>161449</v>
      </c>
      <c r="L2191" s="7">
        <v>31800</v>
      </c>
      <c r="M2191" s="7">
        <f t="shared" si="171"/>
        <v>138200</v>
      </c>
      <c r="N2191" s="7">
        <v>77172.0234375</v>
      </c>
      <c r="O2191" s="22">
        <f t="shared" si="172"/>
        <v>1.7908044112893486</v>
      </c>
      <c r="P2191" s="27">
        <v>1308</v>
      </c>
      <c r="Q2191" s="32">
        <f t="shared" si="173"/>
        <v>105.65749235474006</v>
      </c>
      <c r="R2191" s="37" t="s">
        <v>4884</v>
      </c>
      <c r="S2191" s="42">
        <f>ABS(O2323-O2191)*100</f>
        <v>47.976952491594993</v>
      </c>
      <c r="T2191" t="s">
        <v>228</v>
      </c>
      <c r="V2191" s="7">
        <v>26340</v>
      </c>
      <c r="W2191" t="s">
        <v>32</v>
      </c>
      <c r="X2191" s="17" t="s">
        <v>33</v>
      </c>
      <c r="Z2191" t="s">
        <v>4879</v>
      </c>
      <c r="AA2191">
        <v>401</v>
      </c>
    </row>
    <row r="2192" spans="1:27" x14ac:dyDescent="0.25">
      <c r="A2192" t="s">
        <v>4933</v>
      </c>
      <c r="B2192" t="s">
        <v>4934</v>
      </c>
      <c r="C2192" s="17">
        <v>43312</v>
      </c>
      <c r="D2192" s="7">
        <v>145000</v>
      </c>
      <c r="E2192" t="s">
        <v>28</v>
      </c>
      <c r="F2192" t="s">
        <v>29</v>
      </c>
      <c r="G2192" s="7">
        <v>145000</v>
      </c>
      <c r="H2192" s="7">
        <v>80030</v>
      </c>
      <c r="I2192" s="12">
        <f t="shared" si="170"/>
        <v>55.193103448275863</v>
      </c>
      <c r="J2192" s="12">
        <f t="shared" si="174"/>
        <v>5.6362407031778261</v>
      </c>
      <c r="K2192" s="7">
        <v>160051</v>
      </c>
      <c r="L2192" s="7">
        <v>29749</v>
      </c>
      <c r="M2192" s="7">
        <f t="shared" si="171"/>
        <v>115251</v>
      </c>
      <c r="N2192" s="7">
        <v>77560.7109375</v>
      </c>
      <c r="O2192" s="22">
        <f t="shared" si="172"/>
        <v>1.4859456367396064</v>
      </c>
      <c r="P2192" s="27">
        <v>1280</v>
      </c>
      <c r="Q2192" s="32">
        <f t="shared" si="173"/>
        <v>90.039843750000003</v>
      </c>
      <c r="R2192" s="37" t="s">
        <v>4884</v>
      </c>
      <c r="S2192" s="42">
        <f>ABS(O2323-O2192)*100</f>
        <v>17.491075036620774</v>
      </c>
      <c r="T2192" t="s">
        <v>228</v>
      </c>
      <c r="V2192" s="7">
        <v>26340</v>
      </c>
      <c r="W2192" t="s">
        <v>32</v>
      </c>
      <c r="X2192" s="17" t="s">
        <v>33</v>
      </c>
      <c r="Z2192" t="s">
        <v>4879</v>
      </c>
      <c r="AA2192">
        <v>401</v>
      </c>
    </row>
    <row r="2193" spans="1:27" x14ac:dyDescent="0.25">
      <c r="A2193" t="s">
        <v>4935</v>
      </c>
      <c r="B2193" t="s">
        <v>4936</v>
      </c>
      <c r="C2193" s="17">
        <v>43454</v>
      </c>
      <c r="D2193" s="7">
        <v>170000</v>
      </c>
      <c r="E2193" t="s">
        <v>28</v>
      </c>
      <c r="F2193" t="s">
        <v>29</v>
      </c>
      <c r="G2193" s="7">
        <v>170000</v>
      </c>
      <c r="H2193" s="7">
        <v>87210</v>
      </c>
      <c r="I2193" s="12">
        <f t="shared" si="170"/>
        <v>51.300000000000004</v>
      </c>
      <c r="J2193" s="12">
        <f t="shared" si="174"/>
        <v>1.743137254901967</v>
      </c>
      <c r="K2193" s="7">
        <v>204063</v>
      </c>
      <c r="L2193" s="7">
        <v>24470</v>
      </c>
      <c r="M2193" s="7">
        <f t="shared" si="171"/>
        <v>145530</v>
      </c>
      <c r="N2193" s="7">
        <v>106900.59375</v>
      </c>
      <c r="O2193" s="22">
        <f t="shared" si="172"/>
        <v>1.3613582010623773</v>
      </c>
      <c r="P2193" s="27">
        <v>1603</v>
      </c>
      <c r="Q2193" s="32">
        <f t="shared" si="173"/>
        <v>90.786026200873366</v>
      </c>
      <c r="R2193" s="37" t="s">
        <v>4884</v>
      </c>
      <c r="S2193" s="42">
        <f>ABS(O2323-O2193)*100</f>
        <v>5.0323314688978549</v>
      </c>
      <c r="T2193" t="s">
        <v>125</v>
      </c>
      <c r="V2193" s="7">
        <v>21950</v>
      </c>
      <c r="W2193" t="s">
        <v>32</v>
      </c>
      <c r="X2193" s="17" t="s">
        <v>33</v>
      </c>
      <c r="Y2193" t="s">
        <v>4937</v>
      </c>
      <c r="Z2193" t="s">
        <v>4879</v>
      </c>
      <c r="AA2193">
        <v>401</v>
      </c>
    </row>
    <row r="2194" spans="1:27" x14ac:dyDescent="0.25">
      <c r="A2194" t="s">
        <v>4938</v>
      </c>
      <c r="B2194" t="s">
        <v>4939</v>
      </c>
      <c r="C2194" s="17">
        <v>43712</v>
      </c>
      <c r="D2194" s="7">
        <v>174900</v>
      </c>
      <c r="E2194" t="s">
        <v>28</v>
      </c>
      <c r="F2194" t="s">
        <v>29</v>
      </c>
      <c r="G2194" s="7">
        <v>174900</v>
      </c>
      <c r="H2194" s="7">
        <v>92640</v>
      </c>
      <c r="I2194" s="12">
        <f t="shared" si="170"/>
        <v>52.96740994854202</v>
      </c>
      <c r="J2194" s="12">
        <f t="shared" si="174"/>
        <v>3.4105472034439828</v>
      </c>
      <c r="K2194" s="7">
        <v>185270</v>
      </c>
      <c r="L2194" s="7">
        <v>28723</v>
      </c>
      <c r="M2194" s="7">
        <f t="shared" si="171"/>
        <v>146177</v>
      </c>
      <c r="N2194" s="7">
        <v>93182.734375</v>
      </c>
      <c r="O2194" s="22">
        <f t="shared" si="172"/>
        <v>1.5687133564006879</v>
      </c>
      <c r="P2194" s="27">
        <v>1929</v>
      </c>
      <c r="Q2194" s="32">
        <f t="shared" si="173"/>
        <v>75.778641783307407</v>
      </c>
      <c r="R2194" s="37" t="s">
        <v>4884</v>
      </c>
      <c r="S2194" s="42">
        <f>ABS(O2323-O2194)*100</f>
        <v>25.767847002728917</v>
      </c>
      <c r="T2194" t="s">
        <v>228</v>
      </c>
      <c r="V2194" s="7">
        <v>26340</v>
      </c>
      <c r="W2194" t="s">
        <v>32</v>
      </c>
      <c r="X2194" s="17" t="s">
        <v>33</v>
      </c>
      <c r="Z2194" t="s">
        <v>4879</v>
      </c>
      <c r="AA2194">
        <v>401</v>
      </c>
    </row>
    <row r="2195" spans="1:27" x14ac:dyDescent="0.25">
      <c r="A2195" t="s">
        <v>4940</v>
      </c>
      <c r="B2195" t="s">
        <v>4941</v>
      </c>
      <c r="C2195" s="17">
        <v>43467</v>
      </c>
      <c r="D2195" s="7">
        <v>159000</v>
      </c>
      <c r="E2195" t="s">
        <v>28</v>
      </c>
      <c r="F2195" t="s">
        <v>29</v>
      </c>
      <c r="G2195" s="7">
        <v>159000</v>
      </c>
      <c r="H2195" s="7">
        <v>87300</v>
      </c>
      <c r="I2195" s="12">
        <f t="shared" si="170"/>
        <v>54.905660377358487</v>
      </c>
      <c r="J2195" s="12">
        <f t="shared" si="174"/>
        <v>5.3487976322604496</v>
      </c>
      <c r="K2195" s="7">
        <v>174604</v>
      </c>
      <c r="L2195" s="7">
        <v>28142</v>
      </c>
      <c r="M2195" s="7">
        <f t="shared" si="171"/>
        <v>130858</v>
      </c>
      <c r="N2195" s="7">
        <v>87179.765625</v>
      </c>
      <c r="O2195" s="22">
        <f t="shared" si="172"/>
        <v>1.5010134411565184</v>
      </c>
      <c r="P2195" s="27">
        <v>1641</v>
      </c>
      <c r="Q2195" s="32">
        <f t="shared" si="173"/>
        <v>79.742839731870816</v>
      </c>
      <c r="R2195" s="37" t="s">
        <v>4884</v>
      </c>
      <c r="S2195" s="42">
        <f>ABS(O2323-O2195)*100</f>
        <v>18.997855478311966</v>
      </c>
      <c r="T2195" t="s">
        <v>50</v>
      </c>
      <c r="V2195" s="7">
        <v>26340</v>
      </c>
      <c r="W2195" t="s">
        <v>32</v>
      </c>
      <c r="X2195" s="17" t="s">
        <v>33</v>
      </c>
      <c r="Z2195" t="s">
        <v>4879</v>
      </c>
      <c r="AA2195">
        <v>401</v>
      </c>
    </row>
    <row r="2196" spans="1:27" x14ac:dyDescent="0.25">
      <c r="A2196" t="s">
        <v>4942</v>
      </c>
      <c r="B2196" t="s">
        <v>4943</v>
      </c>
      <c r="C2196" s="17">
        <v>43454</v>
      </c>
      <c r="D2196" s="7">
        <v>167000</v>
      </c>
      <c r="E2196" t="s">
        <v>28</v>
      </c>
      <c r="F2196" t="s">
        <v>29</v>
      </c>
      <c r="G2196" s="7">
        <v>167000</v>
      </c>
      <c r="H2196" s="7">
        <v>82320</v>
      </c>
      <c r="I2196" s="12">
        <f t="shared" si="170"/>
        <v>49.293413173652695</v>
      </c>
      <c r="J2196" s="12">
        <f t="shared" si="174"/>
        <v>0.2634495714453422</v>
      </c>
      <c r="K2196" s="7">
        <v>164649</v>
      </c>
      <c r="L2196" s="7">
        <v>27821</v>
      </c>
      <c r="M2196" s="7">
        <f t="shared" si="171"/>
        <v>139179</v>
      </c>
      <c r="N2196" s="7">
        <v>117955.171875</v>
      </c>
      <c r="O2196" s="22">
        <f t="shared" si="172"/>
        <v>1.1799313060006509</v>
      </c>
      <c r="P2196" s="27">
        <v>1120</v>
      </c>
      <c r="Q2196" s="32">
        <f t="shared" si="173"/>
        <v>124.26696428571428</v>
      </c>
      <c r="R2196" s="37" t="s">
        <v>4867</v>
      </c>
      <c r="S2196" s="42">
        <f>ABS(O2323-O2196)*100</f>
        <v>13.110358037274782</v>
      </c>
      <c r="T2196" t="s">
        <v>50</v>
      </c>
      <c r="V2196" s="7">
        <v>23400</v>
      </c>
      <c r="W2196" t="s">
        <v>32</v>
      </c>
      <c r="X2196" s="17" t="s">
        <v>33</v>
      </c>
      <c r="Z2196" t="s">
        <v>4868</v>
      </c>
      <c r="AA2196">
        <v>401</v>
      </c>
    </row>
    <row r="2197" spans="1:27" x14ac:dyDescent="0.25">
      <c r="A2197" t="s">
        <v>4944</v>
      </c>
      <c r="B2197" t="s">
        <v>4945</v>
      </c>
      <c r="C2197" s="17">
        <v>43280</v>
      </c>
      <c r="D2197" s="7">
        <v>163000</v>
      </c>
      <c r="E2197" t="s">
        <v>28</v>
      </c>
      <c r="F2197" t="s">
        <v>29</v>
      </c>
      <c r="G2197" s="7">
        <v>163000</v>
      </c>
      <c r="H2197" s="7">
        <v>84330</v>
      </c>
      <c r="I2197" s="12">
        <f t="shared" si="170"/>
        <v>51.736196319018404</v>
      </c>
      <c r="J2197" s="12">
        <f t="shared" si="174"/>
        <v>2.179333573920367</v>
      </c>
      <c r="K2197" s="7">
        <v>168657</v>
      </c>
      <c r="L2197" s="7">
        <v>27821</v>
      </c>
      <c r="M2197" s="7">
        <f t="shared" si="171"/>
        <v>135179</v>
      </c>
      <c r="N2197" s="7">
        <v>121410.34375</v>
      </c>
      <c r="O2197" s="22">
        <f t="shared" si="172"/>
        <v>1.1134059572251231</v>
      </c>
      <c r="P2197" s="27">
        <v>1134</v>
      </c>
      <c r="Q2197" s="32">
        <f t="shared" si="173"/>
        <v>119.20546737213404</v>
      </c>
      <c r="R2197" s="37" t="s">
        <v>4867</v>
      </c>
      <c r="S2197" s="42">
        <f>ABS(O2323-O2197)*100</f>
        <v>19.762892914827557</v>
      </c>
      <c r="T2197" t="s">
        <v>50</v>
      </c>
      <c r="V2197" s="7">
        <v>23400</v>
      </c>
      <c r="W2197" t="s">
        <v>32</v>
      </c>
      <c r="X2197" s="17" t="s">
        <v>33</v>
      </c>
      <c r="Z2197" t="s">
        <v>4868</v>
      </c>
      <c r="AA2197">
        <v>401</v>
      </c>
    </row>
    <row r="2198" spans="1:27" x14ac:dyDescent="0.25">
      <c r="A2198" t="s">
        <v>4946</v>
      </c>
      <c r="B2198" t="s">
        <v>4947</v>
      </c>
      <c r="C2198" s="17">
        <v>43782</v>
      </c>
      <c r="D2198" s="7">
        <v>183000</v>
      </c>
      <c r="E2198" t="s">
        <v>28</v>
      </c>
      <c r="F2198" t="s">
        <v>29</v>
      </c>
      <c r="G2198" s="7">
        <v>183000</v>
      </c>
      <c r="H2198" s="7">
        <v>85200</v>
      </c>
      <c r="I2198" s="12">
        <f t="shared" si="170"/>
        <v>46.557377049180324</v>
      </c>
      <c r="J2198" s="12">
        <f t="shared" si="174"/>
        <v>2.9994856959177127</v>
      </c>
      <c r="K2198" s="7">
        <v>170403</v>
      </c>
      <c r="L2198" s="7">
        <v>30921</v>
      </c>
      <c r="M2198" s="7">
        <f t="shared" si="171"/>
        <v>152079</v>
      </c>
      <c r="N2198" s="7">
        <v>120243.1015625</v>
      </c>
      <c r="O2198" s="22">
        <f t="shared" si="172"/>
        <v>1.2647627849232774</v>
      </c>
      <c r="P2198" s="27">
        <v>1290</v>
      </c>
      <c r="Q2198" s="32">
        <f t="shared" si="173"/>
        <v>117.8906976744186</v>
      </c>
      <c r="R2198" s="37" t="s">
        <v>4867</v>
      </c>
      <c r="S2198" s="42">
        <f>ABS(O2323-O2198)*100</f>
        <v>4.6272101450121284</v>
      </c>
      <c r="T2198" t="s">
        <v>50</v>
      </c>
      <c r="V2198" s="7">
        <v>26340</v>
      </c>
      <c r="W2198" t="s">
        <v>32</v>
      </c>
      <c r="X2198" s="17" t="s">
        <v>33</v>
      </c>
      <c r="Z2198" t="s">
        <v>4868</v>
      </c>
      <c r="AA2198">
        <v>401</v>
      </c>
    </row>
    <row r="2199" spans="1:27" x14ac:dyDescent="0.25">
      <c r="A2199" t="s">
        <v>4948</v>
      </c>
      <c r="B2199" t="s">
        <v>4949</v>
      </c>
      <c r="C2199" s="17">
        <v>43532</v>
      </c>
      <c r="D2199" s="7">
        <v>115000</v>
      </c>
      <c r="E2199" t="s">
        <v>28</v>
      </c>
      <c r="F2199" t="s">
        <v>29</v>
      </c>
      <c r="G2199" s="7">
        <v>115000</v>
      </c>
      <c r="H2199" s="7">
        <v>44020</v>
      </c>
      <c r="I2199" s="12">
        <f t="shared" si="170"/>
        <v>38.278260869565216</v>
      </c>
      <c r="J2199" s="12">
        <f t="shared" si="174"/>
        <v>11.278601875532821</v>
      </c>
      <c r="K2199" s="7">
        <v>88041</v>
      </c>
      <c r="L2199" s="7">
        <v>27253</v>
      </c>
      <c r="M2199" s="7">
        <f t="shared" si="171"/>
        <v>87747</v>
      </c>
      <c r="N2199" s="7">
        <v>36183.33203125</v>
      </c>
      <c r="O2199" s="22">
        <f t="shared" si="172"/>
        <v>2.4250668767657069</v>
      </c>
      <c r="P2199" s="27">
        <v>755</v>
      </c>
      <c r="Q2199" s="32">
        <f t="shared" si="173"/>
        <v>116.22119205298013</v>
      </c>
      <c r="R2199" s="37" t="s">
        <v>4884</v>
      </c>
      <c r="S2199" s="42">
        <f>ABS(O2323-O2199)*100</f>
        <v>111.40319903923081</v>
      </c>
      <c r="T2199" t="s">
        <v>228</v>
      </c>
      <c r="V2199" s="7">
        <v>26340</v>
      </c>
      <c r="W2199" t="s">
        <v>32</v>
      </c>
      <c r="X2199" s="17" t="s">
        <v>33</v>
      </c>
      <c r="Z2199" t="s">
        <v>4879</v>
      </c>
      <c r="AA2199">
        <v>401</v>
      </c>
    </row>
    <row r="2200" spans="1:27" x14ac:dyDescent="0.25">
      <c r="A2200" t="s">
        <v>4950</v>
      </c>
      <c r="B2200" t="s">
        <v>4951</v>
      </c>
      <c r="C2200" s="17">
        <v>43705</v>
      </c>
      <c r="D2200" s="7">
        <v>239900</v>
      </c>
      <c r="E2200" t="s">
        <v>28</v>
      </c>
      <c r="F2200" t="s">
        <v>29</v>
      </c>
      <c r="G2200" s="7">
        <v>239900</v>
      </c>
      <c r="H2200" s="7">
        <v>111300</v>
      </c>
      <c r="I2200" s="12">
        <f t="shared" si="170"/>
        <v>46.39433097123802</v>
      </c>
      <c r="J2200" s="12">
        <f t="shared" si="174"/>
        <v>3.1625317738600174</v>
      </c>
      <c r="K2200" s="7">
        <v>222599</v>
      </c>
      <c r="L2200" s="7">
        <v>20568</v>
      </c>
      <c r="M2200" s="7">
        <f t="shared" si="171"/>
        <v>219332</v>
      </c>
      <c r="N2200" s="7">
        <v>174164.65625</v>
      </c>
      <c r="O2200" s="22">
        <f t="shared" si="172"/>
        <v>1.2593370246438849</v>
      </c>
      <c r="P2200" s="27">
        <v>1760</v>
      </c>
      <c r="Q2200" s="32">
        <f t="shared" si="173"/>
        <v>124.62045454545455</v>
      </c>
      <c r="R2200" s="37" t="s">
        <v>4867</v>
      </c>
      <c r="S2200" s="42">
        <f>ABS(O2323-O2200)*100</f>
        <v>5.169786172951385</v>
      </c>
      <c r="T2200" t="s">
        <v>31</v>
      </c>
      <c r="V2200" s="7">
        <v>13170</v>
      </c>
      <c r="W2200" t="s">
        <v>32</v>
      </c>
      <c r="X2200" s="17" t="s">
        <v>33</v>
      </c>
      <c r="Z2200" t="s">
        <v>4868</v>
      </c>
      <c r="AA2200">
        <v>401</v>
      </c>
    </row>
    <row r="2201" spans="1:27" x14ac:dyDescent="0.25">
      <c r="A2201" t="s">
        <v>4952</v>
      </c>
      <c r="B2201" t="s">
        <v>4953</v>
      </c>
      <c r="C2201" s="17">
        <v>43887</v>
      </c>
      <c r="D2201" s="7">
        <v>85000</v>
      </c>
      <c r="E2201" t="s">
        <v>28</v>
      </c>
      <c r="F2201" t="s">
        <v>29</v>
      </c>
      <c r="G2201" s="7">
        <v>85000</v>
      </c>
      <c r="H2201" s="7">
        <v>49130</v>
      </c>
      <c r="I2201" s="12">
        <f t="shared" si="170"/>
        <v>57.8</v>
      </c>
      <c r="J2201" s="12">
        <f t="shared" si="174"/>
        <v>8.2431372549019599</v>
      </c>
      <c r="K2201" s="7">
        <v>98266</v>
      </c>
      <c r="L2201" s="7">
        <v>22873</v>
      </c>
      <c r="M2201" s="7">
        <f t="shared" si="171"/>
        <v>62127</v>
      </c>
      <c r="N2201" s="7">
        <v>44876.78515625</v>
      </c>
      <c r="O2201" s="22">
        <f t="shared" si="172"/>
        <v>1.3843906105058321</v>
      </c>
      <c r="P2201" s="27">
        <v>1066</v>
      </c>
      <c r="Q2201" s="32">
        <f t="shared" si="173"/>
        <v>58.280487804878049</v>
      </c>
      <c r="R2201" s="37" t="s">
        <v>4884</v>
      </c>
      <c r="S2201" s="42">
        <f>ABS(O2323-O2201)*100</f>
        <v>7.3355724132433409</v>
      </c>
      <c r="T2201" t="s">
        <v>228</v>
      </c>
      <c r="V2201" s="7">
        <v>21960</v>
      </c>
      <c r="W2201" t="s">
        <v>32</v>
      </c>
      <c r="X2201" s="17" t="s">
        <v>33</v>
      </c>
      <c r="Z2201" t="s">
        <v>4879</v>
      </c>
      <c r="AA2201">
        <v>401</v>
      </c>
    </row>
    <row r="2202" spans="1:27" x14ac:dyDescent="0.25">
      <c r="A2202" t="s">
        <v>4954</v>
      </c>
      <c r="B2202" t="s">
        <v>4955</v>
      </c>
      <c r="C2202" s="17">
        <v>43412</v>
      </c>
      <c r="D2202" s="7">
        <v>117500</v>
      </c>
      <c r="E2202" t="s">
        <v>28</v>
      </c>
      <c r="F2202" t="s">
        <v>29</v>
      </c>
      <c r="G2202" s="7">
        <v>117500</v>
      </c>
      <c r="H2202" s="7">
        <v>51700</v>
      </c>
      <c r="I2202" s="12">
        <f t="shared" si="170"/>
        <v>44</v>
      </c>
      <c r="J2202" s="12">
        <f t="shared" si="174"/>
        <v>5.5568627450980372</v>
      </c>
      <c r="K2202" s="7">
        <v>103401</v>
      </c>
      <c r="L2202" s="7">
        <v>23853</v>
      </c>
      <c r="M2202" s="7">
        <f t="shared" si="171"/>
        <v>93647</v>
      </c>
      <c r="N2202" s="7">
        <v>47350</v>
      </c>
      <c r="O2202" s="22">
        <f t="shared" si="172"/>
        <v>1.9777613516367476</v>
      </c>
      <c r="P2202" s="27">
        <v>900</v>
      </c>
      <c r="Q2202" s="32">
        <f t="shared" si="173"/>
        <v>104.05222222222223</v>
      </c>
      <c r="R2202" s="37" t="s">
        <v>4884</v>
      </c>
      <c r="S2202" s="42">
        <f>ABS(O2323-O2202)*100</f>
        <v>66.672646526334887</v>
      </c>
      <c r="T2202" t="s">
        <v>228</v>
      </c>
      <c r="V2202" s="7">
        <v>21960</v>
      </c>
      <c r="W2202" t="s">
        <v>32</v>
      </c>
      <c r="X2202" s="17" t="s">
        <v>33</v>
      </c>
      <c r="Z2202" t="s">
        <v>4879</v>
      </c>
      <c r="AA2202">
        <v>401</v>
      </c>
    </row>
    <row r="2203" spans="1:27" x14ac:dyDescent="0.25">
      <c r="A2203" t="s">
        <v>4954</v>
      </c>
      <c r="B2203" t="s">
        <v>4955</v>
      </c>
      <c r="C2203" s="17">
        <v>43265</v>
      </c>
      <c r="D2203" s="7">
        <v>115000</v>
      </c>
      <c r="E2203" t="s">
        <v>28</v>
      </c>
      <c r="F2203" t="s">
        <v>29</v>
      </c>
      <c r="G2203" s="7">
        <v>115000</v>
      </c>
      <c r="H2203" s="7">
        <v>51700</v>
      </c>
      <c r="I2203" s="12">
        <f t="shared" si="170"/>
        <v>44.956521739130437</v>
      </c>
      <c r="J2203" s="12">
        <f t="shared" si="174"/>
        <v>4.6003410059676</v>
      </c>
      <c r="K2203" s="7">
        <v>103401</v>
      </c>
      <c r="L2203" s="7">
        <v>23853</v>
      </c>
      <c r="M2203" s="7">
        <f t="shared" si="171"/>
        <v>91147</v>
      </c>
      <c r="N2203" s="7">
        <v>47350</v>
      </c>
      <c r="O2203" s="22">
        <f t="shared" si="172"/>
        <v>1.9249630411826821</v>
      </c>
      <c r="P2203" s="27">
        <v>900</v>
      </c>
      <c r="Q2203" s="32">
        <f t="shared" si="173"/>
        <v>101.27444444444444</v>
      </c>
      <c r="R2203" s="37" t="s">
        <v>4884</v>
      </c>
      <c r="S2203" s="42">
        <f>ABS(O2323-O2203)*100</f>
        <v>61.392815480928341</v>
      </c>
      <c r="T2203" t="s">
        <v>228</v>
      </c>
      <c r="V2203" s="7">
        <v>21960</v>
      </c>
      <c r="W2203" t="s">
        <v>32</v>
      </c>
      <c r="X2203" s="17" t="s">
        <v>33</v>
      </c>
      <c r="Z2203" t="s">
        <v>4879</v>
      </c>
      <c r="AA2203">
        <v>401</v>
      </c>
    </row>
    <row r="2204" spans="1:27" x14ac:dyDescent="0.25">
      <c r="A2204" t="s">
        <v>4956</v>
      </c>
      <c r="B2204" t="s">
        <v>4957</v>
      </c>
      <c r="C2204" s="17">
        <v>43487</v>
      </c>
      <c r="D2204" s="7">
        <v>232500</v>
      </c>
      <c r="E2204" t="s">
        <v>28</v>
      </c>
      <c r="F2204" t="s">
        <v>29</v>
      </c>
      <c r="G2204" s="7">
        <v>232500</v>
      </c>
      <c r="H2204" s="7">
        <v>95870</v>
      </c>
      <c r="I2204" s="12">
        <f t="shared" si="170"/>
        <v>41.234408602150538</v>
      </c>
      <c r="J2204" s="12">
        <f t="shared" si="174"/>
        <v>8.3224541429474996</v>
      </c>
      <c r="K2204" s="7">
        <v>230623</v>
      </c>
      <c r="L2204" s="7">
        <v>32959</v>
      </c>
      <c r="M2204" s="7">
        <f t="shared" si="171"/>
        <v>199541</v>
      </c>
      <c r="N2204" s="7">
        <v>117657.140625</v>
      </c>
      <c r="O2204" s="22">
        <f t="shared" si="172"/>
        <v>1.6959531647635602</v>
      </c>
      <c r="P2204" s="27">
        <v>2305</v>
      </c>
      <c r="Q2204" s="32">
        <f t="shared" si="173"/>
        <v>86.568763557483734</v>
      </c>
      <c r="R2204" s="37" t="s">
        <v>4884</v>
      </c>
      <c r="S2204" s="42">
        <f>ABS(O2323-O2204)*100</f>
        <v>38.491827839016146</v>
      </c>
      <c r="T2204" t="s">
        <v>84</v>
      </c>
      <c r="V2204" s="7">
        <v>21950</v>
      </c>
      <c r="W2204" t="s">
        <v>32</v>
      </c>
      <c r="X2204" s="17" t="s">
        <v>33</v>
      </c>
      <c r="Y2204" t="s">
        <v>4958</v>
      </c>
      <c r="Z2204" t="s">
        <v>4879</v>
      </c>
      <c r="AA2204">
        <v>401</v>
      </c>
    </row>
    <row r="2205" spans="1:27" x14ac:dyDescent="0.25">
      <c r="A2205" t="s">
        <v>4959</v>
      </c>
      <c r="B2205" t="s">
        <v>4960</v>
      </c>
      <c r="C2205" s="17">
        <v>43258</v>
      </c>
      <c r="D2205" s="7">
        <v>217900</v>
      </c>
      <c r="E2205" t="s">
        <v>28</v>
      </c>
      <c r="F2205" t="s">
        <v>29</v>
      </c>
      <c r="G2205" s="7">
        <v>217900</v>
      </c>
      <c r="H2205" s="7">
        <v>107870</v>
      </c>
      <c r="I2205" s="12">
        <f t="shared" si="170"/>
        <v>49.504359798072514</v>
      </c>
      <c r="J2205" s="12">
        <f t="shared" si="174"/>
        <v>5.2502947025523383E-2</v>
      </c>
      <c r="K2205" s="7">
        <v>215732</v>
      </c>
      <c r="L2205" s="7">
        <v>27821</v>
      </c>
      <c r="M2205" s="7">
        <f t="shared" si="171"/>
        <v>190079</v>
      </c>
      <c r="N2205" s="7">
        <v>161992.234375</v>
      </c>
      <c r="O2205" s="22">
        <f t="shared" si="172"/>
        <v>1.1733834077501593</v>
      </c>
      <c r="P2205" s="27">
        <v>1542</v>
      </c>
      <c r="Q2205" s="32">
        <f t="shared" si="173"/>
        <v>123.26783398184176</v>
      </c>
      <c r="R2205" s="37" t="s">
        <v>4867</v>
      </c>
      <c r="S2205" s="42">
        <f>ABS(O2323-O2205)*100</f>
        <v>13.765147862323946</v>
      </c>
      <c r="T2205" t="s">
        <v>31</v>
      </c>
      <c r="V2205" s="7">
        <v>23400</v>
      </c>
      <c r="W2205" t="s">
        <v>32</v>
      </c>
      <c r="X2205" s="17" t="s">
        <v>33</v>
      </c>
      <c r="Z2205" t="s">
        <v>4868</v>
      </c>
      <c r="AA2205">
        <v>401</v>
      </c>
    </row>
    <row r="2206" spans="1:27" x14ac:dyDescent="0.25">
      <c r="A2206" t="s">
        <v>4961</v>
      </c>
      <c r="B2206" t="s">
        <v>4962</v>
      </c>
      <c r="C2206" s="17">
        <v>43810</v>
      </c>
      <c r="D2206" s="7">
        <v>96000</v>
      </c>
      <c r="E2206" t="s">
        <v>28</v>
      </c>
      <c r="F2206" t="s">
        <v>29</v>
      </c>
      <c r="G2206" s="7">
        <v>96000</v>
      </c>
      <c r="H2206" s="7">
        <v>45840</v>
      </c>
      <c r="I2206" s="12">
        <f t="shared" si="170"/>
        <v>47.75</v>
      </c>
      <c r="J2206" s="12">
        <f t="shared" si="174"/>
        <v>1.8068627450980372</v>
      </c>
      <c r="K2206" s="7">
        <v>91679</v>
      </c>
      <c r="L2206" s="7">
        <v>24005</v>
      </c>
      <c r="M2206" s="7">
        <f t="shared" si="171"/>
        <v>71995</v>
      </c>
      <c r="N2206" s="7">
        <v>40282.14453125</v>
      </c>
      <c r="O2206" s="22">
        <f t="shared" si="172"/>
        <v>1.7872683005778867</v>
      </c>
      <c r="P2206" s="27">
        <v>720</v>
      </c>
      <c r="Q2206" s="32">
        <f t="shared" si="173"/>
        <v>99.993055555555557</v>
      </c>
      <c r="R2206" s="37" t="s">
        <v>4884</v>
      </c>
      <c r="S2206" s="42">
        <f>ABS(O2323-O2206)*100</f>
        <v>47.623341420448796</v>
      </c>
      <c r="T2206" t="s">
        <v>228</v>
      </c>
      <c r="V2206" s="7">
        <v>21960</v>
      </c>
      <c r="W2206" t="s">
        <v>32</v>
      </c>
      <c r="X2206" s="17" t="s">
        <v>33</v>
      </c>
      <c r="Z2206" t="s">
        <v>4879</v>
      </c>
      <c r="AA2206">
        <v>401</v>
      </c>
    </row>
    <row r="2207" spans="1:27" x14ac:dyDescent="0.25">
      <c r="A2207" t="s">
        <v>4963</v>
      </c>
      <c r="B2207" t="s">
        <v>4964</v>
      </c>
      <c r="C2207" s="17">
        <v>43748</v>
      </c>
      <c r="D2207" s="7">
        <v>255000</v>
      </c>
      <c r="E2207" t="s">
        <v>28</v>
      </c>
      <c r="F2207" t="s">
        <v>29</v>
      </c>
      <c r="G2207" s="7">
        <v>255000</v>
      </c>
      <c r="H2207" s="7">
        <v>122160</v>
      </c>
      <c r="I2207" s="12">
        <f t="shared" si="170"/>
        <v>47.905882352941177</v>
      </c>
      <c r="J2207" s="12">
        <f t="shared" si="174"/>
        <v>1.6509803921568604</v>
      </c>
      <c r="K2207" s="7">
        <v>244312</v>
      </c>
      <c r="L2207" s="7">
        <v>34466</v>
      </c>
      <c r="M2207" s="7">
        <f t="shared" si="171"/>
        <v>220534</v>
      </c>
      <c r="N2207" s="7">
        <v>180901.71875</v>
      </c>
      <c r="O2207" s="22">
        <f t="shared" si="172"/>
        <v>1.2190818391547207</v>
      </c>
      <c r="P2207" s="27">
        <v>1937</v>
      </c>
      <c r="Q2207" s="32">
        <f t="shared" si="173"/>
        <v>113.85338151781104</v>
      </c>
      <c r="R2207" s="37" t="s">
        <v>4867</v>
      </c>
      <c r="S2207" s="42">
        <f>ABS(O2323-O2207)*100</f>
        <v>9.195304721867803</v>
      </c>
      <c r="T2207" t="s">
        <v>50</v>
      </c>
      <c r="V2207" s="7">
        <v>29250</v>
      </c>
      <c r="W2207" t="s">
        <v>32</v>
      </c>
      <c r="X2207" s="17" t="s">
        <v>33</v>
      </c>
      <c r="Z2207" t="s">
        <v>4868</v>
      </c>
      <c r="AA2207">
        <v>401</v>
      </c>
    </row>
    <row r="2208" spans="1:27" x14ac:dyDescent="0.25">
      <c r="A2208" t="s">
        <v>4965</v>
      </c>
      <c r="B2208" t="s">
        <v>4966</v>
      </c>
      <c r="C2208" s="17">
        <v>43641</v>
      </c>
      <c r="D2208" s="7">
        <v>165000</v>
      </c>
      <c r="E2208" t="s">
        <v>28</v>
      </c>
      <c r="F2208" t="s">
        <v>29</v>
      </c>
      <c r="G2208" s="7">
        <v>165000</v>
      </c>
      <c r="H2208" s="7">
        <v>82410</v>
      </c>
      <c r="I2208" s="12">
        <f t="shared" si="170"/>
        <v>49.945454545454545</v>
      </c>
      <c r="J2208" s="12">
        <f t="shared" si="174"/>
        <v>0.38859180035650809</v>
      </c>
      <c r="K2208" s="7">
        <v>164826</v>
      </c>
      <c r="L2208" s="7">
        <v>29313</v>
      </c>
      <c r="M2208" s="7">
        <f t="shared" si="171"/>
        <v>135687</v>
      </c>
      <c r="N2208" s="7">
        <v>70213.9921875</v>
      </c>
      <c r="O2208" s="22">
        <f t="shared" si="172"/>
        <v>1.9324780684405518</v>
      </c>
      <c r="P2208" s="27">
        <v>974</v>
      </c>
      <c r="Q2208" s="32">
        <f t="shared" si="173"/>
        <v>139.30903490759755</v>
      </c>
      <c r="R2208" s="37" t="s">
        <v>4967</v>
      </c>
      <c r="S2208" s="42">
        <f>ABS(O2323-O2208)*100</f>
        <v>62.144318206715312</v>
      </c>
      <c r="T2208" t="s">
        <v>228</v>
      </c>
      <c r="V2208" s="7">
        <v>25350</v>
      </c>
      <c r="W2208" t="s">
        <v>32</v>
      </c>
      <c r="X2208" s="17" t="s">
        <v>33</v>
      </c>
      <c r="Z2208" t="s">
        <v>4968</v>
      </c>
      <c r="AA2208">
        <v>401</v>
      </c>
    </row>
    <row r="2209" spans="1:27" x14ac:dyDescent="0.25">
      <c r="A2209" t="s">
        <v>4970</v>
      </c>
      <c r="B2209" t="s">
        <v>4971</v>
      </c>
      <c r="C2209" s="17">
        <v>43670</v>
      </c>
      <c r="D2209" s="7">
        <v>307000</v>
      </c>
      <c r="E2209" t="s">
        <v>28</v>
      </c>
      <c r="F2209" t="s">
        <v>29</v>
      </c>
      <c r="G2209" s="7">
        <v>307000</v>
      </c>
      <c r="H2209" s="7">
        <v>148240</v>
      </c>
      <c r="I2209" s="12">
        <f t="shared" si="170"/>
        <v>48.286644951140069</v>
      </c>
      <c r="J2209" s="12">
        <f t="shared" si="174"/>
        <v>1.2702177939579684</v>
      </c>
      <c r="K2209" s="7">
        <v>296484</v>
      </c>
      <c r="L2209" s="7">
        <v>53320</v>
      </c>
      <c r="M2209" s="7">
        <f t="shared" si="171"/>
        <v>253680</v>
      </c>
      <c r="N2209" s="7">
        <v>206071.1875</v>
      </c>
      <c r="O2209" s="22">
        <f t="shared" si="172"/>
        <v>1.2310309028524427</v>
      </c>
      <c r="P2209" s="27">
        <v>2095</v>
      </c>
      <c r="Q2209" s="32">
        <f t="shared" si="173"/>
        <v>121.08830548926014</v>
      </c>
      <c r="R2209" s="37" t="s">
        <v>4972</v>
      </c>
      <c r="S2209" s="42">
        <f>ABS(O2323-O2209)*100</f>
        <v>8.0003983520956048</v>
      </c>
      <c r="T2209" t="s">
        <v>31</v>
      </c>
      <c r="V2209" s="7">
        <v>48263</v>
      </c>
      <c r="W2209" t="s">
        <v>32</v>
      </c>
      <c r="X2209" s="17" t="s">
        <v>33</v>
      </c>
      <c r="Z2209" t="s">
        <v>4973</v>
      </c>
      <c r="AA2209">
        <v>401</v>
      </c>
    </row>
    <row r="2210" spans="1:27" x14ac:dyDescent="0.25">
      <c r="A2210" t="s">
        <v>4974</v>
      </c>
      <c r="B2210" t="s">
        <v>4975</v>
      </c>
      <c r="C2210" s="17">
        <v>43214</v>
      </c>
      <c r="D2210" s="7">
        <v>292000</v>
      </c>
      <c r="E2210" t="s">
        <v>28</v>
      </c>
      <c r="F2210" t="s">
        <v>29</v>
      </c>
      <c r="G2210" s="7">
        <v>292000</v>
      </c>
      <c r="H2210" s="7">
        <v>146560</v>
      </c>
      <c r="I2210" s="12">
        <f t="shared" si="170"/>
        <v>50.19178082191781</v>
      </c>
      <c r="J2210" s="12">
        <f t="shared" si="174"/>
        <v>0.63491807681977264</v>
      </c>
      <c r="K2210" s="7">
        <v>293122</v>
      </c>
      <c r="L2210" s="7">
        <v>52367</v>
      </c>
      <c r="M2210" s="7">
        <f t="shared" si="171"/>
        <v>239633</v>
      </c>
      <c r="N2210" s="7">
        <v>204029.65625</v>
      </c>
      <c r="O2210" s="22">
        <f t="shared" si="172"/>
        <v>1.1745008270090638</v>
      </c>
      <c r="P2210" s="27">
        <v>2185</v>
      </c>
      <c r="Q2210" s="32">
        <f t="shared" si="173"/>
        <v>109.67185354691075</v>
      </c>
      <c r="R2210" s="37" t="s">
        <v>4972</v>
      </c>
      <c r="S2210" s="42">
        <f>ABS(O2323-O2210)*100</f>
        <v>13.653405936433494</v>
      </c>
      <c r="T2210" t="s">
        <v>31</v>
      </c>
      <c r="V2210" s="7">
        <v>48263</v>
      </c>
      <c r="W2210" t="s">
        <v>32</v>
      </c>
      <c r="X2210" s="17" t="s">
        <v>33</v>
      </c>
      <c r="Z2210" t="s">
        <v>4973</v>
      </c>
      <c r="AA2210">
        <v>401</v>
      </c>
    </row>
    <row r="2211" spans="1:27" x14ac:dyDescent="0.25">
      <c r="A2211" t="s">
        <v>4976</v>
      </c>
      <c r="B2211" t="s">
        <v>4977</v>
      </c>
      <c r="C2211" s="17">
        <v>43588</v>
      </c>
      <c r="D2211" s="7">
        <v>294000</v>
      </c>
      <c r="E2211" t="s">
        <v>28</v>
      </c>
      <c r="F2211" t="s">
        <v>29</v>
      </c>
      <c r="G2211" s="7">
        <v>294000</v>
      </c>
      <c r="H2211" s="7">
        <v>149270</v>
      </c>
      <c r="I2211" s="12">
        <f t="shared" si="170"/>
        <v>50.77210884353741</v>
      </c>
      <c r="J2211" s="12">
        <f t="shared" si="174"/>
        <v>1.2152460984393727</v>
      </c>
      <c r="K2211" s="7">
        <v>298537</v>
      </c>
      <c r="L2211" s="7">
        <v>52049</v>
      </c>
      <c r="M2211" s="7">
        <f t="shared" si="171"/>
        <v>241951</v>
      </c>
      <c r="N2211" s="7">
        <v>208888.140625</v>
      </c>
      <c r="O2211" s="22">
        <f t="shared" si="172"/>
        <v>1.1582802129219729</v>
      </c>
      <c r="P2211" s="27">
        <v>2126</v>
      </c>
      <c r="Q2211" s="32">
        <f t="shared" si="173"/>
        <v>113.80573847601129</v>
      </c>
      <c r="R2211" s="37" t="s">
        <v>4972</v>
      </c>
      <c r="S2211" s="42">
        <f>ABS(O2323-O2211)*100</f>
        <v>15.27546734514258</v>
      </c>
      <c r="T2211" t="s">
        <v>31</v>
      </c>
      <c r="V2211" s="7">
        <v>48263</v>
      </c>
      <c r="W2211" t="s">
        <v>32</v>
      </c>
      <c r="X2211" s="17" t="s">
        <v>33</v>
      </c>
      <c r="Z2211" t="s">
        <v>4973</v>
      </c>
      <c r="AA2211">
        <v>401</v>
      </c>
    </row>
    <row r="2212" spans="1:27" x14ac:dyDescent="0.25">
      <c r="A2212" t="s">
        <v>4978</v>
      </c>
      <c r="B2212" t="s">
        <v>4979</v>
      </c>
      <c r="C2212" s="17">
        <v>43390</v>
      </c>
      <c r="D2212" s="7">
        <v>232000</v>
      </c>
      <c r="E2212" t="s">
        <v>28</v>
      </c>
      <c r="F2212" t="s">
        <v>29</v>
      </c>
      <c r="G2212" s="7">
        <v>232000</v>
      </c>
      <c r="H2212" s="7">
        <v>94090</v>
      </c>
      <c r="I2212" s="12">
        <f t="shared" si="170"/>
        <v>40.556034482758619</v>
      </c>
      <c r="J2212" s="12">
        <f t="shared" si="174"/>
        <v>9.000828262339418</v>
      </c>
      <c r="K2212" s="7">
        <v>188189</v>
      </c>
      <c r="L2212" s="7">
        <v>47746</v>
      </c>
      <c r="M2212" s="7">
        <f t="shared" si="171"/>
        <v>184254</v>
      </c>
      <c r="N2212" s="7">
        <v>80253.140625</v>
      </c>
      <c r="O2212" s="22">
        <f t="shared" si="172"/>
        <v>2.2959101483762026</v>
      </c>
      <c r="P2212" s="27">
        <v>1467</v>
      </c>
      <c r="Q2212" s="32">
        <f t="shared" si="173"/>
        <v>125.59918200408998</v>
      </c>
      <c r="R2212" s="37" t="s">
        <v>2993</v>
      </c>
      <c r="S2212" s="42">
        <f>ABS(O2323-O2212)*100</f>
        <v>98.487526200280385</v>
      </c>
      <c r="T2212" t="s">
        <v>228</v>
      </c>
      <c r="V2212" s="7">
        <v>45225</v>
      </c>
      <c r="W2212" t="s">
        <v>32</v>
      </c>
      <c r="X2212" s="17" t="s">
        <v>33</v>
      </c>
      <c r="Z2212" t="s">
        <v>4969</v>
      </c>
      <c r="AA2212">
        <v>401</v>
      </c>
    </row>
    <row r="2213" spans="1:27" x14ac:dyDescent="0.25">
      <c r="A2213" t="s">
        <v>4980</v>
      </c>
      <c r="B2213" t="s">
        <v>4981</v>
      </c>
      <c r="C2213" s="17">
        <v>43270</v>
      </c>
      <c r="D2213" s="7">
        <v>146500</v>
      </c>
      <c r="E2213" t="s">
        <v>28</v>
      </c>
      <c r="F2213" t="s">
        <v>29</v>
      </c>
      <c r="G2213" s="7">
        <v>146500</v>
      </c>
      <c r="H2213" s="7">
        <v>73300</v>
      </c>
      <c r="I2213" s="12">
        <f t="shared" si="170"/>
        <v>50.034129692832764</v>
      </c>
      <c r="J2213" s="12">
        <f t="shared" si="174"/>
        <v>0.47726694773472644</v>
      </c>
      <c r="K2213" s="7">
        <v>146597</v>
      </c>
      <c r="L2213" s="7">
        <v>35352</v>
      </c>
      <c r="M2213" s="7">
        <f t="shared" si="171"/>
        <v>111148</v>
      </c>
      <c r="N2213" s="7">
        <v>66217.265625</v>
      </c>
      <c r="O2213" s="22">
        <f t="shared" si="172"/>
        <v>1.6785350308702058</v>
      </c>
      <c r="P2213" s="27">
        <v>900</v>
      </c>
      <c r="Q2213" s="32">
        <f t="shared" si="173"/>
        <v>123.49777777777778</v>
      </c>
      <c r="R2213" s="37" t="s">
        <v>4982</v>
      </c>
      <c r="S2213" s="42">
        <f>ABS(O2323-O2213)*100</f>
        <v>36.750014449680712</v>
      </c>
      <c r="T2213" t="s">
        <v>50</v>
      </c>
      <c r="V2213" s="7">
        <v>29508</v>
      </c>
      <c r="W2213" t="s">
        <v>32</v>
      </c>
      <c r="X2213" s="17" t="s">
        <v>33</v>
      </c>
      <c r="Z2213" t="s">
        <v>4983</v>
      </c>
      <c r="AA2213">
        <v>401</v>
      </c>
    </row>
    <row r="2214" spans="1:27" x14ac:dyDescent="0.25">
      <c r="A2214" t="s">
        <v>4984</v>
      </c>
      <c r="B2214" t="s">
        <v>4985</v>
      </c>
      <c r="C2214" s="17">
        <v>43537</v>
      </c>
      <c r="D2214" s="7">
        <v>160000</v>
      </c>
      <c r="E2214" t="s">
        <v>28</v>
      </c>
      <c r="F2214" t="s">
        <v>29</v>
      </c>
      <c r="G2214" s="7">
        <v>160000</v>
      </c>
      <c r="H2214" s="7">
        <v>76360</v>
      </c>
      <c r="I2214" s="12">
        <f t="shared" si="170"/>
        <v>47.725000000000001</v>
      </c>
      <c r="J2214" s="12">
        <f t="shared" si="174"/>
        <v>1.8318627450980358</v>
      </c>
      <c r="K2214" s="7">
        <v>152715</v>
      </c>
      <c r="L2214" s="7">
        <v>32776</v>
      </c>
      <c r="M2214" s="7">
        <f t="shared" si="171"/>
        <v>127224</v>
      </c>
      <c r="N2214" s="7">
        <v>71392.265625</v>
      </c>
      <c r="O2214" s="22">
        <f t="shared" si="172"/>
        <v>1.782041778422689</v>
      </c>
      <c r="P2214" s="27">
        <v>1060</v>
      </c>
      <c r="Q2214" s="32">
        <f t="shared" si="173"/>
        <v>120.02264150943397</v>
      </c>
      <c r="R2214" s="37" t="s">
        <v>4982</v>
      </c>
      <c r="S2214" s="42">
        <f>ABS(O2323-O2214)*100</f>
        <v>47.100689204929026</v>
      </c>
      <c r="T2214" t="s">
        <v>50</v>
      </c>
      <c r="V2214" s="7">
        <v>29508</v>
      </c>
      <c r="W2214" t="s">
        <v>32</v>
      </c>
      <c r="X2214" s="17" t="s">
        <v>33</v>
      </c>
      <c r="Z2214" t="s">
        <v>4983</v>
      </c>
      <c r="AA2214">
        <v>401</v>
      </c>
    </row>
    <row r="2215" spans="1:27" x14ac:dyDescent="0.25">
      <c r="A2215" t="s">
        <v>4986</v>
      </c>
      <c r="B2215" t="s">
        <v>4987</v>
      </c>
      <c r="C2215" s="17">
        <v>43266</v>
      </c>
      <c r="D2215" s="7">
        <v>171000</v>
      </c>
      <c r="E2215" t="s">
        <v>28</v>
      </c>
      <c r="F2215" t="s">
        <v>29</v>
      </c>
      <c r="G2215" s="7">
        <v>171000</v>
      </c>
      <c r="H2215" s="7">
        <v>88510</v>
      </c>
      <c r="I2215" s="12">
        <f t="shared" si="170"/>
        <v>51.760233918128648</v>
      </c>
      <c r="J2215" s="12">
        <f t="shared" si="174"/>
        <v>2.2033711730306109</v>
      </c>
      <c r="K2215" s="7">
        <v>177011</v>
      </c>
      <c r="L2215" s="7">
        <v>36855</v>
      </c>
      <c r="M2215" s="7">
        <f t="shared" si="171"/>
        <v>134145</v>
      </c>
      <c r="N2215" s="7">
        <v>83426.1875</v>
      </c>
      <c r="O2215" s="22">
        <f t="shared" si="172"/>
        <v>1.6079483435581903</v>
      </c>
      <c r="P2215" s="27">
        <v>1518</v>
      </c>
      <c r="Q2215" s="32">
        <f t="shared" si="173"/>
        <v>88.369565217391298</v>
      </c>
      <c r="R2215" s="37" t="s">
        <v>4982</v>
      </c>
      <c r="S2215" s="42">
        <f>ABS(O2323-O2215)*100</f>
        <v>29.691345718479155</v>
      </c>
      <c r="T2215" t="s">
        <v>125</v>
      </c>
      <c r="V2215" s="7">
        <v>32450</v>
      </c>
      <c r="W2215" t="s">
        <v>32</v>
      </c>
      <c r="X2215" s="17" t="s">
        <v>33</v>
      </c>
      <c r="Z2215" t="s">
        <v>4983</v>
      </c>
      <c r="AA2215">
        <v>401</v>
      </c>
    </row>
    <row r="2216" spans="1:27" x14ac:dyDescent="0.25">
      <c r="A2216" t="s">
        <v>4988</v>
      </c>
      <c r="B2216" t="s">
        <v>4989</v>
      </c>
      <c r="C2216" s="17">
        <v>43235</v>
      </c>
      <c r="D2216" s="7">
        <v>146000</v>
      </c>
      <c r="E2216" t="s">
        <v>28</v>
      </c>
      <c r="F2216" t="s">
        <v>29</v>
      </c>
      <c r="G2216" s="7">
        <v>146000</v>
      </c>
      <c r="H2216" s="7">
        <v>74650</v>
      </c>
      <c r="I2216" s="12">
        <f t="shared" si="170"/>
        <v>51.130136986301366</v>
      </c>
      <c r="J2216" s="12">
        <f t="shared" si="174"/>
        <v>1.5732742412033289</v>
      </c>
      <c r="K2216" s="7">
        <v>149309</v>
      </c>
      <c r="L2216" s="7">
        <v>32887</v>
      </c>
      <c r="M2216" s="7">
        <f t="shared" si="171"/>
        <v>113113</v>
      </c>
      <c r="N2216" s="7">
        <v>69298.8125</v>
      </c>
      <c r="O2216" s="22">
        <f t="shared" si="172"/>
        <v>1.632250191877386</v>
      </c>
      <c r="P2216" s="27">
        <v>913</v>
      </c>
      <c r="Q2216" s="32">
        <f t="shared" si="173"/>
        <v>123.89156626506023</v>
      </c>
      <c r="R2216" s="37" t="s">
        <v>4982</v>
      </c>
      <c r="S2216" s="42">
        <f>ABS(O2323-O2216)*100</f>
        <v>32.121530550398724</v>
      </c>
      <c r="T2216" t="s">
        <v>50</v>
      </c>
      <c r="V2216" s="7">
        <v>29508</v>
      </c>
      <c r="W2216" t="s">
        <v>32</v>
      </c>
      <c r="X2216" s="17" t="s">
        <v>33</v>
      </c>
      <c r="Z2216" t="s">
        <v>4983</v>
      </c>
      <c r="AA2216">
        <v>401</v>
      </c>
    </row>
    <row r="2217" spans="1:27" x14ac:dyDescent="0.25">
      <c r="A2217" t="s">
        <v>4990</v>
      </c>
      <c r="B2217" t="s">
        <v>4991</v>
      </c>
      <c r="C2217" s="17">
        <v>43742</v>
      </c>
      <c r="D2217" s="7">
        <v>255000</v>
      </c>
      <c r="E2217" t="s">
        <v>28</v>
      </c>
      <c r="F2217" t="s">
        <v>29</v>
      </c>
      <c r="G2217" s="7">
        <v>255000</v>
      </c>
      <c r="H2217" s="7">
        <v>146860</v>
      </c>
      <c r="I2217" s="12">
        <f t="shared" si="170"/>
        <v>57.592156862745099</v>
      </c>
      <c r="J2217" s="12">
        <f t="shared" si="174"/>
        <v>8.0352941176470623</v>
      </c>
      <c r="K2217" s="7">
        <v>293713</v>
      </c>
      <c r="L2217" s="7">
        <v>33499</v>
      </c>
      <c r="M2217" s="7">
        <f t="shared" si="171"/>
        <v>221501</v>
      </c>
      <c r="N2217" s="7">
        <v>154889.28125</v>
      </c>
      <c r="O2217" s="22">
        <f t="shared" si="172"/>
        <v>1.4300602224532564</v>
      </c>
      <c r="P2217" s="27">
        <v>1192</v>
      </c>
      <c r="Q2217" s="32">
        <f t="shared" si="173"/>
        <v>185.82298657718121</v>
      </c>
      <c r="R2217" s="37" t="s">
        <v>4982</v>
      </c>
      <c r="S2217" s="42">
        <f>ABS(O2323-O2217)*100</f>
        <v>11.902533607985767</v>
      </c>
      <c r="T2217" t="s">
        <v>50</v>
      </c>
      <c r="V2217" s="7">
        <v>29508</v>
      </c>
      <c r="W2217" t="s">
        <v>32</v>
      </c>
      <c r="X2217" s="17" t="s">
        <v>33</v>
      </c>
      <c r="Z2217" t="s">
        <v>4983</v>
      </c>
      <c r="AA2217">
        <v>401</v>
      </c>
    </row>
    <row r="2218" spans="1:27" x14ac:dyDescent="0.25">
      <c r="A2218" t="s">
        <v>4992</v>
      </c>
      <c r="B2218" t="s">
        <v>4993</v>
      </c>
      <c r="C2218" s="17">
        <v>43371</v>
      </c>
      <c r="D2218" s="7">
        <v>145000</v>
      </c>
      <c r="E2218" t="s">
        <v>28</v>
      </c>
      <c r="F2218" t="s">
        <v>29</v>
      </c>
      <c r="G2218" s="7">
        <v>145000</v>
      </c>
      <c r="H2218" s="7">
        <v>89550</v>
      </c>
      <c r="I2218" s="12">
        <f t="shared" si="170"/>
        <v>61.758620689655174</v>
      </c>
      <c r="J2218" s="12">
        <f t="shared" si="174"/>
        <v>12.201757944557137</v>
      </c>
      <c r="K2218" s="7">
        <v>179097</v>
      </c>
      <c r="L2218" s="7">
        <v>35104</v>
      </c>
      <c r="M2218" s="7">
        <f t="shared" si="171"/>
        <v>109896</v>
      </c>
      <c r="N2218" s="7">
        <v>85710.1171875</v>
      </c>
      <c r="O2218" s="22">
        <f t="shared" si="172"/>
        <v>1.2821823561341166</v>
      </c>
      <c r="P2218" s="27">
        <v>1425</v>
      </c>
      <c r="Q2218" s="32">
        <f t="shared" si="173"/>
        <v>77.12</v>
      </c>
      <c r="R2218" s="37" t="s">
        <v>4982</v>
      </c>
      <c r="S2218" s="42">
        <f>ABS(O2323-O2218)*100</f>
        <v>2.8852530239282137</v>
      </c>
      <c r="T2218" t="s">
        <v>50</v>
      </c>
      <c r="V2218" s="7">
        <v>29508</v>
      </c>
      <c r="W2218" t="s">
        <v>32</v>
      </c>
      <c r="X2218" s="17" t="s">
        <v>33</v>
      </c>
      <c r="Z2218" t="s">
        <v>4983</v>
      </c>
      <c r="AA2218">
        <v>401</v>
      </c>
    </row>
    <row r="2219" spans="1:27" x14ac:dyDescent="0.25">
      <c r="A2219" t="s">
        <v>4994</v>
      </c>
      <c r="B2219" t="s">
        <v>4995</v>
      </c>
      <c r="C2219" s="17">
        <v>43271</v>
      </c>
      <c r="D2219" s="7">
        <v>150000</v>
      </c>
      <c r="E2219" t="s">
        <v>28</v>
      </c>
      <c r="F2219" t="s">
        <v>29</v>
      </c>
      <c r="G2219" s="7">
        <v>150000</v>
      </c>
      <c r="H2219" s="7">
        <v>70780</v>
      </c>
      <c r="I2219" s="12">
        <f t="shared" si="170"/>
        <v>47.186666666666667</v>
      </c>
      <c r="J2219" s="12">
        <f t="shared" si="174"/>
        <v>2.3701960784313698</v>
      </c>
      <c r="K2219" s="7">
        <v>141559</v>
      </c>
      <c r="L2219" s="7">
        <v>32522</v>
      </c>
      <c r="M2219" s="7">
        <f t="shared" si="171"/>
        <v>117478</v>
      </c>
      <c r="N2219" s="7">
        <v>64902.9765625</v>
      </c>
      <c r="O2219" s="22">
        <f t="shared" si="172"/>
        <v>1.8100556588012804</v>
      </c>
      <c r="P2219" s="27">
        <v>945</v>
      </c>
      <c r="Q2219" s="32">
        <f t="shared" si="173"/>
        <v>124.31534391534392</v>
      </c>
      <c r="R2219" s="37" t="s">
        <v>4982</v>
      </c>
      <c r="S2219" s="42">
        <f>ABS(O2323-O2219)*100</f>
        <v>49.902077242788167</v>
      </c>
      <c r="T2219" t="s">
        <v>50</v>
      </c>
      <c r="V2219" s="7">
        <v>29508</v>
      </c>
      <c r="W2219" t="s">
        <v>32</v>
      </c>
      <c r="X2219" s="17" t="s">
        <v>33</v>
      </c>
      <c r="Z2219" t="s">
        <v>4983</v>
      </c>
      <c r="AA2219">
        <v>401</v>
      </c>
    </row>
    <row r="2220" spans="1:27" x14ac:dyDescent="0.25">
      <c r="A2220" t="s">
        <v>4996</v>
      </c>
      <c r="B2220" t="s">
        <v>4997</v>
      </c>
      <c r="C2220" s="17">
        <v>43760</v>
      </c>
      <c r="D2220" s="7">
        <v>193000</v>
      </c>
      <c r="E2220" t="s">
        <v>28</v>
      </c>
      <c r="F2220" t="s">
        <v>29</v>
      </c>
      <c r="G2220" s="7">
        <v>193000</v>
      </c>
      <c r="H2220" s="7">
        <v>87510</v>
      </c>
      <c r="I2220" s="12">
        <f t="shared" si="170"/>
        <v>45.3419689119171</v>
      </c>
      <c r="J2220" s="12">
        <f t="shared" si="174"/>
        <v>4.2148938331809376</v>
      </c>
      <c r="K2220" s="7">
        <v>175020</v>
      </c>
      <c r="L2220" s="7">
        <v>38052</v>
      </c>
      <c r="M2220" s="7">
        <f t="shared" si="171"/>
        <v>154948</v>
      </c>
      <c r="N2220" s="7">
        <v>81528.5703125</v>
      </c>
      <c r="O2220" s="22">
        <f t="shared" si="172"/>
        <v>1.9005362096511988</v>
      </c>
      <c r="P2220" s="27">
        <v>1215</v>
      </c>
      <c r="Q2220" s="32">
        <f t="shared" si="173"/>
        <v>127.52921810699588</v>
      </c>
      <c r="R2220" s="37" t="s">
        <v>4982</v>
      </c>
      <c r="S2220" s="42">
        <f>ABS(O2323-O2220)*100</f>
        <v>58.950132327780011</v>
      </c>
      <c r="T2220" t="s">
        <v>50</v>
      </c>
      <c r="V2220" s="7">
        <v>29508</v>
      </c>
      <c r="W2220" t="s">
        <v>32</v>
      </c>
      <c r="X2220" s="17" t="s">
        <v>33</v>
      </c>
      <c r="Z2220" t="s">
        <v>4983</v>
      </c>
      <c r="AA2220">
        <v>401</v>
      </c>
    </row>
    <row r="2221" spans="1:27" x14ac:dyDescent="0.25">
      <c r="A2221" t="s">
        <v>4998</v>
      </c>
      <c r="B2221" t="s">
        <v>4999</v>
      </c>
      <c r="C2221" s="17">
        <v>43749</v>
      </c>
      <c r="D2221" s="7">
        <v>190000</v>
      </c>
      <c r="E2221" t="s">
        <v>28</v>
      </c>
      <c r="F2221" t="s">
        <v>29</v>
      </c>
      <c r="G2221" s="7">
        <v>190000</v>
      </c>
      <c r="H2221" s="7">
        <v>89760</v>
      </c>
      <c r="I2221" s="12">
        <f t="shared" si="170"/>
        <v>47.242105263157896</v>
      </c>
      <c r="J2221" s="12">
        <f t="shared" si="174"/>
        <v>2.3147574819401413</v>
      </c>
      <c r="K2221" s="7">
        <v>179510</v>
      </c>
      <c r="L2221" s="7">
        <v>31640</v>
      </c>
      <c r="M2221" s="7">
        <f t="shared" si="171"/>
        <v>158360</v>
      </c>
      <c r="N2221" s="7">
        <v>88017.859375</v>
      </c>
      <c r="O2221" s="22">
        <f t="shared" si="172"/>
        <v>1.7991803155006005</v>
      </c>
      <c r="P2221" s="27">
        <v>1218</v>
      </c>
      <c r="Q2221" s="32">
        <f t="shared" si="173"/>
        <v>130.01642036124795</v>
      </c>
      <c r="R2221" s="37" t="s">
        <v>4982</v>
      </c>
      <c r="S2221" s="42">
        <f>ABS(O2323-O2221)*100</f>
        <v>48.814542912720185</v>
      </c>
      <c r="T2221" t="s">
        <v>50</v>
      </c>
      <c r="V2221" s="7">
        <v>29508</v>
      </c>
      <c r="W2221" t="s">
        <v>32</v>
      </c>
      <c r="X2221" s="17" t="s">
        <v>33</v>
      </c>
      <c r="Z2221" t="s">
        <v>4983</v>
      </c>
      <c r="AA2221">
        <v>401</v>
      </c>
    </row>
    <row r="2222" spans="1:27" x14ac:dyDescent="0.25">
      <c r="A2222" t="s">
        <v>5000</v>
      </c>
      <c r="B2222" t="s">
        <v>5001</v>
      </c>
      <c r="C2222" s="17">
        <v>43335</v>
      </c>
      <c r="D2222" s="7">
        <v>155000</v>
      </c>
      <c r="E2222" t="s">
        <v>28</v>
      </c>
      <c r="F2222" t="s">
        <v>29</v>
      </c>
      <c r="G2222" s="7">
        <v>155000</v>
      </c>
      <c r="H2222" s="7">
        <v>70020</v>
      </c>
      <c r="I2222" s="12">
        <f t="shared" si="170"/>
        <v>45.174193548387095</v>
      </c>
      <c r="J2222" s="12">
        <f t="shared" si="174"/>
        <v>4.3826691967109426</v>
      </c>
      <c r="K2222" s="7">
        <v>140042</v>
      </c>
      <c r="L2222" s="7">
        <v>35498</v>
      </c>
      <c r="M2222" s="7">
        <f t="shared" si="171"/>
        <v>119502</v>
      </c>
      <c r="N2222" s="7">
        <v>62228.5703125</v>
      </c>
      <c r="O2222" s="22">
        <f t="shared" si="172"/>
        <v>1.9203719352683786</v>
      </c>
      <c r="P2222" s="27">
        <v>913</v>
      </c>
      <c r="Q2222" s="32">
        <f t="shared" si="173"/>
        <v>130.8893756845564</v>
      </c>
      <c r="R2222" s="37" t="s">
        <v>4982</v>
      </c>
      <c r="S2222" s="42">
        <f>ABS(O2323-O2222)*100</f>
        <v>60.933704889497989</v>
      </c>
      <c r="T2222" t="s">
        <v>50</v>
      </c>
      <c r="V2222" s="7">
        <v>29508</v>
      </c>
      <c r="W2222" t="s">
        <v>32</v>
      </c>
      <c r="X2222" s="17" t="s">
        <v>33</v>
      </c>
      <c r="Z2222" t="s">
        <v>4983</v>
      </c>
      <c r="AA2222">
        <v>401</v>
      </c>
    </row>
    <row r="2223" spans="1:27" x14ac:dyDescent="0.25">
      <c r="A2223" t="s">
        <v>5002</v>
      </c>
      <c r="B2223" t="s">
        <v>5003</v>
      </c>
      <c r="C2223" s="17">
        <v>43790</v>
      </c>
      <c r="D2223" s="7">
        <v>195000</v>
      </c>
      <c r="E2223" t="s">
        <v>28</v>
      </c>
      <c r="F2223" t="s">
        <v>29</v>
      </c>
      <c r="G2223" s="7">
        <v>195000</v>
      </c>
      <c r="H2223" s="7">
        <v>127830</v>
      </c>
      <c r="I2223" s="12">
        <f t="shared" si="170"/>
        <v>65.553846153846152</v>
      </c>
      <c r="J2223" s="12">
        <f t="shared" si="174"/>
        <v>15.996983408748115</v>
      </c>
      <c r="K2223" s="7">
        <v>255666</v>
      </c>
      <c r="L2223" s="7">
        <v>34800</v>
      </c>
      <c r="M2223" s="7">
        <f t="shared" si="171"/>
        <v>160200</v>
      </c>
      <c r="N2223" s="7">
        <v>131467.859375</v>
      </c>
      <c r="O2223" s="22">
        <f t="shared" si="172"/>
        <v>1.2185487826575483</v>
      </c>
      <c r="P2223" s="27">
        <v>1710</v>
      </c>
      <c r="Q2223" s="32">
        <f t="shared" si="173"/>
        <v>93.684210526315795</v>
      </c>
      <c r="R2223" s="37" t="s">
        <v>4982</v>
      </c>
      <c r="S2223" s="42">
        <f>ABS(O2323-O2223)*100</f>
        <v>9.2486103715850412</v>
      </c>
      <c r="T2223" t="s">
        <v>84</v>
      </c>
      <c r="V2223" s="7">
        <v>29508</v>
      </c>
      <c r="W2223" t="s">
        <v>32</v>
      </c>
      <c r="X2223" s="17" t="s">
        <v>33</v>
      </c>
      <c r="Z2223" t="s">
        <v>4983</v>
      </c>
      <c r="AA2223">
        <v>401</v>
      </c>
    </row>
    <row r="2224" spans="1:27" x14ac:dyDescent="0.25">
      <c r="A2224" t="s">
        <v>5004</v>
      </c>
      <c r="B2224" t="s">
        <v>5005</v>
      </c>
      <c r="C2224" s="17">
        <v>43656</v>
      </c>
      <c r="D2224" s="7">
        <v>200000</v>
      </c>
      <c r="E2224" t="s">
        <v>28</v>
      </c>
      <c r="F2224" t="s">
        <v>29</v>
      </c>
      <c r="G2224" s="7">
        <v>200000</v>
      </c>
      <c r="H2224" s="7">
        <v>85130</v>
      </c>
      <c r="I2224" s="12">
        <f t="shared" si="170"/>
        <v>42.564999999999998</v>
      </c>
      <c r="J2224" s="12">
        <f t="shared" si="174"/>
        <v>6.9918627450980395</v>
      </c>
      <c r="K2224" s="7">
        <v>170265</v>
      </c>
      <c r="L2224" s="7">
        <v>31640</v>
      </c>
      <c r="M2224" s="7">
        <f t="shared" si="171"/>
        <v>168360</v>
      </c>
      <c r="N2224" s="7">
        <v>82514.8828125</v>
      </c>
      <c r="O2224" s="22">
        <f t="shared" si="172"/>
        <v>2.0403591965653924</v>
      </c>
      <c r="P2224" s="27">
        <v>1218</v>
      </c>
      <c r="Q2224" s="32">
        <f t="shared" si="173"/>
        <v>138.22660098522167</v>
      </c>
      <c r="R2224" s="37" t="s">
        <v>4982</v>
      </c>
      <c r="S2224" s="42">
        <f>ABS(O2323-O2224)*100</f>
        <v>72.93243101919937</v>
      </c>
      <c r="T2224" t="s">
        <v>50</v>
      </c>
      <c r="V2224" s="7">
        <v>29508</v>
      </c>
      <c r="W2224" t="s">
        <v>32</v>
      </c>
      <c r="X2224" s="17" t="s">
        <v>33</v>
      </c>
      <c r="Z2224" t="s">
        <v>4983</v>
      </c>
      <c r="AA2224">
        <v>401</v>
      </c>
    </row>
    <row r="2225" spans="1:27" x14ac:dyDescent="0.25">
      <c r="A2225" t="s">
        <v>5006</v>
      </c>
      <c r="B2225" t="s">
        <v>5007</v>
      </c>
      <c r="C2225" s="17">
        <v>43644</v>
      </c>
      <c r="D2225" s="7">
        <v>193000</v>
      </c>
      <c r="E2225" t="s">
        <v>28</v>
      </c>
      <c r="F2225" t="s">
        <v>29</v>
      </c>
      <c r="G2225" s="7">
        <v>193000</v>
      </c>
      <c r="H2225" s="7">
        <v>86350</v>
      </c>
      <c r="I2225" s="12">
        <f t="shared" si="170"/>
        <v>44.740932642487046</v>
      </c>
      <c r="J2225" s="12">
        <f t="shared" si="174"/>
        <v>4.8159301026109915</v>
      </c>
      <c r="K2225" s="7">
        <v>172697</v>
      </c>
      <c r="L2225" s="7">
        <v>36509</v>
      </c>
      <c r="M2225" s="7">
        <f t="shared" si="171"/>
        <v>156491</v>
      </c>
      <c r="N2225" s="7">
        <v>81064.2890625</v>
      </c>
      <c r="O2225" s="22">
        <f t="shared" si="172"/>
        <v>1.9304554670102212</v>
      </c>
      <c r="P2225" s="27">
        <v>1518</v>
      </c>
      <c r="Q2225" s="32">
        <f t="shared" si="173"/>
        <v>103.09025032938077</v>
      </c>
      <c r="R2225" s="37" t="s">
        <v>4982</v>
      </c>
      <c r="S2225" s="42">
        <f>ABS(O2323-O2225)*100</f>
        <v>61.942058063682246</v>
      </c>
      <c r="T2225" t="s">
        <v>125</v>
      </c>
      <c r="V2225" s="7">
        <v>32450</v>
      </c>
      <c r="W2225" t="s">
        <v>32</v>
      </c>
      <c r="X2225" s="17" t="s">
        <v>33</v>
      </c>
      <c r="Z2225" t="s">
        <v>4983</v>
      </c>
      <c r="AA2225">
        <v>401</v>
      </c>
    </row>
    <row r="2226" spans="1:27" x14ac:dyDescent="0.25">
      <c r="A2226" t="s">
        <v>5008</v>
      </c>
      <c r="B2226" t="s">
        <v>5009</v>
      </c>
      <c r="C2226" s="17">
        <v>43378</v>
      </c>
      <c r="D2226" s="7">
        <v>162000</v>
      </c>
      <c r="E2226" t="s">
        <v>28</v>
      </c>
      <c r="F2226" t="s">
        <v>29</v>
      </c>
      <c r="G2226" s="7">
        <v>162000</v>
      </c>
      <c r="H2226" s="7">
        <v>92620</v>
      </c>
      <c r="I2226" s="12">
        <f t="shared" si="170"/>
        <v>57.172839506172835</v>
      </c>
      <c r="J2226" s="12">
        <f t="shared" si="174"/>
        <v>7.6159767610747977</v>
      </c>
      <c r="K2226" s="7">
        <v>185239</v>
      </c>
      <c r="L2226" s="7">
        <v>31640</v>
      </c>
      <c r="M2226" s="7">
        <f t="shared" si="171"/>
        <v>130360</v>
      </c>
      <c r="N2226" s="7">
        <v>91427.9765625</v>
      </c>
      <c r="O2226" s="22">
        <f t="shared" si="172"/>
        <v>1.4258217768921764</v>
      </c>
      <c r="P2226" s="27">
        <v>1218</v>
      </c>
      <c r="Q2226" s="32">
        <f t="shared" si="173"/>
        <v>107.02791461412151</v>
      </c>
      <c r="R2226" s="37" t="s">
        <v>4982</v>
      </c>
      <c r="S2226" s="42">
        <f>ABS(O2323-O2226)*100</f>
        <v>11.478689051877765</v>
      </c>
      <c r="T2226" t="s">
        <v>50</v>
      </c>
      <c r="V2226" s="7">
        <v>29508</v>
      </c>
      <c r="W2226" t="s">
        <v>32</v>
      </c>
      <c r="X2226" s="17" t="s">
        <v>33</v>
      </c>
      <c r="Z2226" t="s">
        <v>4983</v>
      </c>
      <c r="AA2226">
        <v>401</v>
      </c>
    </row>
    <row r="2227" spans="1:27" x14ac:dyDescent="0.25">
      <c r="A2227" t="s">
        <v>5010</v>
      </c>
      <c r="B2227" t="s">
        <v>5011</v>
      </c>
      <c r="C2227" s="17">
        <v>43292</v>
      </c>
      <c r="D2227" s="7">
        <v>180000</v>
      </c>
      <c r="E2227" t="s">
        <v>28</v>
      </c>
      <c r="F2227" t="s">
        <v>29</v>
      </c>
      <c r="G2227" s="7">
        <v>180000</v>
      </c>
      <c r="H2227" s="7">
        <v>88160</v>
      </c>
      <c r="I2227" s="12">
        <f t="shared" si="170"/>
        <v>48.977777777777774</v>
      </c>
      <c r="J2227" s="12">
        <f t="shared" si="174"/>
        <v>0.57908496732026293</v>
      </c>
      <c r="K2227" s="7">
        <v>176312</v>
      </c>
      <c r="L2227" s="7">
        <v>31640</v>
      </c>
      <c r="M2227" s="7">
        <f t="shared" si="171"/>
        <v>148360</v>
      </c>
      <c r="N2227" s="7">
        <v>86114.2890625</v>
      </c>
      <c r="O2227" s="22">
        <f t="shared" si="172"/>
        <v>1.7228267412429468</v>
      </c>
      <c r="P2227" s="27">
        <v>1218</v>
      </c>
      <c r="Q2227" s="32">
        <f t="shared" si="173"/>
        <v>121.80623973727423</v>
      </c>
      <c r="R2227" s="37" t="s">
        <v>4982</v>
      </c>
      <c r="S2227" s="42">
        <f>ABS(O2323-O2227)*100</f>
        <v>41.179185486954808</v>
      </c>
      <c r="T2227" t="s">
        <v>50</v>
      </c>
      <c r="V2227" s="7">
        <v>29508</v>
      </c>
      <c r="W2227" t="s">
        <v>32</v>
      </c>
      <c r="X2227" s="17" t="s">
        <v>33</v>
      </c>
      <c r="Z2227" t="s">
        <v>4983</v>
      </c>
      <c r="AA2227">
        <v>401</v>
      </c>
    </row>
    <row r="2228" spans="1:27" x14ac:dyDescent="0.25">
      <c r="A2228" t="s">
        <v>5012</v>
      </c>
      <c r="B2228" t="s">
        <v>5013</v>
      </c>
      <c r="C2228" s="17">
        <v>43329</v>
      </c>
      <c r="D2228" s="7">
        <v>155000</v>
      </c>
      <c r="E2228" t="s">
        <v>28</v>
      </c>
      <c r="F2228" t="s">
        <v>29</v>
      </c>
      <c r="G2228" s="7">
        <v>155000</v>
      </c>
      <c r="H2228" s="7">
        <v>86570</v>
      </c>
      <c r="I2228" s="12">
        <f t="shared" si="170"/>
        <v>55.851612903225814</v>
      </c>
      <c r="J2228" s="12">
        <f t="shared" si="174"/>
        <v>6.2947501581277763</v>
      </c>
      <c r="K2228" s="7">
        <v>173132</v>
      </c>
      <c r="L2228" s="7">
        <v>32533</v>
      </c>
      <c r="M2228" s="7">
        <f t="shared" si="171"/>
        <v>122467</v>
      </c>
      <c r="N2228" s="7">
        <v>83689.8828125</v>
      </c>
      <c r="O2228" s="22">
        <f t="shared" si="172"/>
        <v>1.4633429500000232</v>
      </c>
      <c r="P2228" s="27">
        <v>1080</v>
      </c>
      <c r="Q2228" s="32">
        <f t="shared" si="173"/>
        <v>113.39537037037037</v>
      </c>
      <c r="R2228" s="37" t="s">
        <v>4982</v>
      </c>
      <c r="S2228" s="42">
        <f>ABS(O2323-O2228)*100</f>
        <v>15.230806362662452</v>
      </c>
      <c r="T2228" t="s">
        <v>50</v>
      </c>
      <c r="V2228" s="7">
        <v>29508</v>
      </c>
      <c r="W2228" t="s">
        <v>32</v>
      </c>
      <c r="X2228" s="17" t="s">
        <v>33</v>
      </c>
      <c r="Z2228" t="s">
        <v>4983</v>
      </c>
      <c r="AA2228">
        <v>401</v>
      </c>
    </row>
    <row r="2229" spans="1:27" x14ac:dyDescent="0.25">
      <c r="A2229" t="s">
        <v>5014</v>
      </c>
      <c r="B2229" t="s">
        <v>5015</v>
      </c>
      <c r="C2229" s="17">
        <v>43404</v>
      </c>
      <c r="D2229" s="7">
        <v>196500</v>
      </c>
      <c r="E2229" t="s">
        <v>28</v>
      </c>
      <c r="F2229" t="s">
        <v>29</v>
      </c>
      <c r="G2229" s="7">
        <v>196500</v>
      </c>
      <c r="H2229" s="7">
        <v>90600</v>
      </c>
      <c r="I2229" s="12">
        <f t="shared" si="170"/>
        <v>46.106870229007633</v>
      </c>
      <c r="J2229" s="12">
        <f t="shared" si="174"/>
        <v>3.4499925160904041</v>
      </c>
      <c r="K2229" s="7">
        <v>181204</v>
      </c>
      <c r="L2229" s="7">
        <v>34594</v>
      </c>
      <c r="M2229" s="7">
        <f t="shared" si="171"/>
        <v>161906</v>
      </c>
      <c r="N2229" s="7">
        <v>87267.859375</v>
      </c>
      <c r="O2229" s="22">
        <f t="shared" si="172"/>
        <v>1.8552764002640576</v>
      </c>
      <c r="P2229" s="27">
        <v>1678</v>
      </c>
      <c r="Q2229" s="32">
        <f t="shared" si="173"/>
        <v>96.48748510131108</v>
      </c>
      <c r="R2229" s="37" t="s">
        <v>4982</v>
      </c>
      <c r="S2229" s="42">
        <f>ABS(O2323-O2229)*100</f>
        <v>54.424151389065891</v>
      </c>
      <c r="T2229" t="s">
        <v>125</v>
      </c>
      <c r="V2229" s="7">
        <v>29508</v>
      </c>
      <c r="W2229" t="s">
        <v>32</v>
      </c>
      <c r="X2229" s="17" t="s">
        <v>33</v>
      </c>
      <c r="Z2229" t="s">
        <v>4983</v>
      </c>
      <c r="AA2229">
        <v>401</v>
      </c>
    </row>
    <row r="2230" spans="1:27" x14ac:dyDescent="0.25">
      <c r="A2230" t="s">
        <v>5016</v>
      </c>
      <c r="B2230" t="s">
        <v>5017</v>
      </c>
      <c r="C2230" s="17">
        <v>43894</v>
      </c>
      <c r="D2230" s="7">
        <v>185950</v>
      </c>
      <c r="E2230" t="s">
        <v>28</v>
      </c>
      <c r="F2230" t="s">
        <v>29</v>
      </c>
      <c r="G2230" s="7">
        <v>185950</v>
      </c>
      <c r="H2230" s="7">
        <v>85640</v>
      </c>
      <c r="I2230" s="12">
        <f t="shared" si="170"/>
        <v>46.055391234202744</v>
      </c>
      <c r="J2230" s="12">
        <f t="shared" si="174"/>
        <v>3.5014715108952927</v>
      </c>
      <c r="K2230" s="7">
        <v>171276</v>
      </c>
      <c r="L2230" s="7">
        <v>36516</v>
      </c>
      <c r="M2230" s="7">
        <f t="shared" si="171"/>
        <v>149434</v>
      </c>
      <c r="N2230" s="7">
        <v>80214.2890625</v>
      </c>
      <c r="O2230" s="22">
        <f t="shared" si="172"/>
        <v>1.8629349177871111</v>
      </c>
      <c r="P2230" s="27">
        <v>1518</v>
      </c>
      <c r="Q2230" s="32">
        <f t="shared" si="173"/>
        <v>98.441370223978922</v>
      </c>
      <c r="R2230" s="37" t="s">
        <v>4982</v>
      </c>
      <c r="S2230" s="42">
        <f>ABS(O2323-O2230)*100</f>
        <v>55.190003141371236</v>
      </c>
      <c r="T2230" t="s">
        <v>125</v>
      </c>
      <c r="V2230" s="7">
        <v>29508</v>
      </c>
      <c r="W2230" t="s">
        <v>32</v>
      </c>
      <c r="X2230" s="17" t="s">
        <v>33</v>
      </c>
      <c r="Z2230" t="s">
        <v>4983</v>
      </c>
      <c r="AA2230">
        <v>401</v>
      </c>
    </row>
    <row r="2231" spans="1:27" x14ac:dyDescent="0.25">
      <c r="A2231" t="s">
        <v>5018</v>
      </c>
      <c r="B2231" t="s">
        <v>5019</v>
      </c>
      <c r="C2231" s="17">
        <v>43892</v>
      </c>
      <c r="D2231" s="7">
        <v>187000</v>
      </c>
      <c r="E2231" t="s">
        <v>28</v>
      </c>
      <c r="F2231" t="s">
        <v>29</v>
      </c>
      <c r="G2231" s="7">
        <v>187000</v>
      </c>
      <c r="H2231" s="7">
        <v>81050</v>
      </c>
      <c r="I2231" s="12">
        <f t="shared" si="170"/>
        <v>43.342245989304814</v>
      </c>
      <c r="J2231" s="12">
        <f t="shared" si="174"/>
        <v>6.214616755793223</v>
      </c>
      <c r="K2231" s="7">
        <v>162105</v>
      </c>
      <c r="L2231" s="7">
        <v>34902</v>
      </c>
      <c r="M2231" s="7">
        <f t="shared" si="171"/>
        <v>152098</v>
      </c>
      <c r="N2231" s="7">
        <v>75716.0703125</v>
      </c>
      <c r="O2231" s="22">
        <f t="shared" si="172"/>
        <v>2.0087941618239276</v>
      </c>
      <c r="P2231" s="27">
        <v>1201</v>
      </c>
      <c r="Q2231" s="32">
        <f t="shared" si="173"/>
        <v>126.64279766860949</v>
      </c>
      <c r="R2231" s="37" t="s">
        <v>4982</v>
      </c>
      <c r="S2231" s="42">
        <f>ABS(O2323-O2231)*100</f>
        <v>69.77592754505288</v>
      </c>
      <c r="T2231" t="s">
        <v>125</v>
      </c>
      <c r="V2231" s="7">
        <v>29508</v>
      </c>
      <c r="W2231" t="s">
        <v>32</v>
      </c>
      <c r="X2231" s="17" t="s">
        <v>33</v>
      </c>
      <c r="Z2231" t="s">
        <v>4983</v>
      </c>
      <c r="AA2231">
        <v>401</v>
      </c>
    </row>
    <row r="2232" spans="1:27" x14ac:dyDescent="0.25">
      <c r="A2232" t="s">
        <v>5020</v>
      </c>
      <c r="B2232" t="s">
        <v>5021</v>
      </c>
      <c r="C2232" s="17">
        <v>43312</v>
      </c>
      <c r="D2232" s="7">
        <v>193000</v>
      </c>
      <c r="E2232" t="s">
        <v>28</v>
      </c>
      <c r="F2232" t="s">
        <v>29</v>
      </c>
      <c r="G2232" s="7">
        <v>193000</v>
      </c>
      <c r="H2232" s="7">
        <v>89280</v>
      </c>
      <c r="I2232" s="12">
        <f t="shared" si="170"/>
        <v>46.259067357512947</v>
      </c>
      <c r="J2232" s="12">
        <f t="shared" si="174"/>
        <v>3.2977953875850901</v>
      </c>
      <c r="K2232" s="7">
        <v>178567</v>
      </c>
      <c r="L2232" s="7">
        <v>38524</v>
      </c>
      <c r="M2232" s="7">
        <f t="shared" si="171"/>
        <v>154476</v>
      </c>
      <c r="N2232" s="7">
        <v>83358.9296875</v>
      </c>
      <c r="O2232" s="22">
        <f t="shared" si="172"/>
        <v>1.8531427956081865</v>
      </c>
      <c r="P2232" s="27">
        <v>1518</v>
      </c>
      <c r="Q2232" s="32">
        <f t="shared" si="173"/>
        <v>101.76284584980237</v>
      </c>
      <c r="R2232" s="37" t="s">
        <v>4982</v>
      </c>
      <c r="S2232" s="42">
        <f>ABS(O2323-O2232)*100</f>
        <v>54.210790923478783</v>
      </c>
      <c r="T2232" t="s">
        <v>125</v>
      </c>
      <c r="V2232" s="7">
        <v>29508</v>
      </c>
      <c r="W2232" t="s">
        <v>32</v>
      </c>
      <c r="X2232" s="17" t="s">
        <v>33</v>
      </c>
      <c r="Z2232" t="s">
        <v>4983</v>
      </c>
      <c r="AA2232">
        <v>401</v>
      </c>
    </row>
    <row r="2233" spans="1:27" x14ac:dyDescent="0.25">
      <c r="A2233" t="s">
        <v>5022</v>
      </c>
      <c r="B2233" t="s">
        <v>5023</v>
      </c>
      <c r="C2233" s="17">
        <v>43398</v>
      </c>
      <c r="D2233" s="7">
        <v>183000</v>
      </c>
      <c r="E2233" t="s">
        <v>28</v>
      </c>
      <c r="F2233" t="s">
        <v>29</v>
      </c>
      <c r="G2233" s="7">
        <v>183000</v>
      </c>
      <c r="H2233" s="7">
        <v>92660</v>
      </c>
      <c r="I2233" s="12">
        <f t="shared" si="170"/>
        <v>50.633879781420767</v>
      </c>
      <c r="J2233" s="12">
        <f t="shared" si="174"/>
        <v>1.0770170363227294</v>
      </c>
      <c r="K2233" s="7">
        <v>185311</v>
      </c>
      <c r="L2233" s="7">
        <v>34467</v>
      </c>
      <c r="M2233" s="7">
        <f t="shared" si="171"/>
        <v>148533</v>
      </c>
      <c r="N2233" s="7">
        <v>89788.09375</v>
      </c>
      <c r="O2233" s="22">
        <f t="shared" si="172"/>
        <v>1.6542616486943738</v>
      </c>
      <c r="P2233" s="27">
        <v>1215</v>
      </c>
      <c r="Q2233" s="32">
        <f t="shared" si="173"/>
        <v>122.24938271604938</v>
      </c>
      <c r="R2233" s="37" t="s">
        <v>4982</v>
      </c>
      <c r="S2233" s="42">
        <f>ABS(O2323-O2233)*100</f>
        <v>34.322676232097507</v>
      </c>
      <c r="T2233" t="s">
        <v>50</v>
      </c>
      <c r="V2233" s="7">
        <v>29508</v>
      </c>
      <c r="W2233" t="s">
        <v>32</v>
      </c>
      <c r="X2233" s="17" t="s">
        <v>33</v>
      </c>
      <c r="Z2233" t="s">
        <v>4983</v>
      </c>
      <c r="AA2233">
        <v>401</v>
      </c>
    </row>
    <row r="2234" spans="1:27" x14ac:dyDescent="0.25">
      <c r="A2234" t="s">
        <v>5024</v>
      </c>
      <c r="B2234" t="s">
        <v>5025</v>
      </c>
      <c r="C2234" s="17">
        <v>43206</v>
      </c>
      <c r="D2234" s="7">
        <v>197900</v>
      </c>
      <c r="E2234" t="s">
        <v>28</v>
      </c>
      <c r="F2234" t="s">
        <v>29</v>
      </c>
      <c r="G2234" s="7">
        <v>197900</v>
      </c>
      <c r="H2234" s="7">
        <v>84820</v>
      </c>
      <c r="I2234" s="12">
        <f t="shared" si="170"/>
        <v>42.860030318342595</v>
      </c>
      <c r="J2234" s="12">
        <f t="shared" si="174"/>
        <v>6.6968324267554422</v>
      </c>
      <c r="K2234" s="7">
        <v>169631</v>
      </c>
      <c r="L2234" s="7">
        <v>31967</v>
      </c>
      <c r="M2234" s="7">
        <f t="shared" si="171"/>
        <v>165933</v>
      </c>
      <c r="N2234" s="7">
        <v>81942.859375</v>
      </c>
      <c r="O2234" s="22">
        <f t="shared" si="172"/>
        <v>2.02498425446238</v>
      </c>
      <c r="P2234" s="27">
        <v>1518</v>
      </c>
      <c r="Q2234" s="32">
        <f t="shared" si="173"/>
        <v>109.31027667984189</v>
      </c>
      <c r="R2234" s="37" t="s">
        <v>4982</v>
      </c>
      <c r="S2234" s="42">
        <f>ABS(O2323-O2234)*100</f>
        <v>71.394936808898123</v>
      </c>
      <c r="T2234" t="s">
        <v>125</v>
      </c>
      <c r="V2234" s="7">
        <v>29508</v>
      </c>
      <c r="W2234" t="s">
        <v>32</v>
      </c>
      <c r="X2234" s="17" t="s">
        <v>33</v>
      </c>
      <c r="Z2234" t="s">
        <v>4983</v>
      </c>
      <c r="AA2234">
        <v>401</v>
      </c>
    </row>
    <row r="2235" spans="1:27" x14ac:dyDescent="0.25">
      <c r="A2235" t="s">
        <v>5026</v>
      </c>
      <c r="B2235" t="s">
        <v>5027</v>
      </c>
      <c r="C2235" s="17">
        <v>43559</v>
      </c>
      <c r="D2235" s="7">
        <v>199000</v>
      </c>
      <c r="E2235" t="s">
        <v>28</v>
      </c>
      <c r="F2235" t="s">
        <v>29</v>
      </c>
      <c r="G2235" s="7">
        <v>199000</v>
      </c>
      <c r="H2235" s="7">
        <v>81120</v>
      </c>
      <c r="I2235" s="12">
        <f t="shared" si="170"/>
        <v>40.763819095477388</v>
      </c>
      <c r="J2235" s="12">
        <f t="shared" si="174"/>
        <v>8.7930436496206497</v>
      </c>
      <c r="K2235" s="7">
        <v>162230</v>
      </c>
      <c r="L2235" s="7">
        <v>31981</v>
      </c>
      <c r="M2235" s="7">
        <f t="shared" si="171"/>
        <v>167019</v>
      </c>
      <c r="N2235" s="7">
        <v>77529.1640625</v>
      </c>
      <c r="O2235" s="22">
        <f t="shared" si="172"/>
        <v>2.1542731953791985</v>
      </c>
      <c r="P2235" s="27">
        <v>1080</v>
      </c>
      <c r="Q2235" s="32">
        <f t="shared" si="173"/>
        <v>154.64722222222221</v>
      </c>
      <c r="R2235" s="37" t="s">
        <v>4982</v>
      </c>
      <c r="S2235" s="42">
        <f>ABS(O2323-O2235)*100</f>
        <v>84.323830900579978</v>
      </c>
      <c r="T2235" t="s">
        <v>50</v>
      </c>
      <c r="V2235" s="7">
        <v>29508</v>
      </c>
      <c r="W2235" t="s">
        <v>32</v>
      </c>
      <c r="X2235" s="17" t="s">
        <v>33</v>
      </c>
      <c r="Z2235" t="s">
        <v>4983</v>
      </c>
      <c r="AA2235">
        <v>401</v>
      </c>
    </row>
    <row r="2236" spans="1:27" x14ac:dyDescent="0.25">
      <c r="A2236" t="s">
        <v>5028</v>
      </c>
      <c r="B2236" t="s">
        <v>5029</v>
      </c>
      <c r="C2236" s="17">
        <v>43473</v>
      </c>
      <c r="D2236" s="7">
        <v>170000</v>
      </c>
      <c r="E2236" t="s">
        <v>28</v>
      </c>
      <c r="F2236" t="s">
        <v>29</v>
      </c>
      <c r="G2236" s="7">
        <v>170000</v>
      </c>
      <c r="H2236" s="7">
        <v>96540</v>
      </c>
      <c r="I2236" s="12">
        <f t="shared" si="170"/>
        <v>56.788235294117648</v>
      </c>
      <c r="J2236" s="12">
        <f t="shared" si="174"/>
        <v>7.2313725490196106</v>
      </c>
      <c r="K2236" s="7">
        <v>193084</v>
      </c>
      <c r="L2236" s="7">
        <v>36185</v>
      </c>
      <c r="M2236" s="7">
        <f t="shared" si="171"/>
        <v>133815</v>
      </c>
      <c r="N2236" s="7">
        <v>93392.265625</v>
      </c>
      <c r="O2236" s="22">
        <f t="shared" si="172"/>
        <v>1.4328274306708682</v>
      </c>
      <c r="P2236" s="27">
        <v>1204</v>
      </c>
      <c r="Q2236" s="32">
        <f t="shared" si="173"/>
        <v>111.14202657807309</v>
      </c>
      <c r="R2236" s="37" t="s">
        <v>4982</v>
      </c>
      <c r="S2236" s="42">
        <f>ABS(O2323-O2236)*100</f>
        <v>12.179254429746944</v>
      </c>
      <c r="T2236" t="s">
        <v>50</v>
      </c>
      <c r="V2236" s="7">
        <v>29508</v>
      </c>
      <c r="W2236" t="s">
        <v>32</v>
      </c>
      <c r="X2236" s="17" t="s">
        <v>33</v>
      </c>
      <c r="Z2236" t="s">
        <v>4983</v>
      </c>
      <c r="AA2236">
        <v>401</v>
      </c>
    </row>
    <row r="2237" spans="1:27" x14ac:dyDescent="0.25">
      <c r="A2237" t="s">
        <v>5030</v>
      </c>
      <c r="B2237" t="s">
        <v>5031</v>
      </c>
      <c r="C2237" s="17">
        <v>43864</v>
      </c>
      <c r="D2237" s="7">
        <v>199007</v>
      </c>
      <c r="E2237" t="s">
        <v>28</v>
      </c>
      <c r="F2237" t="s">
        <v>29</v>
      </c>
      <c r="G2237" s="7">
        <v>199007</v>
      </c>
      <c r="H2237" s="7">
        <v>110220</v>
      </c>
      <c r="I2237" s="12">
        <f t="shared" si="170"/>
        <v>55.3849864577628</v>
      </c>
      <c r="J2237" s="12">
        <f t="shared" si="174"/>
        <v>5.8281237126647625</v>
      </c>
      <c r="K2237" s="7">
        <v>220439</v>
      </c>
      <c r="L2237" s="7">
        <v>35276</v>
      </c>
      <c r="M2237" s="7">
        <f t="shared" si="171"/>
        <v>163731</v>
      </c>
      <c r="N2237" s="7">
        <v>110216.0703125</v>
      </c>
      <c r="O2237" s="22">
        <f t="shared" si="172"/>
        <v>1.485545615405875</v>
      </c>
      <c r="P2237" s="27">
        <v>1840</v>
      </c>
      <c r="Q2237" s="32">
        <f t="shared" si="173"/>
        <v>88.984239130434787</v>
      </c>
      <c r="R2237" s="37" t="s">
        <v>4982</v>
      </c>
      <c r="S2237" s="42">
        <f>ABS(O2323-O2237)*100</f>
        <v>17.451072903247635</v>
      </c>
      <c r="T2237" t="s">
        <v>50</v>
      </c>
      <c r="V2237" s="7">
        <v>29508</v>
      </c>
      <c r="W2237" t="s">
        <v>32</v>
      </c>
      <c r="X2237" s="17" t="s">
        <v>33</v>
      </c>
      <c r="Z2237" t="s">
        <v>4983</v>
      </c>
      <c r="AA2237">
        <v>401</v>
      </c>
    </row>
    <row r="2238" spans="1:27" x14ac:dyDescent="0.25">
      <c r="A2238" t="s">
        <v>5032</v>
      </c>
      <c r="B2238" t="s">
        <v>5033</v>
      </c>
      <c r="C2238" s="17">
        <v>43556</v>
      </c>
      <c r="D2238" s="7">
        <v>186700</v>
      </c>
      <c r="E2238" t="s">
        <v>28</v>
      </c>
      <c r="F2238" t="s">
        <v>29</v>
      </c>
      <c r="G2238" s="7">
        <v>186700</v>
      </c>
      <c r="H2238" s="7">
        <v>86140</v>
      </c>
      <c r="I2238" s="12">
        <f t="shared" si="170"/>
        <v>46.138189608998395</v>
      </c>
      <c r="J2238" s="12">
        <f t="shared" si="174"/>
        <v>3.4186731360996419</v>
      </c>
      <c r="K2238" s="7">
        <v>172289</v>
      </c>
      <c r="L2238" s="7">
        <v>32834</v>
      </c>
      <c r="M2238" s="7">
        <f t="shared" si="171"/>
        <v>153866</v>
      </c>
      <c r="N2238" s="7">
        <v>83008.9296875</v>
      </c>
      <c r="O2238" s="22">
        <f t="shared" si="172"/>
        <v>1.8536078055608287</v>
      </c>
      <c r="P2238" s="27">
        <v>1149</v>
      </c>
      <c r="Q2238" s="32">
        <f t="shared" si="173"/>
        <v>133.9129677980853</v>
      </c>
      <c r="R2238" s="37" t="s">
        <v>4982</v>
      </c>
      <c r="S2238" s="42">
        <f>ABS(O2323-O2238)*100</f>
        <v>54.257291918743</v>
      </c>
      <c r="T2238" t="s">
        <v>50</v>
      </c>
      <c r="V2238" s="7">
        <v>29508</v>
      </c>
      <c r="W2238" t="s">
        <v>32</v>
      </c>
      <c r="X2238" s="17" t="s">
        <v>33</v>
      </c>
      <c r="Z2238" t="s">
        <v>4983</v>
      </c>
      <c r="AA2238">
        <v>401</v>
      </c>
    </row>
    <row r="2239" spans="1:27" x14ac:dyDescent="0.25">
      <c r="A2239" t="s">
        <v>5034</v>
      </c>
      <c r="B2239" t="s">
        <v>5035</v>
      </c>
      <c r="C2239" s="17">
        <v>43280</v>
      </c>
      <c r="D2239" s="7">
        <v>190000</v>
      </c>
      <c r="E2239" t="s">
        <v>28</v>
      </c>
      <c r="F2239" t="s">
        <v>29</v>
      </c>
      <c r="G2239" s="7">
        <v>190000</v>
      </c>
      <c r="H2239" s="7">
        <v>86410</v>
      </c>
      <c r="I2239" s="12">
        <f t="shared" si="170"/>
        <v>45.478947368421053</v>
      </c>
      <c r="J2239" s="12">
        <f t="shared" si="174"/>
        <v>4.0779153766769838</v>
      </c>
      <c r="K2239" s="7">
        <v>172815</v>
      </c>
      <c r="L2239" s="7">
        <v>32322</v>
      </c>
      <c r="M2239" s="7">
        <f t="shared" si="171"/>
        <v>157678</v>
      </c>
      <c r="N2239" s="7">
        <v>83626.7890625</v>
      </c>
      <c r="O2239" s="22">
        <f t="shared" si="172"/>
        <v>1.8854962837585032</v>
      </c>
      <c r="P2239" s="27">
        <v>1149</v>
      </c>
      <c r="Q2239" s="32">
        <f t="shared" si="173"/>
        <v>137.23063533507397</v>
      </c>
      <c r="R2239" s="37" t="s">
        <v>4982</v>
      </c>
      <c r="S2239" s="42">
        <f>ABS(O2323-O2239)*100</f>
        <v>57.446139738510446</v>
      </c>
      <c r="T2239" t="s">
        <v>50</v>
      </c>
      <c r="V2239" s="7">
        <v>29508</v>
      </c>
      <c r="W2239" t="s">
        <v>32</v>
      </c>
      <c r="X2239" s="17" t="s">
        <v>33</v>
      </c>
      <c r="Z2239" t="s">
        <v>4983</v>
      </c>
      <c r="AA2239">
        <v>401</v>
      </c>
    </row>
    <row r="2240" spans="1:27" x14ac:dyDescent="0.25">
      <c r="A2240" t="s">
        <v>5036</v>
      </c>
      <c r="B2240" t="s">
        <v>5037</v>
      </c>
      <c r="C2240" s="17">
        <v>43861</v>
      </c>
      <c r="D2240" s="7">
        <v>198000</v>
      </c>
      <c r="E2240" t="s">
        <v>28</v>
      </c>
      <c r="F2240" t="s">
        <v>29</v>
      </c>
      <c r="G2240" s="7">
        <v>198000</v>
      </c>
      <c r="H2240" s="7">
        <v>91260</v>
      </c>
      <c r="I2240" s="12">
        <f t="shared" si="170"/>
        <v>46.090909090909093</v>
      </c>
      <c r="J2240" s="12">
        <f t="shared" si="174"/>
        <v>3.4659536541889437</v>
      </c>
      <c r="K2240" s="7">
        <v>182514</v>
      </c>
      <c r="L2240" s="7">
        <v>31657</v>
      </c>
      <c r="M2240" s="7">
        <f t="shared" si="171"/>
        <v>166343</v>
      </c>
      <c r="N2240" s="7">
        <v>89795.8359375</v>
      </c>
      <c r="O2240" s="22">
        <f t="shared" si="172"/>
        <v>1.8524578368620412</v>
      </c>
      <c r="P2240" s="27">
        <v>1518</v>
      </c>
      <c r="Q2240" s="32">
        <f t="shared" si="173"/>
        <v>109.58036890645586</v>
      </c>
      <c r="R2240" s="37" t="s">
        <v>4982</v>
      </c>
      <c r="S2240" s="42">
        <f>ABS(O2323-O2240)*100</f>
        <v>54.142295048864256</v>
      </c>
      <c r="T2240" t="s">
        <v>125</v>
      </c>
      <c r="V2240" s="7">
        <v>29508</v>
      </c>
      <c r="W2240" t="s">
        <v>32</v>
      </c>
      <c r="X2240" s="17" t="s">
        <v>33</v>
      </c>
      <c r="Z2240" t="s">
        <v>4983</v>
      </c>
      <c r="AA2240">
        <v>401</v>
      </c>
    </row>
    <row r="2241" spans="1:27" x14ac:dyDescent="0.25">
      <c r="A2241" t="s">
        <v>5038</v>
      </c>
      <c r="B2241" t="s">
        <v>5039</v>
      </c>
      <c r="C2241" s="17">
        <v>43700</v>
      </c>
      <c r="D2241" s="7">
        <v>167000</v>
      </c>
      <c r="E2241" t="s">
        <v>28</v>
      </c>
      <c r="F2241" t="s">
        <v>29</v>
      </c>
      <c r="G2241" s="7">
        <v>167000</v>
      </c>
      <c r="H2241" s="7">
        <v>72030</v>
      </c>
      <c r="I2241" s="12">
        <f t="shared" si="170"/>
        <v>43.131736526946106</v>
      </c>
      <c r="J2241" s="12">
        <f t="shared" si="174"/>
        <v>6.4251262181519309</v>
      </c>
      <c r="K2241" s="7">
        <v>144050</v>
      </c>
      <c r="L2241" s="7">
        <v>31640</v>
      </c>
      <c r="M2241" s="7">
        <f t="shared" si="171"/>
        <v>135360</v>
      </c>
      <c r="N2241" s="7">
        <v>66910.7109375</v>
      </c>
      <c r="O2241" s="22">
        <f t="shared" si="172"/>
        <v>2.0229944967471227</v>
      </c>
      <c r="P2241" s="27">
        <v>1075</v>
      </c>
      <c r="Q2241" s="32">
        <f t="shared" si="173"/>
        <v>125.91627906976744</v>
      </c>
      <c r="R2241" s="37" t="s">
        <v>4982</v>
      </c>
      <c r="S2241" s="42">
        <f>ABS(O2323-O2241)*100</f>
        <v>71.195961037372399</v>
      </c>
      <c r="T2241" t="s">
        <v>50</v>
      </c>
      <c r="V2241" s="7">
        <v>29508</v>
      </c>
      <c r="W2241" t="s">
        <v>32</v>
      </c>
      <c r="X2241" s="17" t="s">
        <v>33</v>
      </c>
      <c r="Z2241" t="s">
        <v>4983</v>
      </c>
      <c r="AA2241">
        <v>401</v>
      </c>
    </row>
    <row r="2242" spans="1:27" x14ac:dyDescent="0.25">
      <c r="A2242" t="s">
        <v>5040</v>
      </c>
      <c r="B2242" t="s">
        <v>5041</v>
      </c>
      <c r="C2242" s="17">
        <v>43677</v>
      </c>
      <c r="D2242" s="7">
        <v>190000</v>
      </c>
      <c r="E2242" t="s">
        <v>28</v>
      </c>
      <c r="F2242" t="s">
        <v>29</v>
      </c>
      <c r="G2242" s="7">
        <v>190000</v>
      </c>
      <c r="H2242" s="7">
        <v>91240</v>
      </c>
      <c r="I2242" s="12">
        <f t="shared" ref="I2242:I2305" si="175">H2242/G2242*100</f>
        <v>48.021052631578947</v>
      </c>
      <c r="J2242" s="12">
        <f t="shared" si="174"/>
        <v>1.5358101135190907</v>
      </c>
      <c r="K2242" s="7">
        <v>182470</v>
      </c>
      <c r="L2242" s="7">
        <v>36470</v>
      </c>
      <c r="M2242" s="7">
        <f t="shared" ref="M2242:M2305" si="176">G2242-L2242</f>
        <v>153530</v>
      </c>
      <c r="N2242" s="7">
        <v>86904.765625</v>
      </c>
      <c r="O2242" s="22">
        <f t="shared" ref="O2242:O2305" si="177">M2242/N2242</f>
        <v>1.7666464997154752</v>
      </c>
      <c r="P2242" s="27">
        <v>1291</v>
      </c>
      <c r="Q2242" s="32">
        <f t="shared" ref="Q2242:Q2305" si="178">M2242/P2242</f>
        <v>118.92331525948877</v>
      </c>
      <c r="R2242" s="37" t="s">
        <v>4982</v>
      </c>
      <c r="S2242" s="42">
        <f>ABS(O2323-O2242)*100</f>
        <v>45.561161334207647</v>
      </c>
      <c r="T2242" t="s">
        <v>50</v>
      </c>
      <c r="V2242" s="7">
        <v>29508</v>
      </c>
      <c r="W2242" t="s">
        <v>32</v>
      </c>
      <c r="X2242" s="17" t="s">
        <v>33</v>
      </c>
      <c r="Z2242" t="s">
        <v>4983</v>
      </c>
      <c r="AA2242">
        <v>401</v>
      </c>
    </row>
    <row r="2243" spans="1:27" x14ac:dyDescent="0.25">
      <c r="A2243" t="s">
        <v>5042</v>
      </c>
      <c r="B2243" t="s">
        <v>5043</v>
      </c>
      <c r="C2243" s="17">
        <v>43475</v>
      </c>
      <c r="D2243" s="7">
        <v>180000</v>
      </c>
      <c r="E2243" t="s">
        <v>28</v>
      </c>
      <c r="F2243" t="s">
        <v>29</v>
      </c>
      <c r="G2243" s="7">
        <v>180000</v>
      </c>
      <c r="H2243" s="7">
        <v>92530</v>
      </c>
      <c r="I2243" s="12">
        <f t="shared" si="175"/>
        <v>51.405555555555559</v>
      </c>
      <c r="J2243" s="12">
        <f t="shared" ref="J2243:J2306" si="179">+ABS(I2243-$I$2328)</f>
        <v>1.8486928104575213</v>
      </c>
      <c r="K2243" s="7">
        <v>185060</v>
      </c>
      <c r="L2243" s="7">
        <v>31792</v>
      </c>
      <c r="M2243" s="7">
        <f t="shared" si="176"/>
        <v>148208</v>
      </c>
      <c r="N2243" s="7">
        <v>91230.953125</v>
      </c>
      <c r="O2243" s="22">
        <f t="shared" si="177"/>
        <v>1.6245363544205547</v>
      </c>
      <c r="P2243" s="27">
        <v>1218</v>
      </c>
      <c r="Q2243" s="32">
        <f t="shared" si="178"/>
        <v>121.68144499178982</v>
      </c>
      <c r="R2243" s="37" t="s">
        <v>4982</v>
      </c>
      <c r="S2243" s="42">
        <f>ABS(O2323-O2243)*100</f>
        <v>31.350146804715596</v>
      </c>
      <c r="T2243" t="s">
        <v>50</v>
      </c>
      <c r="V2243" s="7">
        <v>29508</v>
      </c>
      <c r="W2243" t="s">
        <v>32</v>
      </c>
      <c r="X2243" s="17" t="s">
        <v>33</v>
      </c>
      <c r="Z2243" t="s">
        <v>4983</v>
      </c>
      <c r="AA2243">
        <v>401</v>
      </c>
    </row>
    <row r="2244" spans="1:27" x14ac:dyDescent="0.25">
      <c r="A2244" t="s">
        <v>5044</v>
      </c>
      <c r="B2244" t="s">
        <v>5045</v>
      </c>
      <c r="C2244" s="17">
        <v>43607</v>
      </c>
      <c r="D2244" s="7">
        <v>210000</v>
      </c>
      <c r="E2244" t="s">
        <v>28</v>
      </c>
      <c r="F2244" t="s">
        <v>29</v>
      </c>
      <c r="G2244" s="7">
        <v>210000</v>
      </c>
      <c r="H2244" s="7">
        <v>99080</v>
      </c>
      <c r="I2244" s="12">
        <f t="shared" si="175"/>
        <v>47.180952380952377</v>
      </c>
      <c r="J2244" s="12">
        <f t="shared" si="179"/>
        <v>2.3759103641456605</v>
      </c>
      <c r="K2244" s="7">
        <v>198163</v>
      </c>
      <c r="L2244" s="7">
        <v>33148</v>
      </c>
      <c r="M2244" s="7">
        <f t="shared" si="176"/>
        <v>176852</v>
      </c>
      <c r="N2244" s="7">
        <v>98223.2109375</v>
      </c>
      <c r="O2244" s="22">
        <f t="shared" si="177"/>
        <v>1.8005112876276459</v>
      </c>
      <c r="P2244" s="27">
        <v>1427</v>
      </c>
      <c r="Q2244" s="32">
        <f t="shared" si="178"/>
        <v>123.93272599859846</v>
      </c>
      <c r="R2244" s="37" t="s">
        <v>4982</v>
      </c>
      <c r="S2244" s="42">
        <f>ABS(O2323-O2244)*100</f>
        <v>48.947640125424719</v>
      </c>
      <c r="T2244" t="s">
        <v>50</v>
      </c>
      <c r="V2244" s="7">
        <v>29508</v>
      </c>
      <c r="W2244" t="s">
        <v>32</v>
      </c>
      <c r="X2244" s="17" t="s">
        <v>33</v>
      </c>
      <c r="Z2244" t="s">
        <v>4983</v>
      </c>
      <c r="AA2244">
        <v>401</v>
      </c>
    </row>
    <row r="2245" spans="1:27" x14ac:dyDescent="0.25">
      <c r="A2245" t="s">
        <v>5046</v>
      </c>
      <c r="B2245" t="s">
        <v>5047</v>
      </c>
      <c r="C2245" s="17">
        <v>43623</v>
      </c>
      <c r="D2245" s="7">
        <v>170000</v>
      </c>
      <c r="E2245" t="s">
        <v>28</v>
      </c>
      <c r="F2245" t="s">
        <v>29</v>
      </c>
      <c r="G2245" s="7">
        <v>170000</v>
      </c>
      <c r="H2245" s="7">
        <v>75060</v>
      </c>
      <c r="I2245" s="12">
        <f t="shared" si="175"/>
        <v>44.152941176470591</v>
      </c>
      <c r="J2245" s="12">
        <f t="shared" si="179"/>
        <v>5.403921568627446</v>
      </c>
      <c r="K2245" s="7">
        <v>150125</v>
      </c>
      <c r="L2245" s="7">
        <v>31724</v>
      </c>
      <c r="M2245" s="7">
        <f t="shared" si="176"/>
        <v>138276</v>
      </c>
      <c r="N2245" s="7">
        <v>70476.7890625</v>
      </c>
      <c r="O2245" s="22">
        <f t="shared" si="177"/>
        <v>1.9620076601017467</v>
      </c>
      <c r="P2245" s="27">
        <v>913</v>
      </c>
      <c r="Q2245" s="32">
        <f t="shared" si="178"/>
        <v>151.45235487404162</v>
      </c>
      <c r="R2245" s="37" t="s">
        <v>4982</v>
      </c>
      <c r="S2245" s="42">
        <f>ABS(O2323-O2245)*100</f>
        <v>65.097277372834796</v>
      </c>
      <c r="T2245" t="s">
        <v>50</v>
      </c>
      <c r="V2245" s="7">
        <v>29508</v>
      </c>
      <c r="W2245" t="s">
        <v>32</v>
      </c>
      <c r="X2245" s="17" t="s">
        <v>33</v>
      </c>
      <c r="Z2245" t="s">
        <v>4983</v>
      </c>
      <c r="AA2245">
        <v>401</v>
      </c>
    </row>
    <row r="2246" spans="1:27" x14ac:dyDescent="0.25">
      <c r="A2246" t="s">
        <v>5048</v>
      </c>
      <c r="B2246" t="s">
        <v>5049</v>
      </c>
      <c r="C2246" s="17">
        <v>43724</v>
      </c>
      <c r="D2246" s="7">
        <v>110500</v>
      </c>
      <c r="E2246" t="s">
        <v>28</v>
      </c>
      <c r="F2246" t="s">
        <v>29</v>
      </c>
      <c r="G2246" s="7">
        <v>110500</v>
      </c>
      <c r="H2246" s="7">
        <v>65250</v>
      </c>
      <c r="I2246" s="12">
        <f t="shared" si="175"/>
        <v>59.049773755656112</v>
      </c>
      <c r="J2246" s="12">
        <f t="shared" si="179"/>
        <v>9.4929110105580747</v>
      </c>
      <c r="K2246" s="7">
        <v>130493</v>
      </c>
      <c r="L2246" s="7">
        <v>25528</v>
      </c>
      <c r="M2246" s="7">
        <f t="shared" si="176"/>
        <v>84972</v>
      </c>
      <c r="N2246" s="7">
        <v>65603.125</v>
      </c>
      <c r="O2246" s="22">
        <f t="shared" si="177"/>
        <v>1.2952431762968608</v>
      </c>
      <c r="P2246" s="27">
        <v>1260</v>
      </c>
      <c r="Q2246" s="32">
        <f t="shared" si="178"/>
        <v>67.438095238095244</v>
      </c>
      <c r="R2246" s="37" t="s">
        <v>5050</v>
      </c>
      <c r="S2246" s="42">
        <f>ABS(O2323-O2246)*100</f>
        <v>1.5791710076537901</v>
      </c>
      <c r="T2246" t="s">
        <v>228</v>
      </c>
      <c r="V2246" s="7">
        <v>23238</v>
      </c>
      <c r="W2246" t="s">
        <v>32</v>
      </c>
      <c r="X2246" s="17" t="s">
        <v>33</v>
      </c>
      <c r="Z2246" t="s">
        <v>5051</v>
      </c>
      <c r="AA2246">
        <v>401</v>
      </c>
    </row>
    <row r="2247" spans="1:27" x14ac:dyDescent="0.25">
      <c r="A2247" t="s">
        <v>5052</v>
      </c>
      <c r="B2247" t="s">
        <v>5053</v>
      </c>
      <c r="C2247" s="17">
        <v>43889</v>
      </c>
      <c r="D2247" s="7">
        <v>75000</v>
      </c>
      <c r="E2247" t="s">
        <v>28</v>
      </c>
      <c r="F2247" t="s">
        <v>29</v>
      </c>
      <c r="G2247" s="7">
        <v>75000</v>
      </c>
      <c r="H2247" s="7">
        <v>42870</v>
      </c>
      <c r="I2247" s="12">
        <f t="shared" si="175"/>
        <v>57.16</v>
      </c>
      <c r="J2247" s="12">
        <f t="shared" si="179"/>
        <v>7.6031372549019594</v>
      </c>
      <c r="K2247" s="7">
        <v>85743</v>
      </c>
      <c r="L2247" s="7">
        <v>19740</v>
      </c>
      <c r="M2247" s="7">
        <f t="shared" si="176"/>
        <v>55260</v>
      </c>
      <c r="N2247" s="7">
        <v>41251.875</v>
      </c>
      <c r="O2247" s="22">
        <f t="shared" si="177"/>
        <v>1.3395754738420982</v>
      </c>
      <c r="P2247" s="27">
        <v>702</v>
      </c>
      <c r="Q2247" s="32">
        <f t="shared" si="178"/>
        <v>78.717948717948715</v>
      </c>
      <c r="R2247" s="37" t="s">
        <v>5050</v>
      </c>
      <c r="S2247" s="42">
        <f>ABS(O2323-O2247)*100</f>
        <v>2.8540587468699474</v>
      </c>
      <c r="T2247" t="s">
        <v>228</v>
      </c>
      <c r="V2247" s="7">
        <v>17435</v>
      </c>
      <c r="W2247" t="s">
        <v>32</v>
      </c>
      <c r="X2247" s="17" t="s">
        <v>33</v>
      </c>
      <c r="Z2247" t="s">
        <v>5051</v>
      </c>
      <c r="AA2247">
        <v>401</v>
      </c>
    </row>
    <row r="2248" spans="1:27" x14ac:dyDescent="0.25">
      <c r="A2248" t="s">
        <v>5054</v>
      </c>
      <c r="B2248" t="s">
        <v>5055</v>
      </c>
      <c r="C2248" s="17">
        <v>43896</v>
      </c>
      <c r="D2248" s="7">
        <v>94000</v>
      </c>
      <c r="E2248" t="s">
        <v>28</v>
      </c>
      <c r="F2248" t="s">
        <v>29</v>
      </c>
      <c r="G2248" s="7">
        <v>94000</v>
      </c>
      <c r="H2248" s="7">
        <v>53950</v>
      </c>
      <c r="I2248" s="12">
        <f t="shared" si="175"/>
        <v>57.393617021276597</v>
      </c>
      <c r="J2248" s="12">
        <f t="shared" si="179"/>
        <v>7.83675427617856</v>
      </c>
      <c r="K2248" s="7">
        <v>107908</v>
      </c>
      <c r="L2248" s="7">
        <v>24234</v>
      </c>
      <c r="M2248" s="7">
        <f t="shared" si="176"/>
        <v>69766</v>
      </c>
      <c r="N2248" s="7">
        <v>52296.25</v>
      </c>
      <c r="O2248" s="22">
        <f t="shared" si="177"/>
        <v>1.3340535889284604</v>
      </c>
      <c r="P2248" s="27">
        <v>960</v>
      </c>
      <c r="Q2248" s="32">
        <f t="shared" si="178"/>
        <v>72.672916666666666</v>
      </c>
      <c r="R2248" s="37" t="s">
        <v>5050</v>
      </c>
      <c r="S2248" s="42">
        <f>ABS(O2323-O2248)*100</f>
        <v>2.3018702555061665</v>
      </c>
      <c r="T2248" t="s">
        <v>228</v>
      </c>
      <c r="V2248" s="7">
        <v>23238</v>
      </c>
      <c r="W2248" t="s">
        <v>32</v>
      </c>
      <c r="X2248" s="17" t="s">
        <v>33</v>
      </c>
      <c r="Z2248" t="s">
        <v>5051</v>
      </c>
      <c r="AA2248">
        <v>401</v>
      </c>
    </row>
    <row r="2249" spans="1:27" x14ac:dyDescent="0.25">
      <c r="A2249" t="s">
        <v>5056</v>
      </c>
      <c r="B2249" t="s">
        <v>5057</v>
      </c>
      <c r="C2249" s="17">
        <v>43573</v>
      </c>
      <c r="D2249" s="7">
        <v>175000</v>
      </c>
      <c r="E2249" t="s">
        <v>28</v>
      </c>
      <c r="F2249" t="s">
        <v>29</v>
      </c>
      <c r="G2249" s="7">
        <v>175000</v>
      </c>
      <c r="H2249" s="7">
        <v>96350</v>
      </c>
      <c r="I2249" s="12">
        <f t="shared" si="175"/>
        <v>55.057142857142857</v>
      </c>
      <c r="J2249" s="12">
        <f t="shared" si="179"/>
        <v>5.5002801120448197</v>
      </c>
      <c r="K2249" s="7">
        <v>192697</v>
      </c>
      <c r="L2249" s="7">
        <v>28857</v>
      </c>
      <c r="M2249" s="7">
        <f t="shared" si="176"/>
        <v>146143</v>
      </c>
      <c r="N2249" s="7">
        <v>102400</v>
      </c>
      <c r="O2249" s="22">
        <f t="shared" si="177"/>
        <v>1.4271777343750001</v>
      </c>
      <c r="P2249" s="27">
        <v>1463</v>
      </c>
      <c r="Q2249" s="32">
        <f t="shared" si="178"/>
        <v>99.892686261107315</v>
      </c>
      <c r="R2249" s="37" t="s">
        <v>5050</v>
      </c>
      <c r="S2249" s="42">
        <f>ABS(O2323-O2249)*100</f>
        <v>11.614284800160135</v>
      </c>
      <c r="T2249" t="s">
        <v>50</v>
      </c>
      <c r="V2249" s="7">
        <v>23238</v>
      </c>
      <c r="W2249" t="s">
        <v>32</v>
      </c>
      <c r="X2249" s="17" t="s">
        <v>33</v>
      </c>
      <c r="Z2249" t="s">
        <v>5051</v>
      </c>
      <c r="AA2249">
        <v>401</v>
      </c>
    </row>
    <row r="2250" spans="1:27" x14ac:dyDescent="0.25">
      <c r="A2250" t="s">
        <v>5058</v>
      </c>
      <c r="B2250" t="s">
        <v>5059</v>
      </c>
      <c r="C2250" s="17">
        <v>43238</v>
      </c>
      <c r="D2250" s="7">
        <v>171000</v>
      </c>
      <c r="E2250" t="s">
        <v>28</v>
      </c>
      <c r="F2250" t="s">
        <v>29</v>
      </c>
      <c r="G2250" s="7">
        <v>171000</v>
      </c>
      <c r="H2250" s="7">
        <v>83460</v>
      </c>
      <c r="I2250" s="12">
        <f t="shared" si="175"/>
        <v>48.807017543859651</v>
      </c>
      <c r="J2250" s="12">
        <f t="shared" si="179"/>
        <v>0.74984520123838649</v>
      </c>
      <c r="K2250" s="7">
        <v>166917</v>
      </c>
      <c r="L2250" s="7">
        <v>25303</v>
      </c>
      <c r="M2250" s="7">
        <f t="shared" si="176"/>
        <v>145697</v>
      </c>
      <c r="N2250" s="7">
        <v>88508.75</v>
      </c>
      <c r="O2250" s="22">
        <f t="shared" si="177"/>
        <v>1.6461310322425748</v>
      </c>
      <c r="P2250" s="27">
        <v>1265</v>
      </c>
      <c r="Q2250" s="32">
        <f t="shared" si="178"/>
        <v>115.17549407114625</v>
      </c>
      <c r="R2250" s="37" t="s">
        <v>5050</v>
      </c>
      <c r="S2250" s="42">
        <f>ABS(O2323-O2250)*100</f>
        <v>33.509614586917614</v>
      </c>
      <c r="T2250" t="s">
        <v>228</v>
      </c>
      <c r="V2250" s="7">
        <v>23238</v>
      </c>
      <c r="W2250" t="s">
        <v>32</v>
      </c>
      <c r="X2250" s="17" t="s">
        <v>33</v>
      </c>
      <c r="Z2250" t="s">
        <v>5051</v>
      </c>
      <c r="AA2250">
        <v>401</v>
      </c>
    </row>
    <row r="2251" spans="1:27" x14ac:dyDescent="0.25">
      <c r="A2251" t="s">
        <v>5060</v>
      </c>
      <c r="B2251" t="s">
        <v>5061</v>
      </c>
      <c r="C2251" s="17">
        <v>43714</v>
      </c>
      <c r="D2251" s="7">
        <v>199000</v>
      </c>
      <c r="E2251" t="s">
        <v>28</v>
      </c>
      <c r="F2251" t="s">
        <v>29</v>
      </c>
      <c r="G2251" s="7">
        <v>199000</v>
      </c>
      <c r="H2251" s="7">
        <v>69750</v>
      </c>
      <c r="I2251" s="12">
        <f t="shared" si="175"/>
        <v>35.050251256281406</v>
      </c>
      <c r="J2251" s="12">
        <f t="shared" si="179"/>
        <v>14.506611488816631</v>
      </c>
      <c r="K2251" s="7">
        <v>139496</v>
      </c>
      <c r="L2251" s="7">
        <v>24330</v>
      </c>
      <c r="M2251" s="7">
        <f t="shared" si="176"/>
        <v>174670</v>
      </c>
      <c r="N2251" s="7">
        <v>71978.75</v>
      </c>
      <c r="O2251" s="22">
        <f t="shared" si="177"/>
        <v>2.4266884323498257</v>
      </c>
      <c r="P2251" s="27">
        <v>1622</v>
      </c>
      <c r="Q2251" s="32">
        <f t="shared" si="178"/>
        <v>107.68803945745992</v>
      </c>
      <c r="R2251" s="37" t="s">
        <v>5050</v>
      </c>
      <c r="S2251" s="42">
        <f>ABS(O2323-O2251)*100</f>
        <v>111.5653545976427</v>
      </c>
      <c r="T2251" t="s">
        <v>84</v>
      </c>
      <c r="V2251" s="7">
        <v>23238</v>
      </c>
      <c r="W2251" t="s">
        <v>32</v>
      </c>
      <c r="X2251" s="17" t="s">
        <v>33</v>
      </c>
      <c r="Z2251" t="s">
        <v>5051</v>
      </c>
      <c r="AA2251">
        <v>401</v>
      </c>
    </row>
    <row r="2252" spans="1:27" x14ac:dyDescent="0.25">
      <c r="A2252" t="s">
        <v>5062</v>
      </c>
      <c r="B2252" t="s">
        <v>5063</v>
      </c>
      <c r="C2252" s="17">
        <v>43649</v>
      </c>
      <c r="D2252" s="7">
        <v>172000</v>
      </c>
      <c r="E2252" t="s">
        <v>28</v>
      </c>
      <c r="F2252" t="s">
        <v>29</v>
      </c>
      <c r="G2252" s="7">
        <v>172000</v>
      </c>
      <c r="H2252" s="7">
        <v>101420</v>
      </c>
      <c r="I2252" s="12">
        <f t="shared" si="175"/>
        <v>58.965116279069761</v>
      </c>
      <c r="J2252" s="12">
        <f t="shared" si="179"/>
        <v>9.4082535339717239</v>
      </c>
      <c r="K2252" s="7">
        <v>202847</v>
      </c>
      <c r="L2252" s="7">
        <v>34961</v>
      </c>
      <c r="M2252" s="7">
        <f t="shared" si="176"/>
        <v>137039</v>
      </c>
      <c r="N2252" s="7">
        <v>99932.140625</v>
      </c>
      <c r="O2252" s="22">
        <f t="shared" si="177"/>
        <v>1.3713205695677551</v>
      </c>
      <c r="P2252" s="27">
        <v>1240</v>
      </c>
      <c r="Q2252" s="32">
        <f t="shared" si="178"/>
        <v>110.51532258064516</v>
      </c>
      <c r="R2252" s="37" t="s">
        <v>4982</v>
      </c>
      <c r="S2252" s="42">
        <f>ABS(O2323-O2252)*100</f>
        <v>6.0285683194356343</v>
      </c>
      <c r="T2252" t="s">
        <v>50</v>
      </c>
      <c r="V2252" s="7">
        <v>29508</v>
      </c>
      <c r="W2252" t="s">
        <v>32</v>
      </c>
      <c r="X2252" s="17" t="s">
        <v>33</v>
      </c>
      <c r="Z2252" t="s">
        <v>4983</v>
      </c>
      <c r="AA2252">
        <v>401</v>
      </c>
    </row>
    <row r="2253" spans="1:27" x14ac:dyDescent="0.25">
      <c r="A2253" t="s">
        <v>5064</v>
      </c>
      <c r="B2253" t="s">
        <v>5065</v>
      </c>
      <c r="C2253" s="17">
        <v>43551</v>
      </c>
      <c r="D2253" s="7">
        <v>146000</v>
      </c>
      <c r="E2253" t="s">
        <v>28</v>
      </c>
      <c r="F2253" t="s">
        <v>29</v>
      </c>
      <c r="G2253" s="7">
        <v>146000</v>
      </c>
      <c r="H2253" s="7">
        <v>80120</v>
      </c>
      <c r="I2253" s="12">
        <f t="shared" si="175"/>
        <v>54.87671232876712</v>
      </c>
      <c r="J2253" s="12">
        <f t="shared" si="179"/>
        <v>5.3198495836690824</v>
      </c>
      <c r="K2253" s="7">
        <v>160240</v>
      </c>
      <c r="L2253" s="7">
        <v>33963</v>
      </c>
      <c r="M2253" s="7">
        <f t="shared" si="176"/>
        <v>112037</v>
      </c>
      <c r="N2253" s="7">
        <v>75164.8828125</v>
      </c>
      <c r="O2253" s="22">
        <f t="shared" si="177"/>
        <v>1.4905497861212407</v>
      </c>
      <c r="P2253" s="27">
        <v>900</v>
      </c>
      <c r="Q2253" s="32">
        <f t="shared" si="178"/>
        <v>124.48555555555555</v>
      </c>
      <c r="R2253" s="37" t="s">
        <v>4982</v>
      </c>
      <c r="S2253" s="42">
        <f>ABS(O2323-O2253)*100</f>
        <v>17.951489974784195</v>
      </c>
      <c r="T2253" t="s">
        <v>50</v>
      </c>
      <c r="V2253" s="7">
        <v>29508</v>
      </c>
      <c r="W2253" t="s">
        <v>32</v>
      </c>
      <c r="X2253" s="17" t="s">
        <v>33</v>
      </c>
      <c r="Z2253" t="s">
        <v>4983</v>
      </c>
      <c r="AA2253">
        <v>401</v>
      </c>
    </row>
    <row r="2254" spans="1:27" x14ac:dyDescent="0.25">
      <c r="A2254" t="s">
        <v>5066</v>
      </c>
      <c r="B2254" t="s">
        <v>5067</v>
      </c>
      <c r="C2254" s="17">
        <v>43227</v>
      </c>
      <c r="D2254" s="7">
        <v>160500</v>
      </c>
      <c r="E2254" t="s">
        <v>28</v>
      </c>
      <c r="F2254" t="s">
        <v>29</v>
      </c>
      <c r="G2254" s="7">
        <v>160500</v>
      </c>
      <c r="H2254" s="7">
        <v>102020</v>
      </c>
      <c r="I2254" s="12">
        <f t="shared" si="175"/>
        <v>63.563862928348911</v>
      </c>
      <c r="J2254" s="12">
        <f t="shared" si="179"/>
        <v>14.007000183250874</v>
      </c>
      <c r="K2254" s="7">
        <v>204038</v>
      </c>
      <c r="L2254" s="7">
        <v>35025</v>
      </c>
      <c r="M2254" s="7">
        <f t="shared" si="176"/>
        <v>125475</v>
      </c>
      <c r="N2254" s="7">
        <v>100602.9765625</v>
      </c>
      <c r="O2254" s="22">
        <f t="shared" si="177"/>
        <v>1.2472294984437975</v>
      </c>
      <c r="P2254" s="27">
        <v>1240</v>
      </c>
      <c r="Q2254" s="32">
        <f t="shared" si="178"/>
        <v>101.18951612903226</v>
      </c>
      <c r="R2254" s="37" t="s">
        <v>4982</v>
      </c>
      <c r="S2254" s="42">
        <f>ABS(O2323-O2254)*100</f>
        <v>6.3805387929601221</v>
      </c>
      <c r="T2254" t="s">
        <v>50</v>
      </c>
      <c r="V2254" s="7">
        <v>29508</v>
      </c>
      <c r="W2254" t="s">
        <v>32</v>
      </c>
      <c r="X2254" s="17" t="s">
        <v>33</v>
      </c>
      <c r="Z2254" t="s">
        <v>4983</v>
      </c>
      <c r="AA2254">
        <v>401</v>
      </c>
    </row>
    <row r="2255" spans="1:27" x14ac:dyDescent="0.25">
      <c r="A2255" t="s">
        <v>5068</v>
      </c>
      <c r="B2255" t="s">
        <v>5069</v>
      </c>
      <c r="C2255" s="17">
        <v>43334</v>
      </c>
      <c r="D2255" s="7">
        <v>168700</v>
      </c>
      <c r="E2255" t="s">
        <v>28</v>
      </c>
      <c r="F2255" t="s">
        <v>29</v>
      </c>
      <c r="G2255" s="7">
        <v>168700</v>
      </c>
      <c r="H2255" s="7">
        <v>96080</v>
      </c>
      <c r="I2255" s="12">
        <f t="shared" si="175"/>
        <v>56.95317131001778</v>
      </c>
      <c r="J2255" s="12">
        <f t="shared" si="179"/>
        <v>7.3963085649197424</v>
      </c>
      <c r="K2255" s="7">
        <v>192155</v>
      </c>
      <c r="L2255" s="7">
        <v>38534</v>
      </c>
      <c r="M2255" s="7">
        <f t="shared" si="176"/>
        <v>130166</v>
      </c>
      <c r="N2255" s="7">
        <v>91441.0703125</v>
      </c>
      <c r="O2255" s="22">
        <f t="shared" si="177"/>
        <v>1.4234960237796592</v>
      </c>
      <c r="P2255" s="27">
        <v>1092</v>
      </c>
      <c r="Q2255" s="32">
        <f t="shared" si="178"/>
        <v>119.19963369963369</v>
      </c>
      <c r="R2255" s="37" t="s">
        <v>4982</v>
      </c>
      <c r="S2255" s="42">
        <f>ABS(O2323-O2255)*100</f>
        <v>11.246113740626051</v>
      </c>
      <c r="T2255" t="s">
        <v>50</v>
      </c>
      <c r="V2255" s="7">
        <v>29508</v>
      </c>
      <c r="W2255" t="s">
        <v>32</v>
      </c>
      <c r="X2255" s="17" t="s">
        <v>33</v>
      </c>
      <c r="Z2255" t="s">
        <v>4983</v>
      </c>
      <c r="AA2255">
        <v>401</v>
      </c>
    </row>
    <row r="2256" spans="1:27" x14ac:dyDescent="0.25">
      <c r="A2256" t="s">
        <v>5070</v>
      </c>
      <c r="B2256" t="s">
        <v>5071</v>
      </c>
      <c r="C2256" s="17">
        <v>43319</v>
      </c>
      <c r="D2256" s="7">
        <v>167000</v>
      </c>
      <c r="E2256" t="s">
        <v>28</v>
      </c>
      <c r="F2256" t="s">
        <v>29</v>
      </c>
      <c r="G2256" s="7">
        <v>167000</v>
      </c>
      <c r="H2256" s="7">
        <v>67800</v>
      </c>
      <c r="I2256" s="12">
        <f t="shared" si="175"/>
        <v>40.598802395209582</v>
      </c>
      <c r="J2256" s="12">
        <f t="shared" si="179"/>
        <v>8.9580603498884557</v>
      </c>
      <c r="K2256" s="7">
        <v>135609</v>
      </c>
      <c r="L2256" s="7">
        <v>20864</v>
      </c>
      <c r="M2256" s="7">
        <f t="shared" si="176"/>
        <v>146136</v>
      </c>
      <c r="N2256" s="7">
        <v>66712.2109375</v>
      </c>
      <c r="O2256" s="22">
        <f t="shared" si="177"/>
        <v>2.1905434994038644</v>
      </c>
      <c r="P2256" s="27">
        <v>1446</v>
      </c>
      <c r="Q2256" s="32">
        <f t="shared" si="178"/>
        <v>101.06224066390041</v>
      </c>
      <c r="R2256" s="37" t="s">
        <v>5072</v>
      </c>
      <c r="S2256" s="42">
        <f>ABS(O2323-O2256)*100</f>
        <v>87.950861303046565</v>
      </c>
      <c r="T2256" t="s">
        <v>228</v>
      </c>
      <c r="V2256" s="7">
        <v>19525</v>
      </c>
      <c r="W2256" t="s">
        <v>32</v>
      </c>
      <c r="X2256" s="17" t="s">
        <v>33</v>
      </c>
      <c r="Z2256" t="s">
        <v>5073</v>
      </c>
      <c r="AA2256">
        <v>401</v>
      </c>
    </row>
    <row r="2257" spans="1:27" x14ac:dyDescent="0.25">
      <c r="A2257" t="s">
        <v>5074</v>
      </c>
      <c r="B2257" t="s">
        <v>5075</v>
      </c>
      <c r="C2257" s="17">
        <v>43262</v>
      </c>
      <c r="D2257" s="7">
        <v>132500</v>
      </c>
      <c r="E2257" t="s">
        <v>28</v>
      </c>
      <c r="F2257" t="s">
        <v>29</v>
      </c>
      <c r="G2257" s="7">
        <v>132500</v>
      </c>
      <c r="H2257" s="7">
        <v>67540</v>
      </c>
      <c r="I2257" s="12">
        <f t="shared" si="175"/>
        <v>50.973584905660374</v>
      </c>
      <c r="J2257" s="12">
        <f t="shared" si="179"/>
        <v>1.4167221605623368</v>
      </c>
      <c r="K2257" s="7">
        <v>135083</v>
      </c>
      <c r="L2257" s="7">
        <v>22628</v>
      </c>
      <c r="M2257" s="7">
        <f t="shared" si="176"/>
        <v>109872</v>
      </c>
      <c r="N2257" s="7">
        <v>65380.8125</v>
      </c>
      <c r="O2257" s="22">
        <f t="shared" si="177"/>
        <v>1.6804930345581128</v>
      </c>
      <c r="P2257" s="27">
        <v>1162</v>
      </c>
      <c r="Q2257" s="32">
        <f t="shared" si="178"/>
        <v>94.554216867469876</v>
      </c>
      <c r="R2257" s="37" t="s">
        <v>5072</v>
      </c>
      <c r="S2257" s="42">
        <f>ABS(O2323-O2257)*100</f>
        <v>36.945814818471412</v>
      </c>
      <c r="T2257" t="s">
        <v>228</v>
      </c>
      <c r="V2257" s="7">
        <v>19525</v>
      </c>
      <c r="W2257" t="s">
        <v>32</v>
      </c>
      <c r="X2257" s="17" t="s">
        <v>33</v>
      </c>
      <c r="Z2257" t="s">
        <v>5073</v>
      </c>
      <c r="AA2257">
        <v>401</v>
      </c>
    </row>
    <row r="2258" spans="1:27" x14ac:dyDescent="0.25">
      <c r="A2258" t="s">
        <v>5076</v>
      </c>
      <c r="B2258" t="s">
        <v>5077</v>
      </c>
      <c r="C2258" s="17">
        <v>43271</v>
      </c>
      <c r="D2258" s="7">
        <v>110000</v>
      </c>
      <c r="E2258" t="s">
        <v>28</v>
      </c>
      <c r="F2258" t="s">
        <v>29</v>
      </c>
      <c r="G2258" s="7">
        <v>110000</v>
      </c>
      <c r="H2258" s="7">
        <v>60270</v>
      </c>
      <c r="I2258" s="12">
        <f t="shared" si="175"/>
        <v>54.790909090909089</v>
      </c>
      <c r="J2258" s="12">
        <f t="shared" si="179"/>
        <v>5.234046345811052</v>
      </c>
      <c r="K2258" s="7">
        <v>120542</v>
      </c>
      <c r="L2258" s="7">
        <v>24092</v>
      </c>
      <c r="M2258" s="7">
        <f t="shared" si="176"/>
        <v>85908</v>
      </c>
      <c r="N2258" s="7">
        <v>57410.71484375</v>
      </c>
      <c r="O2258" s="22">
        <f t="shared" si="177"/>
        <v>1.4963757241798628</v>
      </c>
      <c r="P2258" s="27">
        <v>1002</v>
      </c>
      <c r="Q2258" s="32">
        <f t="shared" si="178"/>
        <v>85.736526946107787</v>
      </c>
      <c r="R2258" s="37" t="s">
        <v>4884</v>
      </c>
      <c r="S2258" s="42">
        <f>ABS(O2323-O2258)*100</f>
        <v>18.534083780646405</v>
      </c>
      <c r="T2258" t="s">
        <v>228</v>
      </c>
      <c r="V2258" s="7">
        <v>21960</v>
      </c>
      <c r="W2258" t="s">
        <v>32</v>
      </c>
      <c r="X2258" s="17" t="s">
        <v>33</v>
      </c>
      <c r="Z2258" t="s">
        <v>4879</v>
      </c>
      <c r="AA2258">
        <v>401</v>
      </c>
    </row>
    <row r="2259" spans="1:27" x14ac:dyDescent="0.25">
      <c r="A2259" t="s">
        <v>5078</v>
      </c>
      <c r="B2259" t="s">
        <v>5079</v>
      </c>
      <c r="C2259" s="17">
        <v>43399</v>
      </c>
      <c r="D2259" s="7">
        <v>110000</v>
      </c>
      <c r="E2259" t="s">
        <v>47</v>
      </c>
      <c r="F2259" t="s">
        <v>48</v>
      </c>
      <c r="G2259" s="7">
        <v>110000</v>
      </c>
      <c r="H2259" s="7">
        <v>49930</v>
      </c>
      <c r="I2259" s="12">
        <f t="shared" si="175"/>
        <v>45.390909090909091</v>
      </c>
      <c r="J2259" s="12">
        <f t="shared" si="179"/>
        <v>4.1659536541889466</v>
      </c>
      <c r="K2259" s="7">
        <v>99860</v>
      </c>
      <c r="L2259" s="7">
        <v>22956</v>
      </c>
      <c r="M2259" s="7">
        <f t="shared" si="176"/>
        <v>87044</v>
      </c>
      <c r="N2259" s="7">
        <v>45776.19140625</v>
      </c>
      <c r="O2259" s="22">
        <f t="shared" si="177"/>
        <v>1.901512496474653</v>
      </c>
      <c r="P2259" s="27">
        <v>765</v>
      </c>
      <c r="Q2259" s="32">
        <f t="shared" si="178"/>
        <v>113.78300653594771</v>
      </c>
      <c r="R2259" s="37" t="s">
        <v>4884</v>
      </c>
      <c r="S2259" s="42">
        <f>ABS(O2323-O2259)*100</f>
        <v>59.047761010125434</v>
      </c>
      <c r="T2259" t="s">
        <v>228</v>
      </c>
      <c r="V2259" s="7">
        <v>21960</v>
      </c>
      <c r="W2259" t="s">
        <v>32</v>
      </c>
      <c r="X2259" s="17" t="s">
        <v>33</v>
      </c>
      <c r="Z2259" t="s">
        <v>4879</v>
      </c>
      <c r="AA2259">
        <v>401</v>
      </c>
    </row>
    <row r="2260" spans="1:27" x14ac:dyDescent="0.25">
      <c r="A2260" t="s">
        <v>5080</v>
      </c>
      <c r="B2260" t="s">
        <v>5081</v>
      </c>
      <c r="C2260" s="17">
        <v>43301</v>
      </c>
      <c r="D2260" s="7">
        <v>110000</v>
      </c>
      <c r="E2260" t="s">
        <v>28</v>
      </c>
      <c r="F2260" t="s">
        <v>29</v>
      </c>
      <c r="G2260" s="7">
        <v>110000</v>
      </c>
      <c r="H2260" s="7">
        <v>53740</v>
      </c>
      <c r="I2260" s="12">
        <f t="shared" si="175"/>
        <v>48.854545454545459</v>
      </c>
      <c r="J2260" s="12">
        <f t="shared" si="179"/>
        <v>0.7023172905525783</v>
      </c>
      <c r="K2260" s="7">
        <v>107478</v>
      </c>
      <c r="L2260" s="7">
        <v>23293</v>
      </c>
      <c r="M2260" s="7">
        <f t="shared" si="176"/>
        <v>86707</v>
      </c>
      <c r="N2260" s="7">
        <v>50110.1171875</v>
      </c>
      <c r="O2260" s="22">
        <f t="shared" si="177"/>
        <v>1.7303292202563261</v>
      </c>
      <c r="P2260" s="27">
        <v>840</v>
      </c>
      <c r="Q2260" s="32">
        <f t="shared" si="178"/>
        <v>103.22261904761905</v>
      </c>
      <c r="R2260" s="37" t="s">
        <v>4884</v>
      </c>
      <c r="S2260" s="42">
        <f>ABS(O2323-O2260)*100</f>
        <v>41.929433388292736</v>
      </c>
      <c r="T2260" t="s">
        <v>228</v>
      </c>
      <c r="V2260" s="7">
        <v>21960</v>
      </c>
      <c r="W2260" t="s">
        <v>32</v>
      </c>
      <c r="X2260" s="17" t="s">
        <v>33</v>
      </c>
      <c r="Z2260" t="s">
        <v>4879</v>
      </c>
      <c r="AA2260">
        <v>401</v>
      </c>
    </row>
    <row r="2261" spans="1:27" x14ac:dyDescent="0.25">
      <c r="A2261" t="s">
        <v>5082</v>
      </c>
      <c r="B2261" t="s">
        <v>5083</v>
      </c>
      <c r="C2261" s="17">
        <v>43889</v>
      </c>
      <c r="D2261" s="7">
        <v>242000</v>
      </c>
      <c r="E2261" t="s">
        <v>28</v>
      </c>
      <c r="F2261" t="s">
        <v>29</v>
      </c>
      <c r="G2261" s="7">
        <v>242000</v>
      </c>
      <c r="H2261" s="7">
        <v>125540</v>
      </c>
      <c r="I2261" s="12">
        <f t="shared" si="175"/>
        <v>51.876033057851245</v>
      </c>
      <c r="J2261" s="12">
        <f t="shared" si="179"/>
        <v>2.319170312753208</v>
      </c>
      <c r="K2261" s="7">
        <v>251081</v>
      </c>
      <c r="L2261" s="7">
        <v>53527</v>
      </c>
      <c r="M2261" s="7">
        <f t="shared" si="176"/>
        <v>188473</v>
      </c>
      <c r="N2261" s="7">
        <v>143155.078125</v>
      </c>
      <c r="O2261" s="22">
        <f t="shared" si="177"/>
        <v>1.3165652414749083</v>
      </c>
      <c r="P2261" s="27">
        <v>2540</v>
      </c>
      <c r="Q2261" s="32">
        <f t="shared" si="178"/>
        <v>74.20196850393701</v>
      </c>
      <c r="R2261" s="37" t="s">
        <v>5084</v>
      </c>
      <c r="S2261" s="42">
        <f>ABS(O2323-O2261)*100</f>
        <v>0.55303551015095653</v>
      </c>
      <c r="T2261" t="s">
        <v>31</v>
      </c>
      <c r="V2261" s="7">
        <v>45060</v>
      </c>
      <c r="W2261" t="s">
        <v>32</v>
      </c>
      <c r="X2261" s="17" t="s">
        <v>33</v>
      </c>
      <c r="Z2261" t="s">
        <v>5085</v>
      </c>
      <c r="AA2261">
        <v>401</v>
      </c>
    </row>
    <row r="2262" spans="1:27" x14ac:dyDescent="0.25">
      <c r="A2262" t="s">
        <v>5086</v>
      </c>
      <c r="B2262" t="s">
        <v>5087</v>
      </c>
      <c r="C2262" s="17">
        <v>43662</v>
      </c>
      <c r="D2262" s="7">
        <v>130000</v>
      </c>
      <c r="E2262" t="s">
        <v>28</v>
      </c>
      <c r="F2262" t="s">
        <v>29</v>
      </c>
      <c r="G2262" s="7">
        <v>130000</v>
      </c>
      <c r="H2262" s="7">
        <v>63510</v>
      </c>
      <c r="I2262" s="12">
        <f t="shared" si="175"/>
        <v>48.853846153846156</v>
      </c>
      <c r="J2262" s="12">
        <f t="shared" si="179"/>
        <v>0.7030165912518811</v>
      </c>
      <c r="K2262" s="7">
        <v>127017</v>
      </c>
      <c r="L2262" s="7">
        <v>27336</v>
      </c>
      <c r="M2262" s="7">
        <f t="shared" si="176"/>
        <v>102664</v>
      </c>
      <c r="N2262" s="7">
        <v>59333.9296875</v>
      </c>
      <c r="O2262" s="22">
        <f t="shared" si="177"/>
        <v>1.7302747439906787</v>
      </c>
      <c r="P2262" s="27">
        <v>999</v>
      </c>
      <c r="Q2262" s="32">
        <f t="shared" si="178"/>
        <v>102.76676676676676</v>
      </c>
      <c r="R2262" s="37" t="s">
        <v>4884</v>
      </c>
      <c r="S2262" s="42">
        <f>ABS(O2323-O2262)*100</f>
        <v>41.923985761727998</v>
      </c>
      <c r="T2262" t="s">
        <v>50</v>
      </c>
      <c r="V2262" s="7">
        <v>26340</v>
      </c>
      <c r="W2262" t="s">
        <v>32</v>
      </c>
      <c r="X2262" s="17" t="s">
        <v>33</v>
      </c>
      <c r="Z2262" t="s">
        <v>4879</v>
      </c>
      <c r="AA2262">
        <v>401</v>
      </c>
    </row>
    <row r="2263" spans="1:27" x14ac:dyDescent="0.25">
      <c r="A2263" t="s">
        <v>5088</v>
      </c>
      <c r="B2263" t="s">
        <v>5089</v>
      </c>
      <c r="C2263" s="17">
        <v>43432</v>
      </c>
      <c r="D2263" s="7">
        <v>78000</v>
      </c>
      <c r="E2263" t="s">
        <v>28</v>
      </c>
      <c r="F2263" t="s">
        <v>29</v>
      </c>
      <c r="G2263" s="7">
        <v>78000</v>
      </c>
      <c r="H2263" s="7">
        <v>38850</v>
      </c>
      <c r="I2263" s="12">
        <f t="shared" si="175"/>
        <v>49.807692307692307</v>
      </c>
      <c r="J2263" s="12">
        <f t="shared" si="179"/>
        <v>0.25082956259426936</v>
      </c>
      <c r="K2263" s="7">
        <v>77700</v>
      </c>
      <c r="L2263" s="7">
        <v>15138</v>
      </c>
      <c r="M2263" s="7">
        <f t="shared" si="176"/>
        <v>62862</v>
      </c>
      <c r="N2263" s="7">
        <v>53471.79296875</v>
      </c>
      <c r="O2263" s="22">
        <f t="shared" si="177"/>
        <v>1.1756104762886448</v>
      </c>
      <c r="P2263" s="27">
        <v>1224</v>
      </c>
      <c r="Q2263" s="32">
        <f t="shared" si="178"/>
        <v>51.357843137254903</v>
      </c>
      <c r="R2263" s="37" t="s">
        <v>5090</v>
      </c>
      <c r="S2263" s="42">
        <f>ABS(O2323-O2263)*100</f>
        <v>13.542441008475393</v>
      </c>
      <c r="T2263" t="s">
        <v>228</v>
      </c>
      <c r="V2263" s="7">
        <v>14225</v>
      </c>
      <c r="W2263" t="s">
        <v>32</v>
      </c>
      <c r="X2263" s="17" t="s">
        <v>33</v>
      </c>
      <c r="Z2263" t="s">
        <v>5091</v>
      </c>
      <c r="AA2263">
        <v>401</v>
      </c>
    </row>
    <row r="2264" spans="1:27" x14ac:dyDescent="0.25">
      <c r="A2264" t="s">
        <v>5092</v>
      </c>
      <c r="B2264" t="s">
        <v>5093</v>
      </c>
      <c r="C2264" s="17">
        <v>43326</v>
      </c>
      <c r="D2264" s="7">
        <v>290000</v>
      </c>
      <c r="E2264" t="s">
        <v>28</v>
      </c>
      <c r="F2264" t="s">
        <v>29</v>
      </c>
      <c r="G2264" s="7">
        <v>290000</v>
      </c>
      <c r="H2264" s="7">
        <v>138020</v>
      </c>
      <c r="I2264" s="12">
        <f t="shared" si="175"/>
        <v>47.593103448275862</v>
      </c>
      <c r="J2264" s="12">
        <f t="shared" si="179"/>
        <v>1.9637592968221753</v>
      </c>
      <c r="K2264" s="7">
        <v>276043</v>
      </c>
      <c r="L2264" s="7">
        <v>35720</v>
      </c>
      <c r="M2264" s="7">
        <f t="shared" si="176"/>
        <v>254280</v>
      </c>
      <c r="N2264" s="7">
        <v>129205.9140625</v>
      </c>
      <c r="O2264" s="22">
        <f t="shared" si="177"/>
        <v>1.9680213699583338</v>
      </c>
      <c r="P2264" s="27">
        <v>2838</v>
      </c>
      <c r="Q2264" s="32">
        <f t="shared" si="178"/>
        <v>89.598308668076115</v>
      </c>
      <c r="R2264" s="37" t="s">
        <v>5094</v>
      </c>
      <c r="S2264" s="42">
        <f>ABS(O2323-O2264)*100</f>
        <v>65.6986483584935</v>
      </c>
      <c r="T2264" t="s">
        <v>228</v>
      </c>
      <c r="V2264" s="7">
        <v>26813</v>
      </c>
      <c r="W2264" t="s">
        <v>32</v>
      </c>
      <c r="X2264" s="17" t="s">
        <v>33</v>
      </c>
      <c r="Z2264" t="s">
        <v>5095</v>
      </c>
      <c r="AA2264">
        <v>401</v>
      </c>
    </row>
    <row r="2265" spans="1:27" x14ac:dyDescent="0.25">
      <c r="A2265" t="s">
        <v>5096</v>
      </c>
      <c r="B2265" t="s">
        <v>5097</v>
      </c>
      <c r="C2265" s="17">
        <v>43374</v>
      </c>
      <c r="D2265" s="7">
        <v>261000</v>
      </c>
      <c r="E2265" t="s">
        <v>28</v>
      </c>
      <c r="F2265" t="s">
        <v>29</v>
      </c>
      <c r="G2265" s="7">
        <v>261000</v>
      </c>
      <c r="H2265" s="7">
        <v>141630</v>
      </c>
      <c r="I2265" s="12">
        <f t="shared" si="175"/>
        <v>54.264367816091955</v>
      </c>
      <c r="J2265" s="12">
        <f t="shared" si="179"/>
        <v>4.7075050709939177</v>
      </c>
      <c r="K2265" s="7">
        <v>283268</v>
      </c>
      <c r="L2265" s="7">
        <v>32700</v>
      </c>
      <c r="M2265" s="7">
        <f t="shared" si="176"/>
        <v>228300</v>
      </c>
      <c r="N2265" s="7">
        <v>181571.015625</v>
      </c>
      <c r="O2265" s="22">
        <f t="shared" si="177"/>
        <v>1.2573592718758027</v>
      </c>
      <c r="P2265" s="27">
        <v>1653</v>
      </c>
      <c r="Q2265" s="32">
        <f t="shared" si="178"/>
        <v>138.11252268602541</v>
      </c>
      <c r="R2265" s="37" t="s">
        <v>5084</v>
      </c>
      <c r="S2265" s="42">
        <f>ABS(O2323-O2265)*100</f>
        <v>5.3675614497596058</v>
      </c>
      <c r="T2265" t="s">
        <v>31</v>
      </c>
      <c r="V2265" s="7">
        <v>27300</v>
      </c>
      <c r="W2265" t="s">
        <v>32</v>
      </c>
      <c r="X2265" s="17" t="s">
        <v>33</v>
      </c>
      <c r="Z2265" t="s">
        <v>5085</v>
      </c>
      <c r="AA2265">
        <v>401</v>
      </c>
    </row>
    <row r="2266" spans="1:27" x14ac:dyDescent="0.25">
      <c r="A2266" t="s">
        <v>5098</v>
      </c>
      <c r="B2266" t="s">
        <v>5099</v>
      </c>
      <c r="C2266" s="17">
        <v>43817</v>
      </c>
      <c r="D2266" s="7">
        <v>157000</v>
      </c>
      <c r="E2266" t="s">
        <v>28</v>
      </c>
      <c r="F2266" t="s">
        <v>29</v>
      </c>
      <c r="G2266" s="7">
        <v>157000</v>
      </c>
      <c r="H2266" s="7">
        <v>61130</v>
      </c>
      <c r="I2266" s="12">
        <f t="shared" si="175"/>
        <v>38.93630573248408</v>
      </c>
      <c r="J2266" s="12">
        <f t="shared" si="179"/>
        <v>10.620557012613958</v>
      </c>
      <c r="K2266" s="7">
        <v>122258</v>
      </c>
      <c r="L2266" s="7">
        <v>28956</v>
      </c>
      <c r="M2266" s="7">
        <f t="shared" si="176"/>
        <v>128044</v>
      </c>
      <c r="N2266" s="7">
        <v>67610.1484375</v>
      </c>
      <c r="O2266" s="22">
        <f t="shared" si="177"/>
        <v>1.8938576967977834</v>
      </c>
      <c r="P2266" s="27">
        <v>1318</v>
      </c>
      <c r="Q2266" s="32">
        <f t="shared" si="178"/>
        <v>97.150227617602425</v>
      </c>
      <c r="R2266" s="37" t="s">
        <v>5084</v>
      </c>
      <c r="S2266" s="42">
        <f>ABS(O2323-O2266)*100</f>
        <v>58.28228104243847</v>
      </c>
      <c r="T2266" t="s">
        <v>228</v>
      </c>
      <c r="V2266" s="7">
        <v>27300</v>
      </c>
      <c r="W2266" t="s">
        <v>32</v>
      </c>
      <c r="X2266" s="17" t="s">
        <v>33</v>
      </c>
      <c r="Z2266" t="s">
        <v>5085</v>
      </c>
      <c r="AA2266">
        <v>401</v>
      </c>
    </row>
    <row r="2267" spans="1:27" x14ac:dyDescent="0.25">
      <c r="A2267" t="s">
        <v>5100</v>
      </c>
      <c r="B2267" t="s">
        <v>5101</v>
      </c>
      <c r="C2267" s="17">
        <v>43874</v>
      </c>
      <c r="D2267" s="7">
        <v>84500</v>
      </c>
      <c r="E2267" t="s">
        <v>28</v>
      </c>
      <c r="F2267" t="s">
        <v>29</v>
      </c>
      <c r="G2267" s="7">
        <v>84500</v>
      </c>
      <c r="H2267" s="7">
        <v>62930</v>
      </c>
      <c r="I2267" s="12">
        <f t="shared" si="175"/>
        <v>74.473372781065081</v>
      </c>
      <c r="J2267" s="12">
        <f t="shared" si="179"/>
        <v>24.916510035967043</v>
      </c>
      <c r="K2267" s="7">
        <v>125863</v>
      </c>
      <c r="L2267" s="7">
        <v>55513</v>
      </c>
      <c r="M2267" s="7">
        <f t="shared" si="176"/>
        <v>28987</v>
      </c>
      <c r="N2267" s="7">
        <v>50978.26171875</v>
      </c>
      <c r="O2267" s="22">
        <f t="shared" si="177"/>
        <v>0.56861491590127078</v>
      </c>
      <c r="P2267" s="27">
        <v>1131</v>
      </c>
      <c r="Q2267" s="32">
        <f t="shared" si="178"/>
        <v>25.629531388152078</v>
      </c>
      <c r="R2267" s="37" t="s">
        <v>5084</v>
      </c>
      <c r="S2267" s="42">
        <f>ABS(O2323-O2267)*100</f>
        <v>74.241997047212791</v>
      </c>
      <c r="T2267" t="s">
        <v>228</v>
      </c>
      <c r="V2267" s="7">
        <v>54600</v>
      </c>
      <c r="W2267" t="s">
        <v>32</v>
      </c>
      <c r="X2267" s="17" t="s">
        <v>33</v>
      </c>
      <c r="Z2267" t="s">
        <v>5085</v>
      </c>
      <c r="AA2267">
        <v>401</v>
      </c>
    </row>
    <row r="2268" spans="1:27" x14ac:dyDescent="0.25">
      <c r="A2268" t="s">
        <v>5102</v>
      </c>
      <c r="B2268" t="s">
        <v>5103</v>
      </c>
      <c r="C2268" s="17">
        <v>43235</v>
      </c>
      <c r="D2268" s="7">
        <v>137000</v>
      </c>
      <c r="E2268" t="s">
        <v>28</v>
      </c>
      <c r="F2268" t="s">
        <v>29</v>
      </c>
      <c r="G2268" s="7">
        <v>137000</v>
      </c>
      <c r="H2268" s="7">
        <v>70130</v>
      </c>
      <c r="I2268" s="12">
        <f t="shared" si="175"/>
        <v>51.189781021897808</v>
      </c>
      <c r="J2268" s="12">
        <f t="shared" si="179"/>
        <v>1.6329182767997708</v>
      </c>
      <c r="K2268" s="7">
        <v>140252</v>
      </c>
      <c r="L2268" s="7">
        <v>23706</v>
      </c>
      <c r="M2268" s="7">
        <f t="shared" si="176"/>
        <v>113294</v>
      </c>
      <c r="N2268" s="7">
        <v>62659.140625</v>
      </c>
      <c r="O2268" s="22">
        <f t="shared" si="177"/>
        <v>1.8081001250565747</v>
      </c>
      <c r="P2268" s="27">
        <v>994</v>
      </c>
      <c r="Q2268" s="32">
        <f t="shared" si="178"/>
        <v>113.97786720321932</v>
      </c>
      <c r="R2268" s="37" t="s">
        <v>5094</v>
      </c>
      <c r="S2268" s="42">
        <f>ABS(O2323-O2268)*100</f>
        <v>49.706523868317596</v>
      </c>
      <c r="T2268" t="s">
        <v>228</v>
      </c>
      <c r="V2268" s="7">
        <v>21450</v>
      </c>
      <c r="W2268" t="s">
        <v>32</v>
      </c>
      <c r="X2268" s="17" t="s">
        <v>33</v>
      </c>
      <c r="Z2268" t="s">
        <v>5095</v>
      </c>
      <c r="AA2268">
        <v>401</v>
      </c>
    </row>
    <row r="2269" spans="1:27" x14ac:dyDescent="0.25">
      <c r="A2269" t="s">
        <v>5104</v>
      </c>
      <c r="B2269" t="s">
        <v>5105</v>
      </c>
      <c r="C2269" s="17">
        <v>43210</v>
      </c>
      <c r="D2269" s="7">
        <v>142000</v>
      </c>
      <c r="E2269" t="s">
        <v>28</v>
      </c>
      <c r="F2269" t="s">
        <v>29</v>
      </c>
      <c r="G2269" s="7">
        <v>142000</v>
      </c>
      <c r="H2269" s="7">
        <v>75250</v>
      </c>
      <c r="I2269" s="12">
        <f t="shared" si="175"/>
        <v>52.992957746478872</v>
      </c>
      <c r="J2269" s="12">
        <f t="shared" si="179"/>
        <v>3.4360950013808349</v>
      </c>
      <c r="K2269" s="7">
        <v>150498</v>
      </c>
      <c r="L2269" s="7">
        <v>43896</v>
      </c>
      <c r="M2269" s="7">
        <f t="shared" si="176"/>
        <v>98104</v>
      </c>
      <c r="N2269" s="7">
        <v>57312.90234375</v>
      </c>
      <c r="O2269" s="22">
        <f t="shared" si="177"/>
        <v>1.7117262603731722</v>
      </c>
      <c r="P2269" s="27">
        <v>908</v>
      </c>
      <c r="Q2269" s="32">
        <f t="shared" si="178"/>
        <v>108.04405286343612</v>
      </c>
      <c r="R2269" s="37" t="s">
        <v>5094</v>
      </c>
      <c r="S2269" s="42">
        <f>ABS(O2323-O2269)*100</f>
        <v>40.06913739997735</v>
      </c>
      <c r="T2269" t="s">
        <v>228</v>
      </c>
      <c r="V2269" s="7">
        <v>42900</v>
      </c>
      <c r="W2269" t="s">
        <v>32</v>
      </c>
      <c r="X2269" s="17" t="s">
        <v>33</v>
      </c>
      <c r="Z2269" t="s">
        <v>5095</v>
      </c>
      <c r="AA2269">
        <v>401</v>
      </c>
    </row>
    <row r="2270" spans="1:27" x14ac:dyDescent="0.25">
      <c r="A2270" t="s">
        <v>5106</v>
      </c>
      <c r="B2270" t="s">
        <v>5107</v>
      </c>
      <c r="C2270" s="17">
        <v>43861</v>
      </c>
      <c r="D2270" s="7">
        <v>35000</v>
      </c>
      <c r="E2270" t="s">
        <v>28</v>
      </c>
      <c r="F2270" t="s">
        <v>29</v>
      </c>
      <c r="G2270" s="7">
        <v>35000</v>
      </c>
      <c r="H2270" s="7">
        <v>24630</v>
      </c>
      <c r="I2270" s="12">
        <f t="shared" si="175"/>
        <v>70.371428571428567</v>
      </c>
      <c r="J2270" s="12">
        <f t="shared" si="179"/>
        <v>20.814565826330529</v>
      </c>
      <c r="K2270" s="7">
        <v>49263</v>
      </c>
      <c r="L2270" s="7">
        <v>8445</v>
      </c>
      <c r="M2270" s="7">
        <f t="shared" si="176"/>
        <v>26555</v>
      </c>
      <c r="N2270" s="7">
        <v>55159.4609375</v>
      </c>
      <c r="O2270" s="22">
        <f t="shared" si="177"/>
        <v>0.48142239878103416</v>
      </c>
      <c r="P2270" s="27">
        <v>819</v>
      </c>
      <c r="Q2270" s="32">
        <f t="shared" si="178"/>
        <v>32.423687423687426</v>
      </c>
      <c r="R2270" s="37" t="s">
        <v>5108</v>
      </c>
      <c r="S2270" s="42">
        <f>ABS(O2323-O2270)*100</f>
        <v>82.961248759236454</v>
      </c>
      <c r="T2270" t="s">
        <v>80</v>
      </c>
      <c r="V2270" s="7">
        <v>7200</v>
      </c>
      <c r="W2270" t="s">
        <v>32</v>
      </c>
      <c r="X2270" s="17" t="s">
        <v>33</v>
      </c>
      <c r="Z2270" t="s">
        <v>5109</v>
      </c>
      <c r="AA2270">
        <v>405</v>
      </c>
    </row>
    <row r="2271" spans="1:27" x14ac:dyDescent="0.25">
      <c r="A2271" t="s">
        <v>5110</v>
      </c>
      <c r="B2271" t="s">
        <v>5107</v>
      </c>
      <c r="C2271" s="17">
        <v>43363</v>
      </c>
      <c r="D2271" s="7">
        <v>58000</v>
      </c>
      <c r="E2271" t="s">
        <v>28</v>
      </c>
      <c r="F2271" t="s">
        <v>29</v>
      </c>
      <c r="G2271" s="7">
        <v>58000</v>
      </c>
      <c r="H2271" s="7">
        <v>28670</v>
      </c>
      <c r="I2271" s="12">
        <f t="shared" si="175"/>
        <v>49.431034482758626</v>
      </c>
      <c r="J2271" s="12">
        <f t="shared" si="179"/>
        <v>0.12582826233941091</v>
      </c>
      <c r="K2271" s="7">
        <v>57334</v>
      </c>
      <c r="L2271" s="7">
        <v>8445</v>
      </c>
      <c r="M2271" s="7">
        <f t="shared" si="176"/>
        <v>49555</v>
      </c>
      <c r="N2271" s="7">
        <v>66066.21875</v>
      </c>
      <c r="O2271" s="22">
        <f t="shared" si="177"/>
        <v>0.75008076650368305</v>
      </c>
      <c r="P2271" s="27">
        <v>972</v>
      </c>
      <c r="Q2271" s="32">
        <f t="shared" si="178"/>
        <v>50.982510288065846</v>
      </c>
      <c r="R2271" s="37" t="s">
        <v>5108</v>
      </c>
      <c r="S2271" s="42">
        <f>ABS(O2323-O2271)*100</f>
        <v>56.09541198697157</v>
      </c>
      <c r="T2271" t="s">
        <v>80</v>
      </c>
      <c r="V2271" s="7">
        <v>7200</v>
      </c>
      <c r="W2271" t="s">
        <v>32</v>
      </c>
      <c r="X2271" s="17" t="s">
        <v>33</v>
      </c>
      <c r="Z2271" t="s">
        <v>5109</v>
      </c>
      <c r="AA2271">
        <v>405</v>
      </c>
    </row>
    <row r="2272" spans="1:27" x14ac:dyDescent="0.25">
      <c r="A2272" t="s">
        <v>5111</v>
      </c>
      <c r="B2272" t="s">
        <v>5107</v>
      </c>
      <c r="C2272" s="17">
        <v>43822</v>
      </c>
      <c r="D2272" s="7">
        <v>62500</v>
      </c>
      <c r="E2272" t="s">
        <v>28</v>
      </c>
      <c r="F2272" t="s">
        <v>29</v>
      </c>
      <c r="G2272" s="7">
        <v>62500</v>
      </c>
      <c r="H2272" s="7">
        <v>27090</v>
      </c>
      <c r="I2272" s="12">
        <f t="shared" si="175"/>
        <v>43.344000000000001</v>
      </c>
      <c r="J2272" s="12">
        <f t="shared" si="179"/>
        <v>6.212862745098036</v>
      </c>
      <c r="K2272" s="7">
        <v>54181</v>
      </c>
      <c r="L2272" s="7">
        <v>8445</v>
      </c>
      <c r="M2272" s="7">
        <f t="shared" si="176"/>
        <v>54055</v>
      </c>
      <c r="N2272" s="7">
        <v>61805.40625</v>
      </c>
      <c r="O2272" s="22">
        <f t="shared" si="177"/>
        <v>0.87459986560641689</v>
      </c>
      <c r="P2272" s="27">
        <v>910</v>
      </c>
      <c r="Q2272" s="32">
        <f t="shared" si="178"/>
        <v>59.401098901098898</v>
      </c>
      <c r="R2272" s="37" t="s">
        <v>5108</v>
      </c>
      <c r="S2272" s="42">
        <f>ABS(O2323-O2272)*100</f>
        <v>43.643502076698184</v>
      </c>
      <c r="T2272" t="s">
        <v>80</v>
      </c>
      <c r="V2272" s="7">
        <v>7200</v>
      </c>
      <c r="W2272" t="s">
        <v>32</v>
      </c>
      <c r="X2272" s="17" t="s">
        <v>33</v>
      </c>
      <c r="Z2272" t="s">
        <v>5109</v>
      </c>
      <c r="AA2272">
        <v>405</v>
      </c>
    </row>
    <row r="2273" spans="1:27" x14ac:dyDescent="0.25">
      <c r="A2273" t="s">
        <v>5112</v>
      </c>
      <c r="B2273" t="s">
        <v>5107</v>
      </c>
      <c r="C2273" s="17">
        <v>43252</v>
      </c>
      <c r="D2273" s="7">
        <v>60000</v>
      </c>
      <c r="E2273" t="s">
        <v>28</v>
      </c>
      <c r="F2273" t="s">
        <v>29</v>
      </c>
      <c r="G2273" s="7">
        <v>60000</v>
      </c>
      <c r="H2273" s="7">
        <v>27730</v>
      </c>
      <c r="I2273" s="12">
        <f t="shared" si="175"/>
        <v>46.216666666666669</v>
      </c>
      <c r="J2273" s="12">
        <f t="shared" si="179"/>
        <v>3.3401960784313687</v>
      </c>
      <c r="K2273" s="7">
        <v>55468</v>
      </c>
      <c r="L2273" s="7">
        <v>8445</v>
      </c>
      <c r="M2273" s="7">
        <f t="shared" si="176"/>
        <v>51555</v>
      </c>
      <c r="N2273" s="7">
        <v>63544.59375</v>
      </c>
      <c r="O2273" s="22">
        <f t="shared" si="177"/>
        <v>0.81132000312772479</v>
      </c>
      <c r="P2273" s="27">
        <v>920</v>
      </c>
      <c r="Q2273" s="32">
        <f t="shared" si="178"/>
        <v>56.038043478260867</v>
      </c>
      <c r="R2273" s="37" t="s">
        <v>5108</v>
      </c>
      <c r="S2273" s="42">
        <f>ABS(O2323-O2273)*100</f>
        <v>49.971488324567389</v>
      </c>
      <c r="T2273" t="s">
        <v>80</v>
      </c>
      <c r="V2273" s="7">
        <v>7200</v>
      </c>
      <c r="W2273" t="s">
        <v>32</v>
      </c>
      <c r="X2273" s="17" t="s">
        <v>33</v>
      </c>
      <c r="Z2273" t="s">
        <v>5109</v>
      </c>
      <c r="AA2273">
        <v>405</v>
      </c>
    </row>
    <row r="2274" spans="1:27" x14ac:dyDescent="0.25">
      <c r="A2274" t="s">
        <v>5113</v>
      </c>
      <c r="B2274" t="s">
        <v>5114</v>
      </c>
      <c r="C2274" s="17">
        <v>43231</v>
      </c>
      <c r="D2274" s="7">
        <v>39900</v>
      </c>
      <c r="E2274" t="s">
        <v>28</v>
      </c>
      <c r="F2274" t="s">
        <v>29</v>
      </c>
      <c r="G2274" s="7">
        <v>39900</v>
      </c>
      <c r="H2274" s="7">
        <v>24280</v>
      </c>
      <c r="I2274" s="12">
        <f t="shared" si="175"/>
        <v>60.852130325814535</v>
      </c>
      <c r="J2274" s="12">
        <f t="shared" si="179"/>
        <v>11.295267580716498</v>
      </c>
      <c r="K2274" s="7">
        <v>48550</v>
      </c>
      <c r="L2274" s="7">
        <v>8717</v>
      </c>
      <c r="M2274" s="7">
        <f t="shared" si="176"/>
        <v>31183</v>
      </c>
      <c r="N2274" s="7">
        <v>53828.37890625</v>
      </c>
      <c r="O2274" s="22">
        <f t="shared" si="177"/>
        <v>0.57930408891394924</v>
      </c>
      <c r="P2274" s="27">
        <v>774</v>
      </c>
      <c r="Q2274" s="32">
        <f t="shared" si="178"/>
        <v>40.288113695090438</v>
      </c>
      <c r="R2274" s="37" t="s">
        <v>5108</v>
      </c>
      <c r="S2274" s="42">
        <f>ABS(O2323-O2274)*100</f>
        <v>73.173079745944946</v>
      </c>
      <c r="T2274" t="s">
        <v>80</v>
      </c>
      <c r="V2274" s="7">
        <v>7200</v>
      </c>
      <c r="W2274" t="s">
        <v>32</v>
      </c>
      <c r="X2274" s="17" t="s">
        <v>33</v>
      </c>
      <c r="Z2274" t="s">
        <v>5109</v>
      </c>
      <c r="AA2274">
        <v>405</v>
      </c>
    </row>
    <row r="2275" spans="1:27" x14ac:dyDescent="0.25">
      <c r="A2275" t="s">
        <v>5115</v>
      </c>
      <c r="B2275" t="s">
        <v>5114</v>
      </c>
      <c r="C2275" s="17">
        <v>43409</v>
      </c>
      <c r="D2275" s="7">
        <v>37000</v>
      </c>
      <c r="E2275" t="s">
        <v>28</v>
      </c>
      <c r="F2275" t="s">
        <v>29</v>
      </c>
      <c r="G2275" s="7">
        <v>37000</v>
      </c>
      <c r="H2275" s="7">
        <v>22420</v>
      </c>
      <c r="I2275" s="12">
        <f t="shared" si="175"/>
        <v>60.594594594594597</v>
      </c>
      <c r="J2275" s="12">
        <f t="shared" si="179"/>
        <v>11.037731849496559</v>
      </c>
      <c r="K2275" s="7">
        <v>44848</v>
      </c>
      <c r="L2275" s="7">
        <v>8445</v>
      </c>
      <c r="M2275" s="7">
        <f t="shared" si="176"/>
        <v>28555</v>
      </c>
      <c r="N2275" s="7">
        <v>49193.2421875</v>
      </c>
      <c r="O2275" s="22">
        <f t="shared" si="177"/>
        <v>0.58046590812540155</v>
      </c>
      <c r="P2275" s="27">
        <v>716</v>
      </c>
      <c r="Q2275" s="32">
        <f t="shared" si="178"/>
        <v>39.881284916201118</v>
      </c>
      <c r="R2275" s="37" t="s">
        <v>5108</v>
      </c>
      <c r="S2275" s="42">
        <f>ABS(O2323-O2275)*100</f>
        <v>73.056897824799719</v>
      </c>
      <c r="T2275" t="s">
        <v>80</v>
      </c>
      <c r="V2275" s="7">
        <v>7200</v>
      </c>
      <c r="W2275" t="s">
        <v>32</v>
      </c>
      <c r="X2275" s="17" t="s">
        <v>33</v>
      </c>
      <c r="Z2275" t="s">
        <v>5109</v>
      </c>
      <c r="AA2275">
        <v>405</v>
      </c>
    </row>
    <row r="2276" spans="1:27" x14ac:dyDescent="0.25">
      <c r="A2276" t="s">
        <v>5115</v>
      </c>
      <c r="B2276" t="s">
        <v>5114</v>
      </c>
      <c r="C2276" s="17">
        <v>43409</v>
      </c>
      <c r="D2276" s="7">
        <v>42000</v>
      </c>
      <c r="E2276" t="s">
        <v>47</v>
      </c>
      <c r="F2276" t="s">
        <v>48</v>
      </c>
      <c r="G2276" s="7">
        <v>42000</v>
      </c>
      <c r="H2276" s="7">
        <v>22420</v>
      </c>
      <c r="I2276" s="12">
        <f t="shared" si="175"/>
        <v>53.380952380952387</v>
      </c>
      <c r="J2276" s="12">
        <f t="shared" si="179"/>
        <v>3.8240896358543495</v>
      </c>
      <c r="K2276" s="7">
        <v>44848</v>
      </c>
      <c r="L2276" s="7">
        <v>8445</v>
      </c>
      <c r="M2276" s="7">
        <f t="shared" si="176"/>
        <v>33555</v>
      </c>
      <c r="N2276" s="7">
        <v>49193.2421875</v>
      </c>
      <c r="O2276" s="22">
        <f t="shared" si="177"/>
        <v>0.68210588503406921</v>
      </c>
      <c r="P2276" s="27">
        <v>716</v>
      </c>
      <c r="Q2276" s="32">
        <f t="shared" si="178"/>
        <v>46.864525139664806</v>
      </c>
      <c r="R2276" s="37" t="s">
        <v>5108</v>
      </c>
      <c r="S2276" s="42">
        <f>ABS(O2323-O2276)*100</f>
        <v>62.892900133932947</v>
      </c>
      <c r="T2276" t="s">
        <v>80</v>
      </c>
      <c r="V2276" s="7">
        <v>7200</v>
      </c>
      <c r="W2276" t="s">
        <v>32</v>
      </c>
      <c r="X2276" s="17" t="s">
        <v>33</v>
      </c>
      <c r="Z2276" t="s">
        <v>5109</v>
      </c>
      <c r="AA2276">
        <v>405</v>
      </c>
    </row>
    <row r="2277" spans="1:27" x14ac:dyDescent="0.25">
      <c r="A2277" t="s">
        <v>5116</v>
      </c>
      <c r="B2277" t="s">
        <v>5117</v>
      </c>
      <c r="C2277" s="17">
        <v>43391</v>
      </c>
      <c r="D2277" s="7">
        <v>60000</v>
      </c>
      <c r="E2277" t="s">
        <v>28</v>
      </c>
      <c r="F2277" t="s">
        <v>29</v>
      </c>
      <c r="G2277" s="7">
        <v>60000</v>
      </c>
      <c r="H2277" s="7">
        <v>26900</v>
      </c>
      <c r="I2277" s="12">
        <f t="shared" si="175"/>
        <v>44.833333333333329</v>
      </c>
      <c r="J2277" s="12">
        <f t="shared" si="179"/>
        <v>4.7235294117647086</v>
      </c>
      <c r="K2277" s="7">
        <v>53799</v>
      </c>
      <c r="L2277" s="7">
        <v>8445</v>
      </c>
      <c r="M2277" s="7">
        <f t="shared" si="176"/>
        <v>51555</v>
      </c>
      <c r="N2277" s="7">
        <v>61289.1875</v>
      </c>
      <c r="O2277" s="22">
        <f t="shared" si="177"/>
        <v>0.84117610467588588</v>
      </c>
      <c r="P2277" s="27">
        <v>910</v>
      </c>
      <c r="Q2277" s="32">
        <f t="shared" si="178"/>
        <v>56.653846153846153</v>
      </c>
      <c r="R2277" s="37" t="s">
        <v>5108</v>
      </c>
      <c r="S2277" s="42">
        <f>ABS(O2323-O2277)*100</f>
        <v>46.985878169751281</v>
      </c>
      <c r="T2277" t="s">
        <v>80</v>
      </c>
      <c r="V2277" s="7">
        <v>7200</v>
      </c>
      <c r="W2277" t="s">
        <v>32</v>
      </c>
      <c r="X2277" s="17" t="s">
        <v>33</v>
      </c>
      <c r="Z2277" t="s">
        <v>5109</v>
      </c>
      <c r="AA2277">
        <v>405</v>
      </c>
    </row>
    <row r="2278" spans="1:27" x14ac:dyDescent="0.25">
      <c r="A2278" t="s">
        <v>5118</v>
      </c>
      <c r="B2278" t="s">
        <v>5119</v>
      </c>
      <c r="C2278" s="17">
        <v>43693</v>
      </c>
      <c r="D2278" s="7">
        <v>61000</v>
      </c>
      <c r="E2278" t="s">
        <v>28</v>
      </c>
      <c r="F2278" t="s">
        <v>29</v>
      </c>
      <c r="G2278" s="7">
        <v>61000</v>
      </c>
      <c r="H2278" s="7">
        <v>27130</v>
      </c>
      <c r="I2278" s="12">
        <f t="shared" si="175"/>
        <v>44.475409836065573</v>
      </c>
      <c r="J2278" s="12">
        <f t="shared" si="179"/>
        <v>5.081452909032464</v>
      </c>
      <c r="K2278" s="7">
        <v>54266</v>
      </c>
      <c r="L2278" s="7">
        <v>8445</v>
      </c>
      <c r="M2278" s="7">
        <f t="shared" si="176"/>
        <v>52555</v>
      </c>
      <c r="N2278" s="7">
        <v>61920.26953125</v>
      </c>
      <c r="O2278" s="22">
        <f t="shared" si="177"/>
        <v>0.8487527654167667</v>
      </c>
      <c r="P2278" s="27">
        <v>910</v>
      </c>
      <c r="Q2278" s="32">
        <f t="shared" si="178"/>
        <v>57.752747252747255</v>
      </c>
      <c r="R2278" s="37" t="s">
        <v>5108</v>
      </c>
      <c r="S2278" s="42">
        <f>ABS(O2323-O2278)*100</f>
        <v>46.228212095663203</v>
      </c>
      <c r="T2278" t="s">
        <v>80</v>
      </c>
      <c r="V2278" s="7">
        <v>7200</v>
      </c>
      <c r="W2278" t="s">
        <v>32</v>
      </c>
      <c r="X2278" s="17" t="s">
        <v>33</v>
      </c>
      <c r="Z2278" t="s">
        <v>5109</v>
      </c>
      <c r="AA2278">
        <v>405</v>
      </c>
    </row>
    <row r="2279" spans="1:27" x14ac:dyDescent="0.25">
      <c r="A2279" t="s">
        <v>5118</v>
      </c>
      <c r="B2279" t="s">
        <v>5119</v>
      </c>
      <c r="C2279" s="17">
        <v>43794</v>
      </c>
      <c r="D2279" s="7">
        <v>63000</v>
      </c>
      <c r="E2279" t="s">
        <v>28</v>
      </c>
      <c r="F2279" t="s">
        <v>29</v>
      </c>
      <c r="G2279" s="7">
        <v>63000</v>
      </c>
      <c r="H2279" s="7">
        <v>27130</v>
      </c>
      <c r="I2279" s="12">
        <f t="shared" si="175"/>
        <v>43.063492063492063</v>
      </c>
      <c r="J2279" s="12">
        <f t="shared" si="179"/>
        <v>6.493370681605974</v>
      </c>
      <c r="K2279" s="7">
        <v>54266</v>
      </c>
      <c r="L2279" s="7">
        <v>8445</v>
      </c>
      <c r="M2279" s="7">
        <f t="shared" si="176"/>
        <v>54555</v>
      </c>
      <c r="N2279" s="7">
        <v>61920.26953125</v>
      </c>
      <c r="O2279" s="22">
        <f t="shared" si="177"/>
        <v>0.88105236642206664</v>
      </c>
      <c r="P2279" s="27">
        <v>910</v>
      </c>
      <c r="Q2279" s="32">
        <f t="shared" si="178"/>
        <v>59.950549450549453</v>
      </c>
      <c r="R2279" s="37" t="s">
        <v>5108</v>
      </c>
      <c r="S2279" s="42">
        <f>ABS(O2323-O2279)*100</f>
        <v>42.998251995133209</v>
      </c>
      <c r="T2279" t="s">
        <v>80</v>
      </c>
      <c r="V2279" s="7">
        <v>7200</v>
      </c>
      <c r="W2279" t="s">
        <v>32</v>
      </c>
      <c r="X2279" s="17" t="s">
        <v>33</v>
      </c>
      <c r="Z2279" t="s">
        <v>5109</v>
      </c>
      <c r="AA2279">
        <v>405</v>
      </c>
    </row>
    <row r="2280" spans="1:27" x14ac:dyDescent="0.25">
      <c r="A2280" t="s">
        <v>5120</v>
      </c>
      <c r="B2280" t="s">
        <v>5121</v>
      </c>
      <c r="C2280" s="17">
        <v>43430</v>
      </c>
      <c r="D2280" s="7">
        <v>100000</v>
      </c>
      <c r="E2280" t="s">
        <v>28</v>
      </c>
      <c r="F2280" t="s">
        <v>29</v>
      </c>
      <c r="G2280" s="7">
        <v>100000</v>
      </c>
      <c r="H2280" s="7">
        <v>58050</v>
      </c>
      <c r="I2280" s="12">
        <f t="shared" si="175"/>
        <v>58.050000000000004</v>
      </c>
      <c r="J2280" s="12">
        <f t="shared" si="179"/>
        <v>8.493137254901967</v>
      </c>
      <c r="K2280" s="7">
        <v>116104</v>
      </c>
      <c r="L2280" s="7">
        <v>19296</v>
      </c>
      <c r="M2280" s="7">
        <f t="shared" si="176"/>
        <v>80704</v>
      </c>
      <c r="N2280" s="7">
        <v>57282.83984375</v>
      </c>
      <c r="O2280" s="22">
        <f t="shared" si="177"/>
        <v>1.408868698202389</v>
      </c>
      <c r="P2280" s="27">
        <v>1042</v>
      </c>
      <c r="Q2280" s="32">
        <f t="shared" si="178"/>
        <v>77.451055662188097</v>
      </c>
      <c r="R2280" s="37" t="s">
        <v>5122</v>
      </c>
      <c r="S2280" s="42">
        <f>ABS(O2323-O2280)*100</f>
        <v>9.7833811828990314</v>
      </c>
      <c r="T2280" t="s">
        <v>50</v>
      </c>
      <c r="V2280" s="7">
        <v>18300</v>
      </c>
      <c r="W2280" t="s">
        <v>32</v>
      </c>
      <c r="X2280" s="17" t="s">
        <v>33</v>
      </c>
      <c r="Z2280" t="s">
        <v>5123</v>
      </c>
      <c r="AA2280">
        <v>401</v>
      </c>
    </row>
    <row r="2281" spans="1:27" x14ac:dyDescent="0.25">
      <c r="A2281" t="s">
        <v>5124</v>
      </c>
      <c r="B2281" t="s">
        <v>5125</v>
      </c>
      <c r="C2281" s="17">
        <v>43894</v>
      </c>
      <c r="D2281" s="7">
        <v>85000</v>
      </c>
      <c r="E2281" t="s">
        <v>246</v>
      </c>
      <c r="F2281" t="s">
        <v>2091</v>
      </c>
      <c r="G2281" s="7">
        <v>85000</v>
      </c>
      <c r="H2281" s="7">
        <v>59320</v>
      </c>
      <c r="I2281" s="12">
        <f t="shared" si="175"/>
        <v>69.788235294117655</v>
      </c>
      <c r="J2281" s="12">
        <f t="shared" si="179"/>
        <v>20.231372549019618</v>
      </c>
      <c r="K2281" s="7">
        <v>118632</v>
      </c>
      <c r="L2281" s="7">
        <v>19213</v>
      </c>
      <c r="M2281" s="7">
        <f t="shared" si="176"/>
        <v>65787</v>
      </c>
      <c r="N2281" s="7">
        <v>58827.8125</v>
      </c>
      <c r="O2281" s="22">
        <f t="shared" si="177"/>
        <v>1.1182975739578962</v>
      </c>
      <c r="P2281" s="27">
        <v>1000</v>
      </c>
      <c r="Q2281" s="32">
        <f t="shared" si="178"/>
        <v>65.787000000000006</v>
      </c>
      <c r="R2281" s="37" t="s">
        <v>5122</v>
      </c>
      <c r="S2281" s="42">
        <f>ABS(O2323-O2281)*100</f>
        <v>19.273731241550252</v>
      </c>
      <c r="T2281" t="s">
        <v>228</v>
      </c>
      <c r="V2281" s="7">
        <v>18300</v>
      </c>
      <c r="W2281" t="s">
        <v>32</v>
      </c>
      <c r="X2281" s="17" t="s">
        <v>33</v>
      </c>
      <c r="Z2281" t="s">
        <v>5123</v>
      </c>
      <c r="AA2281">
        <v>401</v>
      </c>
    </row>
    <row r="2282" spans="1:27" x14ac:dyDescent="0.25">
      <c r="A2282" t="s">
        <v>5126</v>
      </c>
      <c r="B2282" t="s">
        <v>5127</v>
      </c>
      <c r="C2282" s="17">
        <v>43714</v>
      </c>
      <c r="D2282" s="7">
        <v>123000</v>
      </c>
      <c r="E2282" t="s">
        <v>28</v>
      </c>
      <c r="F2282" t="s">
        <v>29</v>
      </c>
      <c r="G2282" s="7">
        <v>123000</v>
      </c>
      <c r="H2282" s="7">
        <v>70380</v>
      </c>
      <c r="I2282" s="12">
        <f t="shared" si="175"/>
        <v>57.219512195121943</v>
      </c>
      <c r="J2282" s="12">
        <f t="shared" si="179"/>
        <v>7.6626494500239062</v>
      </c>
      <c r="K2282" s="7">
        <v>140762</v>
      </c>
      <c r="L2282" s="7">
        <v>26026</v>
      </c>
      <c r="M2282" s="7">
        <f t="shared" si="176"/>
        <v>96974</v>
      </c>
      <c r="N2282" s="7">
        <v>67891.125</v>
      </c>
      <c r="O2282" s="22">
        <f t="shared" si="177"/>
        <v>1.4283752110456263</v>
      </c>
      <c r="P2282" s="27">
        <v>1112</v>
      </c>
      <c r="Q2282" s="32">
        <f t="shared" si="178"/>
        <v>87.206834532374103</v>
      </c>
      <c r="R2282" s="37" t="s">
        <v>5122</v>
      </c>
      <c r="S2282" s="42">
        <f>ABS(O2323-O2282)*100</f>
        <v>11.734032467222754</v>
      </c>
      <c r="T2282" t="s">
        <v>228</v>
      </c>
      <c r="V2282" s="7">
        <v>24375</v>
      </c>
      <c r="W2282" t="s">
        <v>32</v>
      </c>
      <c r="X2282" s="17" t="s">
        <v>33</v>
      </c>
      <c r="Z2282" t="s">
        <v>5123</v>
      </c>
      <c r="AA2282">
        <v>401</v>
      </c>
    </row>
    <row r="2283" spans="1:27" x14ac:dyDescent="0.25">
      <c r="A2283" t="s">
        <v>5128</v>
      </c>
      <c r="B2283" t="s">
        <v>5129</v>
      </c>
      <c r="C2283" s="17">
        <v>43656</v>
      </c>
      <c r="D2283" s="7">
        <v>181000</v>
      </c>
      <c r="E2283" t="s">
        <v>28</v>
      </c>
      <c r="F2283" t="s">
        <v>29</v>
      </c>
      <c r="G2283" s="7">
        <v>181000</v>
      </c>
      <c r="H2283" s="7">
        <v>83720</v>
      </c>
      <c r="I2283" s="12">
        <f t="shared" si="175"/>
        <v>46.254143646408842</v>
      </c>
      <c r="J2283" s="12">
        <f t="shared" si="179"/>
        <v>3.3027190986891952</v>
      </c>
      <c r="K2283" s="7">
        <v>167440</v>
      </c>
      <c r="L2283" s="7">
        <v>26825</v>
      </c>
      <c r="M2283" s="7">
        <f t="shared" si="176"/>
        <v>154175</v>
      </c>
      <c r="N2283" s="7">
        <v>83204.140625</v>
      </c>
      <c r="O2283" s="22">
        <f t="shared" si="177"/>
        <v>1.852972686718378</v>
      </c>
      <c r="P2283" s="27">
        <v>1510</v>
      </c>
      <c r="Q2283" s="32">
        <f t="shared" si="178"/>
        <v>102.10264900662251</v>
      </c>
      <c r="R2283" s="37" t="s">
        <v>5122</v>
      </c>
      <c r="S2283" s="42">
        <f>ABS(O2323-O2283)*100</f>
        <v>54.193780034497927</v>
      </c>
      <c r="T2283" t="s">
        <v>228</v>
      </c>
      <c r="V2283" s="7">
        <v>24375</v>
      </c>
      <c r="W2283" t="s">
        <v>32</v>
      </c>
      <c r="X2283" s="17" t="s">
        <v>33</v>
      </c>
      <c r="Z2283" t="s">
        <v>5123</v>
      </c>
      <c r="AA2283">
        <v>401</v>
      </c>
    </row>
    <row r="2284" spans="1:27" x14ac:dyDescent="0.25">
      <c r="A2284" t="s">
        <v>5130</v>
      </c>
      <c r="B2284" t="s">
        <v>5131</v>
      </c>
      <c r="C2284" s="17">
        <v>43738</v>
      </c>
      <c r="D2284" s="7">
        <v>172500</v>
      </c>
      <c r="E2284" t="s">
        <v>28</v>
      </c>
      <c r="F2284" t="s">
        <v>29</v>
      </c>
      <c r="G2284" s="7">
        <v>172500</v>
      </c>
      <c r="H2284" s="7">
        <v>78490</v>
      </c>
      <c r="I2284" s="12">
        <f t="shared" si="175"/>
        <v>45.501449275362319</v>
      </c>
      <c r="J2284" s="12">
        <f t="shared" si="179"/>
        <v>4.0554134697357185</v>
      </c>
      <c r="K2284" s="7">
        <v>156981</v>
      </c>
      <c r="L2284" s="7">
        <v>25371</v>
      </c>
      <c r="M2284" s="7">
        <f t="shared" si="176"/>
        <v>147129</v>
      </c>
      <c r="N2284" s="7">
        <v>77875.7421875</v>
      </c>
      <c r="O2284" s="22">
        <f t="shared" si="177"/>
        <v>1.889278944472339</v>
      </c>
      <c r="P2284" s="27">
        <v>1456</v>
      </c>
      <c r="Q2284" s="32">
        <f t="shared" si="178"/>
        <v>101.05013736263736</v>
      </c>
      <c r="R2284" s="37" t="s">
        <v>5122</v>
      </c>
      <c r="S2284" s="42">
        <f>ABS(O2323-O2284)*100</f>
        <v>57.824405809894031</v>
      </c>
      <c r="T2284" t="s">
        <v>228</v>
      </c>
      <c r="V2284" s="7">
        <v>24375</v>
      </c>
      <c r="W2284" t="s">
        <v>32</v>
      </c>
      <c r="X2284" s="17" t="s">
        <v>33</v>
      </c>
      <c r="Z2284" t="s">
        <v>5123</v>
      </c>
      <c r="AA2284">
        <v>401</v>
      </c>
    </row>
    <row r="2285" spans="1:27" x14ac:dyDescent="0.25">
      <c r="A2285" t="s">
        <v>5132</v>
      </c>
      <c r="B2285" t="s">
        <v>5133</v>
      </c>
      <c r="C2285" s="17">
        <v>43703</v>
      </c>
      <c r="D2285" s="7">
        <v>174000</v>
      </c>
      <c r="E2285" t="s">
        <v>28</v>
      </c>
      <c r="F2285" t="s">
        <v>29</v>
      </c>
      <c r="G2285" s="7">
        <v>174000</v>
      </c>
      <c r="H2285" s="7">
        <v>86580</v>
      </c>
      <c r="I2285" s="12">
        <f t="shared" si="175"/>
        <v>49.758620689655167</v>
      </c>
      <c r="J2285" s="12">
        <f t="shared" si="179"/>
        <v>0.20175794455713003</v>
      </c>
      <c r="K2285" s="7">
        <v>173156</v>
      </c>
      <c r="L2285" s="7">
        <v>22070</v>
      </c>
      <c r="M2285" s="7">
        <f t="shared" si="176"/>
        <v>151930</v>
      </c>
      <c r="N2285" s="7">
        <v>89400</v>
      </c>
      <c r="O2285" s="22">
        <f t="shared" si="177"/>
        <v>1.6994407158836689</v>
      </c>
      <c r="P2285" s="27">
        <v>1504</v>
      </c>
      <c r="Q2285" s="32">
        <f t="shared" si="178"/>
        <v>101.01728723404256</v>
      </c>
      <c r="R2285" s="37" t="s">
        <v>5122</v>
      </c>
      <c r="S2285" s="42">
        <f>ABS(O2323-O2285)*100</f>
        <v>38.840582951027017</v>
      </c>
      <c r="T2285" t="s">
        <v>228</v>
      </c>
      <c r="V2285" s="7">
        <v>18300</v>
      </c>
      <c r="W2285" t="s">
        <v>32</v>
      </c>
      <c r="X2285" s="17" t="s">
        <v>33</v>
      </c>
      <c r="Z2285" t="s">
        <v>5123</v>
      </c>
      <c r="AA2285">
        <v>401</v>
      </c>
    </row>
    <row r="2286" spans="1:27" x14ac:dyDescent="0.25">
      <c r="A2286" t="s">
        <v>5134</v>
      </c>
      <c r="B2286" t="s">
        <v>5135</v>
      </c>
      <c r="C2286" s="17">
        <v>43448</v>
      </c>
      <c r="D2286" s="7">
        <v>175000</v>
      </c>
      <c r="E2286" t="s">
        <v>28</v>
      </c>
      <c r="F2286" t="s">
        <v>29</v>
      </c>
      <c r="G2286" s="7">
        <v>175000</v>
      </c>
      <c r="H2286" s="7">
        <v>85690</v>
      </c>
      <c r="I2286" s="12">
        <f t="shared" si="175"/>
        <v>48.965714285714284</v>
      </c>
      <c r="J2286" s="12">
        <f t="shared" si="179"/>
        <v>0.59114845938375282</v>
      </c>
      <c r="K2286" s="7">
        <v>171373</v>
      </c>
      <c r="L2286" s="7">
        <v>21012</v>
      </c>
      <c r="M2286" s="7">
        <f t="shared" si="176"/>
        <v>153988</v>
      </c>
      <c r="N2286" s="7">
        <v>88971.0078125</v>
      </c>
      <c r="O2286" s="22">
        <f t="shared" si="177"/>
        <v>1.7307660527406707</v>
      </c>
      <c r="P2286" s="27">
        <v>1892</v>
      </c>
      <c r="Q2286" s="32">
        <f t="shared" si="178"/>
        <v>81.38900634249471</v>
      </c>
      <c r="R2286" s="37" t="s">
        <v>5122</v>
      </c>
      <c r="S2286" s="42">
        <f>ABS(O2323-O2286)*100</f>
        <v>41.973116636727205</v>
      </c>
      <c r="T2286" t="s">
        <v>84</v>
      </c>
      <c r="V2286" s="7">
        <v>18300</v>
      </c>
      <c r="W2286" t="s">
        <v>32</v>
      </c>
      <c r="X2286" s="17" t="s">
        <v>33</v>
      </c>
      <c r="Z2286" t="s">
        <v>5123</v>
      </c>
      <c r="AA2286">
        <v>401</v>
      </c>
    </row>
    <row r="2287" spans="1:27" x14ac:dyDescent="0.25">
      <c r="A2287" t="s">
        <v>5136</v>
      </c>
      <c r="B2287" t="s">
        <v>5137</v>
      </c>
      <c r="C2287" s="17">
        <v>43738</v>
      </c>
      <c r="D2287" s="7">
        <v>170000</v>
      </c>
      <c r="E2287" t="s">
        <v>28</v>
      </c>
      <c r="F2287" t="s">
        <v>29</v>
      </c>
      <c r="G2287" s="7">
        <v>170000</v>
      </c>
      <c r="H2287" s="7">
        <v>79600</v>
      </c>
      <c r="I2287" s="12">
        <f t="shared" si="175"/>
        <v>46.82352941176471</v>
      </c>
      <c r="J2287" s="12">
        <f t="shared" si="179"/>
        <v>2.7333333333333272</v>
      </c>
      <c r="K2287" s="7">
        <v>159195</v>
      </c>
      <c r="L2287" s="7">
        <v>28529</v>
      </c>
      <c r="M2287" s="7">
        <f t="shared" si="176"/>
        <v>141471</v>
      </c>
      <c r="N2287" s="7">
        <v>77317.15625</v>
      </c>
      <c r="O2287" s="22">
        <f t="shared" si="177"/>
        <v>1.829749137986435</v>
      </c>
      <c r="P2287" s="27">
        <v>1050</v>
      </c>
      <c r="Q2287" s="32">
        <f t="shared" si="178"/>
        <v>134.7342857142857</v>
      </c>
      <c r="R2287" s="37" t="s">
        <v>5122</v>
      </c>
      <c r="S2287" s="42">
        <f>ABS(O2323-O2287)*100</f>
        <v>51.871425161303634</v>
      </c>
      <c r="T2287" t="s">
        <v>228</v>
      </c>
      <c r="V2287" s="7">
        <v>24375</v>
      </c>
      <c r="W2287" t="s">
        <v>32</v>
      </c>
      <c r="X2287" s="17" t="s">
        <v>33</v>
      </c>
      <c r="Z2287" t="s">
        <v>5123</v>
      </c>
      <c r="AA2287">
        <v>401</v>
      </c>
    </row>
    <row r="2288" spans="1:27" x14ac:dyDescent="0.25">
      <c r="A2288" t="s">
        <v>5138</v>
      </c>
      <c r="B2288" t="s">
        <v>5139</v>
      </c>
      <c r="C2288" s="17">
        <v>43399</v>
      </c>
      <c r="D2288" s="7">
        <v>90000</v>
      </c>
      <c r="E2288" t="s">
        <v>28</v>
      </c>
      <c r="F2288" t="s">
        <v>29</v>
      </c>
      <c r="G2288" s="7">
        <v>90000</v>
      </c>
      <c r="H2288" s="7">
        <v>49200</v>
      </c>
      <c r="I2288" s="12">
        <f t="shared" si="175"/>
        <v>54.666666666666664</v>
      </c>
      <c r="J2288" s="12">
        <f t="shared" si="179"/>
        <v>5.1098039215686271</v>
      </c>
      <c r="K2288" s="7">
        <v>98401</v>
      </c>
      <c r="L2288" s="7">
        <v>19213</v>
      </c>
      <c r="M2288" s="7">
        <f t="shared" si="176"/>
        <v>70787</v>
      </c>
      <c r="N2288" s="7">
        <v>46856.8046875</v>
      </c>
      <c r="O2288" s="22">
        <f t="shared" si="177"/>
        <v>1.5107090735720583</v>
      </c>
      <c r="P2288" s="27">
        <v>800</v>
      </c>
      <c r="Q2288" s="32">
        <f t="shared" si="178"/>
        <v>88.483750000000001</v>
      </c>
      <c r="R2288" s="37" t="s">
        <v>5122</v>
      </c>
      <c r="S2288" s="42">
        <f>ABS(O2323-O2288)*100</f>
        <v>19.967418719865961</v>
      </c>
      <c r="T2288" t="s">
        <v>228</v>
      </c>
      <c r="V2288" s="7">
        <v>18300</v>
      </c>
      <c r="W2288" t="s">
        <v>32</v>
      </c>
      <c r="X2288" s="17" t="s">
        <v>33</v>
      </c>
      <c r="Z2288" t="s">
        <v>5123</v>
      </c>
      <c r="AA2288">
        <v>401</v>
      </c>
    </row>
    <row r="2289" spans="1:27" x14ac:dyDescent="0.25">
      <c r="A2289" t="s">
        <v>5140</v>
      </c>
      <c r="B2289" t="s">
        <v>5141</v>
      </c>
      <c r="C2289" s="17">
        <v>43409</v>
      </c>
      <c r="D2289" s="7">
        <v>108000</v>
      </c>
      <c r="E2289" t="s">
        <v>28</v>
      </c>
      <c r="F2289" t="s">
        <v>29</v>
      </c>
      <c r="G2289" s="7">
        <v>108000</v>
      </c>
      <c r="H2289" s="7">
        <v>71080</v>
      </c>
      <c r="I2289" s="12">
        <f t="shared" si="175"/>
        <v>65.81481481481481</v>
      </c>
      <c r="J2289" s="12">
        <f t="shared" si="179"/>
        <v>16.257952069716772</v>
      </c>
      <c r="K2289" s="7">
        <v>142159</v>
      </c>
      <c r="L2289" s="7">
        <v>28376</v>
      </c>
      <c r="M2289" s="7">
        <f t="shared" si="176"/>
        <v>79624</v>
      </c>
      <c r="N2289" s="7">
        <v>66152.90625</v>
      </c>
      <c r="O2289" s="22">
        <f t="shared" si="177"/>
        <v>1.2036357057253249</v>
      </c>
      <c r="P2289" s="27">
        <v>1278</v>
      </c>
      <c r="Q2289" s="32">
        <f t="shared" si="178"/>
        <v>62.303599374021907</v>
      </c>
      <c r="R2289" s="37" t="s">
        <v>5072</v>
      </c>
      <c r="S2289" s="42">
        <f>ABS(O2323-O2289)*100</f>
        <v>10.739918064807386</v>
      </c>
      <c r="T2289" t="s">
        <v>228</v>
      </c>
      <c r="V2289" s="7">
        <v>22798</v>
      </c>
      <c r="W2289" t="s">
        <v>32</v>
      </c>
      <c r="X2289" s="17" t="s">
        <v>33</v>
      </c>
      <c r="Z2289" t="s">
        <v>5073</v>
      </c>
      <c r="AA2289">
        <v>401</v>
      </c>
    </row>
    <row r="2290" spans="1:27" x14ac:dyDescent="0.25">
      <c r="A2290" t="s">
        <v>5142</v>
      </c>
      <c r="B2290" t="s">
        <v>5143</v>
      </c>
      <c r="C2290" s="17">
        <v>43315</v>
      </c>
      <c r="D2290" s="7">
        <v>125000</v>
      </c>
      <c r="E2290" t="s">
        <v>28</v>
      </c>
      <c r="F2290" t="s">
        <v>29</v>
      </c>
      <c r="G2290" s="7">
        <v>125000</v>
      </c>
      <c r="H2290" s="7">
        <v>93080</v>
      </c>
      <c r="I2290" s="12">
        <f t="shared" si="175"/>
        <v>74.463999999999999</v>
      </c>
      <c r="J2290" s="12">
        <f t="shared" si="179"/>
        <v>24.907137254901961</v>
      </c>
      <c r="K2290" s="7">
        <v>186165</v>
      </c>
      <c r="L2290" s="7">
        <v>22072</v>
      </c>
      <c r="M2290" s="7">
        <f t="shared" si="176"/>
        <v>102928</v>
      </c>
      <c r="N2290" s="7">
        <v>95402.90625</v>
      </c>
      <c r="O2290" s="22">
        <f t="shared" si="177"/>
        <v>1.0788769865173788</v>
      </c>
      <c r="P2290" s="27">
        <v>1000</v>
      </c>
      <c r="Q2290" s="32">
        <f t="shared" si="178"/>
        <v>102.928</v>
      </c>
      <c r="R2290" s="37" t="s">
        <v>5072</v>
      </c>
      <c r="S2290" s="42">
        <f>ABS(O2323-O2290)*100</f>
        <v>23.215789985601987</v>
      </c>
      <c r="T2290" t="s">
        <v>50</v>
      </c>
      <c r="V2290" s="7">
        <v>16280</v>
      </c>
      <c r="W2290" t="s">
        <v>32</v>
      </c>
      <c r="X2290" s="17" t="s">
        <v>33</v>
      </c>
      <c r="Z2290" t="s">
        <v>5073</v>
      </c>
      <c r="AA2290">
        <v>401</v>
      </c>
    </row>
    <row r="2291" spans="1:27" x14ac:dyDescent="0.25">
      <c r="A2291" t="s">
        <v>5144</v>
      </c>
      <c r="B2291" t="s">
        <v>5145</v>
      </c>
      <c r="C2291" s="17">
        <v>43245</v>
      </c>
      <c r="D2291" s="7">
        <v>137500</v>
      </c>
      <c r="E2291" t="s">
        <v>28</v>
      </c>
      <c r="F2291" t="s">
        <v>29</v>
      </c>
      <c r="G2291" s="7">
        <v>137500</v>
      </c>
      <c r="H2291" s="7">
        <v>69180</v>
      </c>
      <c r="I2291" s="12">
        <f t="shared" si="175"/>
        <v>50.312727272727273</v>
      </c>
      <c r="J2291" s="12">
        <f t="shared" si="179"/>
        <v>0.75586452762923528</v>
      </c>
      <c r="K2291" s="7">
        <v>138360</v>
      </c>
      <c r="L2291" s="7">
        <v>25181</v>
      </c>
      <c r="M2291" s="7">
        <f t="shared" si="176"/>
        <v>112319</v>
      </c>
      <c r="N2291" s="7">
        <v>65801.7421875</v>
      </c>
      <c r="O2291" s="22">
        <f t="shared" si="177"/>
        <v>1.7069304894686608</v>
      </c>
      <c r="P2291" s="27">
        <v>1008</v>
      </c>
      <c r="Q2291" s="32">
        <f t="shared" si="178"/>
        <v>111.42757936507937</v>
      </c>
      <c r="R2291" s="37" t="s">
        <v>5072</v>
      </c>
      <c r="S2291" s="42">
        <f>ABS(O2323-O2291)*100</f>
        <v>39.589560309526206</v>
      </c>
      <c r="T2291" t="s">
        <v>50</v>
      </c>
      <c r="V2291" s="7">
        <v>22798</v>
      </c>
      <c r="W2291" t="s">
        <v>32</v>
      </c>
      <c r="X2291" s="17" t="s">
        <v>33</v>
      </c>
      <c r="Z2291" t="s">
        <v>5073</v>
      </c>
      <c r="AA2291">
        <v>401</v>
      </c>
    </row>
    <row r="2292" spans="1:27" x14ac:dyDescent="0.25">
      <c r="A2292" t="s">
        <v>5146</v>
      </c>
      <c r="B2292" t="s">
        <v>5147</v>
      </c>
      <c r="C2292" s="17">
        <v>43735</v>
      </c>
      <c r="D2292" s="7">
        <v>96000</v>
      </c>
      <c r="E2292" t="s">
        <v>28</v>
      </c>
      <c r="F2292" t="s">
        <v>29</v>
      </c>
      <c r="G2292" s="7">
        <v>96000</v>
      </c>
      <c r="H2292" s="7">
        <v>47150</v>
      </c>
      <c r="I2292" s="12">
        <f t="shared" si="175"/>
        <v>49.114583333333336</v>
      </c>
      <c r="J2292" s="12">
        <f t="shared" si="179"/>
        <v>0.44227941176470154</v>
      </c>
      <c r="K2292" s="7">
        <v>94291</v>
      </c>
      <c r="L2292" s="7">
        <v>17276</v>
      </c>
      <c r="M2292" s="7">
        <f t="shared" si="176"/>
        <v>78724</v>
      </c>
      <c r="N2292" s="7">
        <v>44776.1640625</v>
      </c>
      <c r="O2292" s="22">
        <f t="shared" si="177"/>
        <v>1.758167579744315</v>
      </c>
      <c r="P2292" s="27">
        <v>840</v>
      </c>
      <c r="Q2292" s="32">
        <f t="shared" si="178"/>
        <v>93.719047619047615</v>
      </c>
      <c r="R2292" s="37" t="s">
        <v>5072</v>
      </c>
      <c r="S2292" s="42">
        <f>ABS(O2323-O2292)*100</f>
        <v>44.713269337091631</v>
      </c>
      <c r="T2292" t="s">
        <v>228</v>
      </c>
      <c r="V2292" s="7">
        <v>16280</v>
      </c>
      <c r="W2292" t="s">
        <v>32</v>
      </c>
      <c r="X2292" s="17" t="s">
        <v>33</v>
      </c>
      <c r="Z2292" t="s">
        <v>5073</v>
      </c>
      <c r="AA2292">
        <v>401</v>
      </c>
    </row>
    <row r="2293" spans="1:27" x14ac:dyDescent="0.25">
      <c r="A2293" t="s">
        <v>5148</v>
      </c>
      <c r="B2293" t="s">
        <v>5149</v>
      </c>
      <c r="C2293" s="17">
        <v>43326</v>
      </c>
      <c r="D2293" s="7">
        <v>99341</v>
      </c>
      <c r="E2293" t="s">
        <v>28</v>
      </c>
      <c r="F2293" t="s">
        <v>29</v>
      </c>
      <c r="G2293" s="7">
        <v>99341</v>
      </c>
      <c r="H2293" s="7">
        <v>43550</v>
      </c>
      <c r="I2293" s="12">
        <f t="shared" si="175"/>
        <v>43.838898340061</v>
      </c>
      <c r="J2293" s="12">
        <f t="shared" si="179"/>
        <v>5.7179644050370371</v>
      </c>
      <c r="K2293" s="7">
        <v>87102</v>
      </c>
      <c r="L2293" s="7">
        <v>18649</v>
      </c>
      <c r="M2293" s="7">
        <f t="shared" si="176"/>
        <v>80692</v>
      </c>
      <c r="N2293" s="7">
        <v>39798.25390625</v>
      </c>
      <c r="O2293" s="22">
        <f t="shared" si="177"/>
        <v>2.0275261369526558</v>
      </c>
      <c r="P2293" s="27">
        <v>837</v>
      </c>
      <c r="Q2293" s="32">
        <f t="shared" si="178"/>
        <v>96.406212664277177</v>
      </c>
      <c r="R2293" s="37" t="s">
        <v>5072</v>
      </c>
      <c r="S2293" s="42">
        <f>ABS(O2323-O2293)*100</f>
        <v>71.649125057925716</v>
      </c>
      <c r="T2293" t="s">
        <v>228</v>
      </c>
      <c r="V2293" s="7">
        <v>16280</v>
      </c>
      <c r="W2293" t="s">
        <v>32</v>
      </c>
      <c r="X2293" s="17" t="s">
        <v>33</v>
      </c>
      <c r="Z2293" t="s">
        <v>5073</v>
      </c>
      <c r="AA2293">
        <v>401</v>
      </c>
    </row>
    <row r="2294" spans="1:27" x14ac:dyDescent="0.25">
      <c r="A2294" t="s">
        <v>5150</v>
      </c>
      <c r="B2294" t="s">
        <v>5151</v>
      </c>
      <c r="C2294" s="17">
        <v>43647</v>
      </c>
      <c r="D2294" s="7">
        <v>108000</v>
      </c>
      <c r="E2294" t="s">
        <v>28</v>
      </c>
      <c r="F2294" t="s">
        <v>29</v>
      </c>
      <c r="G2294" s="7">
        <v>108000</v>
      </c>
      <c r="H2294" s="7">
        <v>39250</v>
      </c>
      <c r="I2294" s="12">
        <f t="shared" si="175"/>
        <v>36.342592592592595</v>
      </c>
      <c r="J2294" s="12">
        <f t="shared" si="179"/>
        <v>13.214270152505442</v>
      </c>
      <c r="K2294" s="7">
        <v>78509</v>
      </c>
      <c r="L2294" s="7">
        <v>17193</v>
      </c>
      <c r="M2294" s="7">
        <f t="shared" si="176"/>
        <v>90807</v>
      </c>
      <c r="N2294" s="7">
        <v>35648.8359375</v>
      </c>
      <c r="O2294" s="22">
        <f t="shared" si="177"/>
        <v>2.5472641002697536</v>
      </c>
      <c r="P2294" s="27">
        <v>811</v>
      </c>
      <c r="Q2294" s="32">
        <f t="shared" si="178"/>
        <v>111.9691738594328</v>
      </c>
      <c r="R2294" s="37" t="s">
        <v>5072</v>
      </c>
      <c r="S2294" s="42">
        <f>ABS(O2323-O2294)*100</f>
        <v>123.62292138963549</v>
      </c>
      <c r="T2294" t="s">
        <v>228</v>
      </c>
      <c r="V2294" s="7">
        <v>16280</v>
      </c>
      <c r="W2294" t="s">
        <v>32</v>
      </c>
      <c r="X2294" s="17" t="s">
        <v>33</v>
      </c>
      <c r="Z2294" t="s">
        <v>5073</v>
      </c>
      <c r="AA2294">
        <v>401</v>
      </c>
    </row>
    <row r="2295" spans="1:27" x14ac:dyDescent="0.25">
      <c r="A2295" t="s">
        <v>5150</v>
      </c>
      <c r="B2295" t="s">
        <v>5151</v>
      </c>
      <c r="C2295" s="17">
        <v>43790</v>
      </c>
      <c r="D2295" s="7">
        <v>87000</v>
      </c>
      <c r="E2295" t="s">
        <v>28</v>
      </c>
      <c r="F2295" t="s">
        <v>29</v>
      </c>
      <c r="G2295" s="7">
        <v>87000</v>
      </c>
      <c r="H2295" s="7">
        <v>39250</v>
      </c>
      <c r="I2295" s="12">
        <f t="shared" si="175"/>
        <v>45.114942528735632</v>
      </c>
      <c r="J2295" s="12">
        <f t="shared" si="179"/>
        <v>4.441920216362405</v>
      </c>
      <c r="K2295" s="7">
        <v>78509</v>
      </c>
      <c r="L2295" s="7">
        <v>17193</v>
      </c>
      <c r="M2295" s="7">
        <f t="shared" si="176"/>
        <v>69807</v>
      </c>
      <c r="N2295" s="7">
        <v>35648.8359375</v>
      </c>
      <c r="O2295" s="22">
        <f t="shared" si="177"/>
        <v>1.9581845567801017</v>
      </c>
      <c r="P2295" s="27">
        <v>811</v>
      </c>
      <c r="Q2295" s="32">
        <f t="shared" si="178"/>
        <v>86.075215782983975</v>
      </c>
      <c r="R2295" s="37" t="s">
        <v>5072</v>
      </c>
      <c r="S2295" s="42">
        <f>ABS(O2323-O2295)*100</f>
        <v>64.714967040670302</v>
      </c>
      <c r="T2295" t="s">
        <v>228</v>
      </c>
      <c r="V2295" s="7">
        <v>16280</v>
      </c>
      <c r="W2295" t="s">
        <v>32</v>
      </c>
      <c r="X2295" s="17" t="s">
        <v>33</v>
      </c>
      <c r="Z2295" t="s">
        <v>5073</v>
      </c>
      <c r="AA2295">
        <v>401</v>
      </c>
    </row>
    <row r="2296" spans="1:27" x14ac:dyDescent="0.25">
      <c r="A2296" t="s">
        <v>5152</v>
      </c>
      <c r="B2296" t="s">
        <v>5153</v>
      </c>
      <c r="C2296" s="17">
        <v>43622</v>
      </c>
      <c r="D2296" s="7">
        <v>139900</v>
      </c>
      <c r="E2296" t="s">
        <v>28</v>
      </c>
      <c r="F2296" t="s">
        <v>29</v>
      </c>
      <c r="G2296" s="7">
        <v>139900</v>
      </c>
      <c r="H2296" s="7">
        <v>64920</v>
      </c>
      <c r="I2296" s="12">
        <f t="shared" si="175"/>
        <v>46.404574696211583</v>
      </c>
      <c r="J2296" s="12">
        <f t="shared" si="179"/>
        <v>3.1522880488864544</v>
      </c>
      <c r="K2296" s="7">
        <v>129834</v>
      </c>
      <c r="L2296" s="7">
        <v>18583</v>
      </c>
      <c r="M2296" s="7">
        <f t="shared" si="176"/>
        <v>121317</v>
      </c>
      <c r="N2296" s="7">
        <v>64680.8125</v>
      </c>
      <c r="O2296" s="22">
        <f t="shared" si="177"/>
        <v>1.8756257893328103</v>
      </c>
      <c r="P2296" s="27">
        <v>936</v>
      </c>
      <c r="Q2296" s="32">
        <f t="shared" si="178"/>
        <v>129.61217948717947</v>
      </c>
      <c r="R2296" s="37" t="s">
        <v>5072</v>
      </c>
      <c r="S2296" s="42">
        <f>ABS(O2323-O2296)*100</f>
        <v>56.459090295941159</v>
      </c>
      <c r="T2296" t="s">
        <v>228</v>
      </c>
      <c r="V2296" s="7">
        <v>16280</v>
      </c>
      <c r="W2296" t="s">
        <v>32</v>
      </c>
      <c r="X2296" s="17" t="s">
        <v>33</v>
      </c>
      <c r="Z2296" t="s">
        <v>5073</v>
      </c>
      <c r="AA2296">
        <v>401</v>
      </c>
    </row>
    <row r="2297" spans="1:27" x14ac:dyDescent="0.25">
      <c r="A2297" t="s">
        <v>5154</v>
      </c>
      <c r="B2297" t="s">
        <v>5155</v>
      </c>
      <c r="C2297" s="17">
        <v>43420</v>
      </c>
      <c r="D2297" s="7">
        <v>169000</v>
      </c>
      <c r="E2297" t="s">
        <v>28</v>
      </c>
      <c r="F2297" t="s">
        <v>29</v>
      </c>
      <c r="G2297" s="7">
        <v>169000</v>
      </c>
      <c r="H2297" s="7">
        <v>112830</v>
      </c>
      <c r="I2297" s="12">
        <f t="shared" si="175"/>
        <v>66.76331360946746</v>
      </c>
      <c r="J2297" s="12">
        <f t="shared" si="179"/>
        <v>17.206450864369423</v>
      </c>
      <c r="K2297" s="7">
        <v>225661</v>
      </c>
      <c r="L2297" s="7">
        <v>20384</v>
      </c>
      <c r="M2297" s="7">
        <f t="shared" si="176"/>
        <v>148616</v>
      </c>
      <c r="N2297" s="7">
        <v>119347.09375</v>
      </c>
      <c r="O2297" s="22">
        <f t="shared" si="177"/>
        <v>1.2452418850794178</v>
      </c>
      <c r="P2297" s="27">
        <v>1320</v>
      </c>
      <c r="Q2297" s="32">
        <f t="shared" si="178"/>
        <v>112.58787878787879</v>
      </c>
      <c r="R2297" s="37" t="s">
        <v>5072</v>
      </c>
      <c r="S2297" s="42">
        <f>ABS(O2323-O2297)*100</f>
        <v>6.5793001293980913</v>
      </c>
      <c r="T2297" t="s">
        <v>31</v>
      </c>
      <c r="V2297" s="7">
        <v>16280</v>
      </c>
      <c r="W2297" t="s">
        <v>32</v>
      </c>
      <c r="X2297" s="17" t="s">
        <v>33</v>
      </c>
      <c r="Z2297" t="s">
        <v>5073</v>
      </c>
      <c r="AA2297">
        <v>401</v>
      </c>
    </row>
    <row r="2298" spans="1:27" x14ac:dyDescent="0.25">
      <c r="A2298" t="s">
        <v>5156</v>
      </c>
      <c r="B2298" t="s">
        <v>5157</v>
      </c>
      <c r="C2298" s="17">
        <v>43250</v>
      </c>
      <c r="D2298" s="7">
        <v>157100</v>
      </c>
      <c r="E2298" t="s">
        <v>28</v>
      </c>
      <c r="F2298" t="s">
        <v>29</v>
      </c>
      <c r="G2298" s="7">
        <v>157100</v>
      </c>
      <c r="H2298" s="7">
        <v>67860</v>
      </c>
      <c r="I2298" s="12">
        <f t="shared" si="175"/>
        <v>43.19541693189052</v>
      </c>
      <c r="J2298" s="12">
        <f t="shared" si="179"/>
        <v>6.3614458132075171</v>
      </c>
      <c r="K2298" s="7">
        <v>135724</v>
      </c>
      <c r="L2298" s="7">
        <v>17792</v>
      </c>
      <c r="M2298" s="7">
        <f t="shared" si="176"/>
        <v>139308</v>
      </c>
      <c r="N2298" s="7">
        <v>68565.1171875</v>
      </c>
      <c r="O2298" s="22">
        <f t="shared" si="177"/>
        <v>2.0317620054384888</v>
      </c>
      <c r="P2298" s="27">
        <v>1197</v>
      </c>
      <c r="Q2298" s="32">
        <f t="shared" si="178"/>
        <v>116.38095238095238</v>
      </c>
      <c r="R2298" s="37" t="s">
        <v>5072</v>
      </c>
      <c r="S2298" s="42">
        <f>ABS(O2323-O2298)*100</f>
        <v>72.072711906509014</v>
      </c>
      <c r="T2298" t="s">
        <v>228</v>
      </c>
      <c r="V2298" s="7">
        <v>16280</v>
      </c>
      <c r="W2298" t="s">
        <v>32</v>
      </c>
      <c r="X2298" s="17" t="s">
        <v>33</v>
      </c>
      <c r="Z2298" t="s">
        <v>5073</v>
      </c>
      <c r="AA2298">
        <v>401</v>
      </c>
    </row>
    <row r="2299" spans="1:27" x14ac:dyDescent="0.25">
      <c r="A2299" t="s">
        <v>5158</v>
      </c>
      <c r="B2299" t="s">
        <v>5159</v>
      </c>
      <c r="C2299" s="17">
        <v>43697</v>
      </c>
      <c r="D2299" s="7">
        <v>85500</v>
      </c>
      <c r="E2299" t="s">
        <v>28</v>
      </c>
      <c r="F2299" t="s">
        <v>29</v>
      </c>
      <c r="G2299" s="7">
        <v>85500</v>
      </c>
      <c r="H2299" s="7">
        <v>45410</v>
      </c>
      <c r="I2299" s="12">
        <f t="shared" si="175"/>
        <v>53.111111111111107</v>
      </c>
      <c r="J2299" s="12">
        <f t="shared" si="179"/>
        <v>3.5542483660130699</v>
      </c>
      <c r="K2299" s="7">
        <v>90812</v>
      </c>
      <c r="L2299" s="7">
        <v>17193</v>
      </c>
      <c r="M2299" s="7">
        <f t="shared" si="176"/>
        <v>68307</v>
      </c>
      <c r="N2299" s="7">
        <v>42801.74609375</v>
      </c>
      <c r="O2299" s="22">
        <f t="shared" si="177"/>
        <v>1.5958928369507415</v>
      </c>
      <c r="P2299" s="27">
        <v>712</v>
      </c>
      <c r="Q2299" s="32">
        <f t="shared" si="178"/>
        <v>95.936797752808985</v>
      </c>
      <c r="R2299" s="37" t="s">
        <v>5072</v>
      </c>
      <c r="S2299" s="42">
        <f>ABS(O2323-O2299)*100</f>
        <v>28.485795057734276</v>
      </c>
      <c r="T2299" t="s">
        <v>228</v>
      </c>
      <c r="V2299" s="7">
        <v>16280</v>
      </c>
      <c r="W2299" t="s">
        <v>32</v>
      </c>
      <c r="X2299" s="17" t="s">
        <v>33</v>
      </c>
      <c r="Z2299" t="s">
        <v>5073</v>
      </c>
      <c r="AA2299">
        <v>401</v>
      </c>
    </row>
    <row r="2300" spans="1:27" x14ac:dyDescent="0.25">
      <c r="A2300" t="s">
        <v>5160</v>
      </c>
      <c r="B2300" t="s">
        <v>5161</v>
      </c>
      <c r="C2300" s="17">
        <v>43665</v>
      </c>
      <c r="D2300" s="7">
        <v>77500</v>
      </c>
      <c r="E2300" t="s">
        <v>28</v>
      </c>
      <c r="F2300" t="s">
        <v>29</v>
      </c>
      <c r="G2300" s="7">
        <v>77500</v>
      </c>
      <c r="H2300" s="7">
        <v>43820</v>
      </c>
      <c r="I2300" s="12">
        <f t="shared" si="175"/>
        <v>56.541935483870965</v>
      </c>
      <c r="J2300" s="12">
        <f t="shared" si="179"/>
        <v>6.9850727387729279</v>
      </c>
      <c r="K2300" s="7">
        <v>87636</v>
      </c>
      <c r="L2300" s="7">
        <v>19564</v>
      </c>
      <c r="M2300" s="7">
        <f t="shared" si="176"/>
        <v>57936</v>
      </c>
      <c r="N2300" s="7">
        <v>39576.74609375</v>
      </c>
      <c r="O2300" s="22">
        <f t="shared" si="177"/>
        <v>1.4638899282614168</v>
      </c>
      <c r="P2300" s="27">
        <v>708</v>
      </c>
      <c r="Q2300" s="32">
        <f t="shared" si="178"/>
        <v>81.830508474576277</v>
      </c>
      <c r="R2300" s="37" t="s">
        <v>5072</v>
      </c>
      <c r="S2300" s="42">
        <f>ABS(O2323-O2300)*100</f>
        <v>15.285504188801813</v>
      </c>
      <c r="T2300" t="s">
        <v>228</v>
      </c>
      <c r="V2300" s="7">
        <v>16280</v>
      </c>
      <c r="W2300" t="s">
        <v>32</v>
      </c>
      <c r="X2300" s="17" t="s">
        <v>33</v>
      </c>
      <c r="Z2300" t="s">
        <v>5073</v>
      </c>
      <c r="AA2300">
        <v>401</v>
      </c>
    </row>
    <row r="2301" spans="1:27" x14ac:dyDescent="0.25">
      <c r="A2301" t="s">
        <v>5162</v>
      </c>
      <c r="B2301" t="s">
        <v>5163</v>
      </c>
      <c r="C2301" s="17">
        <v>43914</v>
      </c>
      <c r="D2301" s="7">
        <v>105000</v>
      </c>
      <c r="E2301" t="s">
        <v>28</v>
      </c>
      <c r="F2301" t="s">
        <v>29</v>
      </c>
      <c r="G2301" s="7">
        <v>105000</v>
      </c>
      <c r="H2301" s="7">
        <v>51130</v>
      </c>
      <c r="I2301" s="12">
        <f t="shared" si="175"/>
        <v>48.695238095238096</v>
      </c>
      <c r="J2301" s="12">
        <f t="shared" si="179"/>
        <v>0.86162464985994092</v>
      </c>
      <c r="K2301" s="7">
        <v>102258</v>
      </c>
      <c r="L2301" s="7">
        <v>18198</v>
      </c>
      <c r="M2301" s="7">
        <f t="shared" si="176"/>
        <v>86802</v>
      </c>
      <c r="N2301" s="7">
        <v>48872.09375</v>
      </c>
      <c r="O2301" s="22">
        <f t="shared" si="177"/>
        <v>1.7761056124181298</v>
      </c>
      <c r="P2301" s="27">
        <v>916</v>
      </c>
      <c r="Q2301" s="32">
        <f t="shared" si="178"/>
        <v>94.762008733624455</v>
      </c>
      <c r="R2301" s="37" t="s">
        <v>5072</v>
      </c>
      <c r="S2301" s="42">
        <f>ABS(O2323-O2301)*100</f>
        <v>46.507072604473109</v>
      </c>
      <c r="T2301" t="s">
        <v>228</v>
      </c>
      <c r="V2301" s="7">
        <v>16280</v>
      </c>
      <c r="W2301" t="s">
        <v>32</v>
      </c>
      <c r="X2301" s="17" t="s">
        <v>33</v>
      </c>
      <c r="Z2301" t="s">
        <v>5073</v>
      </c>
      <c r="AA2301">
        <v>401</v>
      </c>
    </row>
    <row r="2302" spans="1:27" x14ac:dyDescent="0.25">
      <c r="A2302" t="s">
        <v>5164</v>
      </c>
      <c r="B2302" t="s">
        <v>5165</v>
      </c>
      <c r="C2302" s="17">
        <v>43784</v>
      </c>
      <c r="D2302" s="7">
        <v>84000</v>
      </c>
      <c r="E2302" t="s">
        <v>28</v>
      </c>
      <c r="F2302" t="s">
        <v>29</v>
      </c>
      <c r="G2302" s="7">
        <v>84000</v>
      </c>
      <c r="H2302" s="7">
        <v>42590</v>
      </c>
      <c r="I2302" s="12">
        <f t="shared" si="175"/>
        <v>50.702380952380956</v>
      </c>
      <c r="J2302" s="12">
        <f t="shared" si="179"/>
        <v>1.1455182072829189</v>
      </c>
      <c r="K2302" s="7">
        <v>85177</v>
      </c>
      <c r="L2302" s="7">
        <v>21654</v>
      </c>
      <c r="M2302" s="7">
        <f t="shared" si="176"/>
        <v>62346</v>
      </c>
      <c r="N2302" s="7">
        <v>36931.9765625</v>
      </c>
      <c r="O2302" s="22">
        <f t="shared" si="177"/>
        <v>1.6881306066706676</v>
      </c>
      <c r="P2302" s="27">
        <v>736</v>
      </c>
      <c r="Q2302" s="32">
        <f t="shared" si="178"/>
        <v>84.709239130434781</v>
      </c>
      <c r="R2302" s="37" t="s">
        <v>5072</v>
      </c>
      <c r="S2302" s="42">
        <f>ABS(O2323-O2302)*100</f>
        <v>37.709572029726893</v>
      </c>
      <c r="T2302" t="s">
        <v>228</v>
      </c>
      <c r="V2302" s="7">
        <v>16280</v>
      </c>
      <c r="W2302" t="s">
        <v>32</v>
      </c>
      <c r="X2302" s="17" t="s">
        <v>33</v>
      </c>
      <c r="Z2302" t="s">
        <v>5073</v>
      </c>
      <c r="AA2302">
        <v>401</v>
      </c>
    </row>
    <row r="2303" spans="1:27" x14ac:dyDescent="0.25">
      <c r="A2303" t="s">
        <v>5166</v>
      </c>
      <c r="B2303" t="s">
        <v>5167</v>
      </c>
      <c r="C2303" s="17">
        <v>43623</v>
      </c>
      <c r="D2303" s="7">
        <v>60000</v>
      </c>
      <c r="E2303" t="s">
        <v>28</v>
      </c>
      <c r="F2303" t="s">
        <v>29</v>
      </c>
      <c r="G2303" s="7">
        <v>60000</v>
      </c>
      <c r="H2303" s="7">
        <v>34690</v>
      </c>
      <c r="I2303" s="12">
        <f t="shared" si="175"/>
        <v>57.81666666666667</v>
      </c>
      <c r="J2303" s="12">
        <f t="shared" si="179"/>
        <v>8.2598039215686327</v>
      </c>
      <c r="K2303" s="7">
        <v>69374</v>
      </c>
      <c r="L2303" s="7">
        <v>19006</v>
      </c>
      <c r="M2303" s="7">
        <f t="shared" si="176"/>
        <v>40994</v>
      </c>
      <c r="N2303" s="7">
        <v>29283.720703125</v>
      </c>
      <c r="O2303" s="22">
        <f t="shared" si="177"/>
        <v>1.399890417464108</v>
      </c>
      <c r="P2303" s="27">
        <v>552</v>
      </c>
      <c r="Q2303" s="32">
        <f t="shared" si="178"/>
        <v>74.264492753623188</v>
      </c>
      <c r="R2303" s="37" t="s">
        <v>5072</v>
      </c>
      <c r="S2303" s="42">
        <f>ABS(O2323-O2303)*100</f>
        <v>8.8855531090709317</v>
      </c>
      <c r="T2303" t="s">
        <v>228</v>
      </c>
      <c r="V2303" s="7">
        <v>16280</v>
      </c>
      <c r="W2303" t="s">
        <v>32</v>
      </c>
      <c r="X2303" s="17" t="s">
        <v>33</v>
      </c>
      <c r="Z2303" t="s">
        <v>5073</v>
      </c>
      <c r="AA2303">
        <v>401</v>
      </c>
    </row>
    <row r="2304" spans="1:27" x14ac:dyDescent="0.25">
      <c r="A2304" t="s">
        <v>5168</v>
      </c>
      <c r="B2304" t="s">
        <v>5169</v>
      </c>
      <c r="C2304" s="17">
        <v>43314</v>
      </c>
      <c r="D2304" s="7">
        <v>146000</v>
      </c>
      <c r="E2304" t="s">
        <v>28</v>
      </c>
      <c r="F2304" t="s">
        <v>29</v>
      </c>
      <c r="G2304" s="7">
        <v>146000</v>
      </c>
      <c r="H2304" s="7">
        <v>66500</v>
      </c>
      <c r="I2304" s="12">
        <f t="shared" si="175"/>
        <v>45.547945205479451</v>
      </c>
      <c r="J2304" s="12">
        <f t="shared" si="179"/>
        <v>4.0089175396185865</v>
      </c>
      <c r="K2304" s="7">
        <v>132999</v>
      </c>
      <c r="L2304" s="7">
        <v>24255</v>
      </c>
      <c r="M2304" s="7">
        <f t="shared" si="176"/>
        <v>121745</v>
      </c>
      <c r="N2304" s="7">
        <v>63223.25390625</v>
      </c>
      <c r="O2304" s="22">
        <f t="shared" si="177"/>
        <v>1.9256364150527339</v>
      </c>
      <c r="P2304" s="27">
        <v>1240</v>
      </c>
      <c r="Q2304" s="32">
        <f t="shared" si="178"/>
        <v>98.181451612903231</v>
      </c>
      <c r="R2304" s="37" t="s">
        <v>5072</v>
      </c>
      <c r="S2304" s="42">
        <f>ABS(O2323-O2304)*100</f>
        <v>61.460152867933516</v>
      </c>
      <c r="T2304" t="s">
        <v>228</v>
      </c>
      <c r="V2304" s="7">
        <v>22798</v>
      </c>
      <c r="W2304" t="s">
        <v>32</v>
      </c>
      <c r="X2304" s="17" t="s">
        <v>33</v>
      </c>
      <c r="Z2304" t="s">
        <v>5073</v>
      </c>
      <c r="AA2304">
        <v>401</v>
      </c>
    </row>
    <row r="2305" spans="1:27" x14ac:dyDescent="0.25">
      <c r="A2305" t="s">
        <v>5170</v>
      </c>
      <c r="B2305" t="s">
        <v>5171</v>
      </c>
      <c r="C2305" s="17">
        <v>43649</v>
      </c>
      <c r="D2305" s="7">
        <v>97000</v>
      </c>
      <c r="E2305" t="s">
        <v>28</v>
      </c>
      <c r="F2305" t="s">
        <v>29</v>
      </c>
      <c r="G2305" s="7">
        <v>97000</v>
      </c>
      <c r="H2305" s="7">
        <v>40680</v>
      </c>
      <c r="I2305" s="12">
        <f t="shared" si="175"/>
        <v>41.938144329896907</v>
      </c>
      <c r="J2305" s="12">
        <f t="shared" si="179"/>
        <v>7.6187184152011298</v>
      </c>
      <c r="K2305" s="7">
        <v>81358</v>
      </c>
      <c r="L2305" s="7">
        <v>19296</v>
      </c>
      <c r="M2305" s="7">
        <f t="shared" si="176"/>
        <v>77704</v>
      </c>
      <c r="N2305" s="7">
        <v>43400</v>
      </c>
      <c r="O2305" s="22">
        <f t="shared" si="177"/>
        <v>1.7904147465437787</v>
      </c>
      <c r="P2305" s="27">
        <v>792</v>
      </c>
      <c r="Q2305" s="32">
        <f t="shared" si="178"/>
        <v>98.111111111111114</v>
      </c>
      <c r="R2305" s="37" t="s">
        <v>5172</v>
      </c>
      <c r="S2305" s="42">
        <f>ABS(O2323-O2305)*100</f>
        <v>47.937986017038</v>
      </c>
      <c r="T2305" t="s">
        <v>228</v>
      </c>
      <c r="V2305" s="7">
        <v>18300</v>
      </c>
      <c r="W2305" t="s">
        <v>32</v>
      </c>
      <c r="X2305" s="17" t="s">
        <v>33</v>
      </c>
      <c r="Z2305" t="s">
        <v>5173</v>
      </c>
      <c r="AA2305">
        <v>401</v>
      </c>
    </row>
    <row r="2306" spans="1:27" x14ac:dyDescent="0.25">
      <c r="A2306" t="s">
        <v>5174</v>
      </c>
      <c r="B2306" t="s">
        <v>5175</v>
      </c>
      <c r="C2306" s="17">
        <v>43609</v>
      </c>
      <c r="D2306" s="7">
        <v>138000</v>
      </c>
      <c r="E2306" t="s">
        <v>28</v>
      </c>
      <c r="F2306" t="s">
        <v>29</v>
      </c>
      <c r="G2306" s="7">
        <v>138000</v>
      </c>
      <c r="H2306" s="7">
        <v>67210</v>
      </c>
      <c r="I2306" s="12">
        <f t="shared" ref="I2306:I2369" si="180">H2306/G2306*100</f>
        <v>48.70289855072464</v>
      </c>
      <c r="J2306" s="12">
        <f t="shared" si="179"/>
        <v>0.85396419437339688</v>
      </c>
      <c r="K2306" s="7">
        <v>134419</v>
      </c>
      <c r="L2306" s="7">
        <v>20351</v>
      </c>
      <c r="M2306" s="7">
        <f t="shared" ref="M2306:M2369" si="181">G2306-L2306</f>
        <v>117649</v>
      </c>
      <c r="N2306" s="7">
        <v>66318.6015625</v>
      </c>
      <c r="O2306" s="22">
        <f t="shared" ref="O2306:O2369" si="182">M2306/N2306</f>
        <v>1.7739969967419351</v>
      </c>
      <c r="P2306" s="27">
        <v>1092</v>
      </c>
      <c r="Q2306" s="32">
        <f t="shared" ref="Q2306:Q2369" si="183">M2306/P2306</f>
        <v>107.73717948717949</v>
      </c>
      <c r="R2306" s="37" t="s">
        <v>5072</v>
      </c>
      <c r="S2306" s="42">
        <f>ABS(O2323-O2306)*100</f>
        <v>46.296211036853641</v>
      </c>
      <c r="T2306" t="s">
        <v>228</v>
      </c>
      <c r="V2306" s="7">
        <v>17573</v>
      </c>
      <c r="W2306" t="s">
        <v>32</v>
      </c>
      <c r="X2306" s="17" t="s">
        <v>33</v>
      </c>
      <c r="Z2306" t="s">
        <v>5073</v>
      </c>
      <c r="AA2306">
        <v>401</v>
      </c>
    </row>
    <row r="2307" spans="1:27" x14ac:dyDescent="0.25">
      <c r="A2307" t="s">
        <v>5176</v>
      </c>
      <c r="B2307" t="s">
        <v>5177</v>
      </c>
      <c r="C2307" s="17">
        <v>43749</v>
      </c>
      <c r="D2307" s="7">
        <v>132000</v>
      </c>
      <c r="E2307" t="s">
        <v>28</v>
      </c>
      <c r="F2307" t="s">
        <v>29</v>
      </c>
      <c r="G2307" s="7">
        <v>132000</v>
      </c>
      <c r="H2307" s="7">
        <v>51910</v>
      </c>
      <c r="I2307" s="12">
        <f t="shared" si="180"/>
        <v>39.325757575757578</v>
      </c>
      <c r="J2307" s="12">
        <f t="shared" ref="J2307:J2320" si="184">+ABS(I2307-$I$2328)</f>
        <v>10.231105169340459</v>
      </c>
      <c r="K2307" s="7">
        <v>103823</v>
      </c>
      <c r="L2307" s="7">
        <v>21632</v>
      </c>
      <c r="M2307" s="7">
        <f t="shared" si="181"/>
        <v>110368</v>
      </c>
      <c r="N2307" s="7">
        <v>47785.46484375</v>
      </c>
      <c r="O2307" s="22">
        <f t="shared" si="182"/>
        <v>2.3096563015737903</v>
      </c>
      <c r="P2307" s="27">
        <v>800</v>
      </c>
      <c r="Q2307" s="32">
        <f t="shared" si="183"/>
        <v>137.96</v>
      </c>
      <c r="R2307" s="37" t="s">
        <v>5072</v>
      </c>
      <c r="S2307" s="42">
        <f>ABS(O2323-O2307)*100</f>
        <v>99.86214152003916</v>
      </c>
      <c r="T2307" t="s">
        <v>228</v>
      </c>
      <c r="V2307" s="7">
        <v>17573</v>
      </c>
      <c r="W2307" t="s">
        <v>32</v>
      </c>
      <c r="X2307" s="17" t="s">
        <v>33</v>
      </c>
      <c r="Z2307" t="s">
        <v>5073</v>
      </c>
      <c r="AA2307">
        <v>401</v>
      </c>
    </row>
    <row r="2308" spans="1:27" x14ac:dyDescent="0.25">
      <c r="A2308" t="s">
        <v>5178</v>
      </c>
      <c r="B2308" t="s">
        <v>5179</v>
      </c>
      <c r="C2308" s="17">
        <v>43504</v>
      </c>
      <c r="D2308" s="7">
        <v>100000</v>
      </c>
      <c r="E2308" t="s">
        <v>28</v>
      </c>
      <c r="F2308" t="s">
        <v>29</v>
      </c>
      <c r="G2308" s="7">
        <v>100000</v>
      </c>
      <c r="H2308" s="7">
        <v>51030</v>
      </c>
      <c r="I2308" s="12">
        <f t="shared" si="180"/>
        <v>51.03</v>
      </c>
      <c r="J2308" s="12">
        <f t="shared" si="184"/>
        <v>1.4731372549019639</v>
      </c>
      <c r="K2308" s="7">
        <v>102052</v>
      </c>
      <c r="L2308" s="7">
        <v>19894</v>
      </c>
      <c r="M2308" s="7">
        <f t="shared" si="181"/>
        <v>80106</v>
      </c>
      <c r="N2308" s="7">
        <v>47766.27734375</v>
      </c>
      <c r="O2308" s="22">
        <f t="shared" si="182"/>
        <v>1.6770408843778466</v>
      </c>
      <c r="P2308" s="27">
        <v>840</v>
      </c>
      <c r="Q2308" s="32">
        <f t="shared" si="183"/>
        <v>95.364285714285714</v>
      </c>
      <c r="R2308" s="37" t="s">
        <v>5072</v>
      </c>
      <c r="S2308" s="42">
        <f>ABS(O2323-O2308)*100</f>
        <v>36.60059980044479</v>
      </c>
      <c r="T2308" t="s">
        <v>228</v>
      </c>
      <c r="V2308" s="7">
        <v>16280</v>
      </c>
      <c r="W2308" t="s">
        <v>32</v>
      </c>
      <c r="X2308" s="17" t="s">
        <v>33</v>
      </c>
      <c r="Z2308" t="s">
        <v>5073</v>
      </c>
      <c r="AA2308">
        <v>401</v>
      </c>
    </row>
    <row r="2309" spans="1:27" x14ac:dyDescent="0.25">
      <c r="A2309" t="s">
        <v>5180</v>
      </c>
      <c r="B2309" t="s">
        <v>5181</v>
      </c>
      <c r="C2309" s="17">
        <v>43690</v>
      </c>
      <c r="D2309" s="7">
        <v>125000</v>
      </c>
      <c r="E2309" t="s">
        <v>28</v>
      </c>
      <c r="F2309" t="s">
        <v>29</v>
      </c>
      <c r="G2309" s="7">
        <v>125000</v>
      </c>
      <c r="H2309" s="7">
        <v>58600</v>
      </c>
      <c r="I2309" s="12">
        <f t="shared" si="180"/>
        <v>46.88</v>
      </c>
      <c r="J2309" s="12">
        <f t="shared" si="184"/>
        <v>2.6768627450980347</v>
      </c>
      <c r="K2309" s="7">
        <v>117205</v>
      </c>
      <c r="L2309" s="7">
        <v>19593</v>
      </c>
      <c r="M2309" s="7">
        <f t="shared" si="181"/>
        <v>105407</v>
      </c>
      <c r="N2309" s="7">
        <v>56751.1640625</v>
      </c>
      <c r="O2309" s="22">
        <f t="shared" si="182"/>
        <v>1.8573539722271666</v>
      </c>
      <c r="P2309" s="27">
        <v>1047</v>
      </c>
      <c r="Q2309" s="32">
        <f t="shared" si="183"/>
        <v>100.67526265520534</v>
      </c>
      <c r="R2309" s="37" t="s">
        <v>5072</v>
      </c>
      <c r="S2309" s="42">
        <f>ABS(O2323-O2309)*100</f>
        <v>54.631908585376785</v>
      </c>
      <c r="T2309" t="s">
        <v>228</v>
      </c>
      <c r="V2309" s="7">
        <v>16280</v>
      </c>
      <c r="W2309" t="s">
        <v>32</v>
      </c>
      <c r="X2309" s="17" t="s">
        <v>33</v>
      </c>
      <c r="Z2309" t="s">
        <v>5073</v>
      </c>
      <c r="AA2309">
        <v>401</v>
      </c>
    </row>
    <row r="2310" spans="1:27" x14ac:dyDescent="0.25">
      <c r="A2310" t="s">
        <v>5182</v>
      </c>
      <c r="B2310" t="s">
        <v>5183</v>
      </c>
      <c r="C2310" s="17">
        <v>43718</v>
      </c>
      <c r="D2310" s="7">
        <v>105000</v>
      </c>
      <c r="E2310" t="s">
        <v>28</v>
      </c>
      <c r="F2310" t="s">
        <v>29</v>
      </c>
      <c r="G2310" s="7">
        <v>105000</v>
      </c>
      <c r="H2310" s="7">
        <v>43120</v>
      </c>
      <c r="I2310" s="12">
        <f t="shared" si="180"/>
        <v>41.06666666666667</v>
      </c>
      <c r="J2310" s="12">
        <f t="shared" si="184"/>
        <v>8.4901960784313673</v>
      </c>
      <c r="K2310" s="7">
        <v>86246</v>
      </c>
      <c r="L2310" s="7">
        <v>17193</v>
      </c>
      <c r="M2310" s="7">
        <f t="shared" si="181"/>
        <v>87807</v>
      </c>
      <c r="N2310" s="7">
        <v>40147.09375</v>
      </c>
      <c r="O2310" s="22">
        <f t="shared" si="182"/>
        <v>2.1871321632091987</v>
      </c>
      <c r="P2310" s="27">
        <v>803</v>
      </c>
      <c r="Q2310" s="32">
        <f t="shared" si="183"/>
        <v>109.34869240348692</v>
      </c>
      <c r="R2310" s="37" t="s">
        <v>5072</v>
      </c>
      <c r="S2310" s="42">
        <f>ABS(O2323-O2310)*100</f>
        <v>87.60972768357999</v>
      </c>
      <c r="T2310" t="s">
        <v>228</v>
      </c>
      <c r="V2310" s="7">
        <v>16280</v>
      </c>
      <c r="W2310" t="s">
        <v>32</v>
      </c>
      <c r="X2310" s="17" t="s">
        <v>33</v>
      </c>
      <c r="Z2310" t="s">
        <v>5073</v>
      </c>
      <c r="AA2310">
        <v>401</v>
      </c>
    </row>
    <row r="2311" spans="1:27" x14ac:dyDescent="0.25">
      <c r="A2311" t="s">
        <v>5184</v>
      </c>
      <c r="B2311" t="s">
        <v>5185</v>
      </c>
      <c r="C2311" s="17">
        <v>43329</v>
      </c>
      <c r="D2311" s="7">
        <v>83000</v>
      </c>
      <c r="E2311" t="s">
        <v>28</v>
      </c>
      <c r="F2311" t="s">
        <v>29</v>
      </c>
      <c r="G2311" s="7">
        <v>83000</v>
      </c>
      <c r="H2311" s="7">
        <v>32790</v>
      </c>
      <c r="I2311" s="12">
        <f t="shared" si="180"/>
        <v>39.506024096385545</v>
      </c>
      <c r="J2311" s="12">
        <f t="shared" si="184"/>
        <v>10.050838648712492</v>
      </c>
      <c r="K2311" s="7">
        <v>65570</v>
      </c>
      <c r="L2311" s="7">
        <v>17193</v>
      </c>
      <c r="M2311" s="7">
        <f t="shared" si="181"/>
        <v>65807</v>
      </c>
      <c r="N2311" s="7">
        <v>28126.162109375</v>
      </c>
      <c r="O2311" s="22">
        <f t="shared" si="182"/>
        <v>2.3397077690192662</v>
      </c>
      <c r="P2311" s="27">
        <v>540</v>
      </c>
      <c r="Q2311" s="32">
        <f t="shared" si="183"/>
        <v>121.86481481481482</v>
      </c>
      <c r="R2311" s="37" t="s">
        <v>5072</v>
      </c>
      <c r="S2311" s="42">
        <f>ABS(O2323-O2311)*100</f>
        <v>102.86728826458675</v>
      </c>
      <c r="T2311" t="s">
        <v>50</v>
      </c>
      <c r="V2311" s="7">
        <v>16280</v>
      </c>
      <c r="W2311" t="s">
        <v>32</v>
      </c>
      <c r="X2311" s="17" t="s">
        <v>33</v>
      </c>
      <c r="Z2311" t="s">
        <v>5073</v>
      </c>
      <c r="AA2311">
        <v>401</v>
      </c>
    </row>
    <row r="2312" spans="1:27" x14ac:dyDescent="0.25">
      <c r="A2312" t="s">
        <v>5186</v>
      </c>
      <c r="B2312" t="s">
        <v>5187</v>
      </c>
      <c r="C2312" s="17">
        <v>43725</v>
      </c>
      <c r="D2312" s="7">
        <v>155000</v>
      </c>
      <c r="E2312" t="s">
        <v>28</v>
      </c>
      <c r="F2312" t="s">
        <v>29</v>
      </c>
      <c r="G2312" s="7">
        <v>155000</v>
      </c>
      <c r="H2312" s="7">
        <v>70880</v>
      </c>
      <c r="I2312" s="12">
        <f t="shared" si="180"/>
        <v>45.729032258064514</v>
      </c>
      <c r="J2312" s="12">
        <f t="shared" si="184"/>
        <v>3.8278304870335234</v>
      </c>
      <c r="K2312" s="7">
        <v>141751</v>
      </c>
      <c r="L2312" s="7">
        <v>20438</v>
      </c>
      <c r="M2312" s="7">
        <f t="shared" si="181"/>
        <v>134562</v>
      </c>
      <c r="N2312" s="7">
        <v>70530.8125</v>
      </c>
      <c r="O2312" s="22">
        <f t="shared" si="182"/>
        <v>1.9078470136722159</v>
      </c>
      <c r="P2312" s="27">
        <v>1148</v>
      </c>
      <c r="Q2312" s="32">
        <f t="shared" si="183"/>
        <v>117.21428571428571</v>
      </c>
      <c r="R2312" s="37" t="s">
        <v>5072</v>
      </c>
      <c r="S2312" s="42">
        <f>ABS(O2323-O2312)*100</f>
        <v>59.681212729881715</v>
      </c>
      <c r="T2312" t="s">
        <v>228</v>
      </c>
      <c r="V2312" s="7">
        <v>19525</v>
      </c>
      <c r="W2312" t="s">
        <v>32</v>
      </c>
      <c r="X2312" s="17" t="s">
        <v>33</v>
      </c>
      <c r="Z2312" t="s">
        <v>5073</v>
      </c>
      <c r="AA2312">
        <v>401</v>
      </c>
    </row>
    <row r="2313" spans="1:27" x14ac:dyDescent="0.25">
      <c r="A2313" t="s">
        <v>5188</v>
      </c>
      <c r="B2313" t="s">
        <v>5189</v>
      </c>
      <c r="C2313" s="17">
        <v>43602</v>
      </c>
      <c r="D2313" s="7">
        <v>198650</v>
      </c>
      <c r="E2313" t="s">
        <v>28</v>
      </c>
      <c r="F2313" t="s">
        <v>29</v>
      </c>
      <c r="G2313" s="7">
        <v>198650</v>
      </c>
      <c r="H2313" s="7">
        <v>98540</v>
      </c>
      <c r="I2313" s="12">
        <f t="shared" si="180"/>
        <v>49.604832620186258</v>
      </c>
      <c r="J2313" s="12">
        <f t="shared" si="184"/>
        <v>4.7969875088220704E-2</v>
      </c>
      <c r="K2313" s="7">
        <v>197071</v>
      </c>
      <c r="L2313" s="7">
        <v>25847</v>
      </c>
      <c r="M2313" s="7">
        <f t="shared" si="181"/>
        <v>172803</v>
      </c>
      <c r="N2313" s="7">
        <v>99548.8359375</v>
      </c>
      <c r="O2313" s="22">
        <f t="shared" si="182"/>
        <v>1.7358615836401277</v>
      </c>
      <c r="P2313" s="27">
        <v>1947</v>
      </c>
      <c r="Q2313" s="32">
        <f t="shared" si="183"/>
        <v>88.753466872110934</v>
      </c>
      <c r="R2313" s="37" t="s">
        <v>5072</v>
      </c>
      <c r="S2313" s="42">
        <f>ABS(O2323-O2313)*100</f>
        <v>42.482669726672896</v>
      </c>
      <c r="T2313" t="s">
        <v>228</v>
      </c>
      <c r="V2313" s="7">
        <v>19525</v>
      </c>
      <c r="W2313" t="s">
        <v>32</v>
      </c>
      <c r="X2313" s="17" t="s">
        <v>33</v>
      </c>
      <c r="Z2313" t="s">
        <v>5073</v>
      </c>
      <c r="AA2313">
        <v>401</v>
      </c>
    </row>
    <row r="2314" spans="1:27" x14ac:dyDescent="0.25">
      <c r="A2314" t="s">
        <v>5190</v>
      </c>
      <c r="B2314" t="s">
        <v>5191</v>
      </c>
      <c r="C2314" s="17">
        <v>43845</v>
      </c>
      <c r="D2314" s="7">
        <v>118000</v>
      </c>
      <c r="E2314" t="s">
        <v>28</v>
      </c>
      <c r="F2314" t="s">
        <v>29</v>
      </c>
      <c r="G2314" s="7">
        <v>118000</v>
      </c>
      <c r="H2314" s="7">
        <v>57090</v>
      </c>
      <c r="I2314" s="12">
        <f t="shared" si="180"/>
        <v>48.381355932203391</v>
      </c>
      <c r="J2314" s="12">
        <f t="shared" si="184"/>
        <v>1.1755068128946462</v>
      </c>
      <c r="K2314" s="7">
        <v>114174</v>
      </c>
      <c r="L2314" s="7">
        <v>18045</v>
      </c>
      <c r="M2314" s="7">
        <f t="shared" si="181"/>
        <v>99955</v>
      </c>
      <c r="N2314" s="7">
        <v>55888.953125</v>
      </c>
      <c r="O2314" s="22">
        <f t="shared" si="182"/>
        <v>1.7884571889625998</v>
      </c>
      <c r="P2314" s="27">
        <v>1220</v>
      </c>
      <c r="Q2314" s="32">
        <f t="shared" si="183"/>
        <v>81.930327868852459</v>
      </c>
      <c r="R2314" s="37" t="s">
        <v>5072</v>
      </c>
      <c r="S2314" s="42">
        <f>ABS(O2323-O2314)*100</f>
        <v>47.742230258920102</v>
      </c>
      <c r="T2314" t="s">
        <v>228</v>
      </c>
      <c r="V2314" s="7">
        <v>16280</v>
      </c>
      <c r="W2314" t="s">
        <v>32</v>
      </c>
      <c r="X2314" s="17" t="s">
        <v>33</v>
      </c>
      <c r="Z2314" t="s">
        <v>5073</v>
      </c>
      <c r="AA2314">
        <v>401</v>
      </c>
    </row>
    <row r="2315" spans="1:27" x14ac:dyDescent="0.25">
      <c r="A2315" t="s">
        <v>5192</v>
      </c>
      <c r="B2315" t="s">
        <v>5193</v>
      </c>
      <c r="C2315" s="17">
        <v>43441</v>
      </c>
      <c r="D2315" s="7">
        <v>147000</v>
      </c>
      <c r="E2315" t="s">
        <v>28</v>
      </c>
      <c r="F2315" t="s">
        <v>29</v>
      </c>
      <c r="G2315" s="7">
        <v>147000</v>
      </c>
      <c r="H2315" s="7">
        <v>72730</v>
      </c>
      <c r="I2315" s="12">
        <f t="shared" si="180"/>
        <v>49.476190476190474</v>
      </c>
      <c r="J2315" s="12">
        <f t="shared" si="184"/>
        <v>8.0672268907562739E-2</v>
      </c>
      <c r="K2315" s="7">
        <v>145452</v>
      </c>
      <c r="L2315" s="7">
        <v>27030</v>
      </c>
      <c r="M2315" s="7">
        <f t="shared" si="181"/>
        <v>119970</v>
      </c>
      <c r="N2315" s="7">
        <v>68850</v>
      </c>
      <c r="O2315" s="22">
        <f t="shared" si="182"/>
        <v>1.742483660130719</v>
      </c>
      <c r="P2315" s="27">
        <v>1292</v>
      </c>
      <c r="Q2315" s="32">
        <f t="shared" si="183"/>
        <v>92.856037151702793</v>
      </c>
      <c r="R2315" s="37" t="s">
        <v>5072</v>
      </c>
      <c r="S2315" s="42">
        <f>ABS(O2323-O2315)*100</f>
        <v>43.14487737573203</v>
      </c>
      <c r="T2315" t="s">
        <v>228</v>
      </c>
      <c r="V2315" s="7">
        <v>22798</v>
      </c>
      <c r="W2315" t="s">
        <v>32</v>
      </c>
      <c r="X2315" s="17" t="s">
        <v>33</v>
      </c>
      <c r="Z2315" t="s">
        <v>5073</v>
      </c>
      <c r="AA2315">
        <v>401</v>
      </c>
    </row>
    <row r="2316" spans="1:27" x14ac:dyDescent="0.25">
      <c r="A2316" t="s">
        <v>5194</v>
      </c>
      <c r="B2316" t="s">
        <v>5195</v>
      </c>
      <c r="C2316" s="17">
        <v>43434</v>
      </c>
      <c r="D2316" s="7">
        <v>160000</v>
      </c>
      <c r="E2316" t="s">
        <v>28</v>
      </c>
      <c r="F2316" t="s">
        <v>29</v>
      </c>
      <c r="G2316" s="7">
        <v>160000</v>
      </c>
      <c r="H2316" s="7">
        <v>110580</v>
      </c>
      <c r="I2316" s="12">
        <f t="shared" si="180"/>
        <v>69.112499999999997</v>
      </c>
      <c r="J2316" s="12">
        <f t="shared" si="184"/>
        <v>19.55563725490196</v>
      </c>
      <c r="K2316" s="7">
        <v>221150</v>
      </c>
      <c r="L2316" s="7">
        <v>23629</v>
      </c>
      <c r="M2316" s="7">
        <f t="shared" si="181"/>
        <v>136371</v>
      </c>
      <c r="N2316" s="7">
        <v>114837.7890625</v>
      </c>
      <c r="O2316" s="22">
        <f t="shared" si="182"/>
        <v>1.1875098006787699</v>
      </c>
      <c r="P2316" s="27">
        <v>1398</v>
      </c>
      <c r="Q2316" s="32">
        <f t="shared" si="183"/>
        <v>97.547210300429185</v>
      </c>
      <c r="R2316" s="37" t="s">
        <v>5072</v>
      </c>
      <c r="S2316" s="42">
        <f>ABS(O2323-O2316)*100</f>
        <v>12.352508569462884</v>
      </c>
      <c r="T2316" t="s">
        <v>31</v>
      </c>
      <c r="V2316" s="7">
        <v>19525</v>
      </c>
      <c r="W2316" t="s">
        <v>32</v>
      </c>
      <c r="X2316" s="17" t="s">
        <v>33</v>
      </c>
      <c r="Z2316" t="s">
        <v>5073</v>
      </c>
      <c r="AA2316">
        <v>401</v>
      </c>
    </row>
    <row r="2317" spans="1:27" x14ac:dyDescent="0.25">
      <c r="A2317" t="s">
        <v>5196</v>
      </c>
      <c r="B2317" t="s">
        <v>5197</v>
      </c>
      <c r="C2317" s="17">
        <v>43213</v>
      </c>
      <c r="D2317" s="7">
        <v>122500</v>
      </c>
      <c r="E2317" t="s">
        <v>28</v>
      </c>
      <c r="F2317" t="s">
        <v>29</v>
      </c>
      <c r="G2317" s="7">
        <v>122500</v>
      </c>
      <c r="H2317" s="7">
        <v>55930</v>
      </c>
      <c r="I2317" s="12">
        <f t="shared" si="180"/>
        <v>45.657142857142858</v>
      </c>
      <c r="J2317" s="12">
        <f t="shared" si="184"/>
        <v>3.8997198879551789</v>
      </c>
      <c r="K2317" s="7">
        <v>111862</v>
      </c>
      <c r="L2317" s="7">
        <v>24163</v>
      </c>
      <c r="M2317" s="7">
        <f t="shared" si="181"/>
        <v>98337</v>
      </c>
      <c r="N2317" s="7">
        <v>50987.7890625</v>
      </c>
      <c r="O2317" s="22">
        <f t="shared" si="182"/>
        <v>1.9286382447267936</v>
      </c>
      <c r="P2317" s="27">
        <v>876</v>
      </c>
      <c r="Q2317" s="32">
        <f t="shared" si="183"/>
        <v>112.25684931506849</v>
      </c>
      <c r="R2317" s="37" t="s">
        <v>5072</v>
      </c>
      <c r="S2317" s="42">
        <f>ABS(O2323-O2317)*100</f>
        <v>61.76033583533949</v>
      </c>
      <c r="T2317" t="s">
        <v>228</v>
      </c>
      <c r="V2317" s="7">
        <v>22798</v>
      </c>
      <c r="W2317" t="s">
        <v>32</v>
      </c>
      <c r="X2317" s="17" t="s">
        <v>33</v>
      </c>
      <c r="Z2317" t="s">
        <v>5073</v>
      </c>
      <c r="AA2317">
        <v>401</v>
      </c>
    </row>
    <row r="2318" spans="1:27" x14ac:dyDescent="0.25">
      <c r="A2318" t="s">
        <v>5196</v>
      </c>
      <c r="B2318" t="s">
        <v>5197</v>
      </c>
      <c r="C2318" s="17">
        <v>43468</v>
      </c>
      <c r="D2318" s="7">
        <v>126500</v>
      </c>
      <c r="E2318" t="s">
        <v>28</v>
      </c>
      <c r="F2318" t="s">
        <v>29</v>
      </c>
      <c r="G2318" s="7">
        <v>126500</v>
      </c>
      <c r="H2318" s="7">
        <v>55930</v>
      </c>
      <c r="I2318" s="12">
        <f t="shared" si="180"/>
        <v>44.213438735177867</v>
      </c>
      <c r="J2318" s="12">
        <f t="shared" si="184"/>
        <v>5.3434240099201702</v>
      </c>
      <c r="K2318" s="7">
        <v>111862</v>
      </c>
      <c r="L2318" s="7">
        <v>24163</v>
      </c>
      <c r="M2318" s="7">
        <f t="shared" si="181"/>
        <v>102337</v>
      </c>
      <c r="N2318" s="7">
        <v>50987.7890625</v>
      </c>
      <c r="O2318" s="22">
        <f t="shared" si="182"/>
        <v>2.0070884006081724</v>
      </c>
      <c r="P2318" s="27">
        <v>876</v>
      </c>
      <c r="Q2318" s="32">
        <f t="shared" si="183"/>
        <v>116.8230593607306</v>
      </c>
      <c r="R2318" s="37" t="s">
        <v>5072</v>
      </c>
      <c r="S2318" s="42">
        <f>ABS(O2323-O2318)*100</f>
        <v>69.605351423477373</v>
      </c>
      <c r="T2318" t="s">
        <v>228</v>
      </c>
      <c r="V2318" s="7">
        <v>22798</v>
      </c>
      <c r="W2318" t="s">
        <v>32</v>
      </c>
      <c r="X2318" s="17" t="s">
        <v>33</v>
      </c>
      <c r="Z2318" t="s">
        <v>5073</v>
      </c>
      <c r="AA2318">
        <v>401</v>
      </c>
    </row>
    <row r="2319" spans="1:27" x14ac:dyDescent="0.25">
      <c r="A2319" t="s">
        <v>5198</v>
      </c>
      <c r="B2319" t="s">
        <v>5199</v>
      </c>
      <c r="C2319" s="17">
        <v>43558</v>
      </c>
      <c r="D2319" s="7">
        <v>99900</v>
      </c>
      <c r="E2319" t="s">
        <v>28</v>
      </c>
      <c r="F2319" t="s">
        <v>29</v>
      </c>
      <c r="G2319" s="7">
        <v>99900</v>
      </c>
      <c r="H2319" s="7">
        <v>54850</v>
      </c>
      <c r="I2319" s="12">
        <f t="shared" si="180"/>
        <v>54.904904904904903</v>
      </c>
      <c r="J2319" s="12">
        <f t="shared" si="184"/>
        <v>5.3480421598068659</v>
      </c>
      <c r="K2319" s="7">
        <v>109702</v>
      </c>
      <c r="L2319" s="7">
        <v>20733</v>
      </c>
      <c r="M2319" s="7">
        <f t="shared" si="181"/>
        <v>79167</v>
      </c>
      <c r="N2319" s="7">
        <v>51726.1640625</v>
      </c>
      <c r="O2319" s="22">
        <f t="shared" si="182"/>
        <v>1.5305020473651134</v>
      </c>
      <c r="P2319" s="27">
        <v>720</v>
      </c>
      <c r="Q2319" s="32">
        <f t="shared" si="183"/>
        <v>109.95416666666667</v>
      </c>
      <c r="R2319" s="37" t="s">
        <v>5072</v>
      </c>
      <c r="S2319" s="42">
        <f>ABS(O2323-O2319)*100</f>
        <v>21.946716099171471</v>
      </c>
      <c r="T2319" t="s">
        <v>228</v>
      </c>
      <c r="V2319" s="7">
        <v>16280</v>
      </c>
      <c r="W2319" t="s">
        <v>32</v>
      </c>
      <c r="X2319" s="17" t="s">
        <v>33</v>
      </c>
      <c r="Z2319" t="s">
        <v>5073</v>
      </c>
      <c r="AA2319">
        <v>401</v>
      </c>
    </row>
    <row r="2320" spans="1:27" ht="15.75" thickBot="1" x14ac:dyDescent="0.3">
      <c r="A2320" t="s">
        <v>5200</v>
      </c>
      <c r="B2320" t="s">
        <v>5201</v>
      </c>
      <c r="C2320" s="17">
        <v>43495</v>
      </c>
      <c r="D2320" s="7">
        <v>175000</v>
      </c>
      <c r="E2320" t="s">
        <v>28</v>
      </c>
      <c r="F2320" t="s">
        <v>29</v>
      </c>
      <c r="G2320" s="7">
        <v>175000</v>
      </c>
      <c r="H2320" s="7">
        <v>74710</v>
      </c>
      <c r="I2320" s="12">
        <f t="shared" si="180"/>
        <v>42.691428571428567</v>
      </c>
      <c r="J2320" s="12">
        <f t="shared" si="184"/>
        <v>6.8654341736694704</v>
      </c>
      <c r="K2320" s="7">
        <v>149413</v>
      </c>
      <c r="L2320" s="7">
        <v>31870</v>
      </c>
      <c r="M2320" s="7">
        <f t="shared" si="181"/>
        <v>143130</v>
      </c>
      <c r="N2320" s="7">
        <v>68338.953125</v>
      </c>
      <c r="O2320" s="22">
        <f t="shared" si="182"/>
        <v>2.0944131195307949</v>
      </c>
      <c r="P2320" s="27">
        <v>1160</v>
      </c>
      <c r="Q2320" s="32">
        <f t="shared" si="183"/>
        <v>123.38793103448276</v>
      </c>
      <c r="R2320" s="37" t="s">
        <v>5072</v>
      </c>
      <c r="S2320" s="42">
        <f>ABS(O2323-O2320)*100</f>
        <v>78.337823315739612</v>
      </c>
      <c r="T2320" t="s">
        <v>228</v>
      </c>
      <c r="V2320" s="7">
        <v>22798</v>
      </c>
      <c r="W2320" t="s">
        <v>32</v>
      </c>
      <c r="X2320" s="17" t="s">
        <v>33</v>
      </c>
      <c r="Z2320" t="s">
        <v>5073</v>
      </c>
      <c r="AA2320">
        <v>401</v>
      </c>
    </row>
    <row r="2321" spans="1:27" ht="15.75" thickTop="1" x14ac:dyDescent="0.25">
      <c r="A2321" s="3"/>
      <c r="B2321" s="3"/>
      <c r="C2321" s="18" t="s">
        <v>5202</v>
      </c>
      <c r="D2321" s="8">
        <f>+SUM(D2:D2320)</f>
        <v>603417920</v>
      </c>
      <c r="E2321" s="3"/>
      <c r="F2321" s="3"/>
      <c r="G2321" s="8">
        <f>+SUM(G2:G2320)</f>
        <v>603417920</v>
      </c>
      <c r="H2321" s="8">
        <f>+SUM(H2:H2320)</f>
        <v>299303390</v>
      </c>
      <c r="I2321" s="13"/>
      <c r="J2321" s="13"/>
      <c r="K2321" s="8">
        <f>+SUM(K2:K2320)</f>
        <v>599258624</v>
      </c>
      <c r="L2321" s="8"/>
      <c r="M2321" s="8">
        <f>+SUM(M2:M2320)</f>
        <v>486447405</v>
      </c>
      <c r="N2321" s="8">
        <f>+SUM(N2:N2320)</f>
        <v>407853258.81982422</v>
      </c>
      <c r="O2321" s="23"/>
      <c r="P2321" s="28"/>
      <c r="Q2321" s="33" t="e">
        <f>AVERAGE(Q2:Q2320)</f>
        <v>#DIV/0!</v>
      </c>
      <c r="R2321" s="38"/>
      <c r="S2321" s="43">
        <f>ABS(O2323-O2322)*100</f>
        <v>11.833286798669263</v>
      </c>
      <c r="T2321" s="3"/>
      <c r="U2321" s="3"/>
      <c r="V2321" s="8"/>
      <c r="W2321" s="3"/>
      <c r="X2321" s="18"/>
      <c r="Y2321" s="3"/>
      <c r="Z2321" s="3"/>
      <c r="AA2321" s="3"/>
    </row>
    <row r="2322" spans="1:27" x14ac:dyDescent="0.25">
      <c r="A2322" s="4"/>
      <c r="B2322" s="4"/>
      <c r="C2322" s="19"/>
      <c r="D2322" s="9"/>
      <c r="E2322" s="4"/>
      <c r="F2322" s="4"/>
      <c r="G2322" s="9"/>
      <c r="H2322" s="9" t="s">
        <v>5203</v>
      </c>
      <c r="I2322" s="14">
        <f>H2321/G2321*100</f>
        <v>49.601342631654028</v>
      </c>
      <c r="J2322" s="14">
        <f>+SUM(J2:J2320)</f>
        <v>10006.649147374646</v>
      </c>
      <c r="K2322" s="9"/>
      <c r="L2322" s="9"/>
      <c r="M2322" s="9"/>
      <c r="N2322" s="9" t="s">
        <v>5204</v>
      </c>
      <c r="O2322" s="24">
        <f>M2321/N2321</f>
        <v>1.1927020183867061</v>
      </c>
      <c r="P2322" s="29"/>
      <c r="Q2322" s="34" t="s">
        <v>5205</v>
      </c>
      <c r="R2322" s="39">
        <f>STDEV(O2:O2320)</f>
        <v>0.39356292525040043</v>
      </c>
      <c r="S2322" s="44"/>
      <c r="T2322" s="4"/>
      <c r="U2322" s="4"/>
      <c r="V2322" s="9"/>
      <c r="W2322" s="4"/>
      <c r="X2322" s="19"/>
      <c r="Y2322" s="4"/>
      <c r="Z2322" s="4"/>
      <c r="AA2322" s="4"/>
    </row>
    <row r="2323" spans="1:27" x14ac:dyDescent="0.25">
      <c r="A2323" s="5"/>
      <c r="B2323" s="5"/>
      <c r="C2323" s="20"/>
      <c r="D2323" s="10"/>
      <c r="E2323" s="5"/>
      <c r="F2323" s="5"/>
      <c r="G2323" s="10"/>
      <c r="H2323" s="10" t="s">
        <v>5206</v>
      </c>
      <c r="I2323" s="15">
        <f>STDEV(I2:I2320)</f>
        <v>5.9148378887384041</v>
      </c>
      <c r="J2323" s="15">
        <f>+COUNT(J2:J2320)</f>
        <v>2319</v>
      </c>
      <c r="K2323" s="10"/>
      <c r="L2323" s="10"/>
      <c r="M2323" s="10"/>
      <c r="N2323" s="10" t="s">
        <v>5207</v>
      </c>
      <c r="O2323" s="25">
        <f>AVERAGE(O2:O2320)</f>
        <v>1.3110348863733987</v>
      </c>
      <c r="P2323" s="30"/>
      <c r="Q2323" s="35" t="s">
        <v>5208</v>
      </c>
      <c r="R2323" s="46">
        <f>AVERAGE(S2:S2320)</f>
        <v>31.599200388510631</v>
      </c>
      <c r="S2323" s="45" t="s">
        <v>5209</v>
      </c>
      <c r="T2323" s="5">
        <f>+(R2323/O2323)</f>
        <v>24.102486300666445</v>
      </c>
      <c r="U2323" s="5"/>
      <c r="V2323" s="10"/>
      <c r="W2323" s="5"/>
      <c r="X2323" s="20"/>
      <c r="Y2323" s="5"/>
      <c r="Z2323" s="5"/>
      <c r="AA2323" s="5"/>
    </row>
    <row r="2325" spans="1:27" x14ac:dyDescent="0.25">
      <c r="H2325" s="7" t="s">
        <v>5210</v>
      </c>
      <c r="I2325" s="12">
        <f>+MAX(I2:I2320)</f>
        <v>82.55</v>
      </c>
    </row>
    <row r="2326" spans="1:27" x14ac:dyDescent="0.25">
      <c r="H2326" s="7" t="s">
        <v>5211</v>
      </c>
      <c r="I2326" s="12">
        <f>+MIN(I2:I2320)</f>
        <v>23.018867924528301</v>
      </c>
    </row>
    <row r="2327" spans="1:27" x14ac:dyDescent="0.25">
      <c r="H2327" s="7" t="s">
        <v>5212</v>
      </c>
      <c r="I2327" s="12">
        <f>+AVERAGE(I2:I2320)</f>
        <v>50.020257636767198</v>
      </c>
    </row>
    <row r="2328" spans="1:27" x14ac:dyDescent="0.25">
      <c r="H2328" s="7" t="s">
        <v>5213</v>
      </c>
      <c r="I2328" s="12">
        <f>+MEDIAN(I2:I2320)</f>
        <v>49.556862745098037</v>
      </c>
    </row>
    <row r="2329" spans="1:27" x14ac:dyDescent="0.25">
      <c r="H2329" s="7" t="s">
        <v>5214</v>
      </c>
      <c r="I2329" s="12">
        <f>+STDEV(I2:I2320)</f>
        <v>5.9148378887384041</v>
      </c>
    </row>
    <row r="2330" spans="1:27" x14ac:dyDescent="0.25">
      <c r="H2330" s="7" t="s">
        <v>5215</v>
      </c>
      <c r="I2330" s="47">
        <f>+(J2322/J2323)/I2328</f>
        <v>8.7073122563953401E-2</v>
      </c>
    </row>
    <row r="2331" spans="1:27" x14ac:dyDescent="0.25">
      <c r="H2331" s="7" t="s">
        <v>5216</v>
      </c>
      <c r="I2331" s="48">
        <f>+I2328/I2322</f>
        <v>0.99910325236785824</v>
      </c>
    </row>
  </sheetData>
  <conditionalFormatting sqref="A2:AA23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7A40-CAA4-4848-86C5-809A36CA8F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>City of Farmington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Marlene OBrien</cp:lastModifiedBy>
  <dcterms:created xsi:type="dcterms:W3CDTF">2020-09-11T15:01:20Z</dcterms:created>
  <dcterms:modified xsi:type="dcterms:W3CDTF">2021-01-04T19:48:26Z</dcterms:modified>
</cp:coreProperties>
</file>